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autoCompressPictures="0" defaultThemeVersion="124226"/>
  <mc:AlternateContent xmlns:mc="http://schemas.openxmlformats.org/markup-compatibility/2006">
    <mc:Choice Requires="x15">
      <x15ac:absPath xmlns:x15ac="http://schemas.microsoft.com/office/spreadsheetml/2010/11/ac" url="\\AMSCHREIER-LAB5\Lab Documents2\Grace\Shannon J\"/>
    </mc:Choice>
  </mc:AlternateContent>
  <bookViews>
    <workbookView xWindow="0" yWindow="0" windowWidth="24048" windowHeight="12084" tabRatio="799" activeTab="2"/>
  </bookViews>
  <sheets>
    <sheet name="METADATA" sheetId="12" r:id="rId1"/>
    <sheet name="Changes" sheetId="15" r:id="rId2"/>
    <sheet name="Master" sheetId="14" r:id="rId3"/>
    <sheet name="Sheet3" sheetId="18" state="hidden" r:id="rId4"/>
    <sheet name="NEW GC to ADD" sheetId="16" state="hidden" r:id="rId5"/>
    <sheet name="Sheet4" sheetId="20" r:id="rId6"/>
    <sheet name="station_region" sheetId="21" r:id="rId7"/>
    <sheet name="tidal marsh" sheetId="23" r:id="rId8"/>
    <sheet name="labels" sheetId="24" r:id="rId9"/>
    <sheet name="edsm foils" sheetId="26" r:id="rId10"/>
    <sheet name="Julia and Fong Fecundity" sheetId="27" r:id="rId11"/>
    <sheet name="edsm data" sheetId="28" r:id="rId12"/>
    <sheet name="2017_data" sheetId="29" r:id="rId13"/>
    <sheet name="Sheet2" sheetId="30" r:id="rId14"/>
    <sheet name="ache" sheetId="31" r:id="rId15"/>
    <sheet name="dayflow" sheetId="32" r:id="rId16"/>
    <sheet name="edsm_sal" sheetId="33" r:id="rId17"/>
    <sheet name="outflow" sheetId="34" r:id="rId18"/>
    <sheet name="liver vs gill lesions" sheetId="35" r:id="rId19"/>
    <sheet name="X2" sheetId="36" r:id="rId20"/>
    <sheet name="tag" sheetId="37" r:id="rId21"/>
    <sheet name="Sheet1" sheetId="38" r:id="rId22"/>
    <sheet name="Sheet5" sheetId="39" r:id="rId23"/>
    <sheet name="edsm_tidal_wetlands" sheetId="40" r:id="rId24"/>
  </sheets>
  <definedNames>
    <definedName name="_xlnm._FilterDatabase" localSheetId="2" hidden="1">Master!$A$1:$GZ$180</definedName>
    <definedName name="_xlnm._FilterDatabase" localSheetId="21" hidden="1">Sheet1!$A$1:$D$2465</definedName>
  </definedNames>
  <calcPr calcId="152511" concurrentCalc="0"/>
</workbook>
</file>

<file path=xl/calcChain.xml><?xml version="1.0" encoding="utf-8"?>
<calcChain xmlns="http://schemas.openxmlformats.org/spreadsheetml/2006/main">
  <c r="GX25" i="14" l="1"/>
  <c r="GX24" i="14"/>
  <c r="GX23" i="14"/>
  <c r="AL25" i="14"/>
  <c r="AN25" i="14"/>
  <c r="AL24" i="14"/>
  <c r="AN24" i="14"/>
  <c r="AL23" i="14"/>
  <c r="AN23" i="14"/>
  <c r="O25" i="14"/>
  <c r="P25" i="14"/>
  <c r="O24" i="14"/>
  <c r="P24" i="14"/>
  <c r="O23" i="14"/>
  <c r="P23" i="14"/>
  <c r="AV23" i="14"/>
  <c r="AV24" i="14"/>
  <c r="AV25" i="14"/>
  <c r="AV26" i="14"/>
  <c r="AV27" i="14"/>
  <c r="AV28" i="14"/>
  <c r="AV29" i="14"/>
  <c r="AV30" i="14"/>
  <c r="AV31" i="14"/>
  <c r="AV32" i="14"/>
  <c r="AV33" i="14"/>
  <c r="AV34" i="14"/>
  <c r="AV35" i="14"/>
  <c r="AV36" i="14"/>
  <c r="AV37" i="14"/>
  <c r="AV38" i="14"/>
  <c r="AV39" i="14"/>
  <c r="AV40" i="14"/>
  <c r="AV41" i="14"/>
  <c r="AV42" i="14"/>
  <c r="AV43" i="14"/>
  <c r="AV44" i="14"/>
  <c r="AV45" i="14"/>
  <c r="AV46" i="14"/>
  <c r="AV47" i="14"/>
  <c r="AV48" i="14"/>
  <c r="AV49" i="14"/>
  <c r="AV50" i="14"/>
  <c r="AV51" i="14"/>
  <c r="AV52" i="14"/>
  <c r="AV53" i="14"/>
  <c r="AV54" i="14"/>
  <c r="AV55" i="14"/>
  <c r="AV56" i="14"/>
  <c r="AV57" i="14"/>
  <c r="AV58" i="14"/>
  <c r="AV59" i="14"/>
  <c r="AV60" i="14"/>
  <c r="AV61" i="14"/>
  <c r="AV62" i="14"/>
  <c r="AV63" i="14"/>
  <c r="AV64" i="14"/>
  <c r="AV65" i="14"/>
  <c r="AV66" i="14"/>
  <c r="AV67" i="14"/>
  <c r="AV68" i="14"/>
  <c r="AV69" i="14"/>
  <c r="AV70" i="14"/>
  <c r="AV71" i="14"/>
  <c r="AV72" i="14"/>
  <c r="AV73" i="14"/>
  <c r="AV74" i="14"/>
  <c r="AV75" i="14"/>
  <c r="AV76" i="14"/>
  <c r="AV77" i="14"/>
  <c r="AV78" i="14"/>
  <c r="AV79" i="14"/>
  <c r="AV80" i="14"/>
  <c r="AV81" i="14"/>
  <c r="AV82" i="14"/>
  <c r="AV83" i="14"/>
  <c r="AV84" i="14"/>
  <c r="AV85" i="14"/>
  <c r="AV86" i="14"/>
  <c r="AV87" i="14"/>
  <c r="AV88" i="14"/>
  <c r="AV89" i="14"/>
  <c r="AV90" i="14"/>
  <c r="AV91" i="14"/>
  <c r="AV92" i="14"/>
  <c r="AV93" i="14"/>
  <c r="AV94" i="14"/>
  <c r="AV95" i="14"/>
  <c r="AV96" i="14"/>
  <c r="AV97" i="14"/>
  <c r="AV98" i="14"/>
  <c r="AV99" i="14"/>
  <c r="AV100" i="14"/>
  <c r="AV101" i="14"/>
  <c r="AV102" i="14"/>
  <c r="AV103" i="14"/>
  <c r="AV104" i="14"/>
  <c r="AV105" i="14"/>
  <c r="AV106" i="14"/>
  <c r="AV107" i="14"/>
  <c r="AV108" i="14"/>
  <c r="AV109" i="14"/>
  <c r="AV110" i="14"/>
  <c r="AV111" i="14"/>
  <c r="AV112" i="14"/>
  <c r="AV113" i="14"/>
  <c r="AV114" i="14"/>
  <c r="AV115" i="14"/>
  <c r="AV116" i="14"/>
  <c r="AV117" i="14"/>
  <c r="AV118" i="14"/>
  <c r="AV119" i="14"/>
  <c r="AV120" i="14"/>
  <c r="AV121" i="14"/>
  <c r="AV122" i="14"/>
  <c r="AV123" i="14"/>
  <c r="AV124" i="14"/>
  <c r="AV125" i="14"/>
  <c r="AV126" i="14"/>
  <c r="AV127" i="14"/>
  <c r="AV128" i="14"/>
  <c r="AV129" i="14"/>
  <c r="AV130" i="14"/>
  <c r="AV131" i="14"/>
  <c r="AV132" i="14"/>
  <c r="AV133" i="14"/>
  <c r="AV134" i="14"/>
  <c r="AV135" i="14"/>
  <c r="AV136" i="14"/>
  <c r="AV137" i="14"/>
  <c r="AV138" i="14"/>
  <c r="AV139" i="14"/>
  <c r="AV140" i="14"/>
  <c r="AV141" i="14"/>
  <c r="AV142" i="14"/>
  <c r="AV143" i="14"/>
  <c r="AV144" i="14"/>
  <c r="AV145" i="14"/>
  <c r="AV146" i="14"/>
  <c r="AV147" i="14"/>
  <c r="AV148" i="14"/>
  <c r="AV149" i="14"/>
  <c r="AV150" i="14"/>
  <c r="AV151" i="14"/>
  <c r="AV152" i="14"/>
  <c r="AV153" i="14"/>
  <c r="AV154" i="14"/>
  <c r="AV155" i="14"/>
  <c r="AV156" i="14"/>
  <c r="AV157" i="14"/>
  <c r="AV158" i="14"/>
  <c r="AV159" i="14"/>
  <c r="AV160" i="14"/>
  <c r="AV161" i="14"/>
  <c r="AV162" i="14"/>
  <c r="AV163" i="14"/>
  <c r="AV164" i="14"/>
  <c r="AV165" i="14"/>
  <c r="AV166" i="14"/>
  <c r="AV167" i="14"/>
  <c r="AV168" i="14"/>
  <c r="AV169" i="14"/>
  <c r="AV170" i="14"/>
  <c r="AV171" i="14"/>
  <c r="AV172" i="14"/>
  <c r="AV173" i="14"/>
  <c r="P26"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7" i="14"/>
  <c r="P58" i="14"/>
  <c r="P59" i="14"/>
  <c r="P60" i="14"/>
  <c r="P61" i="14"/>
  <c r="P62" i="14"/>
  <c r="P63" i="14"/>
  <c r="P64" i="14"/>
  <c r="P65" i="14"/>
  <c r="P66" i="14"/>
  <c r="P67" i="14"/>
  <c r="P68" i="14"/>
  <c r="P69" i="14"/>
  <c r="P70" i="14"/>
  <c r="P71" i="14"/>
  <c r="P72" i="14"/>
  <c r="P73" i="14"/>
  <c r="P74" i="14"/>
  <c r="P75" i="14"/>
  <c r="P76" i="14"/>
  <c r="P77" i="14"/>
  <c r="P78" i="14"/>
  <c r="P79" i="14"/>
  <c r="P80" i="14"/>
  <c r="P81" i="14"/>
  <c r="P82" i="14"/>
  <c r="P83" i="14"/>
  <c r="P84" i="14"/>
  <c r="P85" i="14"/>
  <c r="P86" i="14"/>
  <c r="P87" i="14"/>
  <c r="P88" i="14"/>
  <c r="P89" i="14"/>
  <c r="P90" i="14"/>
  <c r="P91" i="14"/>
  <c r="P92" i="14"/>
  <c r="P93" i="14"/>
  <c r="P94" i="14"/>
  <c r="P95" i="14"/>
  <c r="P96" i="14"/>
  <c r="P97" i="14"/>
  <c r="P98" i="14"/>
  <c r="P99" i="14"/>
  <c r="P100" i="14"/>
  <c r="P101" i="14"/>
  <c r="P102" i="14"/>
  <c r="P103" i="14"/>
  <c r="P104" i="14"/>
  <c r="P105" i="14"/>
  <c r="P106" i="14"/>
  <c r="P107" i="14"/>
  <c r="P108" i="14"/>
  <c r="P109" i="14"/>
  <c r="P110" i="14"/>
  <c r="P111" i="14"/>
  <c r="P112" i="14"/>
  <c r="P113" i="14"/>
  <c r="P114" i="14"/>
  <c r="P115" i="14"/>
  <c r="P116" i="14"/>
  <c r="P117" i="14"/>
  <c r="P118" i="14"/>
  <c r="P119" i="14"/>
  <c r="P120" i="14"/>
  <c r="P121" i="14"/>
  <c r="P122" i="14"/>
  <c r="P123" i="14"/>
  <c r="P124" i="14"/>
  <c r="P125" i="14"/>
  <c r="P126" i="14"/>
  <c r="P127" i="14"/>
  <c r="P128" i="14"/>
  <c r="P129" i="14"/>
  <c r="P130" i="14"/>
  <c r="P131" i="14"/>
  <c r="P132" i="14"/>
  <c r="P133" i="14"/>
  <c r="P134" i="14"/>
  <c r="P135" i="14"/>
  <c r="P136" i="14"/>
  <c r="P137" i="14"/>
  <c r="P138" i="14"/>
  <c r="P139" i="14"/>
  <c r="P140" i="14"/>
  <c r="P141" i="14"/>
  <c r="P142" i="14"/>
  <c r="P143" i="14"/>
  <c r="P144" i="14"/>
  <c r="P145" i="14"/>
  <c r="P146" i="14"/>
  <c r="P147" i="14"/>
  <c r="P148" i="14"/>
  <c r="P149" i="14"/>
  <c r="P150" i="14"/>
  <c r="P151" i="14"/>
  <c r="P152" i="14"/>
  <c r="P153" i="14"/>
  <c r="P154" i="14"/>
  <c r="P155" i="14"/>
  <c r="P156" i="14"/>
  <c r="P157" i="14"/>
  <c r="P158" i="14"/>
  <c r="P159" i="14"/>
  <c r="P160" i="14"/>
  <c r="P161" i="14"/>
  <c r="P162" i="14"/>
  <c r="P163" i="14"/>
  <c r="P164" i="14"/>
  <c r="P165" i="14"/>
  <c r="P166" i="14"/>
  <c r="P167" i="14"/>
  <c r="P168" i="14"/>
  <c r="P169" i="14"/>
  <c r="P170" i="14"/>
  <c r="P171" i="14"/>
  <c r="P172" i="14"/>
  <c r="P173"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GX26" i="14"/>
  <c r="GX27" i="14"/>
  <c r="GX28" i="14"/>
  <c r="GX29" i="14"/>
  <c r="GX30" i="14"/>
  <c r="GX31" i="14"/>
  <c r="GX32" i="14"/>
  <c r="GX33" i="14"/>
  <c r="GX34" i="14"/>
  <c r="GX35" i="14"/>
  <c r="GX36" i="14"/>
  <c r="GX37" i="14"/>
  <c r="GX38" i="14"/>
  <c r="GX39" i="14"/>
  <c r="GX40" i="14"/>
  <c r="GX41" i="14"/>
  <c r="GX42" i="14"/>
  <c r="GX43" i="14"/>
  <c r="GX44" i="14"/>
  <c r="GX45" i="14"/>
  <c r="GX46" i="14"/>
  <c r="GX47" i="14"/>
  <c r="GX48" i="14"/>
  <c r="GX49" i="14"/>
  <c r="GX50" i="14"/>
  <c r="GX51" i="14"/>
  <c r="GX52" i="14"/>
  <c r="GX53" i="14"/>
  <c r="GX54" i="14"/>
  <c r="GX55" i="14"/>
  <c r="GX56" i="14"/>
  <c r="GX57" i="14"/>
  <c r="GX58" i="14"/>
  <c r="GX59" i="14"/>
  <c r="GX60" i="14"/>
  <c r="GX61" i="14"/>
  <c r="GX62" i="14"/>
  <c r="GX63" i="14"/>
  <c r="GX64" i="14"/>
  <c r="GX65" i="14"/>
  <c r="GX66" i="14"/>
  <c r="GX67" i="14"/>
  <c r="GX68" i="14"/>
  <c r="GX69" i="14"/>
  <c r="GX70" i="14"/>
  <c r="GX71" i="14"/>
  <c r="GX72" i="14"/>
  <c r="GX73" i="14"/>
  <c r="GX74" i="14"/>
  <c r="GX75" i="14"/>
  <c r="GX76" i="14"/>
  <c r="GX77" i="14"/>
  <c r="GX78" i="14"/>
  <c r="GX79" i="14"/>
  <c r="GX80" i="14"/>
  <c r="GX81" i="14"/>
  <c r="GX82" i="14"/>
  <c r="GX83" i="14"/>
  <c r="GX84" i="14"/>
  <c r="GX85" i="14"/>
  <c r="GX86" i="14"/>
  <c r="GX87" i="14"/>
  <c r="GX88" i="14"/>
  <c r="GX89" i="14"/>
  <c r="GX90" i="14"/>
  <c r="GX91" i="14"/>
  <c r="GX92" i="14"/>
  <c r="GX93" i="14"/>
  <c r="GX94" i="14"/>
  <c r="GX95" i="14"/>
  <c r="GX96" i="14"/>
  <c r="GX97" i="14"/>
  <c r="GX98" i="14"/>
  <c r="GX99" i="14"/>
  <c r="GX100" i="14"/>
  <c r="GX101" i="14"/>
  <c r="GX102" i="14"/>
  <c r="GX103" i="14"/>
  <c r="GX104" i="14"/>
  <c r="GX105" i="14"/>
  <c r="GX106" i="14"/>
  <c r="GX107" i="14"/>
  <c r="GX108" i="14"/>
  <c r="GX109" i="14"/>
  <c r="GX111" i="14"/>
  <c r="GX112" i="14"/>
  <c r="GX113" i="14"/>
  <c r="GX114" i="14"/>
  <c r="GX115" i="14"/>
  <c r="GX116" i="14"/>
  <c r="GX117" i="14"/>
  <c r="GX118" i="14"/>
  <c r="GX119" i="14"/>
  <c r="GX120" i="14"/>
  <c r="GX121" i="14"/>
  <c r="GX122" i="14"/>
  <c r="GX123" i="14"/>
  <c r="GX124" i="14"/>
  <c r="GX125" i="14"/>
  <c r="GX126" i="14"/>
  <c r="GX127" i="14"/>
  <c r="GX128" i="14"/>
  <c r="GX129" i="14"/>
  <c r="GX130" i="14"/>
  <c r="GX131" i="14"/>
  <c r="GX132" i="14"/>
  <c r="GX133" i="14"/>
  <c r="GX134" i="14"/>
  <c r="GX135" i="14"/>
  <c r="GX136" i="14"/>
  <c r="GX137" i="14"/>
  <c r="GX138" i="14"/>
  <c r="GX139" i="14"/>
  <c r="GX140" i="14"/>
  <c r="GX141" i="14"/>
  <c r="GX142" i="14"/>
  <c r="GX143" i="14"/>
  <c r="GX144" i="14"/>
  <c r="GX145" i="14"/>
  <c r="GX146" i="14"/>
  <c r="GX147" i="14"/>
  <c r="GX148" i="14"/>
  <c r="GX149" i="14"/>
  <c r="GX150" i="14"/>
  <c r="GX151" i="14"/>
  <c r="GX152" i="14"/>
  <c r="GX153" i="14"/>
  <c r="GX154" i="14"/>
  <c r="GX155" i="14"/>
  <c r="GX156" i="14"/>
  <c r="GX157" i="14"/>
  <c r="GX158" i="14"/>
  <c r="GX159" i="14"/>
  <c r="GX160" i="14"/>
  <c r="GX161" i="14"/>
  <c r="GX162" i="14"/>
  <c r="GX163" i="14"/>
  <c r="GX164" i="14"/>
  <c r="GX165" i="14"/>
  <c r="GX166" i="14"/>
  <c r="GX167" i="14"/>
  <c r="GX168" i="14"/>
  <c r="GX169" i="14"/>
  <c r="GX170" i="14"/>
  <c r="GX171" i="14"/>
  <c r="GX172" i="14"/>
  <c r="GX173" i="14"/>
  <c r="GX22" i="14"/>
  <c r="AL26" i="14"/>
  <c r="AN26" i="14"/>
  <c r="AL27" i="14"/>
  <c r="AN27" i="14"/>
  <c r="AL28" i="14"/>
  <c r="AN28" i="14"/>
  <c r="AL29" i="14"/>
  <c r="AN29" i="14"/>
  <c r="AL30" i="14"/>
  <c r="AN30" i="14"/>
  <c r="AL31" i="14"/>
  <c r="AN31" i="14"/>
  <c r="AL32" i="14"/>
  <c r="AN32" i="14"/>
  <c r="AL33" i="14"/>
  <c r="AN33" i="14"/>
  <c r="AL34" i="14"/>
  <c r="AN34" i="14"/>
  <c r="AL35" i="14"/>
  <c r="AN35" i="14"/>
  <c r="AL36" i="14"/>
  <c r="AN36" i="14"/>
  <c r="AL37" i="14"/>
  <c r="AN37" i="14"/>
  <c r="AL38" i="14"/>
  <c r="AN38" i="14"/>
  <c r="AL39" i="14"/>
  <c r="AN39" i="14"/>
  <c r="AL40" i="14"/>
  <c r="AN40" i="14"/>
  <c r="AL41" i="14"/>
  <c r="AN41" i="14"/>
  <c r="AL42" i="14"/>
  <c r="AN42" i="14"/>
  <c r="AL43" i="14"/>
  <c r="AN43" i="14"/>
  <c r="AL44" i="14"/>
  <c r="AN44" i="14"/>
  <c r="AL45" i="14"/>
  <c r="AN45" i="14"/>
  <c r="AL46" i="14"/>
  <c r="AN46" i="14"/>
  <c r="AL47" i="14"/>
  <c r="AN47" i="14"/>
  <c r="AL48" i="14"/>
  <c r="AN48" i="14"/>
  <c r="AL49" i="14"/>
  <c r="AN49" i="14"/>
  <c r="AL50" i="14"/>
  <c r="AN50" i="14"/>
  <c r="AL51" i="14"/>
  <c r="AN51" i="14"/>
  <c r="AL52" i="14"/>
  <c r="AN52" i="14"/>
  <c r="AL53" i="14"/>
  <c r="AN53" i="14"/>
  <c r="AL54" i="14"/>
  <c r="AN54" i="14"/>
  <c r="AL55" i="14"/>
  <c r="AN55" i="14"/>
  <c r="AL56" i="14"/>
  <c r="AN56" i="14"/>
  <c r="AL57" i="14"/>
  <c r="AN57" i="14"/>
  <c r="AL58" i="14"/>
  <c r="AN58" i="14"/>
  <c r="AL59" i="14"/>
  <c r="AN59" i="14"/>
  <c r="AL60" i="14"/>
  <c r="AN60" i="14"/>
  <c r="AL61" i="14"/>
  <c r="AN61" i="14"/>
  <c r="AL62" i="14"/>
  <c r="AN62" i="14"/>
  <c r="AL63" i="14"/>
  <c r="AN63" i="14"/>
  <c r="AL64" i="14"/>
  <c r="AN64" i="14"/>
  <c r="AL65" i="14"/>
  <c r="AN65" i="14"/>
  <c r="AL66" i="14"/>
  <c r="AN66" i="14"/>
  <c r="AL67" i="14"/>
  <c r="AN67" i="14"/>
  <c r="AL68" i="14"/>
  <c r="AN68" i="14"/>
  <c r="AL69" i="14"/>
  <c r="AN69" i="14"/>
  <c r="AL70" i="14"/>
  <c r="AN70" i="14"/>
  <c r="AL71" i="14"/>
  <c r="AN71" i="14"/>
  <c r="AL72" i="14"/>
  <c r="AN72" i="14"/>
  <c r="AL73" i="14"/>
  <c r="AN73" i="14"/>
  <c r="AL74" i="14"/>
  <c r="AN74" i="14"/>
  <c r="AL75" i="14"/>
  <c r="AN75" i="14"/>
  <c r="AL76" i="14"/>
  <c r="AN76" i="14"/>
  <c r="AL77" i="14"/>
  <c r="AN77" i="14"/>
  <c r="AL78" i="14"/>
  <c r="AN78" i="14"/>
  <c r="AL79" i="14"/>
  <c r="AN79" i="14"/>
  <c r="AL80" i="14"/>
  <c r="AN80" i="14"/>
  <c r="AL81" i="14"/>
  <c r="AN81" i="14"/>
  <c r="AL82" i="14"/>
  <c r="AN82" i="14"/>
  <c r="AL83" i="14"/>
  <c r="AN83" i="14"/>
  <c r="AL84" i="14"/>
  <c r="AN84" i="14"/>
  <c r="AL85" i="14"/>
  <c r="AN85" i="14"/>
  <c r="AL86" i="14"/>
  <c r="AN86" i="14"/>
  <c r="AL87" i="14"/>
  <c r="AN87" i="14"/>
  <c r="AL88" i="14"/>
  <c r="AN88" i="14"/>
  <c r="AL89" i="14"/>
  <c r="AN89" i="14"/>
  <c r="AL90" i="14"/>
  <c r="AN90" i="14"/>
  <c r="AL91" i="14"/>
  <c r="AN91" i="14"/>
  <c r="AL92" i="14"/>
  <c r="AN92" i="14"/>
  <c r="AL93" i="14"/>
  <c r="AN93" i="14"/>
  <c r="AL94" i="14"/>
  <c r="AN94" i="14"/>
  <c r="AL95" i="14"/>
  <c r="AN95" i="14"/>
  <c r="AL96" i="14"/>
  <c r="AN96" i="14"/>
  <c r="AL97" i="14"/>
  <c r="AN97" i="14"/>
  <c r="AL98" i="14"/>
  <c r="AN98" i="14"/>
  <c r="AL99" i="14"/>
  <c r="AN99" i="14"/>
  <c r="AL100" i="14"/>
  <c r="AN100" i="14"/>
  <c r="AL101" i="14"/>
  <c r="AN101" i="14"/>
  <c r="AL102" i="14"/>
  <c r="AN102" i="14"/>
  <c r="AL103" i="14"/>
  <c r="AN103" i="14"/>
  <c r="AL104" i="14"/>
  <c r="AN104" i="14"/>
  <c r="AL105" i="14"/>
  <c r="AN105" i="14"/>
  <c r="AL106" i="14"/>
  <c r="AN106" i="14"/>
  <c r="AL107" i="14"/>
  <c r="AN107" i="14"/>
  <c r="AL108" i="14"/>
  <c r="AN108" i="14"/>
  <c r="AL109" i="14"/>
  <c r="AN109" i="14"/>
  <c r="AL110" i="14"/>
  <c r="AN110" i="14"/>
  <c r="AL111" i="14"/>
  <c r="AN111" i="14"/>
  <c r="AL112" i="14"/>
  <c r="AN112" i="14"/>
  <c r="AL113" i="14"/>
  <c r="AN113" i="14"/>
  <c r="AL114" i="14"/>
  <c r="AN114" i="14"/>
  <c r="AL115" i="14"/>
  <c r="AN115" i="14"/>
  <c r="AL116" i="14"/>
  <c r="AN116" i="14"/>
  <c r="AL117" i="14"/>
  <c r="AN117" i="14"/>
  <c r="AL118" i="14"/>
  <c r="AN118" i="14"/>
  <c r="AL119" i="14"/>
  <c r="AN119" i="14"/>
  <c r="AL120" i="14"/>
  <c r="AN120" i="14"/>
  <c r="AL121" i="14"/>
  <c r="AN121" i="14"/>
  <c r="AL122" i="14"/>
  <c r="AN122" i="14"/>
  <c r="AL123" i="14"/>
  <c r="AN123" i="14"/>
  <c r="AL124" i="14"/>
  <c r="AN124" i="14"/>
  <c r="AL125" i="14"/>
  <c r="AN125" i="14"/>
  <c r="AL126" i="14"/>
  <c r="AN126" i="14"/>
  <c r="AL127" i="14"/>
  <c r="AN127" i="14"/>
  <c r="AL128" i="14"/>
  <c r="AN128" i="14"/>
  <c r="AL129" i="14"/>
  <c r="AN129" i="14"/>
  <c r="AL130" i="14"/>
  <c r="AN130" i="14"/>
  <c r="AL131" i="14"/>
  <c r="AN131" i="14"/>
  <c r="AL132" i="14"/>
  <c r="AN132" i="14"/>
  <c r="AL133" i="14"/>
  <c r="AN133" i="14"/>
  <c r="AL134" i="14"/>
  <c r="AN134" i="14"/>
  <c r="AL135" i="14"/>
  <c r="AN135" i="14"/>
  <c r="AL136" i="14"/>
  <c r="AN136" i="14"/>
  <c r="AL137" i="14"/>
  <c r="AN137" i="14"/>
  <c r="AL138" i="14"/>
  <c r="AN138" i="14"/>
  <c r="AL139" i="14"/>
  <c r="AN139" i="14"/>
  <c r="AL140" i="14"/>
  <c r="AN140" i="14"/>
  <c r="AL141" i="14"/>
  <c r="AN141" i="14"/>
  <c r="AL142" i="14"/>
  <c r="AN142" i="14"/>
  <c r="AL143" i="14"/>
  <c r="AN143" i="14"/>
  <c r="AL144" i="14"/>
  <c r="AN144" i="14"/>
  <c r="AL145" i="14"/>
  <c r="AN145" i="14"/>
  <c r="AL146" i="14"/>
  <c r="AN146" i="14"/>
  <c r="AL147" i="14"/>
  <c r="AN147" i="14"/>
  <c r="AL148" i="14"/>
  <c r="AN148" i="14"/>
  <c r="AL149" i="14"/>
  <c r="AN149" i="14"/>
  <c r="AL150" i="14"/>
  <c r="AN150" i="14"/>
  <c r="AL151" i="14"/>
  <c r="AN151" i="14"/>
  <c r="AL152" i="14"/>
  <c r="AN152" i="14"/>
  <c r="AL153" i="14"/>
  <c r="AN153" i="14"/>
  <c r="AL154" i="14"/>
  <c r="AN154" i="14"/>
  <c r="AL155" i="14"/>
  <c r="AN155" i="14"/>
  <c r="AL156" i="14"/>
  <c r="AN156" i="14"/>
  <c r="AL157" i="14"/>
  <c r="AN157" i="14"/>
  <c r="AL158" i="14"/>
  <c r="AN158" i="14"/>
  <c r="AL159" i="14"/>
  <c r="AN159" i="14"/>
  <c r="AL160" i="14"/>
  <c r="AN160" i="14"/>
  <c r="AL161" i="14"/>
  <c r="AN161" i="14"/>
  <c r="AL162" i="14"/>
  <c r="AN162" i="14"/>
  <c r="AL163" i="14"/>
  <c r="AN163" i="14"/>
  <c r="AL164" i="14"/>
  <c r="AN164" i="14"/>
  <c r="AL165" i="14"/>
  <c r="AN165" i="14"/>
  <c r="AL166" i="14"/>
  <c r="AN166" i="14"/>
  <c r="AL167" i="14"/>
  <c r="AN167" i="14"/>
  <c r="AL168" i="14"/>
  <c r="AN168" i="14"/>
  <c r="AL169" i="14"/>
  <c r="AN169" i="14"/>
  <c r="AL170" i="14"/>
  <c r="AN170" i="14"/>
  <c r="AL171" i="14"/>
  <c r="AN171" i="14"/>
  <c r="AL172" i="14"/>
  <c r="AN172" i="14"/>
  <c r="AL173" i="14"/>
  <c r="AN173" i="14"/>
  <c r="C3" i="40"/>
  <c r="C4" i="40"/>
  <c r="C5" i="40"/>
  <c r="C6" i="40"/>
  <c r="C7" i="40"/>
  <c r="C8" i="40"/>
  <c r="C9" i="40"/>
  <c r="C10" i="40"/>
  <c r="C11" i="40"/>
  <c r="C12" i="40"/>
  <c r="C13" i="40"/>
  <c r="C14" i="40"/>
  <c r="C15" i="40"/>
  <c r="C16" i="40"/>
  <c r="C17" i="40"/>
  <c r="C18" i="40"/>
  <c r="C19" i="40"/>
  <c r="C20" i="40"/>
  <c r="C21" i="40"/>
  <c r="C22" i="40"/>
  <c r="C23" i="40"/>
  <c r="C24" i="40"/>
  <c r="C25" i="40"/>
  <c r="C26" i="40"/>
  <c r="C27" i="40"/>
  <c r="C28" i="40"/>
  <c r="C29" i="40"/>
  <c r="C30" i="40"/>
  <c r="C31" i="40"/>
  <c r="C32" i="40"/>
  <c r="C33" i="40"/>
  <c r="C34" i="40"/>
  <c r="C35" i="40"/>
  <c r="C36" i="40"/>
  <c r="C37" i="40"/>
  <c r="C38" i="40"/>
  <c r="C39" i="40"/>
  <c r="C40" i="40"/>
  <c r="C41" i="40"/>
  <c r="C42" i="40"/>
  <c r="C43" i="40"/>
  <c r="C44" i="40"/>
  <c r="C45" i="40"/>
  <c r="C46" i="40"/>
  <c r="C47" i="40"/>
  <c r="C48" i="40"/>
  <c r="C49" i="40"/>
  <c r="C50" i="40"/>
  <c r="C51" i="40"/>
  <c r="C52" i="40"/>
  <c r="C53" i="40"/>
  <c r="C54" i="40"/>
  <c r="C55" i="40"/>
  <c r="C56" i="40"/>
  <c r="C57" i="40"/>
  <c r="C58" i="40"/>
  <c r="C59" i="40"/>
  <c r="C60" i="40"/>
  <c r="C61" i="40"/>
  <c r="C62" i="40"/>
  <c r="C63" i="40"/>
  <c r="C64" i="40"/>
  <c r="C65" i="40"/>
  <c r="C66" i="40"/>
  <c r="C67" i="40"/>
  <c r="C68" i="40"/>
  <c r="C69" i="40"/>
  <c r="C70" i="40"/>
  <c r="C71" i="40"/>
  <c r="C72" i="40"/>
  <c r="C73" i="40"/>
  <c r="C74" i="40"/>
  <c r="C75" i="40"/>
  <c r="C76" i="40"/>
  <c r="C77" i="40"/>
  <c r="C78" i="40"/>
  <c r="C79" i="40"/>
  <c r="C80" i="40"/>
  <c r="C81" i="40"/>
  <c r="C82" i="40"/>
  <c r="C83" i="40"/>
  <c r="C84" i="40"/>
  <c r="C85" i="40"/>
  <c r="C86" i="40"/>
  <c r="C87" i="40"/>
  <c r="C88" i="40"/>
  <c r="C89" i="40"/>
  <c r="C90" i="40"/>
  <c r="C91" i="40"/>
  <c r="C92" i="40"/>
  <c r="C93" i="40"/>
  <c r="C94" i="40"/>
  <c r="C95" i="40"/>
  <c r="C96" i="40"/>
  <c r="C97" i="40"/>
  <c r="C98" i="40"/>
  <c r="C99" i="40"/>
  <c r="C100" i="40"/>
  <c r="C101" i="40"/>
  <c r="C102" i="40"/>
  <c r="C103" i="40"/>
  <c r="C104" i="40"/>
  <c r="C105" i="40"/>
  <c r="C106" i="40"/>
  <c r="C107" i="40"/>
  <c r="C108" i="40"/>
  <c r="C109"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62" i="40"/>
  <c r="C163" i="40"/>
  <c r="C164" i="40"/>
  <c r="C165" i="40"/>
  <c r="C166" i="40"/>
  <c r="C167" i="40"/>
  <c r="C168" i="40"/>
  <c r="C169" i="40"/>
  <c r="C170" i="40"/>
  <c r="C171" i="40"/>
  <c r="C172" i="40"/>
  <c r="C173" i="40"/>
  <c r="C174" i="40"/>
  <c r="C175" i="40"/>
  <c r="C176" i="40"/>
  <c r="C177" i="40"/>
  <c r="C178" i="40"/>
  <c r="C179" i="40"/>
  <c r="C180" i="40"/>
  <c r="C181" i="40"/>
  <c r="C182" i="40"/>
  <c r="C183" i="40"/>
  <c r="C184" i="40"/>
  <c r="C185" i="40"/>
  <c r="C186" i="40"/>
  <c r="C187" i="40"/>
  <c r="C188" i="40"/>
  <c r="C189" i="40"/>
  <c r="C190" i="40"/>
  <c r="C191" i="40"/>
  <c r="C192" i="40"/>
  <c r="C193" i="40"/>
  <c r="C194" i="40"/>
  <c r="C195" i="40"/>
  <c r="C196" i="40"/>
  <c r="C197" i="40"/>
  <c r="C198" i="40"/>
  <c r="C199" i="40"/>
  <c r="C200" i="40"/>
  <c r="C201" i="40"/>
  <c r="C202" i="40"/>
  <c r="C203" i="40"/>
  <c r="C204" i="40"/>
  <c r="C205" i="40"/>
  <c r="C206" i="40"/>
  <c r="C207" i="40"/>
  <c r="C208" i="40"/>
  <c r="C209" i="40"/>
  <c r="C210" i="40"/>
  <c r="C211" i="40"/>
  <c r="C212" i="40"/>
  <c r="C213" i="40"/>
  <c r="C214" i="40"/>
  <c r="C215" i="40"/>
  <c r="C216" i="40"/>
  <c r="C217" i="40"/>
  <c r="C218" i="40"/>
  <c r="C219" i="40"/>
  <c r="C220" i="40"/>
  <c r="C221" i="40"/>
  <c r="C222" i="40"/>
  <c r="C223" i="40"/>
  <c r="C224" i="40"/>
  <c r="C225" i="40"/>
  <c r="C226" i="40"/>
  <c r="C227" i="40"/>
  <c r="C228" i="40"/>
  <c r="C229" i="40"/>
  <c r="C230" i="40"/>
  <c r="C231" i="40"/>
  <c r="C232" i="40"/>
  <c r="C233" i="40"/>
  <c r="C234" i="40"/>
  <c r="C235" i="40"/>
  <c r="C236" i="40"/>
  <c r="C237" i="40"/>
  <c r="C238" i="40"/>
  <c r="C239" i="40"/>
  <c r="C240" i="40"/>
  <c r="C241" i="40"/>
  <c r="C242" i="40"/>
  <c r="C243" i="40"/>
  <c r="C244" i="40"/>
  <c r="C245" i="40"/>
  <c r="C2" i="40"/>
  <c r="BJ66" i="14"/>
  <c r="BJ67" i="14"/>
  <c r="BJ68" i="14"/>
  <c r="BJ69" i="14"/>
  <c r="BJ70" i="14"/>
  <c r="BJ71" i="14"/>
  <c r="BJ72" i="14"/>
  <c r="BJ73" i="14"/>
  <c r="BJ74" i="14"/>
  <c r="BJ75" i="14"/>
  <c r="BJ84" i="14"/>
  <c r="BJ85" i="14"/>
  <c r="BJ86" i="14"/>
  <c r="BJ111" i="14"/>
  <c r="BJ112" i="14"/>
  <c r="BJ113" i="14"/>
  <c r="BJ114" i="14"/>
  <c r="BJ115" i="14"/>
  <c r="BJ116" i="14"/>
  <c r="BJ117" i="14"/>
  <c r="BJ118" i="14"/>
  <c r="BJ119" i="14"/>
  <c r="BJ120" i="14"/>
  <c r="BJ121" i="14"/>
  <c r="BJ122" i="14"/>
  <c r="BJ123" i="14"/>
  <c r="BJ124" i="14"/>
  <c r="BJ125" i="14"/>
  <c r="BJ126" i="14"/>
  <c r="BJ127" i="14"/>
  <c r="BJ128" i="14"/>
  <c r="BJ129" i="14"/>
  <c r="BJ130" i="14"/>
  <c r="BJ131" i="14"/>
  <c r="BJ132" i="14"/>
  <c r="BJ133" i="14"/>
  <c r="BJ134" i="14"/>
  <c r="BJ135" i="14"/>
  <c r="BJ136" i="14"/>
  <c r="BJ137" i="14"/>
  <c r="BH66" i="14"/>
  <c r="BI66" i="14"/>
  <c r="BH67" i="14"/>
  <c r="BI67" i="14"/>
  <c r="BH68" i="14"/>
  <c r="BI68" i="14"/>
  <c r="BH69" i="14"/>
  <c r="BI69" i="14"/>
  <c r="BH70" i="14"/>
  <c r="BI70" i="14"/>
  <c r="BH71" i="14"/>
  <c r="BI71" i="14"/>
  <c r="BH72" i="14"/>
  <c r="BI72" i="14"/>
  <c r="BH73" i="14"/>
  <c r="BI73" i="14"/>
  <c r="BH74" i="14"/>
  <c r="BI74" i="14"/>
  <c r="BH75" i="14"/>
  <c r="BI75" i="14"/>
  <c r="BH84" i="14"/>
  <c r="BI84" i="14"/>
  <c r="BH85" i="14"/>
  <c r="BI85" i="14"/>
  <c r="BH86" i="14"/>
  <c r="BI86" i="14"/>
  <c r="BH111" i="14"/>
  <c r="BI111" i="14"/>
  <c r="BH112" i="14"/>
  <c r="BI112" i="14"/>
  <c r="BH113" i="14"/>
  <c r="BI113" i="14"/>
  <c r="BH114" i="14"/>
  <c r="BI114" i="14"/>
  <c r="BH115" i="14"/>
  <c r="BI115" i="14"/>
  <c r="BH116" i="14"/>
  <c r="BI116" i="14"/>
  <c r="BH117" i="14"/>
  <c r="BI117" i="14"/>
  <c r="BH118" i="14"/>
  <c r="BI118" i="14"/>
  <c r="BH119" i="14"/>
  <c r="BI119" i="14"/>
  <c r="BH120" i="14"/>
  <c r="BI120" i="14"/>
  <c r="BH121" i="14"/>
  <c r="BI121" i="14"/>
  <c r="BH122" i="14"/>
  <c r="BI122" i="14"/>
  <c r="BH123" i="14"/>
  <c r="BI123" i="14"/>
  <c r="BH124" i="14"/>
  <c r="BI124" i="14"/>
  <c r="BH125" i="14"/>
  <c r="BI125" i="14"/>
  <c r="BH126" i="14"/>
  <c r="BI126" i="14"/>
  <c r="BH127" i="14"/>
  <c r="BI127" i="14"/>
  <c r="BH128" i="14"/>
  <c r="BI128" i="14"/>
  <c r="BH129" i="14"/>
  <c r="BI129" i="14"/>
  <c r="BH130" i="14"/>
  <c r="BI130" i="14"/>
  <c r="BH131" i="14"/>
  <c r="BI131" i="14"/>
  <c r="BH132" i="14"/>
  <c r="BI132" i="14"/>
  <c r="BH133" i="14"/>
  <c r="BI133" i="14"/>
  <c r="BH134" i="14"/>
  <c r="BI134" i="14"/>
  <c r="BH135" i="14"/>
  <c r="BI135" i="14"/>
  <c r="BH136" i="14"/>
  <c r="BI136" i="14"/>
  <c r="BH137" i="14"/>
  <c r="BI137" i="14"/>
  <c r="S3" i="39"/>
  <c r="S4" i="39"/>
  <c r="S5" i="39"/>
  <c r="S6" i="39"/>
  <c r="S7" i="39"/>
  <c r="S8" i="39"/>
  <c r="S9" i="39"/>
  <c r="S10" i="39"/>
  <c r="S11" i="39"/>
  <c r="S12" i="39"/>
  <c r="S13" i="39"/>
  <c r="S14" i="39"/>
  <c r="S15" i="39"/>
  <c r="S16" i="39"/>
  <c r="S17" i="39"/>
  <c r="S18" i="39"/>
  <c r="S19" i="39"/>
  <c r="S20" i="39"/>
  <c r="S21" i="39"/>
  <c r="S22" i="39"/>
  <c r="S23" i="39"/>
  <c r="S24" i="39"/>
  <c r="S25" i="39"/>
  <c r="S26" i="39"/>
  <c r="S27" i="39"/>
  <c r="S28" i="39"/>
  <c r="S29" i="39"/>
  <c r="S30" i="39"/>
  <c r="S31" i="39"/>
  <c r="S32" i="39"/>
  <c r="S33" i="39"/>
  <c r="S34" i="39"/>
  <c r="S35" i="39"/>
  <c r="S36" i="39"/>
  <c r="S37" i="39"/>
  <c r="S38" i="39"/>
  <c r="S39" i="39"/>
  <c r="S40" i="39"/>
  <c r="S41" i="39"/>
  <c r="S2" i="39"/>
  <c r="HD2" i="14"/>
  <c r="HD3" i="14"/>
  <c r="HD4" i="14"/>
  <c r="HD5" i="14"/>
  <c r="HD6" i="14"/>
  <c r="HD7" i="14"/>
  <c r="HD8" i="14"/>
  <c r="HD9" i="14"/>
  <c r="HD10" i="14"/>
  <c r="HD11" i="14"/>
  <c r="HD12" i="14"/>
  <c r="HD13" i="14"/>
  <c r="HD14" i="14"/>
  <c r="HD15" i="14"/>
  <c r="HD16" i="14"/>
  <c r="HD17" i="14"/>
  <c r="HD18" i="14"/>
  <c r="HD19" i="14"/>
  <c r="HD20" i="14"/>
  <c r="HD21" i="14"/>
  <c r="HD22" i="14"/>
  <c r="BJ139" i="14"/>
  <c r="BJ140" i="14"/>
  <c r="BJ141" i="14"/>
  <c r="BJ89" i="14"/>
  <c r="BJ90" i="14"/>
  <c r="BJ142" i="14"/>
  <c r="BJ76" i="14"/>
  <c r="BJ143" i="14"/>
  <c r="BJ144" i="14"/>
  <c r="BJ77" i="14"/>
  <c r="BJ78" i="14"/>
  <c r="BJ145" i="14"/>
  <c r="BJ146" i="14"/>
  <c r="BJ147" i="14"/>
  <c r="BJ148" i="14"/>
  <c r="BJ149" i="14"/>
  <c r="BJ150" i="14"/>
  <c r="BJ25" i="14"/>
  <c r="BJ151" i="14"/>
  <c r="BJ152" i="14"/>
  <c r="BJ153" i="14"/>
  <c r="BJ154" i="14"/>
  <c r="BJ155" i="14"/>
  <c r="BJ156" i="14"/>
  <c r="BJ91" i="14"/>
  <c r="BJ157" i="14"/>
  <c r="BJ158" i="14"/>
  <c r="BJ159" i="14"/>
  <c r="BJ160" i="14"/>
  <c r="BJ161" i="14"/>
  <c r="BJ87" i="14"/>
  <c r="BJ88" i="14"/>
  <c r="BJ162" i="14"/>
  <c r="BJ163" i="14"/>
  <c r="BJ164" i="14"/>
  <c r="BJ93" i="14"/>
  <c r="BJ94" i="14"/>
  <c r="BJ95" i="14"/>
  <c r="BJ96" i="14"/>
  <c r="BJ92" i="14"/>
  <c r="BJ79" i="14"/>
  <c r="BJ80" i="14"/>
  <c r="BJ81" i="14"/>
  <c r="BJ165" i="14"/>
  <c r="BJ166" i="14"/>
  <c r="BJ167" i="14"/>
  <c r="BJ168" i="14"/>
  <c r="BJ169" i="14"/>
  <c r="BJ170" i="14"/>
  <c r="BJ171" i="14"/>
  <c r="BJ172" i="14"/>
  <c r="BJ173" i="14"/>
  <c r="BJ26" i="14"/>
  <c r="BJ27" i="14"/>
  <c r="BJ28" i="14"/>
  <c r="BJ29" i="14"/>
  <c r="BJ30" i="14"/>
  <c r="BJ31" i="14"/>
  <c r="BJ32" i="14"/>
  <c r="BJ33" i="14"/>
  <c r="BJ34" i="14"/>
  <c r="BJ35" i="14"/>
  <c r="BJ36" i="14"/>
  <c r="BJ37" i="14"/>
  <c r="BJ38" i="14"/>
  <c r="BJ39" i="14"/>
  <c r="BJ40" i="14"/>
  <c r="BJ41" i="14"/>
  <c r="BJ42" i="14"/>
  <c r="BJ43" i="14"/>
  <c r="BJ44" i="14"/>
  <c r="BJ45" i="14"/>
  <c r="BJ46" i="14"/>
  <c r="BJ47" i="14"/>
  <c r="BJ97" i="14"/>
  <c r="BJ98" i="14"/>
  <c r="BJ99" i="14"/>
  <c r="BJ100" i="14"/>
  <c r="BJ101" i="14"/>
  <c r="BJ102" i="14"/>
  <c r="BJ103" i="14"/>
  <c r="BJ104" i="14"/>
  <c r="BJ105" i="14"/>
  <c r="BJ106" i="14"/>
  <c r="BJ107" i="14"/>
  <c r="BJ108" i="14"/>
  <c r="BJ109" i="14"/>
  <c r="BJ48" i="14"/>
  <c r="BJ49" i="14"/>
  <c r="BJ110" i="14"/>
  <c r="BJ50" i="14"/>
  <c r="BJ51" i="14"/>
  <c r="BJ52" i="14"/>
  <c r="BJ53" i="14"/>
  <c r="BJ54" i="14"/>
  <c r="BJ55" i="14"/>
  <c r="BJ56" i="14"/>
  <c r="BJ57" i="14"/>
  <c r="BJ58" i="14"/>
  <c r="BJ59" i="14"/>
  <c r="BJ60" i="14"/>
  <c r="BJ61" i="14"/>
  <c r="BJ82" i="14"/>
  <c r="BJ83" i="14"/>
  <c r="BJ62" i="14"/>
  <c r="BJ63" i="14"/>
  <c r="BJ64" i="14"/>
  <c r="BJ65" i="14"/>
  <c r="BJ20" i="14"/>
  <c r="BJ21" i="14"/>
  <c r="BJ22" i="14"/>
  <c r="BJ23" i="14"/>
  <c r="BJ24" i="14"/>
  <c r="BJ138" i="14"/>
  <c r="BJ2" i="14"/>
  <c r="BJ3" i="14"/>
  <c r="BJ4" i="14"/>
  <c r="BJ5" i="14"/>
  <c r="BJ6" i="14"/>
  <c r="BJ7" i="14"/>
  <c r="BJ8" i="14"/>
  <c r="BJ9" i="14"/>
  <c r="BJ10" i="14"/>
  <c r="BJ11" i="14"/>
  <c r="BJ12" i="14"/>
  <c r="BJ13" i="14"/>
  <c r="BJ14" i="14"/>
  <c r="BJ15" i="14"/>
  <c r="BJ16" i="14"/>
  <c r="BJ17" i="14"/>
  <c r="BJ18" i="14"/>
  <c r="BJ19" i="14"/>
  <c r="BH2" i="14"/>
  <c r="BI2" i="14"/>
  <c r="BH3" i="14"/>
  <c r="BI3" i="14"/>
  <c r="BH4" i="14"/>
  <c r="BI4" i="14"/>
  <c r="BH5" i="14"/>
  <c r="BI5" i="14"/>
  <c r="BH6" i="14"/>
  <c r="BI6" i="14"/>
  <c r="BH7" i="14"/>
  <c r="BI7" i="14"/>
  <c r="BH8" i="14"/>
  <c r="BI8" i="14"/>
  <c r="BH9" i="14"/>
  <c r="BI9" i="14"/>
  <c r="BH10" i="14"/>
  <c r="BI10" i="14"/>
  <c r="BH11" i="14"/>
  <c r="BI11" i="14"/>
  <c r="BH12" i="14"/>
  <c r="BI12" i="14"/>
  <c r="BH13" i="14"/>
  <c r="BI13" i="14"/>
  <c r="BH14" i="14"/>
  <c r="BI14" i="14"/>
  <c r="BH15" i="14"/>
  <c r="BI15" i="14"/>
  <c r="BH16" i="14"/>
  <c r="BI16" i="14"/>
  <c r="BH17" i="14"/>
  <c r="BI17" i="14"/>
  <c r="BH18" i="14"/>
  <c r="BI18" i="14"/>
  <c r="BH19" i="14"/>
  <c r="BI19" i="14"/>
  <c r="BH20" i="14"/>
  <c r="BI20" i="14"/>
  <c r="BH21" i="14"/>
  <c r="BI21" i="14"/>
  <c r="BH22" i="14"/>
  <c r="BI22" i="14"/>
  <c r="AV2" i="14"/>
  <c r="AV3" i="14"/>
  <c r="AV4" i="14"/>
  <c r="AV5" i="14"/>
  <c r="AV6" i="14"/>
  <c r="AV7" i="14"/>
  <c r="AV8" i="14"/>
  <c r="AV9" i="14"/>
  <c r="AV10" i="14"/>
  <c r="AV11" i="14"/>
  <c r="AV12" i="14"/>
  <c r="AV13" i="14"/>
  <c r="AV14" i="14"/>
  <c r="AV15" i="14"/>
  <c r="AV16" i="14"/>
  <c r="AV17" i="14"/>
  <c r="AV18" i="14"/>
  <c r="AV19" i="14"/>
  <c r="AV20" i="14"/>
  <c r="AV21" i="14"/>
  <c r="AV22" i="14"/>
  <c r="P2" i="14"/>
  <c r="P3" i="14"/>
  <c r="P4" i="14"/>
  <c r="P5" i="14"/>
  <c r="P6" i="14"/>
  <c r="P7" i="14"/>
  <c r="P8" i="14"/>
  <c r="P9" i="14"/>
  <c r="P10" i="14"/>
  <c r="P11" i="14"/>
  <c r="P12" i="14"/>
  <c r="P13" i="14"/>
  <c r="P14" i="14"/>
  <c r="P15" i="14"/>
  <c r="P16" i="14"/>
  <c r="P17" i="14"/>
  <c r="P18" i="14"/>
  <c r="P19" i="14"/>
  <c r="P20" i="14"/>
  <c r="P21" i="14"/>
  <c r="P22" i="14"/>
  <c r="O2" i="14"/>
  <c r="O3" i="14"/>
  <c r="O4" i="14"/>
  <c r="O5" i="14"/>
  <c r="O6" i="14"/>
  <c r="O7" i="14"/>
  <c r="O8" i="14"/>
  <c r="O9" i="14"/>
  <c r="O10" i="14"/>
  <c r="O11" i="14"/>
  <c r="O12" i="14"/>
  <c r="O13" i="14"/>
  <c r="O14" i="14"/>
  <c r="O15" i="14"/>
  <c r="O16" i="14"/>
  <c r="O17" i="14"/>
  <c r="O18" i="14"/>
  <c r="O19" i="14"/>
  <c r="O20" i="14"/>
  <c r="O21" i="14"/>
  <c r="O22" i="14"/>
  <c r="GX2" i="14"/>
  <c r="GX3" i="14"/>
  <c r="GX4" i="14"/>
  <c r="GX5" i="14"/>
  <c r="GX6" i="14"/>
  <c r="GX7" i="14"/>
  <c r="GX8" i="14"/>
  <c r="GX9" i="14"/>
  <c r="GX10" i="14"/>
  <c r="GX11" i="14"/>
  <c r="GX12" i="14"/>
  <c r="GX13" i="14"/>
  <c r="GX14" i="14"/>
  <c r="GX15" i="14"/>
  <c r="GX16" i="14"/>
  <c r="GX17" i="14"/>
  <c r="GX18" i="14"/>
  <c r="GX19" i="14"/>
  <c r="GX20" i="14"/>
  <c r="GX21" i="14"/>
  <c r="AL2" i="14"/>
  <c r="AN2" i="14"/>
  <c r="AL3" i="14"/>
  <c r="AN3" i="14"/>
  <c r="AL4" i="14"/>
  <c r="AN4" i="14"/>
  <c r="AL5" i="14"/>
  <c r="AN5" i="14"/>
  <c r="AL6" i="14"/>
  <c r="AN6" i="14"/>
  <c r="AL7" i="14"/>
  <c r="AN7" i="14"/>
  <c r="AL8" i="14"/>
  <c r="AN8" i="14"/>
  <c r="AL9" i="14"/>
  <c r="AN9" i="14"/>
  <c r="AL10" i="14"/>
  <c r="AN10" i="14"/>
  <c r="AL11" i="14"/>
  <c r="AN11" i="14"/>
  <c r="AL12" i="14"/>
  <c r="AN12" i="14"/>
  <c r="AL13" i="14"/>
  <c r="AN13" i="14"/>
  <c r="AL14" i="14"/>
  <c r="AN14" i="14"/>
  <c r="AL15" i="14"/>
  <c r="AN15" i="14"/>
  <c r="AL16" i="14"/>
  <c r="AN16" i="14"/>
  <c r="AL17" i="14"/>
  <c r="AN17" i="14"/>
  <c r="AL18" i="14"/>
  <c r="AN18" i="14"/>
  <c r="AL19" i="14"/>
  <c r="AN19" i="14"/>
  <c r="AL20" i="14"/>
  <c r="AN20" i="14"/>
  <c r="AL21" i="14"/>
  <c r="AN21" i="14"/>
  <c r="AL22" i="14"/>
  <c r="AN22" i="14"/>
  <c r="BH23" i="14"/>
  <c r="BI23" i="14"/>
  <c r="BH24" i="14"/>
  <c r="BI24" i="14"/>
  <c r="BH138" i="14"/>
  <c r="BI138" i="14"/>
  <c r="BH139" i="14"/>
  <c r="BI139" i="14"/>
  <c r="BH140" i="14"/>
  <c r="BI140" i="14"/>
  <c r="BH141" i="14"/>
  <c r="BI141" i="14"/>
  <c r="BH89" i="14"/>
  <c r="BI89" i="14"/>
  <c r="BH90" i="14"/>
  <c r="BI90" i="14"/>
  <c r="BH142" i="14"/>
  <c r="BI142" i="14"/>
  <c r="BH76" i="14"/>
  <c r="BI76" i="14"/>
  <c r="BH143" i="14"/>
  <c r="BI143" i="14"/>
  <c r="BH144" i="14"/>
  <c r="BI144" i="14"/>
  <c r="BH77" i="14"/>
  <c r="BI77" i="14"/>
  <c r="BH78" i="14"/>
  <c r="BI78" i="14"/>
  <c r="BH145" i="14"/>
  <c r="BI145" i="14"/>
  <c r="BH146" i="14"/>
  <c r="BI146" i="14"/>
  <c r="BH147" i="14"/>
  <c r="BI147" i="14"/>
  <c r="BH148" i="14"/>
  <c r="BI148" i="14"/>
  <c r="BH149" i="14"/>
  <c r="BI149" i="14"/>
  <c r="BH150" i="14"/>
  <c r="BI150" i="14"/>
  <c r="BH25" i="14"/>
  <c r="BI25" i="14"/>
  <c r="BH151" i="14"/>
  <c r="BI151" i="14"/>
  <c r="BH152" i="14"/>
  <c r="BI152" i="14"/>
  <c r="BH153" i="14"/>
  <c r="BI153" i="14"/>
  <c r="BH154" i="14"/>
  <c r="BI154" i="14"/>
  <c r="BH155" i="14"/>
  <c r="BI155" i="14"/>
  <c r="BH156" i="14"/>
  <c r="BI156" i="14"/>
  <c r="BH91" i="14"/>
  <c r="BI91" i="14"/>
  <c r="BH157" i="14"/>
  <c r="BI157" i="14"/>
  <c r="BH158" i="14"/>
  <c r="BI158" i="14"/>
  <c r="BH159" i="14"/>
  <c r="BI159" i="14"/>
  <c r="BH160" i="14"/>
  <c r="BI160" i="14"/>
  <c r="BH161" i="14"/>
  <c r="BI161" i="14"/>
  <c r="BH87" i="14"/>
  <c r="BI87" i="14"/>
  <c r="BH88" i="14"/>
  <c r="BI88" i="14"/>
  <c r="BH162" i="14"/>
  <c r="BI162" i="14"/>
  <c r="BH163" i="14"/>
  <c r="BI163" i="14"/>
  <c r="BH164" i="14"/>
  <c r="BI164" i="14"/>
  <c r="BH93" i="14"/>
  <c r="BI93" i="14"/>
  <c r="BH94" i="14"/>
  <c r="BI94" i="14"/>
  <c r="BH95" i="14"/>
  <c r="BI95" i="14"/>
  <c r="BH96" i="14"/>
  <c r="BI96" i="14"/>
  <c r="BH92" i="14"/>
  <c r="BI92" i="14"/>
  <c r="BH79" i="14"/>
  <c r="BI79" i="14"/>
  <c r="BH80" i="14"/>
  <c r="BI80" i="14"/>
  <c r="BH81" i="14"/>
  <c r="BI81" i="14"/>
  <c r="BH165" i="14"/>
  <c r="BI165" i="14"/>
  <c r="BH166" i="14"/>
  <c r="BI166" i="14"/>
  <c r="BH167" i="14"/>
  <c r="BI167" i="14"/>
  <c r="BH168" i="14"/>
  <c r="BI168" i="14"/>
  <c r="BH169" i="14"/>
  <c r="BI169" i="14"/>
  <c r="BH170" i="14"/>
  <c r="BI170" i="14"/>
  <c r="BH171" i="14"/>
  <c r="BI171" i="14"/>
  <c r="BH172" i="14"/>
  <c r="BI172" i="14"/>
  <c r="BH173" i="14"/>
  <c r="BI173" i="14"/>
  <c r="BH26" i="14"/>
  <c r="BI26" i="14"/>
  <c r="BH27" i="14"/>
  <c r="BI27" i="14"/>
  <c r="BH28" i="14"/>
  <c r="BI28" i="14"/>
  <c r="BH29" i="14"/>
  <c r="BI29" i="14"/>
  <c r="BH30" i="14"/>
  <c r="BI30" i="14"/>
  <c r="BH31" i="14"/>
  <c r="BI31" i="14"/>
  <c r="BH32" i="14"/>
  <c r="BI32" i="14"/>
  <c r="BH33" i="14"/>
  <c r="BI33" i="14"/>
  <c r="BH34" i="14"/>
  <c r="BI34" i="14"/>
  <c r="BH35" i="14"/>
  <c r="BI35" i="14"/>
  <c r="BH36" i="14"/>
  <c r="BI36" i="14"/>
  <c r="BH37" i="14"/>
  <c r="BI37" i="14"/>
  <c r="BH38" i="14"/>
  <c r="BI38" i="14"/>
  <c r="BH39" i="14"/>
  <c r="BI39" i="14"/>
  <c r="BH40" i="14"/>
  <c r="BI40" i="14"/>
  <c r="BH41" i="14"/>
  <c r="BI41" i="14"/>
  <c r="BH42" i="14"/>
  <c r="BI42" i="14"/>
  <c r="BH43" i="14"/>
  <c r="BI43" i="14"/>
  <c r="BH44" i="14"/>
  <c r="BI44" i="14"/>
  <c r="BH45" i="14"/>
  <c r="BI45" i="14"/>
  <c r="BH46" i="14"/>
  <c r="BI46" i="14"/>
  <c r="BH47" i="14"/>
  <c r="BI47" i="14"/>
  <c r="BH97" i="14"/>
  <c r="BI97" i="14"/>
  <c r="BH98" i="14"/>
  <c r="BI98" i="14"/>
  <c r="BH99" i="14"/>
  <c r="BI99" i="14"/>
  <c r="BH100" i="14"/>
  <c r="BI100" i="14"/>
  <c r="BH101" i="14"/>
  <c r="BI101" i="14"/>
  <c r="BH102" i="14"/>
  <c r="BI102" i="14"/>
  <c r="BH103" i="14"/>
  <c r="BI103" i="14"/>
  <c r="BH104" i="14"/>
  <c r="BI104" i="14"/>
  <c r="BH105" i="14"/>
  <c r="BI105" i="14"/>
  <c r="BH106" i="14"/>
  <c r="BI106" i="14"/>
  <c r="BH107" i="14"/>
  <c r="BI107" i="14"/>
  <c r="BH108" i="14"/>
  <c r="BI108" i="14"/>
  <c r="BH109" i="14"/>
  <c r="BI109" i="14"/>
  <c r="BH48" i="14"/>
  <c r="BI48" i="14"/>
  <c r="BH49" i="14"/>
  <c r="BI49" i="14"/>
  <c r="BH110" i="14"/>
  <c r="BI110" i="14"/>
  <c r="BH50" i="14"/>
  <c r="BI50" i="14"/>
  <c r="BH51" i="14"/>
  <c r="BI51" i="14"/>
  <c r="BH52" i="14"/>
  <c r="BI52" i="14"/>
  <c r="BH53" i="14"/>
  <c r="BI53" i="14"/>
  <c r="BH54" i="14"/>
  <c r="BI54" i="14"/>
  <c r="BH55" i="14"/>
  <c r="BI55" i="14"/>
  <c r="BH56" i="14"/>
  <c r="BI56" i="14"/>
  <c r="BH57" i="14"/>
  <c r="BI57" i="14"/>
  <c r="BH58" i="14"/>
  <c r="BI58" i="14"/>
  <c r="BH59" i="14"/>
  <c r="BI59" i="14"/>
  <c r="BH60" i="14"/>
  <c r="BI60" i="14"/>
  <c r="BH61" i="14"/>
  <c r="BI61" i="14"/>
  <c r="BH82" i="14"/>
  <c r="BI82" i="14"/>
  <c r="BH83" i="14"/>
  <c r="BI83" i="14"/>
  <c r="BH62" i="14"/>
  <c r="BI62" i="14"/>
  <c r="BH63" i="14"/>
  <c r="BI63" i="14"/>
  <c r="BH64" i="14"/>
  <c r="BI64" i="14"/>
  <c r="BH65" i="14"/>
  <c r="BI65" i="14"/>
  <c r="D4" i="36"/>
  <c r="C4" i="36"/>
  <c r="E4" i="36"/>
  <c r="D5" i="36"/>
  <c r="C5" i="36"/>
  <c r="E5" i="36"/>
  <c r="D6" i="36"/>
  <c r="C6" i="36"/>
  <c r="E6" i="36"/>
  <c r="D7" i="36"/>
  <c r="C7" i="36"/>
  <c r="E7" i="36"/>
  <c r="D8" i="36"/>
  <c r="C8" i="36"/>
  <c r="E8" i="36"/>
  <c r="D9" i="36"/>
  <c r="C9" i="36"/>
  <c r="E9" i="36"/>
  <c r="D10" i="36"/>
  <c r="C10" i="36"/>
  <c r="E10" i="36"/>
  <c r="D11" i="36"/>
  <c r="C11" i="36"/>
  <c r="E11" i="36"/>
  <c r="D12" i="36"/>
  <c r="C12" i="36"/>
  <c r="E12" i="36"/>
  <c r="D13" i="36"/>
  <c r="C13" i="36"/>
  <c r="E13" i="36"/>
  <c r="D14" i="36"/>
  <c r="C14" i="36"/>
  <c r="E14" i="36"/>
  <c r="D15" i="36"/>
  <c r="C15" i="36"/>
  <c r="E15" i="36"/>
  <c r="D16" i="36"/>
  <c r="C16" i="36"/>
  <c r="E16" i="36"/>
  <c r="D17" i="36"/>
  <c r="C17" i="36"/>
  <c r="E17" i="36"/>
  <c r="D18" i="36"/>
  <c r="C18" i="36"/>
  <c r="E18" i="36"/>
  <c r="D19" i="36"/>
  <c r="C19" i="36"/>
  <c r="E19" i="36"/>
  <c r="D20" i="36"/>
  <c r="C20" i="36"/>
  <c r="E20" i="36"/>
  <c r="D21" i="36"/>
  <c r="C21" i="36"/>
  <c r="E21" i="36"/>
  <c r="D22" i="36"/>
  <c r="C22" i="36"/>
  <c r="E22" i="36"/>
  <c r="D23" i="36"/>
  <c r="C23" i="36"/>
  <c r="E23" i="36"/>
  <c r="D24" i="36"/>
  <c r="C24" i="36"/>
  <c r="E24" i="36"/>
  <c r="D25" i="36"/>
  <c r="C25" i="36"/>
  <c r="E25" i="36"/>
  <c r="D26" i="36"/>
  <c r="C26" i="36"/>
  <c r="E26" i="36"/>
  <c r="D27" i="36"/>
  <c r="C27" i="36"/>
  <c r="E27" i="36"/>
  <c r="D28" i="36"/>
  <c r="C28" i="36"/>
  <c r="E28" i="36"/>
  <c r="D29" i="36"/>
  <c r="C29" i="36"/>
  <c r="E29" i="36"/>
  <c r="D30" i="36"/>
  <c r="C30" i="36"/>
  <c r="E30" i="36"/>
  <c r="D31" i="36"/>
  <c r="C31" i="36"/>
  <c r="E31" i="36"/>
  <c r="D32" i="36"/>
  <c r="C32" i="36"/>
  <c r="E32" i="36"/>
  <c r="D33" i="36"/>
  <c r="C33" i="36"/>
  <c r="E33" i="36"/>
  <c r="D34" i="36"/>
  <c r="C34" i="36"/>
  <c r="E34" i="36"/>
  <c r="D35" i="36"/>
  <c r="C35" i="36"/>
  <c r="E35" i="36"/>
  <c r="D36" i="36"/>
  <c r="C36" i="36"/>
  <c r="E36" i="36"/>
  <c r="D37" i="36"/>
  <c r="C37" i="36"/>
  <c r="E37" i="36"/>
  <c r="D38" i="36"/>
  <c r="C38" i="36"/>
  <c r="E38" i="36"/>
  <c r="D39" i="36"/>
  <c r="C39" i="36"/>
  <c r="E39" i="36"/>
  <c r="D40" i="36"/>
  <c r="C40" i="36"/>
  <c r="E40" i="36"/>
  <c r="D41" i="36"/>
  <c r="C41" i="36"/>
  <c r="E41" i="36"/>
  <c r="D42" i="36"/>
  <c r="C42" i="36"/>
  <c r="E42" i="36"/>
  <c r="D43" i="36"/>
  <c r="C43" i="36"/>
  <c r="E43" i="36"/>
  <c r="D44" i="36"/>
  <c r="C44" i="36"/>
  <c r="E44" i="36"/>
  <c r="D45" i="36"/>
  <c r="C45" i="36"/>
  <c r="E45" i="36"/>
  <c r="D46" i="36"/>
  <c r="C46" i="36"/>
  <c r="E46" i="36"/>
  <c r="D47" i="36"/>
  <c r="C47" i="36"/>
  <c r="E47" i="36"/>
  <c r="D48" i="36"/>
  <c r="C48" i="36"/>
  <c r="E48" i="36"/>
  <c r="D49" i="36"/>
  <c r="C49" i="36"/>
  <c r="E49" i="36"/>
  <c r="D50" i="36"/>
  <c r="C50" i="36"/>
  <c r="E50" i="36"/>
  <c r="D51" i="36"/>
  <c r="C51" i="36"/>
  <c r="E51" i="36"/>
  <c r="D52" i="36"/>
  <c r="C52" i="36"/>
  <c r="E52" i="36"/>
  <c r="D53" i="36"/>
  <c r="C53" i="36"/>
  <c r="E53" i="36"/>
  <c r="D54" i="36"/>
  <c r="C54" i="36"/>
  <c r="E54" i="36"/>
  <c r="D55" i="36"/>
  <c r="C55" i="36"/>
  <c r="E55" i="36"/>
  <c r="D56" i="36"/>
  <c r="C56" i="36"/>
  <c r="E56" i="36"/>
  <c r="D57" i="36"/>
  <c r="C57" i="36"/>
  <c r="E57" i="36"/>
  <c r="D58" i="36"/>
  <c r="C58" i="36"/>
  <c r="E58" i="36"/>
  <c r="D59" i="36"/>
  <c r="C59" i="36"/>
  <c r="E59" i="36"/>
  <c r="D60" i="36"/>
  <c r="C60" i="36"/>
  <c r="E60" i="36"/>
  <c r="D61" i="36"/>
  <c r="C61" i="36"/>
  <c r="E61" i="36"/>
  <c r="D62" i="36"/>
  <c r="C62" i="36"/>
  <c r="E62" i="36"/>
  <c r="D63" i="36"/>
  <c r="C63" i="36"/>
  <c r="E63" i="36"/>
  <c r="D64" i="36"/>
  <c r="C64" i="36"/>
  <c r="E64" i="36"/>
  <c r="D65" i="36"/>
  <c r="C65" i="36"/>
  <c r="E65" i="36"/>
  <c r="D66" i="36"/>
  <c r="C66" i="36"/>
  <c r="E66" i="36"/>
  <c r="D67" i="36"/>
  <c r="C67" i="36"/>
  <c r="E67" i="36"/>
  <c r="D68" i="36"/>
  <c r="C68" i="36"/>
  <c r="E68" i="36"/>
  <c r="D69" i="36"/>
  <c r="C69" i="36"/>
  <c r="E69" i="36"/>
  <c r="D70" i="36"/>
  <c r="C70" i="36"/>
  <c r="E70" i="36"/>
  <c r="D71" i="36"/>
  <c r="C71" i="36"/>
  <c r="E71" i="36"/>
  <c r="D72" i="36"/>
  <c r="C72" i="36"/>
  <c r="E72" i="36"/>
  <c r="D73" i="36"/>
  <c r="C73" i="36"/>
  <c r="E73" i="36"/>
  <c r="D74" i="36"/>
  <c r="C74" i="36"/>
  <c r="E74" i="36"/>
  <c r="D75" i="36"/>
  <c r="C75" i="36"/>
  <c r="E75" i="36"/>
  <c r="D76" i="36"/>
  <c r="C76" i="36"/>
  <c r="E76" i="36"/>
  <c r="D77" i="36"/>
  <c r="C77" i="36"/>
  <c r="E77" i="36"/>
  <c r="D78" i="36"/>
  <c r="C78" i="36"/>
  <c r="E78" i="36"/>
  <c r="D79" i="36"/>
  <c r="C79" i="36"/>
  <c r="E79" i="36"/>
  <c r="D80" i="36"/>
  <c r="C80" i="36"/>
  <c r="E80" i="36"/>
  <c r="D81" i="36"/>
  <c r="C81" i="36"/>
  <c r="E81" i="36"/>
  <c r="D82" i="36"/>
  <c r="C82" i="36"/>
  <c r="E82" i="36"/>
  <c r="D83" i="36"/>
  <c r="C83" i="36"/>
  <c r="E83" i="36"/>
  <c r="D84" i="36"/>
  <c r="C84" i="36"/>
  <c r="E84" i="36"/>
  <c r="D85" i="36"/>
  <c r="C85" i="36"/>
  <c r="E85" i="36"/>
  <c r="D86" i="36"/>
  <c r="C86" i="36"/>
  <c r="E86" i="36"/>
  <c r="D87" i="36"/>
  <c r="C87" i="36"/>
  <c r="E87" i="36"/>
  <c r="D88" i="36"/>
  <c r="C88" i="36"/>
  <c r="E88" i="36"/>
  <c r="D89" i="36"/>
  <c r="C89" i="36"/>
  <c r="E89" i="36"/>
  <c r="D90" i="36"/>
  <c r="C90" i="36"/>
  <c r="E90" i="36"/>
  <c r="D91" i="36"/>
  <c r="C91" i="36"/>
  <c r="E91" i="36"/>
  <c r="D92" i="36"/>
  <c r="C92" i="36"/>
  <c r="E92" i="36"/>
  <c r="D93" i="36"/>
  <c r="C93" i="36"/>
  <c r="E93" i="36"/>
  <c r="D94" i="36"/>
  <c r="C94" i="36"/>
  <c r="E94" i="36"/>
  <c r="D95" i="36"/>
  <c r="C95" i="36"/>
  <c r="E95" i="36"/>
  <c r="D96" i="36"/>
  <c r="C96" i="36"/>
  <c r="E96" i="36"/>
  <c r="D97" i="36"/>
  <c r="C97" i="36"/>
  <c r="E97" i="36"/>
  <c r="D98" i="36"/>
  <c r="C98" i="36"/>
  <c r="E98" i="36"/>
  <c r="D99" i="36"/>
  <c r="C99" i="36"/>
  <c r="E99" i="36"/>
  <c r="D100" i="36"/>
  <c r="C100" i="36"/>
  <c r="E100" i="36"/>
  <c r="D101" i="36"/>
  <c r="C101" i="36"/>
  <c r="E101" i="36"/>
  <c r="D102" i="36"/>
  <c r="C102" i="36"/>
  <c r="E102" i="36"/>
  <c r="D103" i="36"/>
  <c r="C103" i="36"/>
  <c r="E103" i="36"/>
  <c r="D104" i="36"/>
  <c r="C104" i="36"/>
  <c r="E104" i="36"/>
  <c r="D105" i="36"/>
  <c r="C105" i="36"/>
  <c r="E105" i="36"/>
  <c r="D106" i="36"/>
  <c r="C106" i="36"/>
  <c r="E106" i="36"/>
  <c r="D107" i="36"/>
  <c r="C107" i="36"/>
  <c r="E107" i="36"/>
  <c r="D108" i="36"/>
  <c r="C108" i="36"/>
  <c r="E108" i="36"/>
  <c r="D109" i="36"/>
  <c r="C109" i="36"/>
  <c r="E109" i="36"/>
  <c r="D110" i="36"/>
  <c r="C110" i="36"/>
  <c r="E110" i="36"/>
  <c r="D111" i="36"/>
  <c r="C111" i="36"/>
  <c r="E111" i="36"/>
  <c r="D112" i="36"/>
  <c r="C112" i="36"/>
  <c r="E112" i="36"/>
  <c r="D113" i="36"/>
  <c r="C113" i="36"/>
  <c r="E113" i="36"/>
  <c r="D114" i="36"/>
  <c r="C114" i="36"/>
  <c r="E114" i="36"/>
  <c r="D115" i="36"/>
  <c r="C115" i="36"/>
  <c r="E115" i="36"/>
  <c r="D116" i="36"/>
  <c r="C116" i="36"/>
  <c r="E116" i="36"/>
  <c r="D117" i="36"/>
  <c r="C117" i="36"/>
  <c r="E117" i="36"/>
  <c r="D118" i="36"/>
  <c r="C118" i="36"/>
  <c r="E118" i="36"/>
  <c r="D119" i="36"/>
  <c r="C119" i="36"/>
  <c r="E119" i="36"/>
  <c r="D120" i="36"/>
  <c r="C120" i="36"/>
  <c r="E120" i="36"/>
  <c r="D121" i="36"/>
  <c r="C121" i="36"/>
  <c r="E121" i="36"/>
  <c r="D122" i="36"/>
  <c r="C122" i="36"/>
  <c r="E122" i="36"/>
  <c r="D123" i="36"/>
  <c r="C123" i="36"/>
  <c r="E123" i="36"/>
  <c r="D124" i="36"/>
  <c r="C124" i="36"/>
  <c r="E124" i="36"/>
  <c r="D125" i="36"/>
  <c r="C125" i="36"/>
  <c r="E125" i="36"/>
  <c r="D126" i="36"/>
  <c r="C126" i="36"/>
  <c r="E126" i="36"/>
  <c r="D127" i="36"/>
  <c r="C127" i="36"/>
  <c r="E127" i="36"/>
  <c r="D128" i="36"/>
  <c r="C128" i="36"/>
  <c r="E128" i="36"/>
  <c r="D129" i="36"/>
  <c r="C129" i="36"/>
  <c r="E129" i="36"/>
  <c r="D130" i="36"/>
  <c r="C130" i="36"/>
  <c r="E130" i="36"/>
  <c r="D131" i="36"/>
  <c r="C131" i="36"/>
  <c r="E131" i="36"/>
  <c r="D132" i="36"/>
  <c r="C132" i="36"/>
  <c r="E132" i="36"/>
  <c r="D133" i="36"/>
  <c r="C133" i="36"/>
  <c r="E133" i="36"/>
  <c r="D134" i="36"/>
  <c r="C134" i="36"/>
  <c r="E134" i="36"/>
  <c r="D135" i="36"/>
  <c r="C135" i="36"/>
  <c r="E135" i="36"/>
  <c r="D136" i="36"/>
  <c r="C136" i="36"/>
  <c r="E136" i="36"/>
  <c r="D137" i="36"/>
  <c r="C137" i="36"/>
  <c r="E137" i="36"/>
  <c r="D138" i="36"/>
  <c r="C138" i="36"/>
  <c r="E138" i="36"/>
  <c r="D139" i="36"/>
  <c r="C139" i="36"/>
  <c r="E139" i="36"/>
  <c r="D140" i="36"/>
  <c r="C140" i="36"/>
  <c r="E140" i="36"/>
  <c r="D141" i="36"/>
  <c r="C141" i="36"/>
  <c r="E141" i="36"/>
  <c r="D142" i="36"/>
  <c r="C142" i="36"/>
  <c r="E142" i="36"/>
  <c r="D143" i="36"/>
  <c r="C143" i="36"/>
  <c r="E143" i="36"/>
  <c r="D144" i="36"/>
  <c r="C144" i="36"/>
  <c r="E144" i="36"/>
  <c r="D145" i="36"/>
  <c r="C145" i="36"/>
  <c r="E145" i="36"/>
  <c r="D146" i="36"/>
  <c r="C146" i="36"/>
  <c r="E146" i="36"/>
  <c r="D147" i="36"/>
  <c r="C147" i="36"/>
  <c r="E147" i="36"/>
  <c r="D148" i="36"/>
  <c r="C148" i="36"/>
  <c r="E148" i="36"/>
  <c r="D149" i="36"/>
  <c r="C149" i="36"/>
  <c r="E149" i="36"/>
  <c r="D150" i="36"/>
  <c r="C150" i="36"/>
  <c r="E150" i="36"/>
  <c r="D151" i="36"/>
  <c r="C151" i="36"/>
  <c r="E151" i="36"/>
  <c r="D152" i="36"/>
  <c r="C152" i="36"/>
  <c r="E152" i="36"/>
  <c r="D153" i="36"/>
  <c r="C153" i="36"/>
  <c r="E153" i="36"/>
  <c r="D154" i="36"/>
  <c r="C154" i="36"/>
  <c r="E154" i="36"/>
  <c r="D155" i="36"/>
  <c r="C155" i="36"/>
  <c r="E155" i="36"/>
  <c r="D156" i="36"/>
  <c r="C156" i="36"/>
  <c r="E156" i="36"/>
  <c r="D157" i="36"/>
  <c r="C157" i="36"/>
  <c r="E157" i="36"/>
  <c r="D158" i="36"/>
  <c r="C158" i="36"/>
  <c r="E158" i="36"/>
  <c r="D159" i="36"/>
  <c r="C159" i="36"/>
  <c r="E159" i="36"/>
  <c r="D160" i="36"/>
  <c r="C160" i="36"/>
  <c r="E160" i="36"/>
  <c r="D161" i="36"/>
  <c r="C161" i="36"/>
  <c r="E161" i="36"/>
  <c r="D162" i="36"/>
  <c r="C162" i="36"/>
  <c r="E162" i="36"/>
  <c r="D163" i="36"/>
  <c r="C163" i="36"/>
  <c r="E163" i="36"/>
  <c r="D164" i="36"/>
  <c r="C164" i="36"/>
  <c r="E164" i="36"/>
  <c r="D165" i="36"/>
  <c r="C165" i="36"/>
  <c r="E165" i="36"/>
  <c r="D166" i="36"/>
  <c r="C166" i="36"/>
  <c r="E166" i="36"/>
  <c r="D167" i="36"/>
  <c r="C167" i="36"/>
  <c r="E167" i="36"/>
  <c r="D168" i="36"/>
  <c r="C168" i="36"/>
  <c r="E168" i="36"/>
  <c r="D169" i="36"/>
  <c r="C169" i="36"/>
  <c r="E169" i="36"/>
  <c r="D170" i="36"/>
  <c r="C170" i="36"/>
  <c r="E170" i="36"/>
  <c r="D171" i="36"/>
  <c r="C171" i="36"/>
  <c r="E171" i="36"/>
  <c r="D172" i="36"/>
  <c r="C172" i="36"/>
  <c r="E172" i="36"/>
  <c r="D173" i="36"/>
  <c r="C173" i="36"/>
  <c r="E173" i="36"/>
  <c r="D174" i="36"/>
  <c r="C174" i="36"/>
  <c r="E174" i="36"/>
  <c r="D175" i="36"/>
  <c r="C175" i="36"/>
  <c r="E175" i="36"/>
  <c r="D176" i="36"/>
  <c r="C176" i="36"/>
  <c r="E176" i="36"/>
  <c r="D177" i="36"/>
  <c r="C177" i="36"/>
  <c r="E177" i="36"/>
  <c r="D178" i="36"/>
  <c r="C178" i="36"/>
  <c r="E178" i="36"/>
  <c r="D179" i="36"/>
  <c r="C179" i="36"/>
  <c r="E179" i="36"/>
  <c r="D180" i="36"/>
  <c r="C180" i="36"/>
  <c r="E180" i="36"/>
  <c r="D181" i="36"/>
  <c r="C181" i="36"/>
  <c r="E181" i="36"/>
  <c r="D182" i="36"/>
  <c r="C182" i="36"/>
  <c r="E182" i="36"/>
  <c r="D183" i="36"/>
  <c r="C183" i="36"/>
  <c r="E183" i="36"/>
  <c r="D184" i="36"/>
  <c r="C184" i="36"/>
  <c r="E184" i="36"/>
  <c r="D185" i="36"/>
  <c r="C185" i="36"/>
  <c r="E185" i="36"/>
  <c r="D186" i="36"/>
  <c r="C186" i="36"/>
  <c r="E186" i="36"/>
  <c r="D187" i="36"/>
  <c r="C187" i="36"/>
  <c r="E187" i="36"/>
  <c r="D188" i="36"/>
  <c r="C188" i="36"/>
  <c r="E188" i="36"/>
  <c r="D189" i="36"/>
  <c r="C189" i="36"/>
  <c r="E189" i="36"/>
  <c r="D190" i="36"/>
  <c r="C190" i="36"/>
  <c r="E190" i="36"/>
  <c r="D191" i="36"/>
  <c r="C191" i="36"/>
  <c r="E191" i="36"/>
  <c r="D192" i="36"/>
  <c r="C192" i="36"/>
  <c r="E192" i="36"/>
  <c r="D193" i="36"/>
  <c r="C193" i="36"/>
  <c r="E193" i="36"/>
  <c r="D194" i="36"/>
  <c r="C194" i="36"/>
  <c r="E194" i="36"/>
  <c r="D195" i="36"/>
  <c r="C195" i="36"/>
  <c r="E195" i="36"/>
  <c r="D196" i="36"/>
  <c r="C196" i="36"/>
  <c r="E196" i="36"/>
  <c r="D197" i="36"/>
  <c r="C197" i="36"/>
  <c r="E197" i="36"/>
  <c r="D198" i="36"/>
  <c r="C198" i="36"/>
  <c r="E198" i="36"/>
  <c r="D199" i="36"/>
  <c r="C199" i="36"/>
  <c r="E199" i="36"/>
  <c r="D200" i="36"/>
  <c r="C200" i="36"/>
  <c r="E200" i="36"/>
  <c r="D201" i="36"/>
  <c r="C201" i="36"/>
  <c r="E201" i="36"/>
  <c r="D202" i="36"/>
  <c r="C202" i="36"/>
  <c r="E202" i="36"/>
  <c r="D203" i="36"/>
  <c r="C203" i="36"/>
  <c r="E203" i="36"/>
  <c r="D204" i="36"/>
  <c r="C204" i="36"/>
  <c r="E204" i="36"/>
  <c r="D205" i="36"/>
  <c r="C205" i="36"/>
  <c r="E205" i="36"/>
  <c r="D206" i="36"/>
  <c r="C206" i="36"/>
  <c r="E206" i="36"/>
  <c r="D207" i="36"/>
  <c r="C207" i="36"/>
  <c r="E207" i="36"/>
  <c r="D208" i="36"/>
  <c r="C208" i="36"/>
  <c r="E208" i="36"/>
  <c r="D209" i="36"/>
  <c r="C209" i="36"/>
  <c r="E209" i="36"/>
  <c r="D210" i="36"/>
  <c r="C210" i="36"/>
  <c r="E210" i="36"/>
  <c r="D211" i="36"/>
  <c r="C211" i="36"/>
  <c r="E211" i="36"/>
  <c r="D212" i="36"/>
  <c r="C212" i="36"/>
  <c r="E212" i="36"/>
  <c r="D213" i="36"/>
  <c r="C213" i="36"/>
  <c r="E213" i="36"/>
  <c r="D214" i="36"/>
  <c r="C214" i="36"/>
  <c r="E214" i="36"/>
  <c r="D215" i="36"/>
  <c r="C215" i="36"/>
  <c r="E215" i="36"/>
  <c r="D216" i="36"/>
  <c r="C216" i="36"/>
  <c r="E216" i="36"/>
  <c r="D217" i="36"/>
  <c r="C217" i="36"/>
  <c r="E217" i="36"/>
  <c r="D218" i="36"/>
  <c r="C218" i="36"/>
  <c r="E218" i="36"/>
  <c r="D219" i="36"/>
  <c r="C219" i="36"/>
  <c r="E219" i="36"/>
  <c r="D220" i="36"/>
  <c r="C220" i="36"/>
  <c r="E220" i="36"/>
  <c r="D221" i="36"/>
  <c r="C221" i="36"/>
  <c r="E221" i="36"/>
  <c r="D222" i="36"/>
  <c r="C222" i="36"/>
  <c r="E222" i="36"/>
  <c r="D223" i="36"/>
  <c r="C223" i="36"/>
  <c r="E223" i="36"/>
  <c r="D224" i="36"/>
  <c r="C224" i="36"/>
  <c r="E224" i="36"/>
  <c r="D225" i="36"/>
  <c r="C225" i="36"/>
  <c r="E225" i="36"/>
  <c r="D226" i="36"/>
  <c r="C226" i="36"/>
  <c r="E226" i="36"/>
  <c r="D227" i="36"/>
  <c r="C227" i="36"/>
  <c r="E227" i="36"/>
  <c r="D228" i="36"/>
  <c r="C228" i="36"/>
  <c r="E228" i="36"/>
  <c r="D229" i="36"/>
  <c r="C229" i="36"/>
  <c r="E229" i="36"/>
  <c r="D230" i="36"/>
  <c r="C230" i="36"/>
  <c r="E230" i="36"/>
  <c r="D231" i="36"/>
  <c r="C231" i="36"/>
  <c r="E231" i="36"/>
  <c r="D232" i="36"/>
  <c r="C232" i="36"/>
  <c r="E232" i="36"/>
  <c r="D233" i="36"/>
  <c r="C233" i="36"/>
  <c r="E233" i="36"/>
  <c r="D234" i="36"/>
  <c r="C234" i="36"/>
  <c r="E234" i="36"/>
  <c r="D235" i="36"/>
  <c r="C235" i="36"/>
  <c r="E235" i="36"/>
  <c r="D236" i="36"/>
  <c r="C236" i="36"/>
  <c r="E236" i="36"/>
  <c r="D237" i="36"/>
  <c r="C237" i="36"/>
  <c r="E237" i="36"/>
  <c r="D238" i="36"/>
  <c r="C238" i="36"/>
  <c r="E238" i="36"/>
  <c r="D239" i="36"/>
  <c r="C239" i="36"/>
  <c r="E239" i="36"/>
  <c r="D240" i="36"/>
  <c r="C240" i="36"/>
  <c r="E240" i="36"/>
  <c r="D241" i="36"/>
  <c r="C241" i="36"/>
  <c r="E241" i="36"/>
  <c r="D242" i="36"/>
  <c r="C242" i="36"/>
  <c r="E242" i="36"/>
  <c r="D243" i="36"/>
  <c r="C243" i="36"/>
  <c r="E243" i="36"/>
  <c r="D244" i="36"/>
  <c r="C244" i="36"/>
  <c r="E244" i="36"/>
  <c r="D245" i="36"/>
  <c r="C245" i="36"/>
  <c r="E245" i="36"/>
  <c r="D246" i="36"/>
  <c r="C246" i="36"/>
  <c r="E246" i="36"/>
  <c r="D247" i="36"/>
  <c r="C247" i="36"/>
  <c r="E247" i="36"/>
  <c r="D248" i="36"/>
  <c r="C248" i="36"/>
  <c r="E248" i="36"/>
  <c r="D249" i="36"/>
  <c r="C249" i="36"/>
  <c r="E249" i="36"/>
  <c r="D250" i="36"/>
  <c r="C250" i="36"/>
  <c r="E250" i="36"/>
  <c r="D251" i="36"/>
  <c r="C251" i="36"/>
  <c r="E251" i="36"/>
  <c r="D252" i="36"/>
  <c r="C252" i="36"/>
  <c r="E252" i="36"/>
  <c r="D253" i="36"/>
  <c r="C253" i="36"/>
  <c r="E253" i="36"/>
  <c r="D254" i="36"/>
  <c r="C254" i="36"/>
  <c r="E254" i="36"/>
  <c r="D255" i="36"/>
  <c r="C255" i="36"/>
  <c r="E255" i="36"/>
  <c r="D256" i="36"/>
  <c r="C256" i="36"/>
  <c r="E256" i="36"/>
  <c r="D257" i="36"/>
  <c r="C257" i="36"/>
  <c r="E257" i="36"/>
  <c r="D258" i="36"/>
  <c r="C258" i="36"/>
  <c r="E258" i="36"/>
  <c r="D259" i="36"/>
  <c r="C259" i="36"/>
  <c r="E259" i="36"/>
  <c r="D260" i="36"/>
  <c r="C260" i="36"/>
  <c r="E260" i="36"/>
  <c r="D261" i="36"/>
  <c r="C261" i="36"/>
  <c r="E261" i="36"/>
  <c r="D262" i="36"/>
  <c r="C262" i="36"/>
  <c r="E262" i="36"/>
  <c r="D263" i="36"/>
  <c r="C263" i="36"/>
  <c r="E263" i="36"/>
  <c r="D264" i="36"/>
  <c r="C264" i="36"/>
  <c r="E264" i="36"/>
  <c r="D265" i="36"/>
  <c r="C265" i="36"/>
  <c r="E265" i="36"/>
  <c r="D266" i="36"/>
  <c r="C266" i="36"/>
  <c r="E266" i="36"/>
  <c r="D267" i="36"/>
  <c r="C267" i="36"/>
  <c r="E267" i="36"/>
  <c r="D268" i="36"/>
  <c r="C268" i="36"/>
  <c r="E268" i="36"/>
  <c r="D269" i="36"/>
  <c r="C269" i="36"/>
  <c r="E269" i="36"/>
  <c r="D270" i="36"/>
  <c r="C270" i="36"/>
  <c r="E270" i="36"/>
  <c r="D271" i="36"/>
  <c r="C271" i="36"/>
  <c r="E271" i="36"/>
  <c r="D272" i="36"/>
  <c r="C272" i="36"/>
  <c r="E272" i="36"/>
  <c r="D273" i="36"/>
  <c r="C273" i="36"/>
  <c r="E273" i="36"/>
  <c r="D274" i="36"/>
  <c r="C274" i="36"/>
  <c r="E274" i="36"/>
  <c r="D275" i="36"/>
  <c r="C275" i="36"/>
  <c r="E275" i="36"/>
  <c r="D276" i="36"/>
  <c r="C276" i="36"/>
  <c r="E276" i="36"/>
  <c r="D277" i="36"/>
  <c r="C277" i="36"/>
  <c r="E277" i="36"/>
  <c r="D278" i="36"/>
  <c r="C278" i="36"/>
  <c r="E278" i="36"/>
  <c r="D279" i="36"/>
  <c r="C279" i="36"/>
  <c r="E279" i="36"/>
  <c r="D280" i="36"/>
  <c r="C280" i="36"/>
  <c r="E280" i="36"/>
  <c r="D281" i="36"/>
  <c r="C281" i="36"/>
  <c r="E281" i="36"/>
  <c r="D282" i="36"/>
  <c r="C282" i="36"/>
  <c r="E282" i="36"/>
  <c r="D283" i="36"/>
  <c r="C283" i="36"/>
  <c r="E283" i="36"/>
  <c r="D284" i="36"/>
  <c r="C284" i="36"/>
  <c r="E284" i="36"/>
  <c r="D285" i="36"/>
  <c r="C285" i="36"/>
  <c r="E285" i="36"/>
  <c r="D286" i="36"/>
  <c r="C286" i="36"/>
  <c r="E286" i="36"/>
  <c r="D287" i="36"/>
  <c r="C287" i="36"/>
  <c r="E287" i="36"/>
  <c r="D288" i="36"/>
  <c r="C288" i="36"/>
  <c r="E288" i="36"/>
  <c r="D289" i="36"/>
  <c r="C289" i="36"/>
  <c r="E289" i="36"/>
  <c r="D290" i="36"/>
  <c r="C290" i="36"/>
  <c r="E290" i="36"/>
  <c r="D291" i="36"/>
  <c r="C291" i="36"/>
  <c r="E291" i="36"/>
  <c r="D292" i="36"/>
  <c r="C292" i="36"/>
  <c r="E292" i="36"/>
  <c r="D293" i="36"/>
  <c r="C293" i="36"/>
  <c r="E293" i="36"/>
  <c r="D294" i="36"/>
  <c r="C294" i="36"/>
  <c r="E294" i="36"/>
  <c r="D295" i="36"/>
  <c r="C295" i="36"/>
  <c r="E295" i="36"/>
  <c r="D296" i="36"/>
  <c r="C296" i="36"/>
  <c r="E296" i="36"/>
  <c r="D297" i="36"/>
  <c r="C297" i="36"/>
  <c r="E297" i="36"/>
  <c r="D298" i="36"/>
  <c r="C298" i="36"/>
  <c r="E298" i="36"/>
  <c r="D299" i="36"/>
  <c r="C299" i="36"/>
  <c r="E299" i="36"/>
  <c r="D300" i="36"/>
  <c r="C300" i="36"/>
  <c r="E300" i="36"/>
  <c r="D301" i="36"/>
  <c r="C301" i="36"/>
  <c r="E301" i="36"/>
  <c r="D302" i="36"/>
  <c r="C302" i="36"/>
  <c r="E302" i="36"/>
  <c r="D303" i="36"/>
  <c r="C303" i="36"/>
  <c r="E303" i="36"/>
  <c r="D304" i="36"/>
  <c r="C304" i="36"/>
  <c r="E304" i="36"/>
  <c r="D305" i="36"/>
  <c r="C305" i="36"/>
  <c r="E305" i="36"/>
  <c r="D306" i="36"/>
  <c r="C306" i="36"/>
  <c r="E306" i="36"/>
  <c r="D307" i="36"/>
  <c r="C307" i="36"/>
  <c r="E307" i="36"/>
  <c r="D308" i="36"/>
  <c r="C308" i="36"/>
  <c r="E308" i="36"/>
  <c r="D309" i="36"/>
  <c r="C309" i="36"/>
  <c r="E309" i="36"/>
  <c r="D310" i="36"/>
  <c r="C310" i="36"/>
  <c r="E310" i="36"/>
  <c r="D311" i="36"/>
  <c r="C311" i="36"/>
  <c r="E311" i="36"/>
  <c r="D312" i="36"/>
  <c r="C312" i="36"/>
  <c r="E312" i="36"/>
  <c r="D313" i="36"/>
  <c r="C313" i="36"/>
  <c r="E313" i="36"/>
  <c r="D314" i="36"/>
  <c r="C314" i="36"/>
  <c r="E314" i="36"/>
  <c r="D315" i="36"/>
  <c r="C315" i="36"/>
  <c r="E315" i="36"/>
  <c r="D316" i="36"/>
  <c r="C316" i="36"/>
  <c r="E316" i="36"/>
  <c r="D317" i="36"/>
  <c r="C317" i="36"/>
  <c r="E317" i="36"/>
  <c r="D318" i="36"/>
  <c r="C318" i="36"/>
  <c r="E318" i="36"/>
  <c r="D319" i="36"/>
  <c r="C319" i="36"/>
  <c r="E319" i="36"/>
  <c r="D320" i="36"/>
  <c r="C320" i="36"/>
  <c r="E320" i="36"/>
  <c r="D321" i="36"/>
  <c r="C321" i="36"/>
  <c r="E321" i="36"/>
  <c r="D322" i="36"/>
  <c r="C322" i="36"/>
  <c r="E322" i="36"/>
  <c r="D323" i="36"/>
  <c r="C323" i="36"/>
  <c r="E323" i="36"/>
  <c r="D324" i="36"/>
  <c r="C324" i="36"/>
  <c r="E324" i="36"/>
  <c r="D325" i="36"/>
  <c r="C325" i="36"/>
  <c r="E325" i="36"/>
  <c r="D326" i="36"/>
  <c r="C326" i="36"/>
  <c r="E326" i="36"/>
  <c r="D327" i="36"/>
  <c r="C327" i="36"/>
  <c r="E327" i="36"/>
  <c r="D328" i="36"/>
  <c r="C328" i="36"/>
  <c r="E328" i="36"/>
  <c r="D329" i="36"/>
  <c r="C329" i="36"/>
  <c r="E329" i="36"/>
  <c r="D330" i="36"/>
  <c r="C330" i="36"/>
  <c r="E330" i="36"/>
  <c r="D331" i="36"/>
  <c r="C331" i="36"/>
  <c r="E331" i="36"/>
  <c r="D332" i="36"/>
  <c r="C332" i="36"/>
  <c r="E332" i="36"/>
  <c r="D333" i="36"/>
  <c r="C333" i="36"/>
  <c r="E333" i="36"/>
  <c r="D334" i="36"/>
  <c r="C334" i="36"/>
  <c r="E334" i="36"/>
  <c r="D335" i="36"/>
  <c r="C335" i="36"/>
  <c r="E335" i="36"/>
  <c r="D336" i="36"/>
  <c r="C336" i="36"/>
  <c r="E336" i="36"/>
  <c r="D337" i="36"/>
  <c r="C337" i="36"/>
  <c r="E337" i="36"/>
  <c r="D338" i="36"/>
  <c r="C338" i="36"/>
  <c r="E338" i="36"/>
  <c r="D339" i="36"/>
  <c r="C339" i="36"/>
  <c r="E339" i="36"/>
  <c r="D340" i="36"/>
  <c r="C340" i="36"/>
  <c r="E340" i="36"/>
  <c r="D341" i="36"/>
  <c r="C341" i="36"/>
  <c r="E341" i="36"/>
  <c r="D342" i="36"/>
  <c r="C342" i="36"/>
  <c r="E342" i="36"/>
  <c r="D343" i="36"/>
  <c r="C343" i="36"/>
  <c r="E343" i="36"/>
  <c r="D344" i="36"/>
  <c r="C344" i="36"/>
  <c r="E344" i="36"/>
  <c r="D345" i="36"/>
  <c r="C345" i="36"/>
  <c r="E345" i="36"/>
  <c r="D346" i="36"/>
  <c r="C346" i="36"/>
  <c r="E346" i="36"/>
  <c r="D347" i="36"/>
  <c r="C347" i="36"/>
  <c r="E347" i="36"/>
  <c r="D348" i="36"/>
  <c r="C348" i="36"/>
  <c r="E348" i="36"/>
  <c r="D349" i="36"/>
  <c r="C349" i="36"/>
  <c r="E349" i="36"/>
  <c r="D350" i="36"/>
  <c r="C350" i="36"/>
  <c r="E350" i="36"/>
  <c r="D351" i="36"/>
  <c r="C351" i="36"/>
  <c r="E351" i="36"/>
  <c r="D352" i="36"/>
  <c r="C352" i="36"/>
  <c r="E352" i="36"/>
  <c r="D353" i="36"/>
  <c r="C353" i="36"/>
  <c r="E353" i="36"/>
  <c r="D354" i="36"/>
  <c r="C354" i="36"/>
  <c r="E354" i="36"/>
  <c r="D355" i="36"/>
  <c r="C355" i="36"/>
  <c r="E355" i="36"/>
  <c r="D356" i="36"/>
  <c r="C356" i="36"/>
  <c r="E356" i="36"/>
  <c r="D357" i="36"/>
  <c r="C357" i="36"/>
  <c r="E357" i="36"/>
  <c r="D358" i="36"/>
  <c r="C358" i="36"/>
  <c r="E358" i="36"/>
  <c r="D359" i="36"/>
  <c r="C359" i="36"/>
  <c r="E359" i="36"/>
  <c r="D360" i="36"/>
  <c r="C360" i="36"/>
  <c r="E360" i="36"/>
  <c r="D361" i="36"/>
  <c r="C361" i="36"/>
  <c r="E361" i="36"/>
  <c r="D362" i="36"/>
  <c r="C362" i="36"/>
  <c r="E362" i="36"/>
  <c r="D363" i="36"/>
  <c r="C363" i="36"/>
  <c r="E363" i="36"/>
  <c r="D364" i="36"/>
  <c r="C364" i="36"/>
  <c r="E364" i="36"/>
  <c r="D365" i="36"/>
  <c r="C365" i="36"/>
  <c r="E365" i="36"/>
  <c r="D366" i="36"/>
  <c r="C366" i="36"/>
  <c r="E366" i="36"/>
  <c r="D367" i="36"/>
  <c r="C367" i="36"/>
  <c r="E367" i="36"/>
  <c r="D368" i="36"/>
  <c r="C368" i="36"/>
  <c r="E368" i="36"/>
  <c r="D3" i="36"/>
  <c r="C3" i="36"/>
  <c r="E3" i="36"/>
  <c r="D256" i="34"/>
  <c r="D255" i="34"/>
  <c r="D254" i="34"/>
  <c r="D3" i="34"/>
  <c r="D4" i="34"/>
  <c r="D5" i="34"/>
  <c r="D6" i="34"/>
  <c r="D7" i="34"/>
  <c r="D8" i="34"/>
  <c r="D9" i="34"/>
  <c r="D10" i="34"/>
  <c r="D11" i="34"/>
  <c r="D12" i="34"/>
  <c r="D13" i="34"/>
  <c r="D14" i="34"/>
  <c r="D15" i="34"/>
  <c r="D16" i="34"/>
  <c r="D17" i="34"/>
  <c r="D18" i="34"/>
  <c r="D19" i="34"/>
  <c r="D20" i="34"/>
  <c r="D21" i="34"/>
  <c r="D22" i="34"/>
  <c r="D23" i="34"/>
  <c r="D24" i="34"/>
  <c r="D25" i="34"/>
  <c r="D26" i="34"/>
  <c r="D27" i="34"/>
  <c r="D28" i="34"/>
  <c r="D29" i="34"/>
  <c r="D30" i="34"/>
  <c r="D31" i="34"/>
  <c r="D32" i="34"/>
  <c r="D33" i="34"/>
  <c r="D34" i="34"/>
  <c r="D35" i="34"/>
  <c r="D36" i="34"/>
  <c r="D37" i="34"/>
  <c r="D38" i="34"/>
  <c r="D39" i="34"/>
  <c r="D40" i="34"/>
  <c r="D41" i="34"/>
  <c r="D42" i="34"/>
  <c r="D43" i="34"/>
  <c r="D44" i="34"/>
  <c r="D45" i="34"/>
  <c r="D46" i="34"/>
  <c r="D47" i="34"/>
  <c r="D48" i="34"/>
  <c r="D49" i="34"/>
  <c r="D50" i="34"/>
  <c r="D51" i="34"/>
  <c r="D52" i="34"/>
  <c r="D53" i="34"/>
  <c r="D54" i="34"/>
  <c r="D55" i="34"/>
  <c r="D56" i="34"/>
  <c r="D57" i="34"/>
  <c r="D58" i="34"/>
  <c r="D59" i="34"/>
  <c r="D60" i="34"/>
  <c r="D61" i="34"/>
  <c r="D62" i="34"/>
  <c r="D63" i="34"/>
  <c r="D64" i="34"/>
  <c r="D65" i="34"/>
  <c r="D66" i="34"/>
  <c r="D67" i="34"/>
  <c r="D68" i="34"/>
  <c r="D69" i="34"/>
  <c r="D70" i="34"/>
  <c r="D71" i="34"/>
  <c r="D72" i="34"/>
  <c r="D73" i="34"/>
  <c r="D74" i="34"/>
  <c r="D75" i="34"/>
  <c r="D76" i="34"/>
  <c r="D77" i="34"/>
  <c r="D78" i="34"/>
  <c r="D79" i="34"/>
  <c r="D80" i="34"/>
  <c r="D81" i="34"/>
  <c r="D82" i="34"/>
  <c r="D83" i="34"/>
  <c r="D84" i="34"/>
  <c r="D85" i="34"/>
  <c r="D86" i="34"/>
  <c r="D87" i="34"/>
  <c r="D88" i="34"/>
  <c r="D89" i="34"/>
  <c r="D90" i="34"/>
  <c r="D91" i="34"/>
  <c r="D92" i="34"/>
  <c r="D93" i="34"/>
  <c r="D94" i="34"/>
  <c r="D95" i="34"/>
  <c r="D96" i="34"/>
  <c r="D97" i="34"/>
  <c r="D98" i="34"/>
  <c r="D99" i="34"/>
  <c r="D100" i="34"/>
  <c r="D101" i="34"/>
  <c r="D102" i="34"/>
  <c r="D103" i="34"/>
  <c r="D104" i="34"/>
  <c r="D105" i="34"/>
  <c r="D106" i="34"/>
  <c r="D107" i="34"/>
  <c r="D108" i="34"/>
  <c r="D109" i="34"/>
  <c r="D110" i="34"/>
  <c r="D111" i="34"/>
  <c r="D112" i="34"/>
  <c r="D113" i="34"/>
  <c r="D114" i="34"/>
  <c r="D115" i="34"/>
  <c r="D116" i="34"/>
  <c r="D117" i="34"/>
  <c r="D118" i="34"/>
  <c r="D119" i="34"/>
  <c r="D120" i="34"/>
  <c r="D121" i="34"/>
  <c r="D122" i="34"/>
  <c r="D123" i="34"/>
  <c r="D124" i="34"/>
  <c r="D125" i="34"/>
  <c r="D126" i="34"/>
  <c r="D127" i="34"/>
  <c r="D128" i="34"/>
  <c r="D129" i="34"/>
  <c r="D130" i="34"/>
  <c r="D131" i="34"/>
  <c r="D132" i="34"/>
  <c r="D133" i="34"/>
  <c r="D134" i="34"/>
  <c r="D135" i="34"/>
  <c r="D136" i="34"/>
  <c r="D137" i="34"/>
  <c r="D138" i="34"/>
  <c r="D139" i="34"/>
  <c r="D140" i="34"/>
  <c r="D141" i="34"/>
  <c r="D142" i="34"/>
  <c r="D143" i="34"/>
  <c r="D144" i="34"/>
  <c r="D145" i="34"/>
  <c r="D146" i="34"/>
  <c r="D147" i="34"/>
  <c r="D148" i="34"/>
  <c r="D149" i="34"/>
  <c r="D150" i="34"/>
  <c r="D151" i="34"/>
  <c r="D152" i="34"/>
  <c r="D153" i="34"/>
  <c r="D154" i="34"/>
  <c r="D155" i="34"/>
  <c r="D156" i="34"/>
  <c r="D157" i="34"/>
  <c r="D158" i="34"/>
  <c r="D159" i="34"/>
  <c r="D160" i="34"/>
  <c r="D161" i="34"/>
  <c r="D162" i="34"/>
  <c r="D163" i="34"/>
  <c r="D164" i="34"/>
  <c r="D165" i="34"/>
  <c r="D166" i="34"/>
  <c r="D167" i="34"/>
  <c r="D168" i="34"/>
  <c r="D169" i="34"/>
  <c r="D170" i="34"/>
  <c r="D171" i="34"/>
  <c r="D172" i="34"/>
  <c r="D173" i="34"/>
  <c r="D174" i="34"/>
  <c r="D175" i="34"/>
  <c r="D176" i="34"/>
  <c r="D177" i="34"/>
  <c r="D178" i="34"/>
  <c r="D179" i="34"/>
  <c r="D180" i="34"/>
  <c r="D181" i="34"/>
  <c r="D182" i="34"/>
  <c r="D183" i="34"/>
  <c r="D184" i="34"/>
  <c r="D185" i="34"/>
  <c r="D186" i="34"/>
  <c r="D187" i="34"/>
  <c r="D188" i="34"/>
  <c r="D189" i="34"/>
  <c r="D190" i="34"/>
  <c r="D191" i="34"/>
  <c r="D192" i="34"/>
  <c r="D193" i="34"/>
  <c r="D194" i="34"/>
  <c r="D195" i="34"/>
  <c r="D196" i="34"/>
  <c r="D197" i="34"/>
  <c r="D198" i="34"/>
  <c r="D199" i="34"/>
  <c r="D200" i="34"/>
  <c r="D201" i="34"/>
  <c r="D202" i="34"/>
  <c r="D203" i="34"/>
  <c r="D204" i="34"/>
  <c r="D205" i="34"/>
  <c r="D206" i="34"/>
  <c r="D207" i="34"/>
  <c r="D208" i="34"/>
  <c r="D209" i="34"/>
  <c r="D210" i="34"/>
  <c r="D211" i="34"/>
  <c r="D212" i="34"/>
  <c r="D213" i="34"/>
  <c r="D214" i="34"/>
  <c r="D215" i="34"/>
  <c r="D216" i="34"/>
  <c r="D217" i="34"/>
  <c r="D218" i="34"/>
  <c r="D219" i="34"/>
  <c r="D220" i="34"/>
  <c r="D221" i="34"/>
  <c r="D222" i="34"/>
  <c r="D223" i="34"/>
  <c r="D224" i="34"/>
  <c r="D225" i="34"/>
  <c r="D226" i="34"/>
  <c r="D227" i="34"/>
  <c r="D228" i="34"/>
  <c r="D229" i="34"/>
  <c r="D230" i="34"/>
  <c r="D231" i="34"/>
  <c r="D232" i="34"/>
  <c r="D233" i="34"/>
  <c r="D234" i="34"/>
  <c r="D235" i="34"/>
  <c r="D236" i="34"/>
  <c r="D237" i="34"/>
  <c r="D238" i="34"/>
  <c r="D239" i="34"/>
  <c r="D240" i="34"/>
  <c r="D241" i="34"/>
  <c r="D242" i="34"/>
  <c r="D243" i="34"/>
  <c r="D244" i="34"/>
  <c r="D245" i="34"/>
  <c r="D246" i="34"/>
  <c r="D247" i="34"/>
  <c r="D248" i="34"/>
  <c r="D249" i="34"/>
  <c r="D250" i="34"/>
  <c r="D251" i="34"/>
  <c r="D252" i="34"/>
  <c r="D253" i="34"/>
  <c r="D2" i="34"/>
  <c r="H19" i="23"/>
  <c r="H45" i="23"/>
  <c r="H50" i="23"/>
  <c r="H11" i="23"/>
  <c r="H27" i="23"/>
  <c r="H30" i="23"/>
  <c r="H10" i="23"/>
  <c r="H2" i="23"/>
  <c r="H5" i="23"/>
  <c r="H7" i="23"/>
  <c r="H12" i="23"/>
  <c r="H13" i="23"/>
  <c r="H3" i="23"/>
  <c r="H52" i="23"/>
  <c r="H23" i="23"/>
  <c r="H24" i="23"/>
  <c r="H26" i="23"/>
  <c r="H16" i="23"/>
  <c r="H21" i="23"/>
  <c r="H44" i="23"/>
  <c r="H15" i="23"/>
  <c r="H20" i="23"/>
  <c r="H18" i="23"/>
  <c r="H17" i="23"/>
  <c r="H25" i="23"/>
  <c r="H47" i="23"/>
  <c r="H4" i="23"/>
  <c r="H6" i="23"/>
  <c r="H33" i="23"/>
  <c r="H34" i="23"/>
  <c r="H29" i="23"/>
  <c r="H36" i="23"/>
  <c r="H37" i="23"/>
  <c r="H38" i="23"/>
  <c r="H46" i="23"/>
  <c r="H9" i="23"/>
  <c r="H32" i="23"/>
  <c r="H39" i="23"/>
  <c r="H54" i="23"/>
  <c r="H55" i="23"/>
  <c r="H53" i="23"/>
  <c r="H51" i="23"/>
  <c r="H22" i="23"/>
  <c r="H14" i="23"/>
  <c r="H40" i="23"/>
  <c r="H43" i="23"/>
  <c r="H28" i="23"/>
  <c r="H35" i="23"/>
  <c r="H41" i="23"/>
  <c r="H49" i="23"/>
  <c r="H8" i="23"/>
  <c r="H48" i="23"/>
  <c r="H31" i="23"/>
  <c r="H42" i="23"/>
</calcChain>
</file>

<file path=xl/comments1.xml><?xml version="1.0" encoding="utf-8"?>
<comments xmlns="http://schemas.openxmlformats.org/spreadsheetml/2006/main">
  <authors>
    <author>Chris Tai</author>
  </authors>
  <commentList>
    <comment ref="U1" authorId="0" shapeId="0">
      <text>
        <r>
          <rPr>
            <b/>
            <sz val="9"/>
            <color indexed="81"/>
            <rFont val="Tahoma"/>
            <family val="2"/>
          </rPr>
          <t>Chris Tai:</t>
        </r>
        <r>
          <rPr>
            <sz val="9"/>
            <color indexed="81"/>
            <rFont val="Tahoma"/>
            <family val="2"/>
          </rPr>
          <t xml:space="preserve">
res = 0
mig = 1
not done = x
</t>
        </r>
      </text>
    </comment>
    <comment ref="AY1" authorId="0" shapeId="0">
      <text>
        <r>
          <rPr>
            <b/>
            <sz val="9"/>
            <color indexed="81"/>
            <rFont val="Tahoma"/>
            <family val="2"/>
          </rPr>
          <t>Chris Tai:</t>
        </r>
        <r>
          <rPr>
            <sz val="9"/>
            <color indexed="81"/>
            <rFont val="Tahoma"/>
            <family val="2"/>
          </rPr>
          <t xml:space="preserve">
changed name from brain to brain_weight</t>
        </r>
      </text>
    </comment>
  </commentList>
</comments>
</file>

<file path=xl/sharedStrings.xml><?xml version="1.0" encoding="utf-8"?>
<sst xmlns="http://schemas.openxmlformats.org/spreadsheetml/2006/main" count="24658" uniqueCount="3773">
  <si>
    <t>location</t>
  </si>
  <si>
    <t>sex</t>
  </si>
  <si>
    <t>order</t>
  </si>
  <si>
    <t>0.0210</t>
  </si>
  <si>
    <t>0.0100</t>
  </si>
  <si>
    <t>0.0770</t>
  </si>
  <si>
    <t>0.0290</t>
  </si>
  <si>
    <t>0.0150</t>
  </si>
  <si>
    <t>0.0170</t>
  </si>
  <si>
    <t>0.0160</t>
  </si>
  <si>
    <t>0.0082</t>
  </si>
  <si>
    <t>0.1550</t>
  </si>
  <si>
    <t>0.0156</t>
  </si>
  <si>
    <t>0.0220</t>
  </si>
  <si>
    <t>0.0230</t>
  </si>
  <si>
    <t>0.0320</t>
  </si>
  <si>
    <t>0.0020</t>
  </si>
  <si>
    <t>0.0080</t>
  </si>
  <si>
    <t>0.0115</t>
  </si>
  <si>
    <t>0.0450</t>
  </si>
  <si>
    <t>0.0510</t>
  </si>
  <si>
    <t>0.0270</t>
  </si>
  <si>
    <t>0.0350</t>
  </si>
  <si>
    <t>0.0890</t>
  </si>
  <si>
    <t>0.4120</t>
  </si>
  <si>
    <t>0.0880</t>
  </si>
  <si>
    <t>0.2960</t>
  </si>
  <si>
    <t>0.0800</t>
  </si>
  <si>
    <t>0.2370</t>
  </si>
  <si>
    <t>0.2730</t>
  </si>
  <si>
    <t>0.1080</t>
  </si>
  <si>
    <t>0.0490</t>
  </si>
  <si>
    <t>0.2300</t>
  </si>
  <si>
    <t>0.0330</t>
  </si>
  <si>
    <t>0.2620</t>
  </si>
  <si>
    <t>0.0560</t>
  </si>
  <si>
    <t>0.3260</t>
  </si>
  <si>
    <t>0.0030</t>
  </si>
  <si>
    <t>0.0300</t>
  </si>
  <si>
    <t>0.1370</t>
  </si>
  <si>
    <t>0.2670</t>
  </si>
  <si>
    <t>0.2430</t>
  </si>
  <si>
    <t>0.0600</t>
  </si>
  <si>
    <t>609</t>
  </si>
  <si>
    <t>706</t>
  </si>
  <si>
    <t>707</t>
  </si>
  <si>
    <t>716</t>
  </si>
  <si>
    <t/>
  </si>
  <si>
    <t>age</t>
  </si>
  <si>
    <t>cf</t>
  </si>
  <si>
    <t>hsi</t>
  </si>
  <si>
    <t>gsi</t>
  </si>
  <si>
    <t>rna_dna</t>
  </si>
  <si>
    <t>tag</t>
  </si>
  <si>
    <t>erod</t>
  </si>
  <si>
    <t xml:space="preserve">gene_copies </t>
  </si>
  <si>
    <t>pathogen_score</t>
  </si>
  <si>
    <t>staging_eggs</t>
  </si>
  <si>
    <t>egg_area</t>
  </si>
  <si>
    <t>ea_sd</t>
  </si>
  <si>
    <t>fish_id</t>
  </si>
  <si>
    <t>casette_number</t>
  </si>
  <si>
    <t>collection_date</t>
  </si>
  <si>
    <t>dissection_date</t>
  </si>
  <si>
    <t>fork_length</t>
  </si>
  <si>
    <t>total_weight</t>
  </si>
  <si>
    <t>gill_weight</t>
  </si>
  <si>
    <t>liver_weight</t>
  </si>
  <si>
    <t>gonad_weight</t>
  </si>
  <si>
    <t>muscle_weight</t>
  </si>
  <si>
    <t>ahp_temp</t>
  </si>
  <si>
    <t>ahp_cond</t>
  </si>
  <si>
    <t>ahp_sal</t>
  </si>
  <si>
    <t>ahp_ph</t>
  </si>
  <si>
    <t>ahp_phmv</t>
  </si>
  <si>
    <t>ahp_turb</t>
  </si>
  <si>
    <t>ahp_do</t>
  </si>
  <si>
    <t>dfw_temp</t>
  </si>
  <si>
    <t>dfw_spcond</t>
  </si>
  <si>
    <t>dfw_secchi</t>
  </si>
  <si>
    <t>dfw_turb</t>
  </si>
  <si>
    <t>depth_bottom</t>
  </si>
  <si>
    <t>dfw_sal</t>
  </si>
  <si>
    <t>dfw_tidecode</t>
  </si>
  <si>
    <t>usgs_spcond</t>
  </si>
  <si>
    <t>usgs_temp</t>
  </si>
  <si>
    <t>usgs_do</t>
  </si>
  <si>
    <t>usgs_ph</t>
  </si>
  <si>
    <t>usgs_phmv</t>
  </si>
  <si>
    <t>usgs_turb</t>
  </si>
  <si>
    <t>dissect_sex</t>
  </si>
  <si>
    <t>histo_sex</t>
  </si>
  <si>
    <t>liver_gd</t>
  </si>
  <si>
    <t>liver_lip</t>
  </si>
  <si>
    <t>liver_scn</t>
  </si>
  <si>
    <t>liver_inf</t>
  </si>
  <si>
    <t>liver_ma</t>
  </si>
  <si>
    <t>liver_edp</t>
  </si>
  <si>
    <t>liver_sc</t>
  </si>
  <si>
    <t>gill_anu</t>
  </si>
  <si>
    <t>gill_cch</t>
  </si>
  <si>
    <t>gill_mch</t>
  </si>
  <si>
    <t>gill_ech</t>
  </si>
  <si>
    <t>gill_sle</t>
  </si>
  <si>
    <t>gill_parasite</t>
  </si>
  <si>
    <t>gill_fusion</t>
  </si>
  <si>
    <t>gill_gcn</t>
  </si>
  <si>
    <t>avg_temp</t>
  </si>
  <si>
    <t>avg_spcond</t>
  </si>
  <si>
    <t>avg_sal</t>
  </si>
  <si>
    <t>avg_ph</t>
  </si>
  <si>
    <t>avg_phmv</t>
  </si>
  <si>
    <t>avg_turb</t>
  </si>
  <si>
    <t>avg_dopercent</t>
  </si>
  <si>
    <t>avg_do</t>
  </si>
  <si>
    <t>ahp_spcond_us</t>
  </si>
  <si>
    <t>ahp_spcond_ms</t>
  </si>
  <si>
    <t>cohort</t>
  </si>
  <si>
    <t>enumeration of daily otolith growth rings</t>
  </si>
  <si>
    <t>Month specific growth rate via the back-calculation of size at age.  Age and date of capture are used to determine the length at the beginning and end of each month</t>
  </si>
  <si>
    <t>These data refer to natal origins and the juvenile periods</t>
  </si>
  <si>
    <t>% of the life spent in this area</t>
  </si>
  <si>
    <t>Date in Julian Days or days from Jan 1, the fish migrated out of the Cache Liberty Deepwater/ Freshwater area</t>
  </si>
  <si>
    <t>fish length at the transition point determine by the backcalculation of size at age</t>
  </si>
  <si>
    <t>This is more the adult period of residence.</t>
  </si>
  <si>
    <t>This is the number of days spent in 1-2 ppt determined by the isotope ratios….this is during the juv-adult stage</t>
  </si>
  <si>
    <t>length added by subtracting the length at capture form the previous transition length</t>
  </si>
  <si>
    <t>This is the number of days spent in 2-4 ppt determined by the isotope ratios….this is during the juv-adult stage</t>
  </si>
  <si>
    <t>This is the number of days spent in 4-6 ppt determined by the isotope ratios….this is during the juv-adult stage</t>
  </si>
  <si>
    <t xml:space="preserve">SE error </t>
  </si>
  <si>
    <t>this is the growth rate at the inflection point of the sigmoidal growth curve, can be thought of as max growth</t>
  </si>
  <si>
    <t>Age of the fish at this inflection point of growth</t>
  </si>
  <si>
    <t>gx</t>
  </si>
  <si>
    <t>This is the total growth rate for the fish given its shape up to the time of capture….I think the single best metric to use</t>
  </si>
  <si>
    <t>micron distant from center to day 1</t>
  </si>
  <si>
    <t>day 20</t>
  </si>
  <si>
    <t>atpase</t>
  </si>
  <si>
    <t>ache</t>
  </si>
  <si>
    <t>Length at capture-Length at hatch / age….note there will be an ontogenetic effect as older fish will naturally have a slower growth rate (mm/day)</t>
  </si>
  <si>
    <t>7 days prior. Growth rate via the back-calculation of size at age.  Too account for the ontogenetic effect the data where regressed against length and the residuals are reported</t>
  </si>
  <si>
    <t>30 days before capture. Growth rate via the back-calculation of size at age.  Too account for the ontogenetic effect the data where regressed against length and the residuals are reported</t>
  </si>
  <si>
    <t>gr7</t>
  </si>
  <si>
    <t>gr30</t>
  </si>
  <si>
    <t>sgr_july</t>
  </si>
  <si>
    <t>sgr_aug</t>
  </si>
  <si>
    <t>sgr_sept</t>
  </si>
  <si>
    <t>sgr_oct</t>
  </si>
  <si>
    <t>fl_initial_july</t>
  </si>
  <si>
    <t>fl_initial_aug</t>
  </si>
  <si>
    <t>fl_initial_sept</t>
  </si>
  <si>
    <t>fl_initial_oct</t>
  </si>
  <si>
    <t>Residence time (in days) in Cache Liberty Deepwater Ship Area for fish that did not migrate to low salinity water</t>
  </si>
  <si>
    <t>Residence time (in days) in Cache Liberty Deepwater Ship Area for fish that eventually moved to low salinty water</t>
  </si>
  <si>
    <t>julian_migrate_date</t>
  </si>
  <si>
    <t>ahp_nh3</t>
  </si>
  <si>
    <t>ahp_nh3n</t>
  </si>
  <si>
    <t>ahp_do_p</t>
  </si>
  <si>
    <t>usgs_do_p</t>
  </si>
  <si>
    <t>ahp_nh4</t>
  </si>
  <si>
    <t>ahp_hard</t>
  </si>
  <si>
    <t>ahp_alk</t>
  </si>
  <si>
    <t>ahp_na_t</t>
  </si>
  <si>
    <t>ahp_ni_t</t>
  </si>
  <si>
    <t>ahp_na_e</t>
  </si>
  <si>
    <t>dfw_ma</t>
  </si>
  <si>
    <t>time_cld_r</t>
  </si>
  <si>
    <t>survey</t>
  </si>
  <si>
    <t>BASIC INFO</t>
  </si>
  <si>
    <t>cassette_number</t>
  </si>
  <si>
    <t>3 digit code ascribed to each station within a geographic series (I.e., all stations I the Sacramento River Region are in the 700s)</t>
  </si>
  <si>
    <t>1=summer townet, 2=fall midwater trawl, 3= spring kodiak trawl</t>
  </si>
  <si>
    <t>Date on which the station data was collected</t>
  </si>
  <si>
    <t>Date on which the fish was dissected</t>
  </si>
  <si>
    <t>Fork length in millimeters (0.1); recorded from intact and defrosted body</t>
  </si>
  <si>
    <t>total intact body wet weight in grams (0.0001); recorded from intact and defrosted body</t>
  </si>
  <si>
    <t>WATER QUALITY</t>
  </si>
  <si>
    <t>surface water temperature recorded in degrees Celsius</t>
  </si>
  <si>
    <t>average surface water temperature recorded in degrees Celsius</t>
  </si>
  <si>
    <t>Specific Conductivity of the first meter of water from the surface in milli-siemens</t>
  </si>
  <si>
    <t>Specific Conductivity of the first meter of water from the surface in micro-siemens</t>
  </si>
  <si>
    <t>Specific Conductivity of the first foot of water from the surface in micro-siemens</t>
  </si>
  <si>
    <t>Average Conductivity of water from surface in micro-siemens</t>
  </si>
  <si>
    <t>Electrical Conductivity of the first meter of water from the surface (at ambient temperature) in micro-siemens</t>
  </si>
  <si>
    <t>The salinity of the first foot of water from the surface in micro-siemens, where salinity (ppt)=((0.36966/(((dfw_spcond*0.001)^-1.07)-0.00074))*1.28156</t>
  </si>
  <si>
    <t>a measure of the water clarity in Nephelometric Turbidity Units</t>
  </si>
  <si>
    <t>a measure of the water clarity in FNU</t>
  </si>
  <si>
    <t>average turbidity of the water at surface</t>
  </si>
  <si>
    <t>Percent Dissolved Oxygen Saturation</t>
  </si>
  <si>
    <t>avg_do_p</t>
  </si>
  <si>
    <t>Average Percent Dissolved Oxygen Saturation</t>
  </si>
  <si>
    <t>Dissolved oxygen in mg/L</t>
  </si>
  <si>
    <t>Average Dissolved oxygen in mg/L</t>
  </si>
  <si>
    <t>ammonia as nitrogen in mg/L</t>
  </si>
  <si>
    <t>total ammonia in mg/L</t>
  </si>
  <si>
    <t>unionized ammonia in mg/L</t>
  </si>
  <si>
    <t>total nitrates</t>
  </si>
  <si>
    <t>total nitrites</t>
  </si>
  <si>
    <t>exact nitrates</t>
  </si>
  <si>
    <t>measure of water clarity based on an observer's ability to distinguish alternating white portions of a disk with white and black painted quarters. The depth in meters from the disk to the waters surface when the white portion of the disk is no longer visible</t>
  </si>
  <si>
    <t>station depth in feet</t>
  </si>
  <si>
    <t>1=high slack, 2= ebb, 3=low slack, 4=flood</t>
  </si>
  <si>
    <t>visual observation of the water to see suspended microcystis algae, where 1=absent, 2=low, 3=medium, 4=high, 5=very high, 6=extremely high</t>
  </si>
  <si>
    <t>HISTOPATHOLOGY</t>
  </si>
  <si>
    <t>gill_inf</t>
  </si>
  <si>
    <t>GUT CONTENT</t>
  </si>
  <si>
    <t>dummy variable for food present; 1=yes, 2=no, blank=stomach not processed</t>
  </si>
  <si>
    <t>Index calculated as Log10 ((Sum of calculated prey weight / Max predicted stomach weight at FL)*100</t>
  </si>
  <si>
    <t>sum total of calculated prey weight (g) in the stomach</t>
  </si>
  <si>
    <t>(Sum total of calculated prey weight / body weight) * 100</t>
  </si>
  <si>
    <t>(sum of calculated prey weight / (body weight - sum of calculated prey weight)) * 100</t>
  </si>
  <si>
    <t>rank assigned based on amount of observed gut fulness: 0=none (empty), 1=25%, 2=50%, 3=75%, and 4=100%; initiated late during study; blank = stomach empty/not evaluated</t>
  </si>
  <si>
    <t>rank assigned based on observed level level of gut contents: 0=none (fully intact), 1=25%, 2=50%, 3=75%, and 4=100% (items heavily digested, prey items in pieces); initiated late in study; blank = stomach empty/not evaluated</t>
  </si>
  <si>
    <t>sum wet weight (g) of Pseudodiaptomus spp found in stomach</t>
  </si>
  <si>
    <t>sum wet weight (g) of Acartiella sinesis found in stomach</t>
  </si>
  <si>
    <t>sum wet weight (g) of Sinocalanus doerrii found in stomach</t>
  </si>
  <si>
    <t>sum wet weight (g) of Tortanus spp found in stomach</t>
  </si>
  <si>
    <t>sum wet weight (g) of Eurytemora spp found in stomach</t>
  </si>
  <si>
    <t>sum wet weight (g) of other calanoids found in stomach</t>
  </si>
  <si>
    <t>sum wet weight (g) of other cyclopoids found in stomach</t>
  </si>
  <si>
    <t>sum wet weight (g) of Acanthocyclops vernalis found in stomach</t>
  </si>
  <si>
    <t>sum wet weight (g) of Limnoithona spp found in stomach</t>
  </si>
  <si>
    <t>sum wet weight (g) of Harpacticoids found in stomach</t>
  </si>
  <si>
    <t>sum wet weight (g) of Copepod nauplii found in stomach</t>
  </si>
  <si>
    <t>sum wet weight (g) of Cladocerans found in stomach</t>
  </si>
  <si>
    <t>sum wet weight (g) of Mysids found in stomach</t>
  </si>
  <si>
    <t>sum wet weight (g) of Corophium spp found in stomach</t>
  </si>
  <si>
    <t>sum wet weight (g) of Gammarus spp found in stomach</t>
  </si>
  <si>
    <t>sum wet weight (g) of Unidentified Amphipods found in stomach</t>
  </si>
  <si>
    <t>sum wet weight (g) of Cumaceans found in stomach</t>
  </si>
  <si>
    <t>sum wet weight (g) of Fish found in stomach</t>
  </si>
  <si>
    <t>sum wet weight (g) of other prey found in stomach</t>
  </si>
  <si>
    <t>HEALTH INDICES</t>
  </si>
  <si>
    <t>NUTRIENT INDICES</t>
  </si>
  <si>
    <t>ENZYMATIC INDICES</t>
  </si>
  <si>
    <t>DISEASE INDICES</t>
  </si>
  <si>
    <t>Ordinal data point reflecting fish disease status.</t>
  </si>
  <si>
    <t>gene_copies</t>
  </si>
  <si>
    <t>Scaled continues data reflecting level of Mycobacterial infectious in an individual fish. Unit is gene copies/ug DNA</t>
  </si>
  <si>
    <t>MATURITY INDICES</t>
  </si>
  <si>
    <t>Ordinal data point assigned by egg morphology of each fish</t>
  </si>
  <si>
    <t>BACKCALCULATED DATA FROM OTOLYTH</t>
  </si>
  <si>
    <t>Initial fork length backcalculated lenth at the beginning of each month</t>
  </si>
  <si>
    <t>OTOLYTH CHEMISTRY DATA</t>
  </si>
  <si>
    <t>length_cld_r</t>
  </si>
  <si>
    <t>Length acquired during residence in Cache Liberty Deepwater Ship Area for fish that did not migrate to low salinity water</t>
  </si>
  <si>
    <t>percent_time_cld_r</t>
  </si>
  <si>
    <t>time_cld_m</t>
  </si>
  <si>
    <t>length_cld_m</t>
  </si>
  <si>
    <t>length at the point of transition from freshwater to low salinity water for FW Migrator Fish</t>
  </si>
  <si>
    <t>total_time_fw</t>
  </si>
  <si>
    <t>Total time spent in CLD/FW (freshwater) defined as &lt;0.7065 from the isotope ratios for both resident and migratory fish</t>
  </si>
  <si>
    <t>time_lowsal_bornhere</t>
  </si>
  <si>
    <t>days in salinity &lt; 0.5 born here. residence in very low salinity water &lt;0.5ppt determine by the isotope ratio being less than &lt;0.708</t>
  </si>
  <si>
    <t>length_t1</t>
  </si>
  <si>
    <t>time_lowsal_borncld</t>
  </si>
  <si>
    <t>days in salinity &lt; 0.5 born in CLD. residence time in days for fish that were born in the freshwater &lt;0.7065 Cache libery area and resided for a time in less than 0.708 or &lt;0.5ppt</t>
  </si>
  <si>
    <t>length_t2</t>
  </si>
  <si>
    <t>percent_time_t1</t>
  </si>
  <si>
    <t>time_1_2ppt</t>
  </si>
  <si>
    <t>length_1_2ppt</t>
  </si>
  <si>
    <t>percent_time_1_2ppt</t>
  </si>
  <si>
    <t>time_2_4ppt</t>
  </si>
  <si>
    <t>length_2_4ppt</t>
  </si>
  <si>
    <t>percent_time_2_4ppt</t>
  </si>
  <si>
    <t>time_4_6ppt</t>
  </si>
  <si>
    <t>length_4_6ppt</t>
  </si>
  <si>
    <t>percent_time_4_6ppt</t>
  </si>
  <si>
    <t>GROWTH DATA FROM LOGISTICAL GROWTH FUNCTION (GOMPERTZ MODEL)</t>
  </si>
  <si>
    <t>length_o_a</t>
  </si>
  <si>
    <t>asymptote otolyth length from Gompertz model. data where fit to the otolith increment radii from the core to each ring and the asymptote is the theoretical asymptote given the shape of the growth curve</t>
  </si>
  <si>
    <t>se_o_a</t>
  </si>
  <si>
    <t>growth_inf</t>
  </si>
  <si>
    <t>se_growth_inf</t>
  </si>
  <si>
    <t>age_inf</t>
  </si>
  <si>
    <t>se_age_inf</t>
  </si>
  <si>
    <t>Increment radii in microns from the core to each 10 day increment, such that you could do repeated measure ANOVA if you grouped individuals based on something like life history pattern or what not</t>
  </si>
  <si>
    <t>gc</t>
  </si>
  <si>
    <t>fi</t>
  </si>
  <si>
    <t>weight_gc</t>
  </si>
  <si>
    <t>percent_weight_gc</t>
  </si>
  <si>
    <t>percent_weight_gc_2</t>
  </si>
  <si>
    <t>fr</t>
  </si>
  <si>
    <t>dr</t>
  </si>
  <si>
    <t>pf_spp_gc</t>
  </si>
  <si>
    <t>as_gc</t>
  </si>
  <si>
    <t>sd_gc</t>
  </si>
  <si>
    <t>tortanus_spp_gc</t>
  </si>
  <si>
    <t>ea_ spp_gc</t>
  </si>
  <si>
    <t>other_calanoids_gc</t>
  </si>
  <si>
    <t>other_cyclopoids_gc</t>
  </si>
  <si>
    <t>av_gc</t>
  </si>
  <si>
    <t>limnoithona_spp_gc</t>
  </si>
  <si>
    <t>harpacticoids_gc</t>
  </si>
  <si>
    <t>copepod_nauplii_gc</t>
  </si>
  <si>
    <t>cladocerans_gc</t>
  </si>
  <si>
    <t>mysids_gc</t>
  </si>
  <si>
    <t>corophium_ spp_gc</t>
  </si>
  <si>
    <t>gammarus_spp_gc</t>
  </si>
  <si>
    <t>unid_amphipods_gc</t>
  </si>
  <si>
    <t>cumaceans_gc</t>
  </si>
  <si>
    <t>fish_gc</t>
  </si>
  <si>
    <t>other_gc</t>
  </si>
  <si>
    <t>gr</t>
  </si>
  <si>
    <t>percent_time_cld_m</t>
  </si>
  <si>
    <t>percent_time_t2</t>
  </si>
  <si>
    <t>d1</t>
  </si>
  <si>
    <t>d10</t>
  </si>
  <si>
    <t>d100</t>
  </si>
  <si>
    <t>d20</t>
  </si>
  <si>
    <t>d30</t>
  </si>
  <si>
    <t>d40</t>
  </si>
  <si>
    <t>d50</t>
  </si>
  <si>
    <t>d60</t>
  </si>
  <si>
    <t>d70</t>
  </si>
  <si>
    <t>d80</t>
  </si>
  <si>
    <t>d90</t>
  </si>
  <si>
    <t>d110</t>
  </si>
  <si>
    <t>d120</t>
  </si>
  <si>
    <t>d130</t>
  </si>
  <si>
    <t>d140</t>
  </si>
  <si>
    <t>d150</t>
  </si>
  <si>
    <t>d160</t>
  </si>
  <si>
    <t>d170</t>
  </si>
  <si>
    <t>d180</t>
  </si>
  <si>
    <t>d190</t>
  </si>
  <si>
    <t>d200</t>
  </si>
  <si>
    <t>d210</t>
  </si>
  <si>
    <t>d220</t>
  </si>
  <si>
    <t>day 10</t>
  </si>
  <si>
    <t>dummy variable for gender of fish determined from visual analysis of gonad during dissection; 1=male, 0=female</t>
  </si>
  <si>
    <t>day</t>
  </si>
  <si>
    <t>total days</t>
  </si>
  <si>
    <t>day since start</t>
  </si>
  <si>
    <t>region</t>
  </si>
  <si>
    <t>station</t>
  </si>
  <si>
    <t>Honker Bay</t>
  </si>
  <si>
    <t>North</t>
  </si>
  <si>
    <t>cohort day</t>
  </si>
  <si>
    <t>one</t>
  </si>
  <si>
    <t>two</t>
  </si>
  <si>
    <t>three</t>
  </si>
  <si>
    <t>four</t>
  </si>
  <si>
    <t>1</t>
  </si>
  <si>
    <t>dummy variable for gender of fish. 1=male, 0=female</t>
  </si>
  <si>
    <t>fl_gr</t>
  </si>
  <si>
    <t>wt_gr</t>
  </si>
  <si>
    <t>Y</t>
  </si>
  <si>
    <t>N</t>
  </si>
  <si>
    <t>percent_wt_gc_nofish</t>
  </si>
  <si>
    <t>cohorts</t>
  </si>
  <si>
    <t>2</t>
  </si>
  <si>
    <t>4</t>
  </si>
  <si>
    <t>0.0640</t>
  </si>
  <si>
    <t>0.2570</t>
  </si>
  <si>
    <t>0.2600</t>
  </si>
  <si>
    <t>0.0970</t>
  </si>
  <si>
    <t>0.1980</t>
  </si>
  <si>
    <t>0.3790</t>
  </si>
  <si>
    <t>brain_weight</t>
  </si>
  <si>
    <t>13stn0038</t>
  </si>
  <si>
    <t>13stn0057</t>
  </si>
  <si>
    <t>13stn0071</t>
  </si>
  <si>
    <t>13stn0076</t>
  </si>
  <si>
    <t>13stn0081</t>
  </si>
  <si>
    <t>13stn0083</t>
  </si>
  <si>
    <t>13stn0085</t>
  </si>
  <si>
    <t>13stn0088</t>
  </si>
  <si>
    <t>13stn0092</t>
  </si>
  <si>
    <t>13stn0095</t>
  </si>
  <si>
    <t>13stn0121</t>
  </si>
  <si>
    <t>13stn0124</t>
  </si>
  <si>
    <t>13stn0128</t>
  </si>
  <si>
    <t>13stn0129</t>
  </si>
  <si>
    <t>13stn0132</t>
  </si>
  <si>
    <t>13stn0142</t>
  </si>
  <si>
    <t>13stn0152</t>
  </si>
  <si>
    <t>13stn0153</t>
  </si>
  <si>
    <t>13stn0154</t>
  </si>
  <si>
    <t>13stn0159</t>
  </si>
  <si>
    <t>13stn0161</t>
  </si>
  <si>
    <t>13stn0171</t>
  </si>
  <si>
    <t>13stn0172</t>
  </si>
  <si>
    <t>13stn0173</t>
  </si>
  <si>
    <t>13stn0218</t>
  </si>
  <si>
    <t>13stn0220</t>
  </si>
  <si>
    <t>13stn0222</t>
  </si>
  <si>
    <t>13stn0223</t>
  </si>
  <si>
    <t>13stn0225</t>
  </si>
  <si>
    <t>13stn0226</t>
  </si>
  <si>
    <t>13stn0295</t>
  </si>
  <si>
    <t>13stn0308</t>
  </si>
  <si>
    <t>13stn0309</t>
  </si>
  <si>
    <t>13fmwt0348</t>
  </si>
  <si>
    <t>13fmwt0354</t>
  </si>
  <si>
    <t>13fmwt0679</t>
  </si>
  <si>
    <t>13fmwt0798</t>
  </si>
  <si>
    <t>13fmwt0805</t>
  </si>
  <si>
    <t>13fmwt0808</t>
  </si>
  <si>
    <t>13fmwt0824</t>
  </si>
  <si>
    <t>13fmwt0841</t>
  </si>
  <si>
    <t>14skt0101</t>
  </si>
  <si>
    <t>14skt0102</t>
  </si>
  <si>
    <t>14skt0103</t>
  </si>
  <si>
    <t>14skt0104</t>
  </si>
  <si>
    <t>14skt0105</t>
  </si>
  <si>
    <t>14skt0111</t>
  </si>
  <si>
    <t>14skt0113</t>
  </si>
  <si>
    <t>14skt0115</t>
  </si>
  <si>
    <t>14skt0116</t>
  </si>
  <si>
    <t>14skt0119</t>
  </si>
  <si>
    <t>14skt0120</t>
  </si>
  <si>
    <t>14skt0121</t>
  </si>
  <si>
    <t>14skt0122</t>
  </si>
  <si>
    <t>14skt0124</t>
  </si>
  <si>
    <t>14skt0126</t>
  </si>
  <si>
    <t>14skt0127</t>
  </si>
  <si>
    <t>14skt0131</t>
  </si>
  <si>
    <t>14skt0132</t>
  </si>
  <si>
    <t>14skt0133</t>
  </si>
  <si>
    <t>14skt0135</t>
  </si>
  <si>
    <t>14skt0137</t>
  </si>
  <si>
    <t>14skt0139</t>
  </si>
  <si>
    <t>14skt0141</t>
  </si>
  <si>
    <t>14skt0142</t>
  </si>
  <si>
    <t>14skt0143</t>
  </si>
  <si>
    <t>14skt0144</t>
  </si>
  <si>
    <t>14skt0145</t>
  </si>
  <si>
    <t>14skt0147</t>
  </si>
  <si>
    <t>14skt0151</t>
  </si>
  <si>
    <t>14skt0153</t>
  </si>
  <si>
    <t>14skt0154</t>
  </si>
  <si>
    <t>14skt0156</t>
  </si>
  <si>
    <t>14skt0162</t>
  </si>
  <si>
    <t>14skt0170</t>
  </si>
  <si>
    <t>14skt0171</t>
  </si>
  <si>
    <t>14skt0172</t>
  </si>
  <si>
    <t>14skt0173</t>
  </si>
  <si>
    <t>14skt0179</t>
  </si>
  <si>
    <t>14skt0180</t>
  </si>
  <si>
    <t>14skt0186</t>
  </si>
  <si>
    <t>14skt0189</t>
  </si>
  <si>
    <t>14skt0191</t>
  </si>
  <si>
    <t>14skt0197</t>
  </si>
  <si>
    <t>14skt0303</t>
  </si>
  <si>
    <t>14skt0306</t>
  </si>
  <si>
    <t>14skt0310</t>
  </si>
  <si>
    <t>14skt0313</t>
  </si>
  <si>
    <t>14skt0321</t>
  </si>
  <si>
    <t>14skt0322</t>
  </si>
  <si>
    <t>14skt0328</t>
  </si>
  <si>
    <t>14skt0329</t>
  </si>
  <si>
    <t>14skt0330</t>
  </si>
  <si>
    <t>14skt0332</t>
  </si>
  <si>
    <t>14skt0333</t>
  </si>
  <si>
    <t>14skt0334</t>
  </si>
  <si>
    <t>14skt0339</t>
  </si>
  <si>
    <t>14skt0341</t>
  </si>
  <si>
    <t>14skt0343</t>
  </si>
  <si>
    <t>14skt0344</t>
  </si>
  <si>
    <t>14skt0345</t>
  </si>
  <si>
    <t>14skt0346</t>
  </si>
  <si>
    <t>14skt0347</t>
  </si>
  <si>
    <t>14skt0348</t>
  </si>
  <si>
    <t>14skt0351</t>
  </si>
  <si>
    <t>14skt0353</t>
  </si>
  <si>
    <t>14skt0355</t>
  </si>
  <si>
    <t>14skt0356</t>
  </si>
  <si>
    <t>14skt0357</t>
  </si>
  <si>
    <t>14skt0362</t>
  </si>
  <si>
    <t>14skt0367</t>
  </si>
  <si>
    <t>14skt0368</t>
  </si>
  <si>
    <t>14skt0369</t>
  </si>
  <si>
    <t>14skt0370</t>
  </si>
  <si>
    <t>14skt0372</t>
  </si>
  <si>
    <t>14skt0374</t>
  </si>
  <si>
    <t>14skt0375</t>
  </si>
  <si>
    <t>14skt0376</t>
  </si>
  <si>
    <t>14skt0377</t>
  </si>
  <si>
    <t>14skt0380</t>
  </si>
  <si>
    <t>14skt0382</t>
  </si>
  <si>
    <t>14skt0384</t>
  </si>
  <si>
    <t>14skt0386</t>
  </si>
  <si>
    <t>14skt0388</t>
  </si>
  <si>
    <t>14skt0389</t>
  </si>
  <si>
    <t>14skt0390</t>
  </si>
  <si>
    <t>14skt0391</t>
  </si>
  <si>
    <t>14skt0392</t>
  </si>
  <si>
    <t>14skt0396</t>
  </si>
  <si>
    <t>14skt0397</t>
  </si>
  <si>
    <t>14skt0398</t>
  </si>
  <si>
    <t>14skt0400</t>
  </si>
  <si>
    <t>14skt0502</t>
  </si>
  <si>
    <t>14skt0503</t>
  </si>
  <si>
    <t>14skt0505</t>
  </si>
  <si>
    <t>14skt0509</t>
  </si>
  <si>
    <t>14skt0512</t>
  </si>
  <si>
    <t>14skt0513</t>
  </si>
  <si>
    <t>14skt0514</t>
  </si>
  <si>
    <t>14skt0515</t>
  </si>
  <si>
    <t>14skt0516</t>
  </si>
  <si>
    <t>14skt0518</t>
  </si>
  <si>
    <t>14skt0519</t>
  </si>
  <si>
    <t>14skt0520</t>
  </si>
  <si>
    <t>14skt0521</t>
  </si>
  <si>
    <t>14skt0523</t>
  </si>
  <si>
    <t>14skt0526</t>
  </si>
  <si>
    <t>14skt0528</t>
  </si>
  <si>
    <t>14skt0533</t>
  </si>
  <si>
    <t>14skt0534</t>
  </si>
  <si>
    <t>14skt0536</t>
  </si>
  <si>
    <t>14skt0543</t>
  </si>
  <si>
    <t>14skt0545</t>
  </si>
  <si>
    <t>14skt0547</t>
  </si>
  <si>
    <t>14skt0550</t>
  </si>
  <si>
    <t>14skt0555</t>
  </si>
  <si>
    <t>14skt0557</t>
  </si>
  <si>
    <t>14skt0558</t>
  </si>
  <si>
    <t>14skt0560</t>
  </si>
  <si>
    <t>14skt0561</t>
  </si>
  <si>
    <t>14skt0562</t>
  </si>
  <si>
    <t>14skt0564</t>
  </si>
  <si>
    <t>14skt0565</t>
  </si>
  <si>
    <t>14skt0566</t>
  </si>
  <si>
    <t>14skt0567</t>
  </si>
  <si>
    <t>14skt0569</t>
  </si>
  <si>
    <t>14skt0571</t>
  </si>
  <si>
    <t>14skt0572</t>
  </si>
  <si>
    <t>14skt0574</t>
  </si>
  <si>
    <t>14skt0576</t>
  </si>
  <si>
    <t>14skt0578</t>
  </si>
  <si>
    <t>14skt0579</t>
  </si>
  <si>
    <t>14skt0580</t>
  </si>
  <si>
    <t>14skt0001</t>
  </si>
  <si>
    <t>14skt0002</t>
  </si>
  <si>
    <t>14skt0003</t>
  </si>
  <si>
    <t>14skt0004</t>
  </si>
  <si>
    <t>14skt0582</t>
  </si>
  <si>
    <t>14skt0584</t>
  </si>
  <si>
    <t>14skt0585</t>
  </si>
  <si>
    <t>14skt0586</t>
  </si>
  <si>
    <t>14skt0587</t>
  </si>
  <si>
    <t>14skt0589</t>
  </si>
  <si>
    <t>14skt0590</t>
  </si>
  <si>
    <t>14skt0591</t>
  </si>
  <si>
    <t>14skt0593</t>
  </si>
  <si>
    <t>14skt0594</t>
  </si>
  <si>
    <t>14skt0595</t>
  </si>
  <si>
    <t>14skt0596</t>
  </si>
  <si>
    <t>14skt0598</t>
  </si>
  <si>
    <t>14skt0599</t>
  </si>
  <si>
    <t>14skt0600</t>
  </si>
  <si>
    <t>14skt0006</t>
  </si>
  <si>
    <t>14skt0008</t>
  </si>
  <si>
    <t>14skt0012</t>
  </si>
  <si>
    <t>14skt0013</t>
  </si>
  <si>
    <t>14skt0014</t>
  </si>
  <si>
    <t>14skt0015</t>
  </si>
  <si>
    <t>14skt0016</t>
  </si>
  <si>
    <t>14skt0017</t>
  </si>
  <si>
    <t>14skt0018</t>
  </si>
  <si>
    <t>14skt0019</t>
  </si>
  <si>
    <t>14skt0020</t>
  </si>
  <si>
    <t>14skt0021</t>
  </si>
  <si>
    <t>14skt0022</t>
  </si>
  <si>
    <t>14skt0024</t>
  </si>
  <si>
    <t>14skt0026</t>
  </si>
  <si>
    <t>14skt0027</t>
  </si>
  <si>
    <t>14skt0029</t>
  </si>
  <si>
    <t>14skt0030</t>
  </si>
  <si>
    <t>14skt0031</t>
  </si>
  <si>
    <t>14skt0033</t>
  </si>
  <si>
    <t>14stn0002</t>
  </si>
  <si>
    <t>14stn0003</t>
  </si>
  <si>
    <t>14stn0004</t>
  </si>
  <si>
    <t>14stn0006</t>
  </si>
  <si>
    <t>14stn0014</t>
  </si>
  <si>
    <t>14stn0015</t>
  </si>
  <si>
    <t>14stn0016</t>
  </si>
  <si>
    <t>14stn0018</t>
  </si>
  <si>
    <t>14stn0019</t>
  </si>
  <si>
    <t>14stn0020</t>
  </si>
  <si>
    <t>14stn0021</t>
  </si>
  <si>
    <t>14stn0023</t>
  </si>
  <si>
    <t>14stn0025</t>
  </si>
  <si>
    <t>14stn0056</t>
  </si>
  <si>
    <t>14stn0069</t>
  </si>
  <si>
    <t>14stn0070</t>
  </si>
  <si>
    <t>14stn0071</t>
  </si>
  <si>
    <t>14stn0090</t>
  </si>
  <si>
    <t>14stn0094</t>
  </si>
  <si>
    <t>14stn0098</t>
  </si>
  <si>
    <t>14stn0103</t>
  </si>
  <si>
    <t>14stn0104</t>
  </si>
  <si>
    <t>14stn0105</t>
  </si>
  <si>
    <t>14stn0106</t>
  </si>
  <si>
    <t>14stn0107</t>
  </si>
  <si>
    <t>14stn0116</t>
  </si>
  <si>
    <t>14stn0120</t>
  </si>
  <si>
    <t>14stn0121</t>
  </si>
  <si>
    <t>14stn0122</t>
  </si>
  <si>
    <t>14stn0133</t>
  </si>
  <si>
    <t>14stn0135</t>
  </si>
  <si>
    <t>14stn0136</t>
  </si>
  <si>
    <t>14stn0152</t>
  </si>
  <si>
    <t>14stn0153</t>
  </si>
  <si>
    <t>14stn0147</t>
  </si>
  <si>
    <t>14stn0148</t>
  </si>
  <si>
    <t>14stn0149</t>
  </si>
  <si>
    <t>14stn0156</t>
  </si>
  <si>
    <t>14stn0157</t>
  </si>
  <si>
    <t>14stn0158</t>
  </si>
  <si>
    <t>14stn0159</t>
  </si>
  <si>
    <t>14stn0160</t>
  </si>
  <si>
    <t>14stn0161</t>
  </si>
  <si>
    <t>14stn0172</t>
  </si>
  <si>
    <t>14stn0173</t>
  </si>
  <si>
    <t>14stn0174</t>
  </si>
  <si>
    <t>14stn0180</t>
  </si>
  <si>
    <t>14stn0182</t>
  </si>
  <si>
    <t>14stn0183</t>
  </si>
  <si>
    <t>14stn0184</t>
  </si>
  <si>
    <t>14stn0185</t>
  </si>
  <si>
    <t>14stn0186</t>
  </si>
  <si>
    <t>14stn0187</t>
  </si>
  <si>
    <t>14stn0188</t>
  </si>
  <si>
    <t>14stn0189</t>
  </si>
  <si>
    <t>region1</t>
  </si>
  <si>
    <t>lesions</t>
  </si>
  <si>
    <t>liver_g</t>
  </si>
  <si>
    <t>collection_time</t>
  </si>
  <si>
    <t>decimal_time</t>
  </si>
  <si>
    <t>hour</t>
  </si>
  <si>
    <t>hour2</t>
  </si>
  <si>
    <t>gonad_weight_cut</t>
  </si>
  <si>
    <t>eggcount_total</t>
  </si>
  <si>
    <t>fecundity</t>
  </si>
  <si>
    <t>mass_per_egg</t>
  </si>
  <si>
    <t>migration</t>
  </si>
  <si>
    <t>dummy variable: 0=res; 1=mig; x=not done</t>
  </si>
  <si>
    <t>day 30</t>
  </si>
  <si>
    <t>day 40</t>
  </si>
  <si>
    <t>day 50</t>
  </si>
  <si>
    <t>day 60</t>
  </si>
  <si>
    <t>day 70</t>
  </si>
  <si>
    <t>day 80</t>
  </si>
  <si>
    <t>day 90</t>
  </si>
  <si>
    <t>day 100</t>
  </si>
  <si>
    <t>day 110</t>
  </si>
  <si>
    <t>day 120</t>
  </si>
  <si>
    <t>day 130</t>
  </si>
  <si>
    <t>day 140</t>
  </si>
  <si>
    <t>day 150</t>
  </si>
  <si>
    <t>day 160</t>
  </si>
  <si>
    <t>day 170</t>
  </si>
  <si>
    <t>day 180</t>
  </si>
  <si>
    <t>day 190</t>
  </si>
  <si>
    <t>day 200</t>
  </si>
  <si>
    <t>day 210</t>
  </si>
  <si>
    <t>day 220</t>
  </si>
  <si>
    <t>unique identification number for each individual delta smelt</t>
  </si>
  <si>
    <t>The salinity of the first meter of water from the surface in ppt</t>
  </si>
  <si>
    <t>Average salinity of water from the surface in ppt</t>
  </si>
  <si>
    <t>hardness in mg/L CaCO3</t>
  </si>
  <si>
    <t>alkalinity in mg/L CaCO3</t>
  </si>
  <si>
    <t>gill weight in grams (0.0001)</t>
  </si>
  <si>
    <t>brain weight in grams (0.0001)</t>
  </si>
  <si>
    <t>liver weight in grams (0.0001)</t>
  </si>
  <si>
    <t>gonad weight in grams (0.0001)</t>
  </si>
  <si>
    <t>staging_eggs_pch</t>
  </si>
  <si>
    <t>sal_dum</t>
  </si>
  <si>
    <t>lsz</t>
  </si>
  <si>
    <t>sal&lt;1: low, sal&gt;=1 AND &lt;6 med, sal&gt;=6 high</t>
  </si>
  <si>
    <t>low_sal</t>
  </si>
  <si>
    <t>med_sal</t>
  </si>
  <si>
    <t>high_sal</t>
  </si>
  <si>
    <t>Changes</t>
    <phoneticPr fontId="43"/>
  </si>
  <si>
    <t>4.10.2015</t>
    <phoneticPr fontId="43"/>
  </si>
  <si>
    <t>Date</t>
    <phoneticPr fontId="43"/>
  </si>
  <si>
    <t>Comment</t>
    <phoneticPr fontId="43"/>
  </si>
  <si>
    <t>staging_color</t>
    <phoneticPr fontId="43"/>
  </si>
  <si>
    <t>Initials</t>
    <phoneticPr fontId="43"/>
  </si>
  <si>
    <t>TK</t>
    <phoneticPr fontId="43"/>
  </si>
  <si>
    <t>A column staging_color was added</t>
    <phoneticPr fontId="43"/>
  </si>
  <si>
    <t>collection_month</t>
    <phoneticPr fontId="43"/>
  </si>
  <si>
    <t>4.11.2015</t>
    <phoneticPr fontId="43"/>
  </si>
  <si>
    <t>TK</t>
    <phoneticPr fontId="43"/>
  </si>
  <si>
    <t>A column collection_month was added</t>
    <phoneticPr fontId="43"/>
  </si>
  <si>
    <t>collection_month</t>
  </si>
  <si>
    <t>Month during which fish was collected</t>
  </si>
  <si>
    <t>staging_color</t>
  </si>
  <si>
    <t>A column for plotting colors of oocyte stages</t>
  </si>
  <si>
    <t xml:space="preserve">e2_level </t>
  </si>
  <si>
    <t>e2_level</t>
  </si>
  <si>
    <t>7.8.2015</t>
  </si>
  <si>
    <t>CYT</t>
  </si>
  <si>
    <t>Added zooplankton data columns:</t>
  </si>
  <si>
    <t>ACARTELA</t>
  </si>
  <si>
    <t>ACARTIA</t>
  </si>
  <si>
    <t>DIAPTOM</t>
  </si>
  <si>
    <t>EURYTEM</t>
  </si>
  <si>
    <t>OTHCALAD</t>
  </si>
  <si>
    <t>PDIAPFOR</t>
  </si>
  <si>
    <t>PDIAPMAR</t>
  </si>
  <si>
    <t>SINOCAL</t>
  </si>
  <si>
    <t>TORTANUS</t>
  </si>
  <si>
    <t>ALLCALADULTS</t>
  </si>
  <si>
    <t>AVERNAL</t>
  </si>
  <si>
    <t>LIMNOSPP</t>
  </si>
  <si>
    <t>LIMNOSINE</t>
  </si>
  <si>
    <t>LIMNOTET</t>
  </si>
  <si>
    <t>OITHDAV</t>
  </si>
  <si>
    <t>OITHSIM</t>
  </si>
  <si>
    <t>OTHCYCAD</t>
  </si>
  <si>
    <t>ALLCYCADULTS</t>
  </si>
  <si>
    <t>HARPACT</t>
  </si>
  <si>
    <t>EURYJUV</t>
  </si>
  <si>
    <t>OTHCALJUV</t>
  </si>
  <si>
    <t>PDIAPJUV</t>
  </si>
  <si>
    <t>SINOCALJUV</t>
  </si>
  <si>
    <t>ASINEJUV</t>
  </si>
  <si>
    <t>ACARJUV</t>
  </si>
  <si>
    <t>DIAPTJUV</t>
  </si>
  <si>
    <t>TORTJUV</t>
  </si>
  <si>
    <t>ALLCALJUV</t>
  </si>
  <si>
    <t>LIMNOJUV</t>
  </si>
  <si>
    <t>OITHJUV</t>
  </si>
  <si>
    <t>OTHCYCJUV</t>
  </si>
  <si>
    <t>ALLCYCJUV</t>
  </si>
  <si>
    <t>EURYNAUP</t>
  </si>
  <si>
    <t>OTHCOPNAUP</t>
  </si>
  <si>
    <t>PDIAPNAUP</t>
  </si>
  <si>
    <t>SINONAUP</t>
  </si>
  <si>
    <t>ALLCOPNAUP</t>
  </si>
  <si>
    <t>BOSMINA</t>
  </si>
  <si>
    <t>DAPHNIA</t>
  </si>
  <si>
    <t>DIAPHAN</t>
  </si>
  <si>
    <t>OTHCLADO</t>
  </si>
  <si>
    <t>ALLCLADOCERA</t>
  </si>
  <si>
    <t>ASPLANCH</t>
  </si>
  <si>
    <t>KERATELA</t>
  </si>
  <si>
    <t>OTHROT</t>
  </si>
  <si>
    <t>POLYARTH</t>
  </si>
  <si>
    <t>SYNCH</t>
  </si>
  <si>
    <t>TRICHO</t>
  </si>
  <si>
    <t>ALLROTIFERS</t>
  </si>
  <si>
    <t>BARNNAUP</t>
  </si>
  <si>
    <t>CRABZOEA</t>
  </si>
  <si>
    <t>OSTRACOD</t>
  </si>
  <si>
    <t>CUMAC</t>
  </si>
  <si>
    <t>acartela</t>
  </si>
  <si>
    <t>acartia</t>
  </si>
  <si>
    <t>diaptom</t>
  </si>
  <si>
    <t>eurytem</t>
  </si>
  <si>
    <t>othcalad</t>
  </si>
  <si>
    <t>pdiapfor</t>
  </si>
  <si>
    <t>pdiapmar</t>
  </si>
  <si>
    <t>sinocal</t>
  </si>
  <si>
    <t>ZOOPLANKTON DATA</t>
  </si>
  <si>
    <t>tortanus</t>
  </si>
  <si>
    <t>allcaladults</t>
  </si>
  <si>
    <t>avernal</t>
  </si>
  <si>
    <t>limnospp</t>
  </si>
  <si>
    <t>limnosine</t>
  </si>
  <si>
    <t>limnotet</t>
  </si>
  <si>
    <t>oithdav</t>
  </si>
  <si>
    <t>oithsim</t>
  </si>
  <si>
    <t>othcycad</t>
  </si>
  <si>
    <t>allcycadults</t>
  </si>
  <si>
    <t>harpact</t>
  </si>
  <si>
    <t>euryjuv</t>
  </si>
  <si>
    <t>othcaljuv</t>
  </si>
  <si>
    <t>pdiapjuv</t>
  </si>
  <si>
    <t>sinocaljuv</t>
  </si>
  <si>
    <t>asinejuv</t>
  </si>
  <si>
    <t>acarjuv</t>
  </si>
  <si>
    <t>diaptjuv</t>
  </si>
  <si>
    <t>tortjuv</t>
  </si>
  <si>
    <t>allcaljuv</t>
  </si>
  <si>
    <t>limnojuv</t>
  </si>
  <si>
    <t>oithjuv</t>
  </si>
  <si>
    <t>othcycjuv</t>
  </si>
  <si>
    <t>allcycjuv</t>
  </si>
  <si>
    <t>eurynaup</t>
  </si>
  <si>
    <t>othcopnaup</t>
  </si>
  <si>
    <t>pdiapnaup</t>
  </si>
  <si>
    <t>sinonaup</t>
  </si>
  <si>
    <t>allcopnaup</t>
  </si>
  <si>
    <t>bosmina</t>
  </si>
  <si>
    <t>daphnia</t>
  </si>
  <si>
    <t>diaphan</t>
  </si>
  <si>
    <t>othclado</t>
  </si>
  <si>
    <t>allcladocera</t>
  </si>
  <si>
    <t>asplanch</t>
  </si>
  <si>
    <t>keratela</t>
  </si>
  <si>
    <t>othrot</t>
  </si>
  <si>
    <t>polyarth</t>
  </si>
  <si>
    <t>synch</t>
  </si>
  <si>
    <t>tricho</t>
  </si>
  <si>
    <t>allrotifers</t>
  </si>
  <si>
    <t>barnnaup</t>
  </si>
  <si>
    <t>crabzoea</t>
  </si>
  <si>
    <t>ostracod</t>
  </si>
  <si>
    <t>cumac</t>
  </si>
  <si>
    <t>zooplankton</t>
  </si>
  <si>
    <t>zooplankton_bin</t>
  </si>
  <si>
    <t>8.18.2015</t>
  </si>
  <si>
    <t>Added zooplankton bin columns for every 2000 value</t>
  </si>
  <si>
    <t>sal_bins</t>
  </si>
  <si>
    <t>BGH</t>
  </si>
  <si>
    <t>Added a salinity bin column</t>
  </si>
  <si>
    <t>9.29.2015</t>
  </si>
  <si>
    <t>Changed 'sal_dum' to match Hobbs designation (&gt;0.55 salinity is brackish)</t>
  </si>
  <si>
    <t>total_month</t>
  </si>
  <si>
    <t>9.30.2015</t>
  </si>
  <si>
    <t>Added a total month column</t>
  </si>
  <si>
    <t>total_survey</t>
  </si>
  <si>
    <t>added a total survey column</t>
  </si>
  <si>
    <t>fork_length_bins</t>
  </si>
  <si>
    <t>added a fork_length bin column</t>
  </si>
  <si>
    <t>10.7.2015</t>
  </si>
  <si>
    <t>Added histopath data from file "fECUNDING HISTOPATH FOR BRUCE- change cch1 to cch0"</t>
  </si>
  <si>
    <t>added a fa, gma, and gcn column</t>
  </si>
  <si>
    <t>10.8.2015</t>
  </si>
  <si>
    <t>Updated migration data</t>
  </si>
  <si>
    <t>10.13.2015</t>
  </si>
  <si>
    <t>Deleted fish 4320 since it has no location information</t>
  </si>
  <si>
    <t>deleted fa, gma, and gcn column</t>
  </si>
  <si>
    <t>11.4.2015</t>
  </si>
  <si>
    <t>4215: fl changed to 61, 1253: fl changed to 63, 14skt0556: fl changed to 73, deleted fl for 1003 (outlier)</t>
  </si>
  <si>
    <t>sal_dum_numeric</t>
  </si>
  <si>
    <t>sal_bin_fewer</t>
  </si>
  <si>
    <t>sum_total_prey</t>
  </si>
  <si>
    <t>1.25.2016</t>
  </si>
  <si>
    <t>Added g_per_item column</t>
  </si>
  <si>
    <t>Added sum_total_prey column</t>
  </si>
  <si>
    <t>The total number of prey in the stomachs</t>
  </si>
  <si>
    <t>mg_per_item</t>
  </si>
  <si>
    <t>mg per prey item (i.e., weight_gc/sum_total_prey*1000)</t>
  </si>
  <si>
    <t>2.25.2016</t>
  </si>
  <si>
    <t>GW</t>
  </si>
  <si>
    <t xml:space="preserve">Fixed Cassette Numbers for 2014 STN. The cassette numbers was 14STN10-#. Changed to 14STN20-#. Cassette # was incorrect as well. </t>
  </si>
  <si>
    <t xml:space="preserve">Added 2014 FMWT 2015 SKT 2015 STN </t>
  </si>
  <si>
    <t>SerialNumber of Fish</t>
  </si>
  <si>
    <t>TotalWt</t>
  </si>
  <si>
    <t>Acanthocyclops</t>
  </si>
  <si>
    <t>Acartia spp.</t>
  </si>
  <si>
    <t>Acartiella</t>
  </si>
  <si>
    <t>calanoid copepodid</t>
  </si>
  <si>
    <t>copepod nauplii</t>
  </si>
  <si>
    <t>Corophium</t>
  </si>
  <si>
    <t>Cumaceans</t>
  </si>
  <si>
    <t>cyclopoid copepodid</t>
  </si>
  <si>
    <t>Diaphanosoma</t>
  </si>
  <si>
    <t>Eurytemora copepodid</t>
  </si>
  <si>
    <t>Gammarus</t>
  </si>
  <si>
    <t>Harpacticoids</t>
  </si>
  <si>
    <t>Hyperacanthomysis longirostris</t>
  </si>
  <si>
    <t>Isopods</t>
  </si>
  <si>
    <t>Limnoithona juvenile</t>
  </si>
  <si>
    <t>Limnoithona spp.</t>
  </si>
  <si>
    <t>Other cyclopoid</t>
  </si>
  <si>
    <t>Other malacostraca</t>
  </si>
  <si>
    <t>Pseudodiaptomus copepodid</t>
  </si>
  <si>
    <t>Pseudodiaptomus forbesi</t>
  </si>
  <si>
    <t>Pseudodiaptomus nauplii</t>
  </si>
  <si>
    <t>Sinocalanus</t>
  </si>
  <si>
    <t>Sinocalanus copepodid</t>
  </si>
  <si>
    <t>Tortanus</t>
  </si>
  <si>
    <t>Tortanus copepodid</t>
  </si>
  <si>
    <t>Unid Amphipod</t>
  </si>
  <si>
    <t>UnID calanoid</t>
  </si>
  <si>
    <t>UnID cladocera</t>
  </si>
  <si>
    <t>Unid copepod</t>
  </si>
  <si>
    <t>UnID cyclopoid</t>
  </si>
  <si>
    <t>Unid Mysids</t>
  </si>
  <si>
    <t>SumOfPreyWetWeight</t>
  </si>
  <si>
    <t>SumOfNumberOfPrey</t>
  </si>
  <si>
    <t>SerialYear</t>
  </si>
  <si>
    <t>DateCollected</t>
  </si>
  <si>
    <t>Station</t>
  </si>
  <si>
    <t>SerialNumber</t>
  </si>
  <si>
    <t>Project</t>
  </si>
  <si>
    <t>Month</t>
  </si>
  <si>
    <t>Species</t>
  </si>
  <si>
    <t>Age</t>
  </si>
  <si>
    <t>YearClass</t>
  </si>
  <si>
    <t>BodyWeight</t>
  </si>
  <si>
    <t>ForkLength</t>
  </si>
  <si>
    <t>ConductivityTop</t>
  </si>
  <si>
    <t>PPTSurf</t>
  </si>
  <si>
    <t>SalinityGroup</t>
  </si>
  <si>
    <t>RegionGroup</t>
  </si>
  <si>
    <t>MinOfTowTime</t>
  </si>
  <si>
    <t>GutContents</t>
  </si>
  <si>
    <t>FullnessIndex</t>
  </si>
  <si>
    <t>%StomachBodyWt</t>
  </si>
  <si>
    <t>%Stom/BodyMinusStom</t>
  </si>
  <si>
    <t>FullnessRank</t>
  </si>
  <si>
    <t>DigestionRank</t>
  </si>
  <si>
    <t>Pseudodiaptomus spp</t>
  </si>
  <si>
    <t>Acartiella sinensis</t>
  </si>
  <si>
    <t>Sinocalanus doerrii</t>
  </si>
  <si>
    <t>Tortanus spp</t>
  </si>
  <si>
    <t>Eurytemora spp</t>
  </si>
  <si>
    <t>Other calanoids</t>
  </si>
  <si>
    <t>Other cyclopoids</t>
  </si>
  <si>
    <t>Acanthocyclops vernalis</t>
  </si>
  <si>
    <t>Limnoithona spp</t>
  </si>
  <si>
    <t>Copepod nauplii</t>
  </si>
  <si>
    <t>Cladocerans</t>
  </si>
  <si>
    <t>Mysids</t>
  </si>
  <si>
    <t>Corophium spp</t>
  </si>
  <si>
    <t>Gammarus spp</t>
  </si>
  <si>
    <t>Unid Amphipods</t>
  </si>
  <si>
    <t>Fish</t>
  </si>
  <si>
    <t>Other</t>
  </si>
  <si>
    <t>GROUP</t>
  </si>
  <si>
    <t>1364</t>
  </si>
  <si>
    <t>TNS</t>
  </si>
  <si>
    <t>delta smelt</t>
  </si>
  <si>
    <t>&lt;1</t>
  </si>
  <si>
    <t>CS-SRDWSC</t>
  </si>
  <si>
    <t>35-55</t>
  </si>
  <si>
    <t>1365</t>
  </si>
  <si>
    <t>1366</t>
  </si>
  <si>
    <t>1367</t>
  </si>
  <si>
    <t>1368</t>
  </si>
  <si>
    <t>1369</t>
  </si>
  <si>
    <t>1370</t>
  </si>
  <si>
    <t>1371</t>
  </si>
  <si>
    <t>&gt;55</t>
  </si>
  <si>
    <t>1372</t>
  </si>
  <si>
    <t>1373</t>
  </si>
  <si>
    <t>1374</t>
  </si>
  <si>
    <t>1375</t>
  </si>
  <si>
    <t>1376</t>
  </si>
  <si>
    <t>1377</t>
  </si>
  <si>
    <t>1378A</t>
  </si>
  <si>
    <t>1378B</t>
  </si>
  <si>
    <t>1379</t>
  </si>
  <si>
    <t>1380</t>
  </si>
  <si>
    <t>1381</t>
  </si>
  <si>
    <t>1382</t>
  </si>
  <si>
    <t>1383</t>
  </si>
  <si>
    <t>1384</t>
  </si>
  <si>
    <t>1385</t>
  </si>
  <si>
    <t>1386</t>
  </si>
  <si>
    <t>1387</t>
  </si>
  <si>
    <t>1389</t>
  </si>
  <si>
    <t>1390</t>
  </si>
  <si>
    <t>1391</t>
  </si>
  <si>
    <t>1392</t>
  </si>
  <si>
    <t>1393</t>
  </si>
  <si>
    <t>1394</t>
  </si>
  <si>
    <t>1395</t>
  </si>
  <si>
    <t>1396</t>
  </si>
  <si>
    <t>1397</t>
  </si>
  <si>
    <t>1398</t>
  </si>
  <si>
    <t>1399</t>
  </si>
  <si>
    <t>1400</t>
  </si>
  <si>
    <t>26-34</t>
  </si>
  <si>
    <t>1401</t>
  </si>
  <si>
    <t>797</t>
  </si>
  <si>
    <t>1484</t>
  </si>
  <si>
    <t>1485</t>
  </si>
  <si>
    <t>1486</t>
  </si>
  <si>
    <t>1487</t>
  </si>
  <si>
    <t>501</t>
  </si>
  <si>
    <t>1003</t>
  </si>
  <si>
    <t>1-6</t>
  </si>
  <si>
    <t>1004</t>
  </si>
  <si>
    <t>1005</t>
  </si>
  <si>
    <t>519</t>
  </si>
  <si>
    <t>1006</t>
  </si>
  <si>
    <t>418</t>
  </si>
  <si>
    <t>1084</t>
  </si>
  <si>
    <t>&gt;6</t>
  </si>
  <si>
    <t>1085</t>
  </si>
  <si>
    <t>1086</t>
  </si>
  <si>
    <t>602</t>
  </si>
  <si>
    <t>1062</t>
  </si>
  <si>
    <t>1063</t>
  </si>
  <si>
    <t>1064</t>
  </si>
  <si>
    <t>1065</t>
  </si>
  <si>
    <t>1066</t>
  </si>
  <si>
    <t>1067</t>
  </si>
  <si>
    <t>1068</t>
  </si>
  <si>
    <t>1071</t>
  </si>
  <si>
    <t>1072</t>
  </si>
  <si>
    <t>1073</t>
  </si>
  <si>
    <t>1074</t>
  </si>
  <si>
    <t>1075</t>
  </si>
  <si>
    <t>1076</t>
  </si>
  <si>
    <t>1077</t>
  </si>
  <si>
    <t>1078</t>
  </si>
  <si>
    <t>1079</t>
  </si>
  <si>
    <t>1080</t>
  </si>
  <si>
    <t>1081</t>
  </si>
  <si>
    <t>1082</t>
  </si>
  <si>
    <t>1083</t>
  </si>
  <si>
    <t>340</t>
  </si>
  <si>
    <t>1087</t>
  </si>
  <si>
    <t>405</t>
  </si>
  <si>
    <t>1501</t>
  </si>
  <si>
    <t>FMWT</t>
  </si>
  <si>
    <t>1502</t>
  </si>
  <si>
    <t>1503</t>
  </si>
  <si>
    <t>1504</t>
  </si>
  <si>
    <t>1505</t>
  </si>
  <si>
    <t>411</t>
  </si>
  <si>
    <t>1100</t>
  </si>
  <si>
    <t>1101</t>
  </si>
  <si>
    <t>413</t>
  </si>
  <si>
    <t>1108</t>
  </si>
  <si>
    <t>1109</t>
  </si>
  <si>
    <t>1110</t>
  </si>
  <si>
    <t>1113</t>
  </si>
  <si>
    <t>502</t>
  </si>
  <si>
    <t>1115</t>
  </si>
  <si>
    <t>1116</t>
  </si>
  <si>
    <t>1117</t>
  </si>
  <si>
    <t>1118</t>
  </si>
  <si>
    <t>504</t>
  </si>
  <si>
    <t>1121</t>
  </si>
  <si>
    <t>1122</t>
  </si>
  <si>
    <t>1123</t>
  </si>
  <si>
    <t>802</t>
  </si>
  <si>
    <t>1199</t>
  </si>
  <si>
    <t>507</t>
  </si>
  <si>
    <t>1295</t>
  </si>
  <si>
    <t>1296</t>
  </si>
  <si>
    <t>1297</t>
  </si>
  <si>
    <t>1298</t>
  </si>
  <si>
    <t>1299</t>
  </si>
  <si>
    <t>512</t>
  </si>
  <si>
    <t>1314</t>
  </si>
  <si>
    <t>515</t>
  </si>
  <si>
    <t>1221</t>
  </si>
  <si>
    <t>1222</t>
  </si>
  <si>
    <t>516</t>
  </si>
  <si>
    <t>1229</t>
  </si>
  <si>
    <t>518</t>
  </si>
  <si>
    <t>1253</t>
  </si>
  <si>
    <t>1254</t>
  </si>
  <si>
    <t>1255</t>
  </si>
  <si>
    <t>1256</t>
  </si>
  <si>
    <t>1258</t>
  </si>
  <si>
    <t>1259</t>
  </si>
  <si>
    <t>1260</t>
  </si>
  <si>
    <t>1261</t>
  </si>
  <si>
    <t>1263</t>
  </si>
  <si>
    <t>1264</t>
  </si>
  <si>
    <t>1265</t>
  </si>
  <si>
    <t>1266</t>
  </si>
  <si>
    <t>715</t>
  </si>
  <si>
    <t>1577</t>
  </si>
  <si>
    <t>1610</t>
  </si>
  <si>
    <t>2210</t>
  </si>
  <si>
    <t>505</t>
  </si>
  <si>
    <t>2259</t>
  </si>
  <si>
    <t>2385</t>
  </si>
  <si>
    <t>2386</t>
  </si>
  <si>
    <t>2387</t>
  </si>
  <si>
    <t>2388</t>
  </si>
  <si>
    <t>2389</t>
  </si>
  <si>
    <t>2390</t>
  </si>
  <si>
    <t>2391</t>
  </si>
  <si>
    <t>2392</t>
  </si>
  <si>
    <t>2393</t>
  </si>
  <si>
    <t>2394</t>
  </si>
  <si>
    <t>2395</t>
  </si>
  <si>
    <t>2396</t>
  </si>
  <si>
    <t>2397</t>
  </si>
  <si>
    <t>2398</t>
  </si>
  <si>
    <t>2399</t>
  </si>
  <si>
    <t>2400</t>
  </si>
  <si>
    <t>2401</t>
  </si>
  <si>
    <t>2402</t>
  </si>
  <si>
    <t>2403</t>
  </si>
  <si>
    <t>2404</t>
  </si>
  <si>
    <t>2405</t>
  </si>
  <si>
    <t>2406</t>
  </si>
  <si>
    <t>2407</t>
  </si>
  <si>
    <t>2408</t>
  </si>
  <si>
    <t>508</t>
  </si>
  <si>
    <t>2383</t>
  </si>
  <si>
    <t>2384</t>
  </si>
  <si>
    <t>509</t>
  </si>
  <si>
    <t>2372</t>
  </si>
  <si>
    <t>2373</t>
  </si>
  <si>
    <t>2374</t>
  </si>
  <si>
    <t>510</t>
  </si>
  <si>
    <t>2367</t>
  </si>
  <si>
    <t>511</t>
  </si>
  <si>
    <t>2365</t>
  </si>
  <si>
    <t>517</t>
  </si>
  <si>
    <t>2437</t>
  </si>
  <si>
    <t>2422</t>
  </si>
  <si>
    <t>2423</t>
  </si>
  <si>
    <t>2424</t>
  </si>
  <si>
    <t>2425</t>
  </si>
  <si>
    <t>2426</t>
  </si>
  <si>
    <t>2427</t>
  </si>
  <si>
    <t>2428</t>
  </si>
  <si>
    <t>2413</t>
  </si>
  <si>
    <t>2416</t>
  </si>
  <si>
    <t>721</t>
  </si>
  <si>
    <t>2610</t>
  </si>
  <si>
    <t>2611</t>
  </si>
  <si>
    <t>2612</t>
  </si>
  <si>
    <t>407</t>
  </si>
  <si>
    <t>2770</t>
  </si>
  <si>
    <t>412</t>
  </si>
  <si>
    <t>2787</t>
  </si>
  <si>
    <t>2788</t>
  </si>
  <si>
    <t>601</t>
  </si>
  <si>
    <t>2819</t>
  </si>
  <si>
    <t>606</t>
  </si>
  <si>
    <t>2805</t>
  </si>
  <si>
    <t>2806</t>
  </si>
  <si>
    <t>2807</t>
  </si>
  <si>
    <t>2808</t>
  </si>
  <si>
    <t>2809</t>
  </si>
  <si>
    <t>2810</t>
  </si>
  <si>
    <t>2811</t>
  </si>
  <si>
    <t>2812</t>
  </si>
  <si>
    <t>2813</t>
  </si>
  <si>
    <t>2814</t>
  </si>
  <si>
    <t>2818</t>
  </si>
  <si>
    <t>2831</t>
  </si>
  <si>
    <t>2832</t>
  </si>
  <si>
    <t>2836</t>
  </si>
  <si>
    <t>703</t>
  </si>
  <si>
    <t>2845</t>
  </si>
  <si>
    <t>704</t>
  </si>
  <si>
    <t>2846</t>
  </si>
  <si>
    <t>2847</t>
  </si>
  <si>
    <t>2848</t>
  </si>
  <si>
    <t>2849</t>
  </si>
  <si>
    <t>705</t>
  </si>
  <si>
    <t>2855</t>
  </si>
  <si>
    <t>719</t>
  </si>
  <si>
    <t>2974</t>
  </si>
  <si>
    <t>2975</t>
  </si>
  <si>
    <t>2976</t>
  </si>
  <si>
    <t>2977</t>
  </si>
  <si>
    <t>2978</t>
  </si>
  <si>
    <t>2979</t>
  </si>
  <si>
    <t>2980</t>
  </si>
  <si>
    <t>2981</t>
  </si>
  <si>
    <t>2982</t>
  </si>
  <si>
    <t>2983</t>
  </si>
  <si>
    <t>3040</t>
  </si>
  <si>
    <t>3041</t>
  </si>
  <si>
    <t>3042</t>
  </si>
  <si>
    <t>3043</t>
  </si>
  <si>
    <t>3044</t>
  </si>
  <si>
    <t>3045</t>
  </si>
  <si>
    <t>3046</t>
  </si>
  <si>
    <t>3049</t>
  </si>
  <si>
    <t>3175</t>
  </si>
  <si>
    <t>417</t>
  </si>
  <si>
    <t>3198</t>
  </si>
  <si>
    <t>605</t>
  </si>
  <si>
    <t>3211</t>
  </si>
  <si>
    <t>3213</t>
  </si>
  <si>
    <t>3214</t>
  </si>
  <si>
    <t>3215</t>
  </si>
  <si>
    <t>3216</t>
  </si>
  <si>
    <t>3217</t>
  </si>
  <si>
    <t>3218</t>
  </si>
  <si>
    <t>3219</t>
  </si>
  <si>
    <t>3220</t>
  </si>
  <si>
    <t>3221</t>
  </si>
  <si>
    <t>3222</t>
  </si>
  <si>
    <t>3223</t>
  </si>
  <si>
    <t>3224</t>
  </si>
  <si>
    <t>3230</t>
  </si>
  <si>
    <t>3263</t>
  </si>
  <si>
    <t>3264</t>
  </si>
  <si>
    <t>3271</t>
  </si>
  <si>
    <t>3228</t>
  </si>
  <si>
    <t>3232</t>
  </si>
  <si>
    <t>3235</t>
  </si>
  <si>
    <t>3236</t>
  </si>
  <si>
    <t>3237</t>
  </si>
  <si>
    <t>3239</t>
  </si>
  <si>
    <t>3240</t>
  </si>
  <si>
    <t>3241</t>
  </si>
  <si>
    <t>3242</t>
  </si>
  <si>
    <t>3243</t>
  </si>
  <si>
    <t>3244</t>
  </si>
  <si>
    <t>3248</t>
  </si>
  <si>
    <t>3249</t>
  </si>
  <si>
    <t>3250</t>
  </si>
  <si>
    <t>3251</t>
  </si>
  <si>
    <t>3252</t>
  </si>
  <si>
    <t>3253</t>
  </si>
  <si>
    <t>3416</t>
  </si>
  <si>
    <t>3417</t>
  </si>
  <si>
    <t>3418</t>
  </si>
  <si>
    <t>3419</t>
  </si>
  <si>
    <t>3420</t>
  </si>
  <si>
    <t>3421</t>
  </si>
  <si>
    <t>3422</t>
  </si>
  <si>
    <t>3423</t>
  </si>
  <si>
    <t>3424</t>
  </si>
  <si>
    <t>3425</t>
  </si>
  <si>
    <t>3426</t>
  </si>
  <si>
    <t>3427</t>
  </si>
  <si>
    <t>3396</t>
  </si>
  <si>
    <t>3397</t>
  </si>
  <si>
    <t>3398</t>
  </si>
  <si>
    <t>3399</t>
  </si>
  <si>
    <t>3400</t>
  </si>
  <si>
    <t>3401</t>
  </si>
  <si>
    <t>3402</t>
  </si>
  <si>
    <t>3364</t>
  </si>
  <si>
    <t>3365</t>
  </si>
  <si>
    <t>3366</t>
  </si>
  <si>
    <t>3367</t>
  </si>
  <si>
    <t>3368</t>
  </si>
  <si>
    <t>3369</t>
  </si>
  <si>
    <t>3370</t>
  </si>
  <si>
    <t>3371</t>
  </si>
  <si>
    <t>3372</t>
  </si>
  <si>
    <t>3373</t>
  </si>
  <si>
    <t>3374</t>
  </si>
  <si>
    <t>3375</t>
  </si>
  <si>
    <t>3376</t>
  </si>
  <si>
    <t>3377</t>
  </si>
  <si>
    <t>3378</t>
  </si>
  <si>
    <t>3379</t>
  </si>
  <si>
    <t>3380</t>
  </si>
  <si>
    <t>3381</t>
  </si>
  <si>
    <t>3382</t>
  </si>
  <si>
    <t>3383</t>
  </si>
  <si>
    <t>3384</t>
  </si>
  <si>
    <t>3385</t>
  </si>
  <si>
    <t>3317</t>
  </si>
  <si>
    <t>3320</t>
  </si>
  <si>
    <t>3321</t>
  </si>
  <si>
    <t>3322</t>
  </si>
  <si>
    <t>3324</t>
  </si>
  <si>
    <t>3325</t>
  </si>
  <si>
    <t>3326</t>
  </si>
  <si>
    <t>3327</t>
  </si>
  <si>
    <t>3329</t>
  </si>
  <si>
    <t>3330</t>
  </si>
  <si>
    <t>3331</t>
  </si>
  <si>
    <t>3332</t>
  </si>
  <si>
    <t>3333</t>
  </si>
  <si>
    <t>3335</t>
  </si>
  <si>
    <t>3337</t>
  </si>
  <si>
    <t>3341</t>
  </si>
  <si>
    <t>3342</t>
  </si>
  <si>
    <t>3343</t>
  </si>
  <si>
    <t>3344</t>
  </si>
  <si>
    <t>3345</t>
  </si>
  <si>
    <t>3346</t>
  </si>
  <si>
    <t>3347</t>
  </si>
  <si>
    <t>3349</t>
  </si>
  <si>
    <t>3350</t>
  </si>
  <si>
    <t>3354</t>
  </si>
  <si>
    <t>3355</t>
  </si>
  <si>
    <t>3357</t>
  </si>
  <si>
    <t>806</t>
  </si>
  <si>
    <t>1892</t>
  </si>
  <si>
    <t>807</t>
  </si>
  <si>
    <t>1895</t>
  </si>
  <si>
    <t>1896</t>
  </si>
  <si>
    <t>2059</t>
  </si>
  <si>
    <t>2060</t>
  </si>
  <si>
    <t>2061</t>
  </si>
  <si>
    <t>2062</t>
  </si>
  <si>
    <t>2063</t>
  </si>
  <si>
    <t>2064</t>
  </si>
  <si>
    <t>2075</t>
  </si>
  <si>
    <t>2076</t>
  </si>
  <si>
    <t>4061</t>
  </si>
  <si>
    <t>SKT</t>
  </si>
  <si>
    <t>4062</t>
  </si>
  <si>
    <t>4063</t>
  </si>
  <si>
    <t>4064</t>
  </si>
  <si>
    <t>4065</t>
  </si>
  <si>
    <t>4066</t>
  </si>
  <si>
    <t>4067</t>
  </si>
  <si>
    <t>4068</t>
  </si>
  <si>
    <t>4069</t>
  </si>
  <si>
    <t>4070</t>
  </si>
  <si>
    <t>4071</t>
  </si>
  <si>
    <t>4072</t>
  </si>
  <si>
    <t>513</t>
  </si>
  <si>
    <t>4007</t>
  </si>
  <si>
    <t>4010</t>
  </si>
  <si>
    <t>4012</t>
  </si>
  <si>
    <t>4017</t>
  </si>
  <si>
    <t>4018</t>
  </si>
  <si>
    <t>4022</t>
  </si>
  <si>
    <t>4025</t>
  </si>
  <si>
    <t>4027</t>
  </si>
  <si>
    <t>4033</t>
  </si>
  <si>
    <t>4037</t>
  </si>
  <si>
    <t>4040</t>
  </si>
  <si>
    <t>4042</t>
  </si>
  <si>
    <t>4043</t>
  </si>
  <si>
    <t>4046</t>
  </si>
  <si>
    <t>4049</t>
  </si>
  <si>
    <t>4051</t>
  </si>
  <si>
    <t>4054</t>
  </si>
  <si>
    <t>4055</t>
  </si>
  <si>
    <t>4057</t>
  </si>
  <si>
    <t>4060</t>
  </si>
  <si>
    <t>801</t>
  </si>
  <si>
    <t>4002</t>
  </si>
  <si>
    <t>4003</t>
  </si>
  <si>
    <t>4004</t>
  </si>
  <si>
    <t>4005</t>
  </si>
  <si>
    <t>4006</t>
  </si>
  <si>
    <t>804</t>
  </si>
  <si>
    <t>4000</t>
  </si>
  <si>
    <t>4001</t>
  </si>
  <si>
    <t>4073</t>
  </si>
  <si>
    <t>4074</t>
  </si>
  <si>
    <t>4075</t>
  </si>
  <si>
    <t>4076</t>
  </si>
  <si>
    <t>4077</t>
  </si>
  <si>
    <t>4078</t>
  </si>
  <si>
    <t>4079</t>
  </si>
  <si>
    <t>4080</t>
  </si>
  <si>
    <t>4081</t>
  </si>
  <si>
    <t>4082</t>
  </si>
  <si>
    <t>4083</t>
  </si>
  <si>
    <t>4084</t>
  </si>
  <si>
    <t>4085</t>
  </si>
  <si>
    <t>4087</t>
  </si>
  <si>
    <t>4088</t>
  </si>
  <si>
    <t>4089</t>
  </si>
  <si>
    <t>4090</t>
  </si>
  <si>
    <t>4091</t>
  </si>
  <si>
    <t>4092</t>
  </si>
  <si>
    <t>4093</t>
  </si>
  <si>
    <t>4094</t>
  </si>
  <si>
    <t>4095</t>
  </si>
  <si>
    <t>4096</t>
  </si>
  <si>
    <t>4097</t>
  </si>
  <si>
    <t>713</t>
  </si>
  <si>
    <t>4098</t>
  </si>
  <si>
    <t>4100</t>
  </si>
  <si>
    <t>4101</t>
  </si>
  <si>
    <t>4102</t>
  </si>
  <si>
    <t>4103</t>
  </si>
  <si>
    <t>4104</t>
  </si>
  <si>
    <t>4105</t>
  </si>
  <si>
    <t>4106</t>
  </si>
  <si>
    <t>4107</t>
  </si>
  <si>
    <t>4108</t>
  </si>
  <si>
    <t>4109</t>
  </si>
  <si>
    <t>4116</t>
  </si>
  <si>
    <t>4121</t>
  </si>
  <si>
    <t>4123</t>
  </si>
  <si>
    <t>4124</t>
  </si>
  <si>
    <t>4143</t>
  </si>
  <si>
    <t>4144</t>
  </si>
  <si>
    <t>4152</t>
  </si>
  <si>
    <t>4160</t>
  </si>
  <si>
    <t>4167</t>
  </si>
  <si>
    <t>4168</t>
  </si>
  <si>
    <t>4186</t>
  </si>
  <si>
    <t>4188</t>
  </si>
  <si>
    <t>4190</t>
  </si>
  <si>
    <t>4203</t>
  </si>
  <si>
    <t>4205</t>
  </si>
  <si>
    <t>4210</t>
  </si>
  <si>
    <t>4218</t>
  </si>
  <si>
    <t>4222</t>
  </si>
  <si>
    <t>4223</t>
  </si>
  <si>
    <t>4226</t>
  </si>
  <si>
    <t>4243</t>
  </si>
  <si>
    <t>4244</t>
  </si>
  <si>
    <t>4245</t>
  </si>
  <si>
    <t>4247</t>
  </si>
  <si>
    <t>4248</t>
  </si>
  <si>
    <t>4250</t>
  </si>
  <si>
    <t>4251</t>
  </si>
  <si>
    <t>4252</t>
  </si>
  <si>
    <t>4253</t>
  </si>
  <si>
    <t>520</t>
  </si>
  <si>
    <t>4228</t>
  </si>
  <si>
    <t>4229</t>
  </si>
  <si>
    <t>4230</t>
  </si>
  <si>
    <t>4231</t>
  </si>
  <si>
    <t>4232</t>
  </si>
  <si>
    <t>4233</t>
  </si>
  <si>
    <t>4234</t>
  </si>
  <si>
    <t>4235</t>
  </si>
  <si>
    <t>4236</t>
  </si>
  <si>
    <t>4237</t>
  </si>
  <si>
    <t>4238</t>
  </si>
  <si>
    <t>4239</t>
  </si>
  <si>
    <t>4240</t>
  </si>
  <si>
    <t>4241</t>
  </si>
  <si>
    <t>4257</t>
  </si>
  <si>
    <t>4258</t>
  </si>
  <si>
    <t>4259</t>
  </si>
  <si>
    <t>4261</t>
  </si>
  <si>
    <t>4264</t>
  </si>
  <si>
    <t>4265</t>
  </si>
  <si>
    <t>4266</t>
  </si>
  <si>
    <t>4269</t>
  </si>
  <si>
    <t>4270</t>
  </si>
  <si>
    <t>4272</t>
  </si>
  <si>
    <t>4273</t>
  </si>
  <si>
    <t>4274</t>
  </si>
  <si>
    <t>4278</t>
  </si>
  <si>
    <t>4281</t>
  </si>
  <si>
    <t>4283</t>
  </si>
  <si>
    <t>4286</t>
  </si>
  <si>
    <t>4288</t>
  </si>
  <si>
    <t>4292</t>
  </si>
  <si>
    <t>4294</t>
  </si>
  <si>
    <t>4296</t>
  </si>
  <si>
    <t>4297</t>
  </si>
  <si>
    <t>4298</t>
  </si>
  <si>
    <t>4300</t>
  </si>
  <si>
    <t>4304</t>
  </si>
  <si>
    <t>4307</t>
  </si>
  <si>
    <t>4308</t>
  </si>
  <si>
    <t>4313</t>
  </si>
  <si>
    <t>4314</t>
  </si>
  <si>
    <t>4316</t>
  </si>
  <si>
    <t>4318</t>
  </si>
  <si>
    <t>4320</t>
  </si>
  <si>
    <t>4323</t>
  </si>
  <si>
    <t>4324</t>
  </si>
  <si>
    <t>4325</t>
  </si>
  <si>
    <t>4332</t>
  </si>
  <si>
    <t>4340</t>
  </si>
  <si>
    <t>4355</t>
  </si>
  <si>
    <t>4357</t>
  </si>
  <si>
    <t>4362</t>
  </si>
  <si>
    <t>4374</t>
  </si>
  <si>
    <t>4379</t>
  </si>
  <si>
    <t>4381</t>
  </si>
  <si>
    <t>4388</t>
  </si>
  <si>
    <t>4391</t>
  </si>
  <si>
    <t>4394</t>
  </si>
  <si>
    <t>4411</t>
  </si>
  <si>
    <t>4321</t>
  </si>
  <si>
    <t>4423</t>
  </si>
  <si>
    <t>4425</t>
  </si>
  <si>
    <t>4426</t>
  </si>
  <si>
    <t>4432</t>
  </si>
  <si>
    <t>4435</t>
  </si>
  <si>
    <t>4437</t>
  </si>
  <si>
    <t>4438</t>
  </si>
  <si>
    <t>4439</t>
  </si>
  <si>
    <t>4442</t>
  </si>
  <si>
    <t>4445</t>
  </si>
  <si>
    <t>4446</t>
  </si>
  <si>
    <t>4447</t>
  </si>
  <si>
    <t>4450</t>
  </si>
  <si>
    <t>4451</t>
  </si>
  <si>
    <t>4452</t>
  </si>
  <si>
    <t>4453</t>
  </si>
  <si>
    <t>4461</t>
  </si>
  <si>
    <t>4464</t>
  </si>
  <si>
    <t>4472</t>
  </si>
  <si>
    <t>4475</t>
  </si>
  <si>
    <t>4476</t>
  </si>
  <si>
    <t>4481</t>
  </si>
  <si>
    <t>4485</t>
  </si>
  <si>
    <t>4489</t>
  </si>
  <si>
    <t>4490</t>
  </si>
  <si>
    <t>4492</t>
  </si>
  <si>
    <t>4495</t>
  </si>
  <si>
    <t>4511</t>
  </si>
  <si>
    <t>4512</t>
  </si>
  <si>
    <t>4521</t>
  </si>
  <si>
    <t>4522</t>
  </si>
  <si>
    <t>4519</t>
  </si>
  <si>
    <t>4520</t>
  </si>
  <si>
    <t>4517</t>
  </si>
  <si>
    <t>4518</t>
  </si>
  <si>
    <t>4516</t>
  </si>
  <si>
    <t>4523</t>
  </si>
  <si>
    <t>4524</t>
  </si>
  <si>
    <t>4525</t>
  </si>
  <si>
    <t>4526</t>
  </si>
  <si>
    <t>4527</t>
  </si>
  <si>
    <t>4528</t>
  </si>
  <si>
    <t>4529</t>
  </si>
  <si>
    <t>4530</t>
  </si>
  <si>
    <t>4531</t>
  </si>
  <si>
    <t>4532</t>
  </si>
  <si>
    <t>4533</t>
  </si>
  <si>
    <t>4534</t>
  </si>
  <si>
    <t>4535</t>
  </si>
  <si>
    <t>4538</t>
  </si>
  <si>
    <t>4539</t>
  </si>
  <si>
    <t>4542</t>
  </si>
  <si>
    <t>4544</t>
  </si>
  <si>
    <t>4548</t>
  </si>
  <si>
    <t>4550</t>
  </si>
  <si>
    <t>4553</t>
  </si>
  <si>
    <t>4554</t>
  </si>
  <si>
    <t>4556</t>
  </si>
  <si>
    <t>4557</t>
  </si>
  <si>
    <t>4558</t>
  </si>
  <si>
    <t>4561</t>
  </si>
  <si>
    <t>4563</t>
  </si>
  <si>
    <t>4572</t>
  </si>
  <si>
    <t>610</t>
  </si>
  <si>
    <t>4575</t>
  </si>
  <si>
    <t>4576</t>
  </si>
  <si>
    <t>4577</t>
  </si>
  <si>
    <t>4578</t>
  </si>
  <si>
    <t>4579</t>
  </si>
  <si>
    <t>4587</t>
  </si>
  <si>
    <t>4588</t>
  </si>
  <si>
    <t>4589</t>
  </si>
  <si>
    <t>4590</t>
  </si>
  <si>
    <t>4591</t>
  </si>
  <si>
    <t>4592</t>
  </si>
  <si>
    <t>4593</t>
  </si>
  <si>
    <t>4594</t>
  </si>
  <si>
    <t>4595</t>
  </si>
  <si>
    <t>4596</t>
  </si>
  <si>
    <t>4584</t>
  </si>
  <si>
    <t>4585</t>
  </si>
  <si>
    <t>4586</t>
  </si>
  <si>
    <t>4580</t>
  </si>
  <si>
    <t>4581</t>
  </si>
  <si>
    <t>4582</t>
  </si>
  <si>
    <t>4583</t>
  </si>
  <si>
    <t>4597</t>
  </si>
  <si>
    <t>4598</t>
  </si>
  <si>
    <t>4599</t>
  </si>
  <si>
    <t>4600</t>
  </si>
  <si>
    <t>4601</t>
  </si>
  <si>
    <t>4602</t>
  </si>
  <si>
    <t>4605</t>
  </si>
  <si>
    <t>4606</t>
  </si>
  <si>
    <t>4607</t>
  </si>
  <si>
    <t>4608</t>
  </si>
  <si>
    <t>4609</t>
  </si>
  <si>
    <t>4613</t>
  </si>
  <si>
    <t>4616</t>
  </si>
  <si>
    <t>4619</t>
  </si>
  <si>
    <t>4621</t>
  </si>
  <si>
    <t>4625</t>
  </si>
  <si>
    <t>4626</t>
  </si>
  <si>
    <t>4627</t>
  </si>
  <si>
    <t>4628</t>
  </si>
  <si>
    <t>4632</t>
  </si>
  <si>
    <t>4633</t>
  </si>
  <si>
    <t>4634</t>
  </si>
  <si>
    <t>4635</t>
  </si>
  <si>
    <t>4636</t>
  </si>
  <si>
    <t>4640</t>
  </si>
  <si>
    <t>4641</t>
  </si>
  <si>
    <t>4642</t>
  </si>
  <si>
    <t>4645</t>
  </si>
  <si>
    <t>4646</t>
  </si>
  <si>
    <t>4649</t>
  </si>
  <si>
    <t>4651</t>
  </si>
  <si>
    <t>4653</t>
  </si>
  <si>
    <t>4657</t>
  </si>
  <si>
    <t>4661</t>
  </si>
  <si>
    <t>4663</t>
  </si>
  <si>
    <t>4666</t>
  </si>
  <si>
    <t>4667</t>
  </si>
  <si>
    <t>4676</t>
  </si>
  <si>
    <t>4678</t>
  </si>
  <si>
    <t>4683</t>
  </si>
  <si>
    <t>4686</t>
  </si>
  <si>
    <t>4692</t>
  </si>
  <si>
    <t>4694</t>
  </si>
  <si>
    <t>4698</t>
  </si>
  <si>
    <t>4706</t>
  </si>
  <si>
    <t>4709</t>
  </si>
  <si>
    <t>4710</t>
  </si>
  <si>
    <t>4716</t>
  </si>
  <si>
    <t>4717</t>
  </si>
  <si>
    <t>4718</t>
  </si>
  <si>
    <t>4721</t>
  </si>
  <si>
    <t>4722</t>
  </si>
  <si>
    <t>4725</t>
  </si>
  <si>
    <t>4726</t>
  </si>
  <si>
    <t>4734</t>
  </si>
  <si>
    <t>4737</t>
  </si>
  <si>
    <t>4743</t>
  </si>
  <si>
    <t>4744</t>
  </si>
  <si>
    <t>4907</t>
  </si>
  <si>
    <t>4898</t>
  </si>
  <si>
    <t>4899</t>
  </si>
  <si>
    <t>4900</t>
  </si>
  <si>
    <t>4901</t>
  </si>
  <si>
    <t>4902</t>
  </si>
  <si>
    <t>4903</t>
  </si>
  <si>
    <t>4904</t>
  </si>
  <si>
    <t>4905</t>
  </si>
  <si>
    <t>4908</t>
  </si>
  <si>
    <t>4909</t>
  </si>
  <si>
    <t>4910</t>
  </si>
  <si>
    <t>4911</t>
  </si>
  <si>
    <t>4912</t>
  </si>
  <si>
    <t>4913</t>
  </si>
  <si>
    <t>4914</t>
  </si>
  <si>
    <t>4915</t>
  </si>
  <si>
    <t>4916</t>
  </si>
  <si>
    <t>4917</t>
  </si>
  <si>
    <t>4918</t>
  </si>
  <si>
    <t>4919</t>
  </si>
  <si>
    <t>711</t>
  </si>
  <si>
    <t>4957</t>
  </si>
  <si>
    <t>4958</t>
  </si>
  <si>
    <t>4920</t>
  </si>
  <si>
    <t>4921</t>
  </si>
  <si>
    <t>4922</t>
  </si>
  <si>
    <t>4923</t>
  </si>
  <si>
    <t>4924</t>
  </si>
  <si>
    <t>4925</t>
  </si>
  <si>
    <t>4926</t>
  </si>
  <si>
    <t>4927</t>
  </si>
  <si>
    <t>4928</t>
  </si>
  <si>
    <t>4929</t>
  </si>
  <si>
    <t>4930</t>
  </si>
  <si>
    <t>4931</t>
  </si>
  <si>
    <t>4932</t>
  </si>
  <si>
    <t>4933</t>
  </si>
  <si>
    <t>4934</t>
  </si>
  <si>
    <t>4935</t>
  </si>
  <si>
    <t>4936</t>
  </si>
  <si>
    <t>4937</t>
  </si>
  <si>
    <t>4938</t>
  </si>
  <si>
    <t>4939</t>
  </si>
  <si>
    <t>4940</t>
  </si>
  <si>
    <t>4941</t>
  </si>
  <si>
    <t>719A</t>
  </si>
  <si>
    <t>4942</t>
  </si>
  <si>
    <t>4945</t>
  </si>
  <si>
    <t>4947</t>
  </si>
  <si>
    <t>4950</t>
  </si>
  <si>
    <t>4953</t>
  </si>
  <si>
    <t>4954</t>
  </si>
  <si>
    <t>4965</t>
  </si>
  <si>
    <t>4960</t>
  </si>
  <si>
    <t>4961</t>
  </si>
  <si>
    <t>4962</t>
  </si>
  <si>
    <t>4963</t>
  </si>
  <si>
    <t>4964</t>
  </si>
  <si>
    <t>4966</t>
  </si>
  <si>
    <t>4959</t>
  </si>
  <si>
    <t>4967</t>
  </si>
  <si>
    <t>4968</t>
  </si>
  <si>
    <t>4969</t>
  </si>
  <si>
    <t>4970</t>
  </si>
  <si>
    <t>4972</t>
  </si>
  <si>
    <t>4973</t>
  </si>
  <si>
    <t>4975</t>
  </si>
  <si>
    <t>4976</t>
  </si>
  <si>
    <t>4979</t>
  </si>
  <si>
    <t>4981</t>
  </si>
  <si>
    <t>606A</t>
  </si>
  <si>
    <t>4983</t>
  </si>
  <si>
    <t>4984</t>
  </si>
  <si>
    <t>4986</t>
  </si>
  <si>
    <t>4990</t>
  </si>
  <si>
    <t>4991</t>
  </si>
  <si>
    <t>4993</t>
  </si>
  <si>
    <t>606B</t>
  </si>
  <si>
    <t>4994</t>
  </si>
  <si>
    <t>4995</t>
  </si>
  <si>
    <t>4997</t>
  </si>
  <si>
    <t>609A</t>
  </si>
  <si>
    <t>5003</t>
  </si>
  <si>
    <t>5004</t>
  </si>
  <si>
    <t>5005</t>
  </si>
  <si>
    <t>5008</t>
  </si>
  <si>
    <t>5009</t>
  </si>
  <si>
    <t>609B</t>
  </si>
  <si>
    <t>5012</t>
  </si>
  <si>
    <t>5022</t>
  </si>
  <si>
    <t>5024</t>
  </si>
  <si>
    <t>5027</t>
  </si>
  <si>
    <t>5028</t>
  </si>
  <si>
    <t>5030</t>
  </si>
  <si>
    <t>5031</t>
  </si>
  <si>
    <t>5036</t>
  </si>
  <si>
    <t>5037</t>
  </si>
  <si>
    <t>5054</t>
  </si>
  <si>
    <t>5038</t>
  </si>
  <si>
    <t>5042</t>
  </si>
  <si>
    <t>5043</t>
  </si>
  <si>
    <t>5045</t>
  </si>
  <si>
    <t>5047</t>
  </si>
  <si>
    <t>5048</t>
  </si>
  <si>
    <t>5049</t>
  </si>
  <si>
    <t>5050</t>
  </si>
  <si>
    <t>5052</t>
  </si>
  <si>
    <t>5056</t>
  </si>
  <si>
    <t>5058</t>
  </si>
  <si>
    <t>5060</t>
  </si>
  <si>
    <t>5061</t>
  </si>
  <si>
    <t>5062</t>
  </si>
  <si>
    <t>5064</t>
  </si>
  <si>
    <t>5066</t>
  </si>
  <si>
    <t>5068</t>
  </si>
  <si>
    <t>5070</t>
  </si>
  <si>
    <t>5071</t>
  </si>
  <si>
    <t>5073</t>
  </si>
  <si>
    <t>5078</t>
  </si>
  <si>
    <t>5081</t>
  </si>
  <si>
    <t>5084</t>
  </si>
  <si>
    <t>5095</t>
  </si>
  <si>
    <t>5096</t>
  </si>
  <si>
    <t>5119</t>
  </si>
  <si>
    <t>5121</t>
  </si>
  <si>
    <t>5129</t>
  </si>
  <si>
    <t>5127</t>
  </si>
  <si>
    <t>5123</t>
  </si>
  <si>
    <t>5125</t>
  </si>
  <si>
    <t>5134</t>
  </si>
  <si>
    <t>719(2)</t>
  </si>
  <si>
    <t>5152</t>
  </si>
  <si>
    <t>719-1</t>
  </si>
  <si>
    <t>5146</t>
  </si>
  <si>
    <t>5148</t>
  </si>
  <si>
    <t>5150</t>
  </si>
  <si>
    <t>5135</t>
  </si>
  <si>
    <t>5137</t>
  </si>
  <si>
    <t>5138</t>
  </si>
  <si>
    <t>5139</t>
  </si>
  <si>
    <t>5140</t>
  </si>
  <si>
    <t>5141</t>
  </si>
  <si>
    <t>5142</t>
  </si>
  <si>
    <t>5143</t>
  </si>
  <si>
    <t>5144</t>
  </si>
  <si>
    <t>5156</t>
  </si>
  <si>
    <t>5157</t>
  </si>
  <si>
    <t>5158</t>
  </si>
  <si>
    <t>5160</t>
  </si>
  <si>
    <t>5161</t>
  </si>
  <si>
    <t>5162</t>
  </si>
  <si>
    <t>5163</t>
  </si>
  <si>
    <t>5176</t>
  </si>
  <si>
    <t>5182</t>
  </si>
  <si>
    <t>5183</t>
  </si>
  <si>
    <t>5184</t>
  </si>
  <si>
    <t>5179</t>
  </si>
  <si>
    <t>5189</t>
  </si>
  <si>
    <t>5185</t>
  </si>
  <si>
    <t>5188</t>
  </si>
  <si>
    <t>5190</t>
  </si>
  <si>
    <t>5191</t>
  </si>
  <si>
    <t>5194</t>
  </si>
  <si>
    <t>5202</t>
  </si>
  <si>
    <t>5203</t>
  </si>
  <si>
    <t>5206</t>
  </si>
  <si>
    <t>5207</t>
  </si>
  <si>
    <t>5208</t>
  </si>
  <si>
    <t>5209</t>
  </si>
  <si>
    <t>5210</t>
  </si>
  <si>
    <t>5211</t>
  </si>
  <si>
    <t>5195</t>
  </si>
  <si>
    <t>5197</t>
  </si>
  <si>
    <t>5198</t>
  </si>
  <si>
    <t>5199</t>
  </si>
  <si>
    <t>5200</t>
  </si>
  <si>
    <t>5212</t>
  </si>
  <si>
    <t>5213</t>
  </si>
  <si>
    <t>5214</t>
  </si>
  <si>
    <t>5215</t>
  </si>
  <si>
    <t>5216</t>
  </si>
  <si>
    <t>5217</t>
  </si>
  <si>
    <t>5218</t>
  </si>
  <si>
    <t>5219</t>
  </si>
  <si>
    <t>5220</t>
  </si>
  <si>
    <t>5221</t>
  </si>
  <si>
    <t>5237</t>
  </si>
  <si>
    <t>5238</t>
  </si>
  <si>
    <t>5227</t>
  </si>
  <si>
    <t>5228</t>
  </si>
  <si>
    <t>5229</t>
  </si>
  <si>
    <t>5230</t>
  </si>
  <si>
    <t>5231</t>
  </si>
  <si>
    <t>5232</t>
  </si>
  <si>
    <t>5233</t>
  </si>
  <si>
    <t>5235</t>
  </si>
  <si>
    <t>5236</t>
  </si>
  <si>
    <t>5240</t>
  </si>
  <si>
    <t>5241</t>
  </si>
  <si>
    <t>5242</t>
  </si>
  <si>
    <t>5253</t>
  </si>
  <si>
    <t>5254</t>
  </si>
  <si>
    <t>5285</t>
  </si>
  <si>
    <t>5286</t>
  </si>
  <si>
    <t>5287</t>
  </si>
  <si>
    <t>5288</t>
  </si>
  <si>
    <t>5289</t>
  </si>
  <si>
    <t>5301</t>
  </si>
  <si>
    <t>5299</t>
  </si>
  <si>
    <t>5311</t>
  </si>
  <si>
    <t>5315</t>
  </si>
  <si>
    <t>5335</t>
  </si>
  <si>
    <t>5336</t>
  </si>
  <si>
    <t>5337</t>
  </si>
  <si>
    <t>5338</t>
  </si>
  <si>
    <t>5339</t>
  </si>
  <si>
    <t>5340</t>
  </si>
  <si>
    <t>5341</t>
  </si>
  <si>
    <t>5342</t>
  </si>
  <si>
    <t>5344</t>
  </si>
  <si>
    <t>5345</t>
  </si>
  <si>
    <t>5346</t>
  </si>
  <si>
    <t>5347</t>
  </si>
  <si>
    <t>5348</t>
  </si>
  <si>
    <t>416</t>
  </si>
  <si>
    <t>5385</t>
  </si>
  <si>
    <t>5689</t>
  </si>
  <si>
    <t>5685</t>
  </si>
  <si>
    <t>5686</t>
  </si>
  <si>
    <t>5687</t>
  </si>
  <si>
    <t>5688</t>
  </si>
  <si>
    <t>5655</t>
  </si>
  <si>
    <t>5656</t>
  </si>
  <si>
    <t>5657</t>
  </si>
  <si>
    <t>5704</t>
  </si>
  <si>
    <t>5705</t>
  </si>
  <si>
    <t>5706</t>
  </si>
  <si>
    <t>5707</t>
  </si>
  <si>
    <t>5708</t>
  </si>
  <si>
    <t>5709</t>
  </si>
  <si>
    <t>5712</t>
  </si>
  <si>
    <t>5713</t>
  </si>
  <si>
    <t>5721</t>
  </si>
  <si>
    <t>5722</t>
  </si>
  <si>
    <t>5723</t>
  </si>
  <si>
    <t>5724</t>
  </si>
  <si>
    <t>5804</t>
  </si>
  <si>
    <t>5835</t>
  </si>
  <si>
    <t>5932</t>
  </si>
  <si>
    <t>5933</t>
  </si>
  <si>
    <t>5934</t>
  </si>
  <si>
    <t>5937</t>
  </si>
  <si>
    <t>5939</t>
  </si>
  <si>
    <t>5940</t>
  </si>
  <si>
    <t>5941</t>
  </si>
  <si>
    <t>5942</t>
  </si>
  <si>
    <t>5944</t>
  </si>
  <si>
    <t>5987</t>
  </si>
  <si>
    <t>6017</t>
  </si>
  <si>
    <t>6086</t>
  </si>
  <si>
    <t>6100</t>
  </si>
  <si>
    <t>6110</t>
  </si>
  <si>
    <t>6112</t>
  </si>
  <si>
    <t>6113</t>
  </si>
  <si>
    <t>6114</t>
  </si>
  <si>
    <t>6115</t>
  </si>
  <si>
    <t>6132</t>
  </si>
  <si>
    <t>796</t>
  </si>
  <si>
    <t>6148</t>
  </si>
  <si>
    <t>6141</t>
  </si>
  <si>
    <t>6188</t>
  </si>
  <si>
    <t>6206</t>
  </si>
  <si>
    <t>6207</t>
  </si>
  <si>
    <t>6208</t>
  </si>
  <si>
    <t>6209</t>
  </si>
  <si>
    <t>6256</t>
  </si>
  <si>
    <t>6257</t>
  </si>
  <si>
    <t>6258</t>
  </si>
  <si>
    <t>6259</t>
  </si>
  <si>
    <t>6255</t>
  </si>
  <si>
    <t>6212</t>
  </si>
  <si>
    <t>6213</t>
  </si>
  <si>
    <t>6215</t>
  </si>
  <si>
    <t>6216</t>
  </si>
  <si>
    <t>6217</t>
  </si>
  <si>
    <t>6218</t>
  </si>
  <si>
    <t>6219</t>
  </si>
  <si>
    <t>6220</t>
  </si>
  <si>
    <t>6221</t>
  </si>
  <si>
    <t>6222</t>
  </si>
  <si>
    <t>6223</t>
  </si>
  <si>
    <t>6224</t>
  </si>
  <si>
    <t>6225</t>
  </si>
  <si>
    <t>6226</t>
  </si>
  <si>
    <t>6227</t>
  </si>
  <si>
    <t>6230</t>
  </si>
  <si>
    <t>6232</t>
  </si>
  <si>
    <t>6233</t>
  </si>
  <si>
    <t>6234</t>
  </si>
  <si>
    <t>6235</t>
  </si>
  <si>
    <t>6236</t>
  </si>
  <si>
    <t>6237</t>
  </si>
  <si>
    <t>6238</t>
  </si>
  <si>
    <t>6239</t>
  </si>
  <si>
    <t>6242</t>
  </si>
  <si>
    <t>6244</t>
  </si>
  <si>
    <t>6245</t>
  </si>
  <si>
    <t>6249</t>
  </si>
  <si>
    <t>6251</t>
  </si>
  <si>
    <t>6252</t>
  </si>
  <si>
    <t>6253</t>
  </si>
  <si>
    <t>6288</t>
  </si>
  <si>
    <t>6289</t>
  </si>
  <si>
    <t>6286</t>
  </si>
  <si>
    <t>6287</t>
  </si>
  <si>
    <t>6261</t>
  </si>
  <si>
    <t>6263</t>
  </si>
  <si>
    <t>6265</t>
  </si>
  <si>
    <t>6267</t>
  </si>
  <si>
    <t>6268</t>
  </si>
  <si>
    <t>6272</t>
  </si>
  <si>
    <t>6273</t>
  </si>
  <si>
    <t>6275</t>
  </si>
  <si>
    <t>6276</t>
  </si>
  <si>
    <t>6277</t>
  </si>
  <si>
    <t>6278</t>
  </si>
  <si>
    <t>6279</t>
  </si>
  <si>
    <t>6280</t>
  </si>
  <si>
    <t>6281</t>
  </si>
  <si>
    <t>6282</t>
  </si>
  <si>
    <t>6283</t>
  </si>
  <si>
    <t>6285</t>
  </si>
  <si>
    <t>6260</t>
  </si>
  <si>
    <t>6294</t>
  </si>
  <si>
    <t>6299</t>
  </si>
  <si>
    <t>6308</t>
  </si>
  <si>
    <t>6309</t>
  </si>
  <si>
    <t>6320</t>
  </si>
  <si>
    <t>6322</t>
  </si>
  <si>
    <t>6327</t>
  </si>
  <si>
    <t>6328</t>
  </si>
  <si>
    <t>6329</t>
  </si>
  <si>
    <t>6348</t>
  </si>
  <si>
    <t>6196</t>
  </si>
  <si>
    <t>6198</t>
  </si>
  <si>
    <t>6201</t>
  </si>
  <si>
    <t>6205</t>
  </si>
  <si>
    <t>6358</t>
  </si>
  <si>
    <t>6359</t>
  </si>
  <si>
    <t>6362</t>
  </si>
  <si>
    <t>6366</t>
  </si>
  <si>
    <t>6367</t>
  </si>
  <si>
    <t>6371</t>
  </si>
  <si>
    <t>6373</t>
  </si>
  <si>
    <t>6374</t>
  </si>
  <si>
    <t>6376</t>
  </si>
  <si>
    <t>6378</t>
  </si>
  <si>
    <t>6380</t>
  </si>
  <si>
    <t>6381</t>
  </si>
  <si>
    <t>6386</t>
  </si>
  <si>
    <t>6388</t>
  </si>
  <si>
    <t>6389</t>
  </si>
  <si>
    <t>6390</t>
  </si>
  <si>
    <t>6396</t>
  </si>
  <si>
    <t>6397</t>
  </si>
  <si>
    <t>6398</t>
  </si>
  <si>
    <t>6399</t>
  </si>
  <si>
    <t>6400</t>
  </si>
  <si>
    <t>6401</t>
  </si>
  <si>
    <t>6402</t>
  </si>
  <si>
    <t>6403</t>
  </si>
  <si>
    <t>6404</t>
  </si>
  <si>
    <t>6405</t>
  </si>
  <si>
    <t>6406</t>
  </si>
  <si>
    <t>6407</t>
  </si>
  <si>
    <t>6408</t>
  </si>
  <si>
    <t>6409</t>
  </si>
  <si>
    <t>6410</t>
  </si>
  <si>
    <t>719(1)</t>
  </si>
  <si>
    <t>6416</t>
  </si>
  <si>
    <t>6417</t>
  </si>
  <si>
    <t>6418</t>
  </si>
  <si>
    <t>6421</t>
  </si>
  <si>
    <t>6422</t>
  </si>
  <si>
    <t>6423</t>
  </si>
  <si>
    <t>6424</t>
  </si>
  <si>
    <t>6427</t>
  </si>
  <si>
    <t>6431</t>
  </si>
  <si>
    <t>6436</t>
  </si>
  <si>
    <t>6439</t>
  </si>
  <si>
    <t>6450</t>
  </si>
  <si>
    <t>6451</t>
  </si>
  <si>
    <t>6452</t>
  </si>
  <si>
    <t>6453</t>
  </si>
  <si>
    <t>6441</t>
  </si>
  <si>
    <t>6442</t>
  </si>
  <si>
    <t>6443</t>
  </si>
  <si>
    <t>6444</t>
  </si>
  <si>
    <t>6446</t>
  </si>
  <si>
    <t>6447</t>
  </si>
  <si>
    <t>6448</t>
  </si>
  <si>
    <t>6449</t>
  </si>
  <si>
    <t>6413</t>
  </si>
  <si>
    <t>6414</t>
  </si>
  <si>
    <t>6415</t>
  </si>
  <si>
    <t>6440</t>
  </si>
  <si>
    <t>6411</t>
  </si>
  <si>
    <t>6412</t>
  </si>
  <si>
    <t>6466</t>
  </si>
  <si>
    <t>6467</t>
  </si>
  <si>
    <t>6468</t>
  </si>
  <si>
    <t>6469</t>
  </si>
  <si>
    <t>6470</t>
  </si>
  <si>
    <t>6471</t>
  </si>
  <si>
    <t>6472</t>
  </si>
  <si>
    <t>6473</t>
  </si>
  <si>
    <t>6474</t>
  </si>
  <si>
    <t>6475</t>
  </si>
  <si>
    <t>6477</t>
  </si>
  <si>
    <t>6478</t>
  </si>
  <si>
    <t>6476</t>
  </si>
  <si>
    <t>6454</t>
  </si>
  <si>
    <t>6455</t>
  </si>
  <si>
    <t>6636</t>
  </si>
  <si>
    <t>6637</t>
  </si>
  <si>
    <t>6639</t>
  </si>
  <si>
    <t>6640</t>
  </si>
  <si>
    <t>6641</t>
  </si>
  <si>
    <t>6456</t>
  </si>
  <si>
    <t>6457</t>
  </si>
  <si>
    <t>6458</t>
  </si>
  <si>
    <t>6459</t>
  </si>
  <si>
    <t>0005</t>
  </si>
  <si>
    <t>0006</t>
  </si>
  <si>
    <t>0007</t>
  </si>
  <si>
    <t>0009</t>
  </si>
  <si>
    <t>0003</t>
  </si>
  <si>
    <t>0044</t>
  </si>
  <si>
    <t>0047</t>
  </si>
  <si>
    <t>0048</t>
  </si>
  <si>
    <t>0049</t>
  </si>
  <si>
    <t>0050</t>
  </si>
  <si>
    <t>0051</t>
  </si>
  <si>
    <t>0053</t>
  </si>
  <si>
    <t>&lt;26</t>
  </si>
  <si>
    <t>0030</t>
  </si>
  <si>
    <t>0031</t>
  </si>
  <si>
    <t>0032</t>
  </si>
  <si>
    <t>0033</t>
  </si>
  <si>
    <t>0034</t>
  </si>
  <si>
    <t>0035</t>
  </si>
  <si>
    <t>0038</t>
  </si>
  <si>
    <t>0039</t>
  </si>
  <si>
    <t>723</t>
  </si>
  <si>
    <t>0043</t>
  </si>
  <si>
    <t>0057</t>
  </si>
  <si>
    <t>0058</t>
  </si>
  <si>
    <t>0059</t>
  </si>
  <si>
    <t>0060</t>
  </si>
  <si>
    <t>0065</t>
  </si>
  <si>
    <t>0095</t>
  </si>
  <si>
    <t>0076</t>
  </si>
  <si>
    <t>0077</t>
  </si>
  <si>
    <t>0078</t>
  </si>
  <si>
    <t>0079</t>
  </si>
  <si>
    <t>0080</t>
  </si>
  <si>
    <t>0081</t>
  </si>
  <si>
    <t>0082</t>
  </si>
  <si>
    <t>0083</t>
  </si>
  <si>
    <t>0084</t>
  </si>
  <si>
    <t>0085</t>
  </si>
  <si>
    <t>0086</t>
  </si>
  <si>
    <t>0088</t>
  </si>
  <si>
    <t>0089</t>
  </si>
  <si>
    <t>0090</t>
  </si>
  <si>
    <t>0091</t>
  </si>
  <si>
    <t>0092</t>
  </si>
  <si>
    <t>0093</t>
  </si>
  <si>
    <t>0071</t>
  </si>
  <si>
    <t>0100</t>
  </si>
  <si>
    <t>0101</t>
  </si>
  <si>
    <t>0098</t>
  </si>
  <si>
    <t>0102</t>
  </si>
  <si>
    <t>0103</t>
  </si>
  <si>
    <t>0104</t>
  </si>
  <si>
    <t>0106</t>
  </si>
  <si>
    <t>0117</t>
  </si>
  <si>
    <t>0118</t>
  </si>
  <si>
    <t>0130</t>
  </si>
  <si>
    <t>0132</t>
  </si>
  <si>
    <t>0133</t>
  </si>
  <si>
    <t>0135</t>
  </si>
  <si>
    <t>0136</t>
  </si>
  <si>
    <t>0137</t>
  </si>
  <si>
    <t>0138</t>
  </si>
  <si>
    <t>0125</t>
  </si>
  <si>
    <t>0128</t>
  </si>
  <si>
    <t>0129</t>
  </si>
  <si>
    <t>0121</t>
  </si>
  <si>
    <t>0123</t>
  </si>
  <si>
    <t>0124</t>
  </si>
  <si>
    <t>0142</t>
  </si>
  <si>
    <t>0163</t>
  </si>
  <si>
    <t>0164</t>
  </si>
  <si>
    <t>0151</t>
  </si>
  <si>
    <t>0152</t>
  </si>
  <si>
    <t>0153</t>
  </si>
  <si>
    <t>0154</t>
  </si>
  <si>
    <t>0155</t>
  </si>
  <si>
    <t>0156</t>
  </si>
  <si>
    <t>0158</t>
  </si>
  <si>
    <t>0159</t>
  </si>
  <si>
    <t>0160</t>
  </si>
  <si>
    <t>0161</t>
  </si>
  <si>
    <t>0176</t>
  </si>
  <si>
    <t>0171</t>
  </si>
  <si>
    <t>0172</t>
  </si>
  <si>
    <t>0173</t>
  </si>
  <si>
    <t>0175</t>
  </si>
  <si>
    <t>0196</t>
  </si>
  <si>
    <t>0198</t>
  </si>
  <si>
    <t>0199</t>
  </si>
  <si>
    <t>0200</t>
  </si>
  <si>
    <t>0201</t>
  </si>
  <si>
    <t>0202</t>
  </si>
  <si>
    <t>0208</t>
  </si>
  <si>
    <t>0217</t>
  </si>
  <si>
    <t>0218</t>
  </si>
  <si>
    <t>0219</t>
  </si>
  <si>
    <t>0220</t>
  </si>
  <si>
    <t>0221</t>
  </si>
  <si>
    <t>0222</t>
  </si>
  <si>
    <t>0223</t>
  </si>
  <si>
    <t>0224</t>
  </si>
  <si>
    <t>0225</t>
  </si>
  <si>
    <t>0226</t>
  </si>
  <si>
    <t>0242</t>
  </si>
  <si>
    <t>0239</t>
  </si>
  <si>
    <t>0241</t>
  </si>
  <si>
    <t>0249</t>
  </si>
  <si>
    <t>0255</t>
  </si>
  <si>
    <t>0260</t>
  </si>
  <si>
    <t>0294</t>
  </si>
  <si>
    <t>0295</t>
  </si>
  <si>
    <t>0304</t>
  </si>
  <si>
    <t>0305</t>
  </si>
  <si>
    <t>0306</t>
  </si>
  <si>
    <t>0311</t>
  </si>
  <si>
    <t>0308</t>
  </si>
  <si>
    <t>0310</t>
  </si>
  <si>
    <t>0309</t>
  </si>
  <si>
    <t>0348</t>
  </si>
  <si>
    <t>0322</t>
  </si>
  <si>
    <t>0323</t>
  </si>
  <si>
    <t>0354</t>
  </si>
  <si>
    <t>0536</t>
  </si>
  <si>
    <t>0541</t>
  </si>
  <si>
    <t>0544</t>
  </si>
  <si>
    <t>701</t>
  </si>
  <si>
    <t>0676</t>
  </si>
  <si>
    <t>0679</t>
  </si>
  <si>
    <t>0749</t>
  </si>
  <si>
    <t>0750</t>
  </si>
  <si>
    <t>603</t>
  </si>
  <si>
    <t>0794</t>
  </si>
  <si>
    <t>0798</t>
  </si>
  <si>
    <t>0824</t>
  </si>
  <si>
    <t>0805</t>
  </si>
  <si>
    <t>0808</t>
  </si>
  <si>
    <t>0816</t>
  </si>
  <si>
    <t>0830</t>
  </si>
  <si>
    <t>0841</t>
  </si>
  <si>
    <t>0113</t>
  </si>
  <si>
    <t>0114</t>
  </si>
  <si>
    <t>0115</t>
  </si>
  <si>
    <t>0116</t>
  </si>
  <si>
    <t>0119</t>
  </si>
  <si>
    <t>0120</t>
  </si>
  <si>
    <t>0122</t>
  </si>
  <si>
    <t>0105</t>
  </si>
  <si>
    <t>0107</t>
  </si>
  <si>
    <t>0109</t>
  </si>
  <si>
    <t>0126</t>
  </si>
  <si>
    <t>0141</t>
  </si>
  <si>
    <t>0143</t>
  </si>
  <si>
    <t>0144</t>
  </si>
  <si>
    <t>0145</t>
  </si>
  <si>
    <t>0146</t>
  </si>
  <si>
    <t>0147</t>
  </si>
  <si>
    <t>0148</t>
  </si>
  <si>
    <t>0149</t>
  </si>
  <si>
    <t>0150</t>
  </si>
  <si>
    <t>0343</t>
  </si>
  <si>
    <t>0344</t>
  </si>
  <si>
    <t>0345</t>
  </si>
  <si>
    <t>0346</t>
  </si>
  <si>
    <t>0347</t>
  </si>
  <si>
    <t>0183</t>
  </si>
  <si>
    <t>0353</t>
  </si>
  <si>
    <t>0355</t>
  </si>
  <si>
    <t>0356</t>
  </si>
  <si>
    <t>0351</t>
  </si>
  <si>
    <t>0352</t>
  </si>
  <si>
    <t>0357</t>
  </si>
  <si>
    <t>0358</t>
  </si>
  <si>
    <t>0359</t>
  </si>
  <si>
    <t>0367</t>
  </si>
  <si>
    <t>712</t>
  </si>
  <si>
    <t>0364</t>
  </si>
  <si>
    <t>0365</t>
  </si>
  <si>
    <t>0366</t>
  </si>
  <si>
    <t>0360</t>
  </si>
  <si>
    <t>0361</t>
  </si>
  <si>
    <t>0362</t>
  </si>
  <si>
    <t>0363</t>
  </si>
  <si>
    <t>0394</t>
  </si>
  <si>
    <t>0395</t>
  </si>
  <si>
    <t>0396</t>
  </si>
  <si>
    <t>0397</t>
  </si>
  <si>
    <t>0398</t>
  </si>
  <si>
    <t>0400</t>
  </si>
  <si>
    <t>0501</t>
  </si>
  <si>
    <t>0504</t>
  </si>
  <si>
    <t>0505</t>
  </si>
  <si>
    <t>0559</t>
  </si>
  <si>
    <t>0555</t>
  </si>
  <si>
    <t>0556</t>
  </si>
  <si>
    <t>0557</t>
  </si>
  <si>
    <t>0553</t>
  </si>
  <si>
    <t>0554</t>
  </si>
  <si>
    <t>0579</t>
  </si>
  <si>
    <t>0580</t>
  </si>
  <si>
    <t>0560</t>
  </si>
  <si>
    <t>x</t>
  </si>
  <si>
    <t>25,26</t>
  </si>
  <si>
    <t>27,28</t>
  </si>
  <si>
    <t>20,33</t>
  </si>
  <si>
    <t>22,23,24</t>
  </si>
  <si>
    <t>NEW</t>
  </si>
  <si>
    <t>2.29.2016</t>
  </si>
  <si>
    <t>Added Histopath data for 2014 and 2015 STN</t>
  </si>
  <si>
    <t>QA'd 2014 FMWT 2015 SKT 2015 STN</t>
  </si>
  <si>
    <t>Added CF, HSI, GSI for 2014 FMWT 2015 SKT 2015 STN</t>
  </si>
  <si>
    <t>3.2.2016</t>
  </si>
  <si>
    <t>Added stomach content data from Zair</t>
  </si>
  <si>
    <t>sum_prey_weight_gc</t>
  </si>
  <si>
    <t>3.7.2016</t>
  </si>
  <si>
    <t>Made corrections to sum_total_prey column and mg_per_item</t>
  </si>
  <si>
    <t>Removed stomach content data for fish 5080 (a duplicate)</t>
  </si>
  <si>
    <t>3.9.2016</t>
  </si>
  <si>
    <t>Added water quality and collection time data for 2014 FMWT 2015 SKT 2015 STN. Corrected station code for fish IDs 7004-7005.</t>
  </si>
  <si>
    <t xml:space="preserve">Added NA K,ACHE, EROD data to 2013 Cohort </t>
  </si>
  <si>
    <t>3.10.2016</t>
  </si>
  <si>
    <t>3.14.2016</t>
  </si>
  <si>
    <t>Added STN 2014 and 2015 RNA/DNA and TAG</t>
  </si>
  <si>
    <t>nannomoles/mg protein</t>
  </si>
  <si>
    <t xml:space="preserve"> </t>
  </si>
  <si>
    <t>liver_lesions</t>
  </si>
  <si>
    <t>gill_lesions</t>
  </si>
  <si>
    <t>Added liver_lesions and gill_lesion columns</t>
  </si>
  <si>
    <t>sum of all lesions</t>
  </si>
  <si>
    <t>sum of all liver lesions</t>
  </si>
  <si>
    <t>sum of all gill lesions</t>
  </si>
  <si>
    <t>3.16.2016</t>
  </si>
  <si>
    <t>Added gut content data for 2015 STN</t>
  </si>
  <si>
    <t>five</t>
  </si>
  <si>
    <t>Added water quality data for 2014 FMWT, SKT 2015, STN 2015</t>
  </si>
  <si>
    <t>Added data for total_survey, cohorts, one, two, three, four, and additional column five for 2014 FMWT, 2015 SKT, and STN 2015</t>
  </si>
  <si>
    <t>Fish ID: 2836. Changed location/region/region1 to match others from station 518</t>
  </si>
  <si>
    <t>3.22.2016</t>
  </si>
  <si>
    <t>Added maturity stage and oocyte_area (highlighted by purple)</t>
  </si>
  <si>
    <t>prey_per_zoop</t>
  </si>
  <si>
    <t>4.6.2016</t>
  </si>
  <si>
    <t>Added the 'prey_per_zoop' column, which is sum_total_prey/zooplankton</t>
  </si>
  <si>
    <t>The total number of prey in the stomachs divided by the number of zooplankton in the trawl</t>
  </si>
  <si>
    <t>SRDWSC</t>
  </si>
  <si>
    <t>4.13.2016</t>
  </si>
  <si>
    <t>under region1 changed DWSC to SRDWSC</t>
  </si>
  <si>
    <t>changed station 715 from Sac River to C. Slough</t>
  </si>
  <si>
    <t>changed all 713 and 715 sites from Sac River to C. Slough</t>
  </si>
  <si>
    <t>C. Slough</t>
  </si>
  <si>
    <t>Conf.</t>
  </si>
  <si>
    <t>S. Bay</t>
  </si>
  <si>
    <t>S. Marsh</t>
  </si>
  <si>
    <t>abreviated region1 names</t>
  </si>
  <si>
    <t>4.14.2016</t>
  </si>
  <si>
    <t>Corrected survey and total survey for 2015 SKT stations sampled during December 2014</t>
  </si>
  <si>
    <t>Added depth_bottom, dfw_secchi, dfw_tidecode for 2014 FMWT 2015 SKT amnd 2015 STN</t>
  </si>
  <si>
    <t>Added dfw_ma for 2014 FMWT</t>
  </si>
  <si>
    <t>zoop_bin_migration</t>
  </si>
  <si>
    <t>4.22.2016</t>
  </si>
  <si>
    <t>Added column zooplankton_bin_migration. It's the zoop bins for the migration paper (different bins for fresh and brackish)</t>
  </si>
  <si>
    <t>x2</t>
  </si>
  <si>
    <t>5.5.2016</t>
  </si>
  <si>
    <t xml:space="preserve">Added column for X2 </t>
  </si>
  <si>
    <t>5.10.2016</t>
  </si>
  <si>
    <t>Replaced data from migration column with QA'd data</t>
  </si>
  <si>
    <t>asinsqrt</t>
  </si>
  <si>
    <t>the arc sin square-root of proportion percent_weight_gc</t>
  </si>
  <si>
    <t>5.18.2016</t>
  </si>
  <si>
    <t>added asinsqrt column</t>
  </si>
  <si>
    <t>5.19.2016</t>
  </si>
  <si>
    <t xml:space="preserve">moved sal dummy variable to last column from GP to </t>
  </si>
  <si>
    <t>zoop_bin_cyt</t>
  </si>
  <si>
    <t>zoop_no_barn_crab_rotifers</t>
  </si>
  <si>
    <t>percent_non_prey_zoops</t>
  </si>
  <si>
    <t>7.1.2016</t>
  </si>
  <si>
    <t>added column 'zoop_no_barn_crab_rotifers'</t>
  </si>
  <si>
    <t>added column 'percent_non_prey_zoops'</t>
  </si>
  <si>
    <t>total zoops, minus barnical nauplii, crab zoea, and rotifers</t>
  </si>
  <si>
    <t>perecent of total zoops made up by barnical nauplii, crab zoea, and rotifers</t>
  </si>
  <si>
    <t>7.7.2016</t>
  </si>
  <si>
    <t>changed the weight of fish in guts to zero for three fish (0132, 0135, 0136) and all downstream data. Original fish weights were 0.023828, 0.023828, and 0.011914</t>
  </si>
  <si>
    <t>turb_bin</t>
  </si>
  <si>
    <t>turb_bin_fewer</t>
  </si>
  <si>
    <t>7.27.2016</t>
  </si>
  <si>
    <t xml:space="preserve">Added additional gut content data for SKT 2014. Corrected errors in sum_total_prey. </t>
  </si>
  <si>
    <t>1617</t>
  </si>
  <si>
    <t>12.15.2016</t>
  </si>
  <si>
    <t>Added 7 Delta Smelt from FMWT 2016 and water quality data from CDFW</t>
  </si>
  <si>
    <t>Year class. For example, '1415' is fish that hatched in 2014 and spawned in 2015</t>
  </si>
  <si>
    <t>time of day of collection bin. 6 is 6-8am, 8 is 8-10am, 10 is 10-12, 12 is 12-2pm, 14 is 2-4pm</t>
  </si>
  <si>
    <t>binned salinity (0.55 is salinity &lt;0.55, 2 is 0.55-2ppt, 4 is 2-4ppt, 6 is 4-6ppt, 8 is 6-8ppt, 8.1 is &gt;8ppt)</t>
  </si>
  <si>
    <t>A1</t>
  </si>
  <si>
    <t>A2</t>
  </si>
  <si>
    <t>A3</t>
  </si>
  <si>
    <t>A4</t>
  </si>
  <si>
    <t>A5</t>
  </si>
  <si>
    <t>A6</t>
  </si>
  <si>
    <t>A7</t>
  </si>
  <si>
    <t>A8</t>
  </si>
  <si>
    <t>A9</t>
  </si>
  <si>
    <t>A10</t>
  </si>
  <si>
    <t>A11</t>
  </si>
  <si>
    <t>A12</t>
  </si>
  <si>
    <t>A13</t>
  </si>
  <si>
    <t>A14</t>
  </si>
  <si>
    <t>A15</t>
  </si>
  <si>
    <t>A21</t>
  </si>
  <si>
    <t>A22</t>
  </si>
  <si>
    <t>A23</t>
  </si>
  <si>
    <t>A24</t>
  </si>
  <si>
    <t>A25</t>
  </si>
  <si>
    <t>A26</t>
  </si>
  <si>
    <t>A27</t>
  </si>
  <si>
    <t>A28</t>
  </si>
  <si>
    <t>A29</t>
  </si>
  <si>
    <t>A30</t>
  </si>
  <si>
    <t>A31</t>
  </si>
  <si>
    <t>A32</t>
  </si>
  <si>
    <t>A33</t>
  </si>
  <si>
    <t>A34</t>
  </si>
  <si>
    <t>A35</t>
  </si>
  <si>
    <t>A36</t>
  </si>
  <si>
    <t>A37</t>
  </si>
  <si>
    <t>A38</t>
  </si>
  <si>
    <t>A39</t>
  </si>
  <si>
    <t>STATION</t>
  </si>
  <si>
    <t>wet1K</t>
  </si>
  <si>
    <t>wet2K</t>
  </si>
  <si>
    <t>6.1.2017</t>
  </si>
  <si>
    <t>Deleted CDFW Secchi Dept. The values before SKT 2017 were incorrect and I don't use the variable anyway</t>
  </si>
  <si>
    <t>This is the highest # given to cdfw on 6/13/17</t>
  </si>
  <si>
    <t>survey_char</t>
  </si>
  <si>
    <t>1718</t>
  </si>
  <si>
    <t>temp_bins</t>
  </si>
  <si>
    <t>E1</t>
  </si>
  <si>
    <t>E2</t>
  </si>
  <si>
    <t>E3</t>
  </si>
  <si>
    <t>E4</t>
  </si>
  <si>
    <t>E5</t>
  </si>
  <si>
    <t>E6</t>
  </si>
  <si>
    <t>E7</t>
  </si>
  <si>
    <t>E8</t>
  </si>
  <si>
    <t>E9</t>
  </si>
  <si>
    <t>E10</t>
  </si>
  <si>
    <t>E11</t>
  </si>
  <si>
    <t>E12</t>
  </si>
  <si>
    <t>E13</t>
  </si>
  <si>
    <t>E14</t>
  </si>
  <si>
    <t>E15</t>
  </si>
  <si>
    <t>E16</t>
  </si>
  <si>
    <t>E17</t>
  </si>
  <si>
    <t>E18</t>
  </si>
  <si>
    <t>E19</t>
  </si>
  <si>
    <t>E20</t>
  </si>
  <si>
    <t>E21</t>
  </si>
  <si>
    <t>E22</t>
  </si>
  <si>
    <t>E23</t>
  </si>
  <si>
    <t>E24</t>
  </si>
  <si>
    <t>E25</t>
  </si>
  <si>
    <t>E26</t>
  </si>
  <si>
    <t>E27</t>
  </si>
  <si>
    <t>E28</t>
  </si>
  <si>
    <t>E29</t>
  </si>
  <si>
    <t>E30</t>
  </si>
  <si>
    <t>E31</t>
  </si>
  <si>
    <t>E32</t>
  </si>
  <si>
    <t>E33</t>
  </si>
  <si>
    <t>E34</t>
  </si>
  <si>
    <t>E35</t>
  </si>
  <si>
    <t>E36</t>
  </si>
  <si>
    <t>E37</t>
  </si>
  <si>
    <t>E38</t>
  </si>
  <si>
    <t>E39</t>
  </si>
  <si>
    <t>E40</t>
  </si>
  <si>
    <t>E41</t>
  </si>
  <si>
    <t>E42</t>
  </si>
  <si>
    <t>E43</t>
  </si>
  <si>
    <t>E44</t>
  </si>
  <si>
    <t>E45</t>
  </si>
  <si>
    <t>E46</t>
  </si>
  <si>
    <t>E47</t>
  </si>
  <si>
    <t>E48</t>
  </si>
  <si>
    <t>E49</t>
  </si>
  <si>
    <t>E50</t>
  </si>
  <si>
    <t>E51</t>
  </si>
  <si>
    <t>E52</t>
  </si>
  <si>
    <t>E53</t>
  </si>
  <si>
    <t>E54</t>
  </si>
  <si>
    <t>E55</t>
  </si>
  <si>
    <t>E56</t>
  </si>
  <si>
    <t>E57</t>
  </si>
  <si>
    <t>E58</t>
  </si>
  <si>
    <t>E59</t>
  </si>
  <si>
    <t>E60</t>
  </si>
  <si>
    <t>E61</t>
  </si>
  <si>
    <t>E62</t>
  </si>
  <si>
    <t>E63</t>
  </si>
  <si>
    <t>E64</t>
  </si>
  <si>
    <t>E65</t>
  </si>
  <si>
    <t>E66</t>
  </si>
  <si>
    <t>E67</t>
  </si>
  <si>
    <t>E68</t>
  </si>
  <si>
    <t>E69</t>
  </si>
  <si>
    <t>E70</t>
  </si>
  <si>
    <t>E71</t>
  </si>
  <si>
    <t>E72</t>
  </si>
  <si>
    <t>E73</t>
  </si>
  <si>
    <t>E74</t>
  </si>
  <si>
    <t>E75</t>
  </si>
  <si>
    <t>E76</t>
  </si>
  <si>
    <t>E77</t>
  </si>
  <si>
    <t>E78</t>
  </si>
  <si>
    <t>E79</t>
  </si>
  <si>
    <t>E80</t>
  </si>
  <si>
    <t>E81</t>
  </si>
  <si>
    <t>E82</t>
  </si>
  <si>
    <t>E83</t>
  </si>
  <si>
    <t>E84</t>
  </si>
  <si>
    <t>E85</t>
  </si>
  <si>
    <t>E86</t>
  </si>
  <si>
    <t>E87</t>
  </si>
  <si>
    <t>E88</t>
  </si>
  <si>
    <t>E89</t>
  </si>
  <si>
    <t>E90</t>
  </si>
  <si>
    <t>E91</t>
  </si>
  <si>
    <t>E92</t>
  </si>
  <si>
    <t>E93</t>
  </si>
  <si>
    <t>E94</t>
  </si>
  <si>
    <t>E95</t>
  </si>
  <si>
    <t>E96</t>
  </si>
  <si>
    <t>E97</t>
  </si>
  <si>
    <t>E98</t>
  </si>
  <si>
    <t>E99</t>
  </si>
  <si>
    <t>E100</t>
  </si>
  <si>
    <t>E101</t>
  </si>
  <si>
    <t>E102</t>
  </si>
  <si>
    <t>E103</t>
  </si>
  <si>
    <t>E104</t>
  </si>
  <si>
    <t>E105</t>
  </si>
  <si>
    <t>E106</t>
  </si>
  <si>
    <t>E107</t>
  </si>
  <si>
    <t>E108</t>
  </si>
  <si>
    <t>E109</t>
  </si>
  <si>
    <t>E110</t>
  </si>
  <si>
    <t>E111</t>
  </si>
  <si>
    <t>E112</t>
  </si>
  <si>
    <t>E113</t>
  </si>
  <si>
    <t>E114</t>
  </si>
  <si>
    <t>E115</t>
  </si>
  <si>
    <t>E116</t>
  </si>
  <si>
    <t>E117</t>
  </si>
  <si>
    <t>E118</t>
  </si>
  <si>
    <t>E119</t>
  </si>
  <si>
    <t>E120</t>
  </si>
  <si>
    <t>E121</t>
  </si>
  <si>
    <t>E122</t>
  </si>
  <si>
    <t>E123</t>
  </si>
  <si>
    <t>E124</t>
  </si>
  <si>
    <t>E125</t>
  </si>
  <si>
    <t>E126</t>
  </si>
  <si>
    <t>E127</t>
  </si>
  <si>
    <t>E128</t>
  </si>
  <si>
    <t>E129</t>
  </si>
  <si>
    <t>E130</t>
  </si>
  <si>
    <t>E131</t>
  </si>
  <si>
    <t>E132</t>
  </si>
  <si>
    <t>E133</t>
  </si>
  <si>
    <t>E134</t>
  </si>
  <si>
    <t>E135</t>
  </si>
  <si>
    <t>E136</t>
  </si>
  <si>
    <t>E137</t>
  </si>
  <si>
    <t>E138</t>
  </si>
  <si>
    <t>E139</t>
  </si>
  <si>
    <t>E140</t>
  </si>
  <si>
    <t>E141</t>
  </si>
  <si>
    <t>E142</t>
  </si>
  <si>
    <t>E143</t>
  </si>
  <si>
    <t>E144</t>
  </si>
  <si>
    <t>E145</t>
  </si>
  <si>
    <t>E146</t>
  </si>
  <si>
    <t>E147</t>
  </si>
  <si>
    <t>E148</t>
  </si>
  <si>
    <t>E149</t>
  </si>
  <si>
    <t>E150</t>
  </si>
  <si>
    <t>E151</t>
  </si>
  <si>
    <t>E152</t>
  </si>
  <si>
    <t>E153</t>
  </si>
  <si>
    <t>E154</t>
  </si>
  <si>
    <t>E155</t>
  </si>
  <si>
    <t>E156</t>
  </si>
  <si>
    <t>E157</t>
  </si>
  <si>
    <t>E158</t>
  </si>
  <si>
    <t>E159</t>
  </si>
  <si>
    <t>E160</t>
  </si>
  <si>
    <t>E161</t>
  </si>
  <si>
    <t>E162</t>
  </si>
  <si>
    <t>E163</t>
  </si>
  <si>
    <t>E164</t>
  </si>
  <si>
    <t>E165</t>
  </si>
  <si>
    <t>E166</t>
  </si>
  <si>
    <t>E167</t>
  </si>
  <si>
    <t>E168</t>
  </si>
  <si>
    <t>E169</t>
  </si>
  <si>
    <t>E170</t>
  </si>
  <si>
    <t>E171</t>
  </si>
  <si>
    <t>E172</t>
  </si>
  <si>
    <t>E173</t>
  </si>
  <si>
    <t>E174</t>
  </si>
  <si>
    <t>E175</t>
  </si>
  <si>
    <t>E176</t>
  </si>
  <si>
    <t>E177</t>
  </si>
  <si>
    <t>E178</t>
  </si>
  <si>
    <t>E179</t>
  </si>
  <si>
    <t>E180</t>
  </si>
  <si>
    <t>E181</t>
  </si>
  <si>
    <t>E182</t>
  </si>
  <si>
    <t>E183</t>
  </si>
  <si>
    <t>E184</t>
  </si>
  <si>
    <t>E185</t>
  </si>
  <si>
    <t>E186</t>
  </si>
  <si>
    <t>E187</t>
  </si>
  <si>
    <t>E188</t>
  </si>
  <si>
    <t>E189</t>
  </si>
  <si>
    <t>E190</t>
  </si>
  <si>
    <t>E191</t>
  </si>
  <si>
    <t>E192</t>
  </si>
  <si>
    <t>E193</t>
  </si>
  <si>
    <t>E194</t>
  </si>
  <si>
    <t>E195</t>
  </si>
  <si>
    <t>E196</t>
  </si>
  <si>
    <t>E197</t>
  </si>
  <si>
    <t>E198</t>
  </si>
  <si>
    <t>E199</t>
  </si>
  <si>
    <t>E200</t>
  </si>
  <si>
    <t>E201</t>
  </si>
  <si>
    <t>E202</t>
  </si>
  <si>
    <t>E203</t>
  </si>
  <si>
    <t>E204</t>
  </si>
  <si>
    <t>E205</t>
  </si>
  <si>
    <t>E206</t>
  </si>
  <si>
    <t>E207</t>
  </si>
  <si>
    <t>E208</t>
  </si>
  <si>
    <t>E209</t>
  </si>
  <si>
    <t>E210</t>
  </si>
  <si>
    <t>E211</t>
  </si>
  <si>
    <t>E212</t>
  </si>
  <si>
    <t>E213</t>
  </si>
  <si>
    <t>E214</t>
  </si>
  <si>
    <t>E215</t>
  </si>
  <si>
    <t>E216</t>
  </si>
  <si>
    <t>E217</t>
  </si>
  <si>
    <t>E218</t>
  </si>
  <si>
    <t>E219</t>
  </si>
  <si>
    <t>E220</t>
  </si>
  <si>
    <t>E221</t>
  </si>
  <si>
    <t>E222</t>
  </si>
  <si>
    <t>E223</t>
  </si>
  <si>
    <t>E224</t>
  </si>
  <si>
    <t>E225</t>
  </si>
  <si>
    <t>E226</t>
  </si>
  <si>
    <t>E227</t>
  </si>
  <si>
    <t>E228</t>
  </si>
  <si>
    <t>E229</t>
  </si>
  <si>
    <t>E230</t>
  </si>
  <si>
    <t>E231</t>
  </si>
  <si>
    <t>E232</t>
  </si>
  <si>
    <t>E233</t>
  </si>
  <si>
    <t>E234</t>
  </si>
  <si>
    <t>E235</t>
  </si>
  <si>
    <t>E236</t>
  </si>
  <si>
    <t>E237</t>
  </si>
  <si>
    <t>E238</t>
  </si>
  <si>
    <t>E239</t>
  </si>
  <si>
    <t>E240</t>
  </si>
  <si>
    <t>E241</t>
  </si>
  <si>
    <t>E242</t>
  </si>
  <si>
    <t>E243</t>
  </si>
  <si>
    <t>E244</t>
  </si>
  <si>
    <t>E245</t>
  </si>
  <si>
    <t>E246</t>
  </si>
  <si>
    <t>E247</t>
  </si>
  <si>
    <t>E248</t>
  </si>
  <si>
    <t>E249</t>
  </si>
  <si>
    <t>E250</t>
  </si>
  <si>
    <t>E251</t>
  </si>
  <si>
    <t>E252</t>
  </si>
  <si>
    <t>E253</t>
  </si>
  <si>
    <t>E254</t>
  </si>
  <si>
    <t>E255</t>
  </si>
  <si>
    <t>E256</t>
  </si>
  <si>
    <t>E257</t>
  </si>
  <si>
    <t>E258</t>
  </si>
  <si>
    <t>E259</t>
  </si>
  <si>
    <t>E260</t>
  </si>
  <si>
    <t>E261</t>
  </si>
  <si>
    <t>E262</t>
  </si>
  <si>
    <t>E263</t>
  </si>
  <si>
    <t>E264</t>
  </si>
  <si>
    <t>E265</t>
  </si>
  <si>
    <t>E266</t>
  </si>
  <si>
    <t>E267</t>
  </si>
  <si>
    <t>E268</t>
  </si>
  <si>
    <t>E269</t>
  </si>
  <si>
    <t>E270</t>
  </si>
  <si>
    <t>E271</t>
  </si>
  <si>
    <t>E272</t>
  </si>
  <si>
    <t>E273</t>
  </si>
  <si>
    <t>E274</t>
  </si>
  <si>
    <t>E275</t>
  </si>
  <si>
    <t>E276</t>
  </si>
  <si>
    <t>E277</t>
  </si>
  <si>
    <t>E278</t>
  </si>
  <si>
    <t>E279</t>
  </si>
  <si>
    <t>E280</t>
  </si>
  <si>
    <t>E281</t>
  </si>
  <si>
    <t>E282</t>
  </si>
  <si>
    <t>E283</t>
  </si>
  <si>
    <t>E284</t>
  </si>
  <si>
    <t>E285</t>
  </si>
  <si>
    <t>E286</t>
  </si>
  <si>
    <t>E287</t>
  </si>
  <si>
    <t>E288</t>
  </si>
  <si>
    <t>E289</t>
  </si>
  <si>
    <t>E290</t>
  </si>
  <si>
    <t>E291</t>
  </si>
  <si>
    <t>E292</t>
  </si>
  <si>
    <t>E293</t>
  </si>
  <si>
    <t>E294</t>
  </si>
  <si>
    <t>E295</t>
  </si>
  <si>
    <t>E296</t>
  </si>
  <si>
    <t>E297</t>
  </si>
  <si>
    <t>E298</t>
  </si>
  <si>
    <t>E299</t>
  </si>
  <si>
    <t>E300</t>
  </si>
  <si>
    <t>area of tidal wetland within a 2km radius around the station in km^2</t>
  </si>
  <si>
    <t>area of tidal wetland within a 1km radius around the station in km^2</t>
  </si>
  <si>
    <t>nontidal_km</t>
  </si>
  <si>
    <t>wetlands_km</t>
  </si>
  <si>
    <t>tidal_km</t>
  </si>
  <si>
    <t>tidal_marsh_km</t>
  </si>
  <si>
    <t>nontidal_wetlands_km</t>
  </si>
  <si>
    <t>&lt;0.55 = fresh, &gt;0.55 = brackish</t>
  </si>
  <si>
    <t>agency</t>
  </si>
  <si>
    <t>cdfw</t>
  </si>
  <si>
    <t>usfws</t>
  </si>
  <si>
    <t>8.30.2017</t>
  </si>
  <si>
    <t>Deleted gonad weight and gsi for fish 4310 and 6412. The reason is the the 'cut_gonad_weight' exceeded the gonad weight, so a mistake was made somewhere. Best to just delete.</t>
  </si>
  <si>
    <t>percent_remnant_gonad</t>
  </si>
  <si>
    <t>9.1.2017</t>
  </si>
  <si>
    <t>Imported data from Julia and Fong Fecundity sheet</t>
  </si>
  <si>
    <t>percent of the gonad used to determine fecundity. Probably should use at least 20% of gonad.</t>
  </si>
  <si>
    <t>Oocyte quality (gondand wt/clutch size)</t>
  </si>
  <si>
    <t>estimated # oocytes per ovary. Probably should be called clutch size instead.</t>
  </si>
  <si>
    <t>The weight of the ovary that was counted fro fecundity</t>
  </si>
  <si>
    <t>oocytes counted from the ovary remnant</t>
  </si>
  <si>
    <t>notes</t>
  </si>
  <si>
    <t>turb_bin_char</t>
  </si>
  <si>
    <t>turb_bin_fewer_char</t>
  </si>
  <si>
    <t>turb_three_bins</t>
  </si>
  <si>
    <t>turb_dum</t>
  </si>
  <si>
    <t>ow_km</t>
  </si>
  <si>
    <t>A40</t>
  </si>
  <si>
    <t>A41</t>
  </si>
  <si>
    <t>A42</t>
  </si>
  <si>
    <t>A43</t>
  </si>
  <si>
    <t>A44</t>
  </si>
  <si>
    <t>A45</t>
  </si>
  <si>
    <t>A46</t>
  </si>
  <si>
    <t>A47</t>
  </si>
  <si>
    <t>A48</t>
  </si>
  <si>
    <t>A49</t>
  </si>
  <si>
    <t>A50</t>
  </si>
  <si>
    <t>A51</t>
  </si>
  <si>
    <t>A52</t>
  </si>
  <si>
    <t>A53</t>
  </si>
  <si>
    <t>A54</t>
  </si>
  <si>
    <t>A55</t>
  </si>
  <si>
    <t>A56</t>
  </si>
  <si>
    <t>A57</t>
  </si>
  <si>
    <t>A58</t>
  </si>
  <si>
    <t>A59</t>
  </si>
  <si>
    <t>A60</t>
  </si>
  <si>
    <t>A61</t>
  </si>
  <si>
    <t>A65</t>
  </si>
  <si>
    <t>A62</t>
  </si>
  <si>
    <t>A63</t>
  </si>
  <si>
    <t>A64</t>
  </si>
  <si>
    <t>A66</t>
  </si>
  <si>
    <t>A67</t>
  </si>
  <si>
    <t>A68</t>
  </si>
  <si>
    <t>A69</t>
  </si>
  <si>
    <t>A70</t>
  </si>
  <si>
    <t>A71</t>
  </si>
  <si>
    <t>A72</t>
  </si>
  <si>
    <t>A73</t>
  </si>
  <si>
    <t>A74</t>
  </si>
  <si>
    <t>A75</t>
  </si>
  <si>
    <t>A76</t>
  </si>
  <si>
    <t>A77</t>
  </si>
  <si>
    <t>A78</t>
  </si>
  <si>
    <t>A79</t>
  </si>
  <si>
    <t>A80</t>
  </si>
  <si>
    <t>A81</t>
  </si>
  <si>
    <t>A82</t>
  </si>
  <si>
    <t>A83</t>
  </si>
  <si>
    <t>A84</t>
  </si>
  <si>
    <t>A85</t>
  </si>
  <si>
    <t>A86</t>
  </si>
  <si>
    <t>A87</t>
  </si>
  <si>
    <t>A88</t>
  </si>
  <si>
    <t>A89</t>
  </si>
  <si>
    <t>A90</t>
  </si>
  <si>
    <t>A91</t>
  </si>
  <si>
    <t>A92</t>
  </si>
  <si>
    <t>A93</t>
  </si>
  <si>
    <t>A94</t>
  </si>
  <si>
    <t>A95</t>
  </si>
  <si>
    <t>A96</t>
  </si>
  <si>
    <t>A97</t>
  </si>
  <si>
    <t>A98</t>
  </si>
  <si>
    <t>A99</t>
  </si>
  <si>
    <t>A100</t>
  </si>
  <si>
    <t>A101</t>
  </si>
  <si>
    <t>A102</t>
  </si>
  <si>
    <t>A103</t>
  </si>
  <si>
    <t>A104</t>
  </si>
  <si>
    <t>A105</t>
  </si>
  <si>
    <t>A106</t>
  </si>
  <si>
    <t>A107</t>
  </si>
  <si>
    <t>A108</t>
  </si>
  <si>
    <t>A109</t>
  </si>
  <si>
    <t>A110</t>
  </si>
  <si>
    <t>A111</t>
  </si>
  <si>
    <t>A112</t>
  </si>
  <si>
    <t>A113</t>
  </si>
  <si>
    <t>A114</t>
  </si>
  <si>
    <t>A115</t>
  </si>
  <si>
    <t>A116</t>
  </si>
  <si>
    <t>A117</t>
  </si>
  <si>
    <t>A118</t>
  </si>
  <si>
    <t>A119</t>
  </si>
  <si>
    <t>A120</t>
  </si>
  <si>
    <t>A121</t>
  </si>
  <si>
    <t>A122</t>
  </si>
  <si>
    <t>A123</t>
  </si>
  <si>
    <t>A124</t>
  </si>
  <si>
    <t>A125</t>
  </si>
  <si>
    <t>A126</t>
  </si>
  <si>
    <t>A127</t>
  </si>
  <si>
    <t>A128</t>
  </si>
  <si>
    <t>A129</t>
  </si>
  <si>
    <t>A130</t>
  </si>
  <si>
    <t>A131</t>
  </si>
  <si>
    <t>A132</t>
  </si>
  <si>
    <t>A133</t>
  </si>
  <si>
    <t>A134</t>
  </si>
  <si>
    <t>A135</t>
  </si>
  <si>
    <t>A136</t>
  </si>
  <si>
    <t>A137</t>
  </si>
  <si>
    <t>A138</t>
  </si>
  <si>
    <t>A139</t>
  </si>
  <si>
    <t>A140</t>
  </si>
  <si>
    <t>A141</t>
  </si>
  <si>
    <t>A142</t>
  </si>
  <si>
    <t>A143</t>
  </si>
  <si>
    <t>A144</t>
  </si>
  <si>
    <t>A145</t>
  </si>
  <si>
    <t>A146</t>
  </si>
  <si>
    <t>A147</t>
  </si>
  <si>
    <t>A148</t>
  </si>
  <si>
    <t>A149</t>
  </si>
  <si>
    <t>A150</t>
  </si>
  <si>
    <t>A151</t>
  </si>
  <si>
    <t>A152</t>
  </si>
  <si>
    <t>A153</t>
  </si>
  <si>
    <t>A154</t>
  </si>
  <si>
    <t>A155</t>
  </si>
  <si>
    <t>A156</t>
  </si>
  <si>
    <t>A157</t>
  </si>
  <si>
    <t>A158</t>
  </si>
  <si>
    <t>A159</t>
  </si>
  <si>
    <t>A160</t>
  </si>
  <si>
    <t>A161</t>
  </si>
  <si>
    <t>A162</t>
  </si>
  <si>
    <t>A163</t>
  </si>
  <si>
    <t>A164</t>
  </si>
  <si>
    <t>A165</t>
  </si>
  <si>
    <t>A166</t>
  </si>
  <si>
    <t>A167</t>
  </si>
  <si>
    <t>A168</t>
  </si>
  <si>
    <t>A169</t>
  </si>
  <si>
    <t>A170</t>
  </si>
  <si>
    <t>A171</t>
  </si>
  <si>
    <t>A172</t>
  </si>
  <si>
    <t>A173</t>
  </si>
  <si>
    <t>A174</t>
  </si>
  <si>
    <t>A175</t>
  </si>
  <si>
    <t>A176</t>
  </si>
  <si>
    <t>A177</t>
  </si>
  <si>
    <t>A178</t>
  </si>
  <si>
    <t>A179</t>
  </si>
  <si>
    <t>A180</t>
  </si>
  <si>
    <t>A181</t>
  </si>
  <si>
    <t>A182</t>
  </si>
  <si>
    <t>A183</t>
  </si>
  <si>
    <t>A184</t>
  </si>
  <si>
    <t>A185</t>
  </si>
  <si>
    <t>A186</t>
  </si>
  <si>
    <t>A187</t>
  </si>
  <si>
    <t>A188</t>
  </si>
  <si>
    <t>A189</t>
  </si>
  <si>
    <t>A190</t>
  </si>
  <si>
    <t>A191</t>
  </si>
  <si>
    <t>A192</t>
  </si>
  <si>
    <t>A193</t>
  </si>
  <si>
    <t>A194</t>
  </si>
  <si>
    <t>A195</t>
  </si>
  <si>
    <t>A196</t>
  </si>
  <si>
    <t>A197</t>
  </si>
  <si>
    <t>A198</t>
  </si>
  <si>
    <t>A199</t>
  </si>
  <si>
    <t>A200</t>
  </si>
  <si>
    <t>A201</t>
  </si>
  <si>
    <t>A202</t>
  </si>
  <si>
    <t>A203</t>
  </si>
  <si>
    <t>A204</t>
  </si>
  <si>
    <t>A205</t>
  </si>
  <si>
    <t>A206</t>
  </si>
  <si>
    <t>A207</t>
  </si>
  <si>
    <t>A208</t>
  </si>
  <si>
    <t>A209</t>
  </si>
  <si>
    <t>A210</t>
  </si>
  <si>
    <t>A211</t>
  </si>
  <si>
    <t>A212</t>
  </si>
  <si>
    <t>A213</t>
  </si>
  <si>
    <t>A214</t>
  </si>
  <si>
    <t>these foils given to cdfw for skt on dec 11, 2018</t>
  </si>
  <si>
    <t>12.19.2017</t>
  </si>
  <si>
    <t>Imported corrected EDSM fork length data</t>
  </si>
  <si>
    <t>1.10.2018</t>
  </si>
  <si>
    <t>TK</t>
  </si>
  <si>
    <t>Added egg size data and histo sex for 2014 cohort (14ST21 and 15ST6). Also added staging_color and staging_eggs_pch info for my personal purpose (Tomo).</t>
  </si>
  <si>
    <t>1.11.2018</t>
  </si>
  <si>
    <t>Added water quality and catch location data for 2017 FMWT delta smelt</t>
  </si>
  <si>
    <t>black label</t>
  </si>
  <si>
    <t>green label</t>
  </si>
  <si>
    <t>Date Dissected</t>
  </si>
  <si>
    <t>Fish #</t>
  </si>
  <si>
    <t>Cassettes #</t>
  </si>
  <si>
    <t>Fork Length(mm)</t>
  </si>
  <si>
    <t>Fish Weight(g)</t>
  </si>
  <si>
    <t>Picture</t>
  </si>
  <si>
    <t>Fin Clip</t>
  </si>
  <si>
    <t>Gills (Form.)</t>
  </si>
  <si>
    <t>Gills Weight(g)</t>
  </si>
  <si>
    <t># of Otoliths</t>
  </si>
  <si>
    <t>Brain Weight(g)</t>
  </si>
  <si>
    <t>Liver Weight(g)</t>
  </si>
  <si>
    <t>Liver in Tube</t>
  </si>
  <si>
    <t>Liver in Formalin</t>
  </si>
  <si>
    <t>Gonad Weight</t>
  </si>
  <si>
    <t>Gonad in Tube</t>
  </si>
  <si>
    <t>Gonad in Formalin</t>
  </si>
  <si>
    <t>Gut (EtOH)</t>
  </si>
  <si>
    <t>Muscle 1 Weight(mg)</t>
  </si>
  <si>
    <t>Muscle 2 Weight(mg)</t>
  </si>
  <si>
    <t>Sex</t>
  </si>
  <si>
    <t>#1 Dissector &amp; Recorder Initials</t>
  </si>
  <si>
    <t>#2 Dissector &amp; Recorder Initials</t>
  </si>
  <si>
    <t>Comments</t>
  </si>
  <si>
    <t>17ST4 - 1</t>
  </si>
  <si>
    <t>✓</t>
  </si>
  <si>
    <t>N/A</t>
  </si>
  <si>
    <t>A/BGH</t>
  </si>
  <si>
    <t>WFRD/CT</t>
  </si>
  <si>
    <t>17ST4 - 2</t>
  </si>
  <si>
    <t>17ST4 - 3</t>
  </si>
  <si>
    <t>not sure the picture taken or not</t>
  </si>
  <si>
    <t>17ST4 - 4</t>
  </si>
  <si>
    <t>17ST4 - 5</t>
  </si>
  <si>
    <t>17ST4 - 6</t>
  </si>
  <si>
    <t>17ST4 - 7</t>
  </si>
  <si>
    <t>17ST4 - 8</t>
  </si>
  <si>
    <t>17ST4 - 9</t>
  </si>
  <si>
    <t>fish popped</t>
  </si>
  <si>
    <t>17ST4 - 10</t>
  </si>
  <si>
    <t>17ST4 - 11</t>
  </si>
  <si>
    <t>17ST4 - 12</t>
  </si>
  <si>
    <t>17ST4 - 13</t>
  </si>
  <si>
    <t>17ST4 - 14</t>
  </si>
  <si>
    <t>17ST4 - 15</t>
  </si>
  <si>
    <t>17ST4 - 16</t>
  </si>
  <si>
    <t>17ST4 - 17</t>
  </si>
  <si>
    <t>17ST4 - 18</t>
  </si>
  <si>
    <t>17ST4 - 19</t>
  </si>
  <si>
    <t>17ST4 - 20</t>
  </si>
  <si>
    <t>17ST4 - 21</t>
  </si>
  <si>
    <t>17ST4 - 22</t>
  </si>
  <si>
    <t>17ST4 - 23</t>
  </si>
  <si>
    <t>17ST4 - 24</t>
  </si>
  <si>
    <t>brain dissolved, autolized</t>
  </si>
  <si>
    <t>17ST4 - 25</t>
  </si>
  <si>
    <t>CL/CT</t>
  </si>
  <si>
    <t>light yellow liver, one otolith was broken, one intact</t>
  </si>
  <si>
    <t>17ST4 - 26</t>
  </si>
  <si>
    <t>17ST4 - 27</t>
  </si>
  <si>
    <t>17ST4 - 28</t>
  </si>
  <si>
    <t>17ST4 - 29</t>
  </si>
  <si>
    <t>one otolith was broken, one intact</t>
  </si>
  <si>
    <t>17ST4 - 30</t>
  </si>
  <si>
    <t>17ST4 - 31</t>
  </si>
  <si>
    <t>head smashed</t>
  </si>
  <si>
    <t>17ST4 - 32</t>
  </si>
  <si>
    <t>17ST4 - 33</t>
  </si>
  <si>
    <t>17ST4 - 34</t>
  </si>
  <si>
    <t>17ST4 - 35</t>
  </si>
  <si>
    <t>17ST4 - 36</t>
  </si>
  <si>
    <t>17ST4 - 37</t>
  </si>
  <si>
    <t>17ST4 - 38</t>
  </si>
  <si>
    <t>17ST4 - 39</t>
  </si>
  <si>
    <t>17ST4 - 40</t>
  </si>
  <si>
    <t>17ST4 - 41</t>
  </si>
  <si>
    <t>17ST4 - 42</t>
  </si>
  <si>
    <t>17ST4 - 43</t>
  </si>
  <si>
    <t>17ST4 - 44</t>
  </si>
  <si>
    <t>exploded gut out</t>
  </si>
  <si>
    <t>17ST4 - 45</t>
  </si>
  <si>
    <t>intestine poked</t>
  </si>
  <si>
    <t>17ST4 - 46</t>
  </si>
  <si>
    <t>17ST4 - 47</t>
  </si>
  <si>
    <t>17ST4 - 48</t>
  </si>
  <si>
    <t>17ST4 - 49</t>
  </si>
  <si>
    <t>17ST4 - 50</t>
  </si>
  <si>
    <t>17ST4 - 51</t>
  </si>
  <si>
    <t>17ST4 - 52</t>
  </si>
  <si>
    <t>17ST4 - 53</t>
  </si>
  <si>
    <t>17ST4 - 54</t>
  </si>
  <si>
    <t>17ST4 - 55</t>
  </si>
  <si>
    <t>17ST4 - 56</t>
  </si>
  <si>
    <t>17ST4 - 57</t>
  </si>
  <si>
    <t>17ST4 - 58</t>
  </si>
  <si>
    <t>17ST4 - 59</t>
  </si>
  <si>
    <t>17ST4 - 60</t>
  </si>
  <si>
    <t>17ST4 - 61</t>
  </si>
  <si>
    <t>17ST4 - 62</t>
  </si>
  <si>
    <t>17ST4 - 63</t>
  </si>
  <si>
    <t>17ST4 - 64</t>
  </si>
  <si>
    <t>17ST4 - 65</t>
  </si>
  <si>
    <t>17ST4 - 66</t>
  </si>
  <si>
    <t>17ST4 - 67</t>
  </si>
  <si>
    <t>17ST4 - 68</t>
  </si>
  <si>
    <t>17ST4 - 69</t>
  </si>
  <si>
    <t>17ST4 - 70</t>
  </si>
  <si>
    <t>17ST4 - 71</t>
  </si>
  <si>
    <t>forgot to weight gill</t>
  </si>
  <si>
    <t>17ST4 - 72</t>
  </si>
  <si>
    <t>17ST4 - 73</t>
  </si>
  <si>
    <t>17ST4 - 74</t>
  </si>
  <si>
    <t>17ST4 - 75</t>
  </si>
  <si>
    <t>17ST4 - 76</t>
  </si>
  <si>
    <t>17ST4 - 77</t>
  </si>
  <si>
    <t>17ST4 - 78</t>
  </si>
  <si>
    <t>17ST4 - 79</t>
  </si>
  <si>
    <t>17ST4 - 80</t>
  </si>
  <si>
    <t>17ST4 - 81</t>
  </si>
  <si>
    <t>17ST4 - 82</t>
  </si>
  <si>
    <t>17ST4 - 83</t>
  </si>
  <si>
    <t>17ST4 - 84</t>
  </si>
  <si>
    <t>17ST4 - 85</t>
  </si>
  <si>
    <t>17ST4 - 86</t>
  </si>
  <si>
    <t>17ST4 - 87</t>
  </si>
  <si>
    <t>A/D</t>
  </si>
  <si>
    <t>2017 SKT</t>
  </si>
  <si>
    <t>17ST6-1</t>
  </si>
  <si>
    <t>17ST6-2</t>
  </si>
  <si>
    <t>17ST6-3</t>
  </si>
  <si>
    <t>17ST6-4</t>
  </si>
  <si>
    <t>17ST6-5</t>
  </si>
  <si>
    <t>1+ 1 broken</t>
  </si>
  <si>
    <t>17ST6-6</t>
  </si>
  <si>
    <t>17ST6-7</t>
  </si>
  <si>
    <t>17ST6-8</t>
  </si>
  <si>
    <t>17ST6-9</t>
  </si>
  <si>
    <t>17ST6-10</t>
  </si>
  <si>
    <t>17ST6-11</t>
  </si>
  <si>
    <t>17ST6-12</t>
  </si>
  <si>
    <t>17ST6-13</t>
  </si>
  <si>
    <t>17ST6-14</t>
  </si>
  <si>
    <t>17ST6-15</t>
  </si>
  <si>
    <t>17ST6-16</t>
  </si>
  <si>
    <t>17ST6-17</t>
  </si>
  <si>
    <t>17ST6-18</t>
  </si>
  <si>
    <t>17ST6-19</t>
  </si>
  <si>
    <t>17ST6-20</t>
  </si>
  <si>
    <t>17ST6-21</t>
  </si>
  <si>
    <t>17ST6-22</t>
  </si>
  <si>
    <t>17ST6-23</t>
  </si>
  <si>
    <t>17ST6-24</t>
  </si>
  <si>
    <t>17ST6-25</t>
  </si>
  <si>
    <t>17ST6-26</t>
  </si>
  <si>
    <t>17ST6-27</t>
  </si>
  <si>
    <t>17ST6-28</t>
  </si>
  <si>
    <t>17ST6-29</t>
  </si>
  <si>
    <t>17ST6-30</t>
  </si>
  <si>
    <t>17ST6-31</t>
  </si>
  <si>
    <t>17ST6-32</t>
  </si>
  <si>
    <t>17ST6-33</t>
  </si>
  <si>
    <t>17ST6-34</t>
  </si>
  <si>
    <t>2017 STN</t>
  </si>
  <si>
    <t>17ST6-35</t>
  </si>
  <si>
    <t>17ST6-36</t>
  </si>
  <si>
    <t>17ST6-37</t>
  </si>
  <si>
    <t>1+1 is split</t>
  </si>
  <si>
    <t>2?</t>
  </si>
  <si>
    <t>2017FMWT</t>
  </si>
  <si>
    <t>Year</t>
  </si>
  <si>
    <t>1.26.2018</t>
  </si>
  <si>
    <t>18-02-CS01</t>
  </si>
  <si>
    <t>18-08-LSR01</t>
  </si>
  <si>
    <t>18-02-SBM02</t>
  </si>
  <si>
    <t>18-02-SBM04</t>
  </si>
  <si>
    <t>18-03-SM02</t>
  </si>
  <si>
    <t>18-03-HB01</t>
  </si>
  <si>
    <t>18-04-SBM05</t>
  </si>
  <si>
    <t>18-04-SBM02</t>
  </si>
  <si>
    <t>18-04-LSJ03</t>
  </si>
  <si>
    <t>18-05-SBM02</t>
  </si>
  <si>
    <t>18-06-SBM01</t>
  </si>
  <si>
    <t>18-06-SBM02</t>
  </si>
  <si>
    <t>18-07-SBM01</t>
  </si>
  <si>
    <t>18-07-SBM02</t>
  </si>
  <si>
    <t>18-07-HB01</t>
  </si>
  <si>
    <t>18-07-SBM03</t>
  </si>
  <si>
    <t>18-08-SM01</t>
  </si>
  <si>
    <t>18-08-SBM01</t>
  </si>
  <si>
    <t>18-09-SBM01</t>
  </si>
  <si>
    <t>18-09-SBM02</t>
  </si>
  <si>
    <t>18-11-SM01</t>
  </si>
  <si>
    <t>18-12-SM01</t>
  </si>
  <si>
    <t>18-13-HB01</t>
  </si>
  <si>
    <t>18-14-SM01</t>
  </si>
  <si>
    <t>18-18-SM01</t>
  </si>
  <si>
    <t>18-18-SBM02</t>
  </si>
  <si>
    <t>18-18-HB01</t>
  </si>
  <si>
    <t>18-03-SSC02</t>
  </si>
  <si>
    <t>18-08-LSR02</t>
  </si>
  <si>
    <t>18-09-LSR01</t>
  </si>
  <si>
    <t>18-10-LSR06</t>
  </si>
  <si>
    <t>18-11-LSR01</t>
  </si>
  <si>
    <t>18-04-LSR05</t>
  </si>
  <si>
    <t>18-04-SSC02</t>
  </si>
  <si>
    <t>18-05-LSR02</t>
  </si>
  <si>
    <t>18-11-LSR02</t>
  </si>
  <si>
    <t>18-13-LSR01</t>
  </si>
  <si>
    <t>18-17-LSR01</t>
  </si>
  <si>
    <t>18-06-LSR01</t>
  </si>
  <si>
    <t>Imported four data files. 2017 DS EDSM, 2017 field samples data, and dissected data, edsm fish diet data for Swee</t>
  </si>
  <si>
    <t>Region1</t>
  </si>
  <si>
    <t>18-15-LSR02</t>
  </si>
  <si>
    <t>2.16.2018</t>
  </si>
  <si>
    <t>Imported two data files (Swee histo and Wilson rna_dna)</t>
  </si>
  <si>
    <t>Data pulled from USFWS Delta Juvenile Fish Monitoring Program database on December 13, 2017, by Denise Barnard; denise_barnard@fws.gov.</t>
  </si>
  <si>
    <t>Data includes records for all Delta Smelt collected and preserved by the Enhanced Delta Smelt Monitoring Program for the Directed Outflow Project during CY2017 (96 fish). Full catch and effort data during this period is available upon request.</t>
  </si>
  <si>
    <t>Data has not undergone full QA/QC process; which should be completed around mid-January 2018.</t>
  </si>
  <si>
    <t>SampleID</t>
  </si>
  <si>
    <t>Region</t>
  </si>
  <si>
    <t>SubRegion</t>
  </si>
  <si>
    <t>Date</t>
  </si>
  <si>
    <t>Stratum</t>
  </si>
  <si>
    <t>Time</t>
  </si>
  <si>
    <t>Wthr</t>
  </si>
  <si>
    <t>TowMax</t>
  </si>
  <si>
    <t>TargetLat</t>
  </si>
  <si>
    <t>TargetLong</t>
  </si>
  <si>
    <t>StartLat</t>
  </si>
  <si>
    <t>StartLong</t>
  </si>
  <si>
    <t>StopLat</t>
  </si>
  <si>
    <t>StopLong</t>
  </si>
  <si>
    <t>DO</t>
  </si>
  <si>
    <t>EC</t>
  </si>
  <si>
    <t>Temp</t>
  </si>
  <si>
    <t>Turb</t>
  </si>
  <si>
    <t>YSI#</t>
  </si>
  <si>
    <t>Turb#</t>
  </si>
  <si>
    <t>Gear#</t>
  </si>
  <si>
    <t>Cond</t>
  </si>
  <si>
    <t>Flow#</t>
  </si>
  <si>
    <t>Tow</t>
  </si>
  <si>
    <t>paired_studies</t>
  </si>
  <si>
    <t>start_depth</t>
  </si>
  <si>
    <t>Dur</t>
  </si>
  <si>
    <t>Dir</t>
  </si>
  <si>
    <t>Scchi</t>
  </si>
  <si>
    <t>StartMeter</t>
  </si>
  <si>
    <t>EndMeter</t>
  </si>
  <si>
    <t>TotalMeter</t>
  </si>
  <si>
    <t>Volume</t>
  </si>
  <si>
    <t>Debris</t>
  </si>
  <si>
    <t>CommonName</t>
  </si>
  <si>
    <t>OrganismCode</t>
  </si>
  <si>
    <t>MarkCode</t>
  </si>
  <si>
    <t>RaceByLength</t>
  </si>
  <si>
    <t>SumOfCatchCount</t>
  </si>
  <si>
    <t>StageCode</t>
  </si>
  <si>
    <t>Dead</t>
  </si>
  <si>
    <t>SpecialStudy</t>
  </si>
  <si>
    <t>SpecialStudyID</t>
  </si>
  <si>
    <t>TagCode</t>
  </si>
  <si>
    <t>RaceByTag</t>
  </si>
  <si>
    <t>Cache Slough and Liberty Island</t>
  </si>
  <si>
    <t>2017-08-10</t>
  </si>
  <si>
    <t>Cache Slough LI</t>
  </si>
  <si>
    <t>08:30:00</t>
  </si>
  <si>
    <t>CLR</t>
  </si>
  <si>
    <t>YSI PR12</t>
  </si>
  <si>
    <t>11</t>
  </si>
  <si>
    <t>KTS02</t>
  </si>
  <si>
    <t>B28197</t>
  </si>
  <si>
    <t>n/a</t>
  </si>
  <si>
    <t>U</t>
  </si>
  <si>
    <t>Delta smelt</t>
  </si>
  <si>
    <t>DSM</t>
  </si>
  <si>
    <t>None</t>
  </si>
  <si>
    <t>n/p</t>
  </si>
  <si>
    <t>X</t>
  </si>
  <si>
    <t>No</t>
  </si>
  <si>
    <t>E</t>
  </si>
  <si>
    <t>DSM flash frozen for UCD</t>
  </si>
  <si>
    <t>Sacramento River Ship Channel</t>
  </si>
  <si>
    <t>2017-08-15</t>
  </si>
  <si>
    <t>Sac DW Ship Channel</t>
  </si>
  <si>
    <t>11:51:00</t>
  </si>
  <si>
    <t>10</t>
  </si>
  <si>
    <t>KTS09</t>
  </si>
  <si>
    <t>D</t>
  </si>
  <si>
    <t>West</t>
  </si>
  <si>
    <t>Lower Sacramento River</t>
  </si>
  <si>
    <t>2017-08-21</t>
  </si>
  <si>
    <t>Lower Sacramento</t>
  </si>
  <si>
    <t>08:42:00</t>
  </si>
  <si>
    <t>DSM - E3 FOIL PACKET</t>
  </si>
  <si>
    <t>2017-08-22</t>
  </si>
  <si>
    <t>10:30:00</t>
  </si>
  <si>
    <t>YSI PR11</t>
  </si>
  <si>
    <t>B28228</t>
  </si>
  <si>
    <t>2017-08-28</t>
  </si>
  <si>
    <t>08:38:00</t>
  </si>
  <si>
    <t>YSI PP3</t>
  </si>
  <si>
    <t>3</t>
  </si>
  <si>
    <t>Yes</t>
  </si>
  <si>
    <t>DSM flash frozen for UC Davis</t>
  </si>
  <si>
    <t>2017-09-08</t>
  </si>
  <si>
    <t>08:49:00</t>
  </si>
  <si>
    <t>YSI PR4</t>
  </si>
  <si>
    <t>HAB</t>
  </si>
  <si>
    <t>Site paired with BOR contractors, DSM collected and frozen in liquid nitrogen for UC Davis</t>
  </si>
  <si>
    <t>2017-09-18</t>
  </si>
  <si>
    <t>09:45:00</t>
  </si>
  <si>
    <t>YSI PP2</t>
  </si>
  <si>
    <t>9</t>
  </si>
  <si>
    <t>Habitat boat following on site</t>
  </si>
  <si>
    <t>10:13:00</t>
  </si>
  <si>
    <t>Habitat boat following on site. UNID (55) brought back for ID in the lab - confirmed as a DSM by AG on 9/20/2017, Was flash frozen and sent to UCDavis (E24) ON 9/22/2017</t>
  </si>
  <si>
    <t>11:08:00</t>
  </si>
  <si>
    <t>2017-09-29</t>
  </si>
  <si>
    <t>08:09:00</t>
  </si>
  <si>
    <t>6</t>
  </si>
  <si>
    <t>SITE PAIRED WITH DIRECTED OUTFLOW STUDY HABITAT SAMPLING
DSM FLASH FROZED AS PART OF THE UCD SPECIAL STUDY E25</t>
  </si>
  <si>
    <t>2017-10-04</t>
  </si>
  <si>
    <t>08:36:00</t>
  </si>
  <si>
    <t>YSI PR13</t>
  </si>
  <si>
    <t>Paired with habitat sampling. 1 DSM collected for UCD</t>
  </si>
  <si>
    <t>2017-10-10</t>
  </si>
  <si>
    <t>All DSM were flash frozen for UC Davis</t>
  </si>
  <si>
    <t>08:39:00</t>
  </si>
  <si>
    <t>20 DSM were collected and frozen for UC Davis</t>
  </si>
  <si>
    <t>09:27:00</t>
  </si>
  <si>
    <t>Dead DSM caught in box believed to be from Tow 2 of 18-11-LSR01, Frozen for UC Davis</t>
  </si>
  <si>
    <t>09:51:00</t>
  </si>
  <si>
    <t>1 DSM flash frozen for UCD</t>
  </si>
  <si>
    <t>2017-10-23</t>
  </si>
  <si>
    <t>08:21:00</t>
  </si>
  <si>
    <t>YSI PR14</t>
  </si>
  <si>
    <t>DSM Flash Frozen for UCD</t>
  </si>
  <si>
    <t>2017-11-08</t>
  </si>
  <si>
    <t>CLD</t>
  </si>
  <si>
    <t>2017-11-20</t>
  </si>
  <si>
    <t>08:59:00</t>
  </si>
  <si>
    <t>Depth meter not working; DSM flash frozen for UCD</t>
  </si>
  <si>
    <t xml:space="preserve"> Mid Suisun Bay</t>
  </si>
  <si>
    <t>Suisun Bay/Marsh</t>
  </si>
  <si>
    <t>10:42:00</t>
  </si>
  <si>
    <t>KTS11</t>
  </si>
  <si>
    <t>+1 NAN decapitated, DSM collected for UC Davis</t>
  </si>
  <si>
    <t>2017-08-11</t>
  </si>
  <si>
    <t xml:space="preserve">DSM #E frozen in liquid nitrogen for UCD Tech Lab; CHANGED TIME TO 10:13 FROM 10:12 DUE TO ENTRY ERROR </t>
  </si>
  <si>
    <t xml:space="preserve"> Suisun Marsh</t>
  </si>
  <si>
    <t>2017-08-16</t>
  </si>
  <si>
    <t>08:48:00</t>
  </si>
  <si>
    <t>MSS +1 because it fell into a bucket of jellyfish; 2 DSM flash frozen for UCD</t>
  </si>
  <si>
    <t>09:01:00</t>
  </si>
  <si>
    <t>12:08:00</t>
  </si>
  <si>
    <t xml:space="preserve">DSM #5 frozen for UCD tech lab </t>
  </si>
  <si>
    <t>09:05:00</t>
  </si>
  <si>
    <t>4 DSM flash frozen for UCD</t>
  </si>
  <si>
    <t>09:49:00</t>
  </si>
  <si>
    <t>TOW TIME REDUCED TO 3 MIN. FOR SMELT CAUGHT IN 1ST TOW. DSM flash frozen</t>
  </si>
  <si>
    <t>10:35:00</t>
  </si>
  <si>
    <t>Lower San Joaquin</t>
  </si>
  <si>
    <t>2017-08-23</t>
  </si>
  <si>
    <t>10:05:00</t>
  </si>
  <si>
    <t>YSI PR1</t>
  </si>
  <si>
    <t xml:space="preserve">DSM flash frozen, accidentally collected from stratum outside DOP region </t>
  </si>
  <si>
    <t>2017-08-30</t>
  </si>
  <si>
    <t>08:23:00</t>
  </si>
  <si>
    <t>2017-09-07</t>
  </si>
  <si>
    <t>08:57:00</t>
  </si>
  <si>
    <t>DSM flash frozen for UCDavis
paired with habitat boat</t>
  </si>
  <si>
    <t>11:01:00</t>
  </si>
  <si>
    <t>E167 Flash frozen (UCD)
paired with habitat boat</t>
  </si>
  <si>
    <t>2017-09-11</t>
  </si>
  <si>
    <t>08:34:00</t>
  </si>
  <si>
    <t>KTS01</t>
  </si>
  <si>
    <t>DSM frozen for UCDavis</t>
  </si>
  <si>
    <t>09:35:00</t>
  </si>
  <si>
    <t>DSM flash frozen for UCDavis</t>
  </si>
  <si>
    <t>2017-09-12</t>
  </si>
  <si>
    <t>08:32:00</t>
  </si>
  <si>
    <t>09:06:00</t>
  </si>
  <si>
    <t>2017-09-20</t>
  </si>
  <si>
    <t>11:58:00</t>
  </si>
  <si>
    <t>YSI PR7</t>
  </si>
  <si>
    <t>7</t>
  </si>
  <si>
    <t>KTS12</t>
  </si>
  <si>
    <t>B28366</t>
  </si>
  <si>
    <t>DSM flash frozen for UCD.
Habitat boat following.</t>
  </si>
  <si>
    <t>13:32:00</t>
  </si>
  <si>
    <t>paired with Directed Outflow Project habitat sampling; DSM flash frozen for UCD, 1 AMS brough back for reference</t>
  </si>
  <si>
    <t>2017-09-27</t>
  </si>
  <si>
    <t>09:17:00</t>
  </si>
  <si>
    <t>Paired with ICF. DSM flash frozen for UCD</t>
  </si>
  <si>
    <t>09:22:00</t>
  </si>
  <si>
    <t>ICF BOAT PAIRED
DSM WAS FLASH FROZEN FOR UCD</t>
  </si>
  <si>
    <t>09:47:00</t>
  </si>
  <si>
    <t>B27703</t>
  </si>
  <si>
    <t>DSM collected in liquid nitrogen for UCD</t>
  </si>
  <si>
    <t>2017-10-17</t>
  </si>
  <si>
    <t>8</t>
  </si>
  <si>
    <t xml:space="preserve">DSM collected and frozen for UC Davis.
</t>
  </si>
  <si>
    <t>2017-10-25</t>
  </si>
  <si>
    <t>08:18:00</t>
  </si>
  <si>
    <t>2017-10-30</t>
  </si>
  <si>
    <t>2017-11-27</t>
  </si>
  <si>
    <t>09:34:00</t>
  </si>
  <si>
    <t>09:53:00</t>
  </si>
  <si>
    <t>Code 9 @ 09:53 +7 mmargi, +1 DSM</t>
  </si>
  <si>
    <t>2017-11-28</t>
  </si>
  <si>
    <t>YSI PP1</t>
  </si>
  <si>
    <t>09:29:00</t>
  </si>
  <si>
    <t>glycogen depletion</t>
  </si>
  <si>
    <t>single cell necrosis</t>
  </si>
  <si>
    <t>inflamation</t>
  </si>
  <si>
    <t>macrophage aggretate</t>
  </si>
  <si>
    <t>fatty vacuolar degeneration</t>
  </si>
  <si>
    <t>cytoplasmic inclusions or eosinophilic protein droplets</t>
  </si>
  <si>
    <t>gill lamellar aneurysm</t>
  </si>
  <si>
    <t>chloride cell hyperplasia (also known as ionocyte hyperplasia)</t>
  </si>
  <si>
    <t>mucus cell hyperplasia</t>
  </si>
  <si>
    <t>gill epithelial cell necrosis</t>
  </si>
  <si>
    <t>gill fusion</t>
  </si>
  <si>
    <t>gill parasite</t>
  </si>
  <si>
    <t>sinusoid congestion</t>
  </si>
  <si>
    <t>epithelia cell hyperplasia/hypertrophy</t>
  </si>
  <si>
    <t>secondary lamela edema</t>
  </si>
  <si>
    <t>Sample</t>
  </si>
  <si>
    <r>
      <t>Rate (</t>
    </r>
    <r>
      <rPr>
        <b/>
        <sz val="10"/>
        <rFont val="Calibri"/>
        <family val="2"/>
      </rPr>
      <t>µ</t>
    </r>
    <r>
      <rPr>
        <b/>
        <sz val="10"/>
        <rFont val="Arial"/>
        <family val="2"/>
      </rPr>
      <t>mol/min/mg prot)</t>
    </r>
  </si>
  <si>
    <t>2.27.2018</t>
  </si>
  <si>
    <t>Entered ACHE data from Wilson</t>
  </si>
  <si>
    <t>2.28.2018</t>
  </si>
  <si>
    <t>Changed '1' on CCH to '0' on Swee's most recent histo to be consistent with previous fish. Change is bc '1' really shouldn't count as a lesion.</t>
  </si>
  <si>
    <t>calendar_year</t>
  </si>
  <si>
    <t>wet</t>
  </si>
  <si>
    <t>wet_dry</t>
  </si>
  <si>
    <t>5.7.2018</t>
  </si>
  <si>
    <t>Merged histopath for Bruce 4-18-2018</t>
  </si>
  <si>
    <t>Merged histopath for Bruce 3292018</t>
  </si>
  <si>
    <t>Merged DS Diets 2015 to 2017 FLaSH 2078-2221</t>
  </si>
  <si>
    <t>X2</t>
  </si>
  <si>
    <t>cf_bins</t>
  </si>
  <si>
    <t>5.14.2018</t>
  </si>
  <si>
    <t>Merged salinity data for EDSM fish from Denise (based on conductivity)</t>
  </si>
  <si>
    <t>Removed Sac River as an option from Region1. Merged those few fish with Confluence fish.</t>
  </si>
  <si>
    <t>MO</t>
  </si>
  <si>
    <t>YEAR</t>
  </si>
  <si>
    <t>OUT</t>
  </si>
  <si>
    <t>concantonate</t>
  </si>
  <si>
    <t>OUT_m3</t>
  </si>
  <si>
    <t>outflow_m3</t>
  </si>
  <si>
    <t>cubic meters/s</t>
  </si>
  <si>
    <t>cubic feet/s</t>
  </si>
  <si>
    <t>mean_outflow_m3</t>
  </si>
  <si>
    <t>outflow_index</t>
  </si>
  <si>
    <t>mean monthly outflow from dayflow (the OUT variable) in cubic meters</t>
  </si>
  <si>
    <t>mean monthly outflow from dayflow (the OUT variable) in cubic meters but averaged first over months and then over years</t>
  </si>
  <si>
    <t>outflow_m3 minus mean_outflow_m3</t>
  </si>
  <si>
    <t>5.16.2018</t>
  </si>
  <si>
    <t>Added 3 outflow variables</t>
  </si>
  <si>
    <t>log_outflow</t>
  </si>
  <si>
    <t>Michael McWilliams</t>
  </si>
  <si>
    <t>source</t>
  </si>
  <si>
    <t>dayflow</t>
  </si>
  <si>
    <t>5.25.2018</t>
  </si>
  <si>
    <t>Merged histo data (fish 7256-7338)</t>
  </si>
  <si>
    <t>x2_index</t>
  </si>
  <si>
    <t>month_day</t>
  </si>
  <si>
    <t>Day</t>
  </si>
  <si>
    <t>x2_mean</t>
  </si>
  <si>
    <t>x2_actual</t>
  </si>
  <si>
    <t>mean</t>
  </si>
  <si>
    <t>month</t>
  </si>
  <si>
    <t>x2_jun_dec</t>
  </si>
  <si>
    <t>Triglyceride (nmol/mg prot)</t>
  </si>
  <si>
    <t>Merged TAG data from Wilson (TAG-EDSM &amp; CDFW 2015-17 5.7.18</t>
  </si>
  <si>
    <t>6.12.2018</t>
  </si>
  <si>
    <t>logit</t>
  </si>
  <si>
    <t>1819</t>
  </si>
  <si>
    <t>E301</t>
  </si>
  <si>
    <t>E302</t>
  </si>
  <si>
    <t>E303</t>
  </si>
  <si>
    <t>E304</t>
  </si>
  <si>
    <t>E305</t>
  </si>
  <si>
    <t>E306</t>
  </si>
  <si>
    <t>E307</t>
  </si>
  <si>
    <t>E308</t>
  </si>
  <si>
    <t>E309</t>
  </si>
  <si>
    <t>E310</t>
  </si>
  <si>
    <t>E311</t>
  </si>
  <si>
    <t>E312</t>
  </si>
  <si>
    <t>E313</t>
  </si>
  <si>
    <t>E314</t>
  </si>
  <si>
    <t>E315</t>
  </si>
  <si>
    <t>E316</t>
  </si>
  <si>
    <t>E317</t>
  </si>
  <si>
    <t>E318</t>
  </si>
  <si>
    <t>E319</t>
  </si>
  <si>
    <t>E320</t>
  </si>
  <si>
    <t>E321</t>
  </si>
  <si>
    <t>E322</t>
  </si>
  <si>
    <t>E323</t>
  </si>
  <si>
    <t>E324</t>
  </si>
  <si>
    <t>E325</t>
  </si>
  <si>
    <t>E326</t>
  </si>
  <si>
    <t>E327</t>
  </si>
  <si>
    <t>E328</t>
  </si>
  <si>
    <t>E329</t>
  </si>
  <si>
    <t>E330</t>
  </si>
  <si>
    <t>E331</t>
  </si>
  <si>
    <t>E332</t>
  </si>
  <si>
    <t>E333</t>
  </si>
  <si>
    <t>E334</t>
  </si>
  <si>
    <t>E335</t>
  </si>
  <si>
    <t>E336</t>
  </si>
  <si>
    <t>E337</t>
  </si>
  <si>
    <t>E338</t>
  </si>
  <si>
    <t>E339</t>
  </si>
  <si>
    <t>E340</t>
  </si>
  <si>
    <t>E341</t>
  </si>
  <si>
    <t>E342</t>
  </si>
  <si>
    <t>E343</t>
  </si>
  <si>
    <t>E344</t>
  </si>
  <si>
    <t>E345</t>
  </si>
  <si>
    <t>E346</t>
  </si>
  <si>
    <t>E347</t>
  </si>
  <si>
    <t>E348</t>
  </si>
  <si>
    <t>E349</t>
  </si>
  <si>
    <t>E350</t>
  </si>
  <si>
    <t>E351</t>
  </si>
  <si>
    <t>E352</t>
  </si>
  <si>
    <t>E353</t>
  </si>
  <si>
    <t>E354</t>
  </si>
  <si>
    <t>E355</t>
  </si>
  <si>
    <t>E356</t>
  </si>
  <si>
    <t>E357</t>
  </si>
  <si>
    <t>E358</t>
  </si>
  <si>
    <t>E359</t>
  </si>
  <si>
    <t>E360</t>
  </si>
  <si>
    <t>E361</t>
  </si>
  <si>
    <t>E362</t>
  </si>
  <si>
    <t>E363</t>
  </si>
  <si>
    <t>E364</t>
  </si>
  <si>
    <t>E365</t>
  </si>
  <si>
    <t>E366</t>
  </si>
  <si>
    <t>E367</t>
  </si>
  <si>
    <t>E368</t>
  </si>
  <si>
    <t>E369</t>
  </si>
  <si>
    <t>E370</t>
  </si>
  <si>
    <t>E371</t>
  </si>
  <si>
    <t>E372</t>
  </si>
  <si>
    <t>E373</t>
  </si>
  <si>
    <t>E374</t>
  </si>
  <si>
    <t>E375</t>
  </si>
  <si>
    <t>E376</t>
  </si>
  <si>
    <t>E377</t>
  </si>
  <si>
    <t>E378</t>
  </si>
  <si>
    <t>E379</t>
  </si>
  <si>
    <t>E380</t>
  </si>
  <si>
    <t>E381</t>
  </si>
  <si>
    <t>E382</t>
  </si>
  <si>
    <t>E383</t>
  </si>
  <si>
    <t>E384</t>
  </si>
  <si>
    <t>E385</t>
  </si>
  <si>
    <t>E386</t>
  </si>
  <si>
    <t>E387</t>
  </si>
  <si>
    <t>E388</t>
  </si>
  <si>
    <t>E389</t>
  </si>
  <si>
    <t>E390</t>
  </si>
  <si>
    <t>E391</t>
  </si>
  <si>
    <t>E392</t>
  </si>
  <si>
    <t>E393</t>
  </si>
  <si>
    <t>E394</t>
  </si>
  <si>
    <t>E395</t>
  </si>
  <si>
    <t>E396</t>
  </si>
  <si>
    <t>put on ice, taken lodi, flash frozen next day</t>
  </si>
  <si>
    <t>E397</t>
  </si>
  <si>
    <t>E398</t>
  </si>
  <si>
    <t>E399</t>
  </si>
  <si>
    <t>E400</t>
  </si>
  <si>
    <t>E401</t>
  </si>
  <si>
    <t>E402</t>
  </si>
  <si>
    <t>E403</t>
  </si>
  <si>
    <t>E404</t>
  </si>
  <si>
    <t>E405</t>
  </si>
  <si>
    <t>E406</t>
  </si>
  <si>
    <t>E407</t>
  </si>
  <si>
    <t>E408</t>
  </si>
  <si>
    <t>E409</t>
  </si>
  <si>
    <t>E410</t>
  </si>
  <si>
    <t>E411</t>
  </si>
  <si>
    <t>E412</t>
  </si>
  <si>
    <t>E413</t>
  </si>
  <si>
    <t>E414</t>
  </si>
  <si>
    <t>E415</t>
  </si>
  <si>
    <t>E416</t>
  </si>
  <si>
    <t>E417</t>
  </si>
  <si>
    <t>E418</t>
  </si>
  <si>
    <t>E419</t>
  </si>
  <si>
    <t>E420</t>
  </si>
  <si>
    <t>E421</t>
  </si>
  <si>
    <t>E445</t>
  </si>
  <si>
    <t>E469</t>
  </si>
  <si>
    <t>E481</t>
  </si>
  <si>
    <t>E505</t>
  </si>
  <si>
    <t>E529</t>
  </si>
  <si>
    <t>E422</t>
  </si>
  <si>
    <t>E446</t>
  </si>
  <si>
    <t>E470</t>
  </si>
  <si>
    <t>E482</t>
  </si>
  <si>
    <t>E506</t>
  </si>
  <si>
    <t>E530</t>
  </si>
  <si>
    <t>E423</t>
  </si>
  <si>
    <t>E447</t>
  </si>
  <si>
    <t>E480</t>
  </si>
  <si>
    <t>E483</t>
  </si>
  <si>
    <t>E507</t>
  </si>
  <si>
    <t>E531</t>
  </si>
  <si>
    <t>E424</t>
  </si>
  <si>
    <t>E448</t>
  </si>
  <si>
    <t>E484</t>
  </si>
  <si>
    <t>E508</t>
  </si>
  <si>
    <t>E532</t>
  </si>
  <si>
    <t>E425</t>
  </si>
  <si>
    <t>E449</t>
  </si>
  <si>
    <t>E485</t>
  </si>
  <si>
    <t>E509</t>
  </si>
  <si>
    <t>E533</t>
  </si>
  <si>
    <t>E426</t>
  </si>
  <si>
    <t>E450</t>
  </si>
  <si>
    <t>E486</t>
  </si>
  <si>
    <t>E510</t>
  </si>
  <si>
    <t>E534</t>
  </si>
  <si>
    <t>E427</t>
  </si>
  <si>
    <t>E451</t>
  </si>
  <si>
    <t>E487</t>
  </si>
  <si>
    <t>E511</t>
  </si>
  <si>
    <t>E535</t>
  </si>
  <si>
    <t>E428</t>
  </si>
  <si>
    <t>E452</t>
  </si>
  <si>
    <t>E488</t>
  </si>
  <si>
    <t>E512</t>
  </si>
  <si>
    <t>E536</t>
  </si>
  <si>
    <t>E429</t>
  </si>
  <si>
    <t>E453</t>
  </si>
  <si>
    <t>E489</t>
  </si>
  <si>
    <t>E513</t>
  </si>
  <si>
    <t>E537</t>
  </si>
  <si>
    <t>E430</t>
  </si>
  <si>
    <t>E454</t>
  </si>
  <si>
    <t>E490</t>
  </si>
  <si>
    <t>E514</t>
  </si>
  <si>
    <t>E538</t>
  </si>
  <si>
    <t>E431</t>
  </si>
  <si>
    <t>E455</t>
  </si>
  <si>
    <t>E491</t>
  </si>
  <si>
    <t>E515</t>
  </si>
  <si>
    <t>E539</t>
  </si>
  <si>
    <t>E432</t>
  </si>
  <si>
    <t>E456</t>
  </si>
  <si>
    <t>E492</t>
  </si>
  <si>
    <t>E516</t>
  </si>
  <si>
    <t>E540</t>
  </si>
  <si>
    <t>E433</t>
  </si>
  <si>
    <t>E457</t>
  </si>
  <si>
    <t>E493</t>
  </si>
  <si>
    <t>E517</t>
  </si>
  <si>
    <t>E541</t>
  </si>
  <si>
    <t>E434</t>
  </si>
  <si>
    <t>E458</t>
  </si>
  <si>
    <t>E494</t>
  </si>
  <si>
    <t>E518</t>
  </si>
  <si>
    <t>E542</t>
  </si>
  <si>
    <t>E435</t>
  </si>
  <si>
    <t>E459</t>
  </si>
  <si>
    <t>E495</t>
  </si>
  <si>
    <t>E519</t>
  </si>
  <si>
    <t>E543</t>
  </si>
  <si>
    <t>E436</t>
  </si>
  <si>
    <t>E460</t>
  </si>
  <si>
    <t>E496</t>
  </si>
  <si>
    <t>E520</t>
  </si>
  <si>
    <t>E544</t>
  </si>
  <si>
    <t>E437</t>
  </si>
  <si>
    <t>E461</t>
  </si>
  <si>
    <t>E497</t>
  </si>
  <si>
    <t>E521</t>
  </si>
  <si>
    <t>E545</t>
  </si>
  <si>
    <t>E438</t>
  </si>
  <si>
    <t>E462</t>
  </si>
  <si>
    <t>E498</t>
  </si>
  <si>
    <t>E522</t>
  </si>
  <si>
    <t>E546</t>
  </si>
  <si>
    <t>E439</t>
  </si>
  <si>
    <t>E463</t>
  </si>
  <si>
    <t>E499</t>
  </si>
  <si>
    <t>E523</t>
  </si>
  <si>
    <t>E547</t>
  </si>
  <si>
    <t>E440</t>
  </si>
  <si>
    <t>E464</t>
  </si>
  <si>
    <t>E500</t>
  </si>
  <si>
    <t>E524</t>
  </si>
  <si>
    <t>E548</t>
  </si>
  <si>
    <t>E441</t>
  </si>
  <si>
    <t>E465</t>
  </si>
  <si>
    <t>E501</t>
  </si>
  <si>
    <t>E525</t>
  </si>
  <si>
    <t>E549</t>
  </si>
  <si>
    <t>E442</t>
  </si>
  <si>
    <t>E466</t>
  </si>
  <si>
    <t>E502</t>
  </si>
  <si>
    <t>E526</t>
  </si>
  <si>
    <t>E550</t>
  </si>
  <si>
    <t>E443</t>
  </si>
  <si>
    <t>E467</t>
  </si>
  <si>
    <t>E503</t>
  </si>
  <si>
    <t>E527</t>
  </si>
  <si>
    <t>E551</t>
  </si>
  <si>
    <t>E444</t>
  </si>
  <si>
    <t>E468</t>
  </si>
  <si>
    <t>E504</t>
  </si>
  <si>
    <t>E528</t>
  </si>
  <si>
    <t>E552</t>
  </si>
  <si>
    <t>last foils given to edsm at start of 2018 season</t>
  </si>
  <si>
    <t>This batch given to Rio crew 9/13/2018 since they were catching lots of fish</t>
  </si>
  <si>
    <t>E471</t>
  </si>
  <si>
    <t>E472</t>
  </si>
  <si>
    <t>E473</t>
  </si>
  <si>
    <t>E474</t>
  </si>
  <si>
    <t>E475</t>
  </si>
  <si>
    <t>E476</t>
  </si>
  <si>
    <t>E477</t>
  </si>
  <si>
    <t>E478</t>
  </si>
  <si>
    <t>E479</t>
  </si>
  <si>
    <t>E553</t>
  </si>
  <si>
    <t>E554</t>
  </si>
  <si>
    <t>E555</t>
  </si>
  <si>
    <t>E556</t>
  </si>
  <si>
    <t>E557</t>
  </si>
  <si>
    <t>E558</t>
  </si>
  <si>
    <t>E559</t>
  </si>
  <si>
    <t>E560</t>
  </si>
  <si>
    <t>E561</t>
  </si>
  <si>
    <t>E562</t>
  </si>
  <si>
    <t>E563</t>
  </si>
  <si>
    <t>E564</t>
  </si>
  <si>
    <t>A40A</t>
  </si>
  <si>
    <t>A40B</t>
  </si>
  <si>
    <r>
      <t>sodium/potassium atpase activity (</t>
    </r>
    <r>
      <rPr>
        <sz val="10"/>
        <color theme="1"/>
        <rFont val="Calibri"/>
        <family val="2"/>
      </rPr>
      <t>µmol</t>
    </r>
    <r>
      <rPr>
        <sz val="10"/>
        <color theme="1"/>
        <rFont val="Calibri"/>
        <family val="2"/>
        <scheme val="minor"/>
      </rPr>
      <t xml:space="preserve"> PO</t>
    </r>
    <r>
      <rPr>
        <vertAlign val="subscript"/>
        <sz val="10"/>
        <color theme="1"/>
        <rFont val="Calibri"/>
        <family val="2"/>
        <scheme val="minor"/>
      </rPr>
      <t>4</t>
    </r>
    <r>
      <rPr>
        <sz val="10"/>
        <color theme="1"/>
        <rFont val="Calibri"/>
        <family val="2"/>
        <scheme val="minor"/>
      </rPr>
      <t>/mg protein/hour)</t>
    </r>
  </si>
  <si>
    <t>acetylcholinesterase activity (µmol of acetylthiocholine iodide/min/mg prot)</t>
  </si>
  <si>
    <t>Cytochrome P450 activity (pmol of resorufin/min/mg prot)</t>
  </si>
  <si>
    <t>10.11.2018</t>
  </si>
  <si>
    <t>Updated RNA DNA with Wilson's revised data</t>
  </si>
  <si>
    <t>A44B</t>
  </si>
  <si>
    <t>A43B</t>
  </si>
  <si>
    <t>A42B</t>
  </si>
  <si>
    <t>2017</t>
  </si>
  <si>
    <t>2018</t>
  </si>
  <si>
    <t>Fresh</t>
  </si>
  <si>
    <t>Low sal</t>
  </si>
  <si>
    <t>Brackish</t>
  </si>
  <si>
    <t>18ST14 - 109</t>
  </si>
  <si>
    <t>√</t>
  </si>
  <si>
    <t>18ST14 - 110</t>
  </si>
  <si>
    <t>18ST14 - 111</t>
  </si>
  <si>
    <t>18ST14 - 112</t>
  </si>
  <si>
    <t>18ST14 - 113</t>
  </si>
  <si>
    <t>18ST14 - 114</t>
  </si>
  <si>
    <t>18ST14 - 115</t>
  </si>
  <si>
    <t>18ST14 - 116</t>
  </si>
  <si>
    <t>18ST14 - 117</t>
  </si>
  <si>
    <t>18ST14 - 118</t>
  </si>
  <si>
    <t>18ST14 - 119</t>
  </si>
  <si>
    <t>18ST14 - 120</t>
  </si>
  <si>
    <t>18ST14 - 121</t>
  </si>
  <si>
    <t>18ST14 - 122</t>
  </si>
  <si>
    <t>18ST14 - 123</t>
  </si>
  <si>
    <t>18ST14 - 124</t>
  </si>
  <si>
    <t>18ST14 - 125</t>
  </si>
  <si>
    <t>18ST14 - 126</t>
  </si>
  <si>
    <t>18ST14 - 127</t>
  </si>
  <si>
    <t>18ST14 - 128</t>
  </si>
  <si>
    <t>18ST14 - 129</t>
  </si>
  <si>
    <t>18ST14 - 130</t>
  </si>
  <si>
    <t>18ST14 - 131</t>
  </si>
  <si>
    <t>18ST14 - 132</t>
  </si>
  <si>
    <t>18ST14 - 133</t>
  </si>
  <si>
    <t>18ST14 - 134</t>
  </si>
  <si>
    <t>18ST14 - 135</t>
  </si>
  <si>
    <t>18ST14 - 136</t>
  </si>
  <si>
    <t>18ST14 - 137</t>
  </si>
  <si>
    <t>18ST14 - 138</t>
  </si>
  <si>
    <t>18ST14 - 139</t>
  </si>
  <si>
    <t>18ST14 - 140</t>
  </si>
  <si>
    <t>18ST14 - 141</t>
  </si>
  <si>
    <t>18ST14 - 142</t>
  </si>
  <si>
    <t>18ST14 - 143</t>
  </si>
  <si>
    <t>18ST14 - 144</t>
  </si>
  <si>
    <t>18ST14 - 145</t>
  </si>
  <si>
    <t>18ST14 - 146</t>
  </si>
  <si>
    <t>18ST14 - 147</t>
  </si>
  <si>
    <t>18ST14 - 148</t>
  </si>
  <si>
    <t>Liver Weight(mg)</t>
  </si>
  <si>
    <t>Gonad weight ( mg)</t>
  </si>
  <si>
    <t>A215</t>
  </si>
  <si>
    <t>tidal_wetland_area_m2</t>
  </si>
  <si>
    <t>tidal_wetland_area_km2</t>
  </si>
  <si>
    <t>A216</t>
  </si>
  <si>
    <t>2018-09-10</t>
  </si>
  <si>
    <t>2018-09-11</t>
  </si>
  <si>
    <t>2018-09-20</t>
  </si>
  <si>
    <t>2018-09-26</t>
  </si>
  <si>
    <t>2018-09-27</t>
  </si>
  <si>
    <t>2018-10-04</t>
  </si>
  <si>
    <t>2018-10-09</t>
  </si>
  <si>
    <t>2018-10-17</t>
  </si>
  <si>
    <t>2018-07-09</t>
  </si>
  <si>
    <t>2018-07-17</t>
  </si>
  <si>
    <t>2018-08-20</t>
  </si>
  <si>
    <t>2018-08-21</t>
  </si>
  <si>
    <t>2018-09-06</t>
  </si>
  <si>
    <t>2018-09-07</t>
  </si>
  <si>
    <t>2018-11-07</t>
  </si>
  <si>
    <t>2018-11-08</t>
  </si>
  <si>
    <t>2018-11-26</t>
  </si>
  <si>
    <t>2018-08-14</t>
  </si>
  <si>
    <t>2018-08-13</t>
  </si>
  <si>
    <t>2018-07-02</t>
  </si>
  <si>
    <t>2018-08-22</t>
  </si>
  <si>
    <t>2018-09-17</t>
  </si>
  <si>
    <t>2018-09-24</t>
  </si>
  <si>
    <t>2018-10-29</t>
  </si>
  <si>
    <t>2018-10-30</t>
  </si>
  <si>
    <t>2018-11-29</t>
  </si>
  <si>
    <t>2018-10-31</t>
  </si>
  <si>
    <t>2018-11-01</t>
  </si>
  <si>
    <t>2018-11-21</t>
  </si>
  <si>
    <t>2018-07-05</t>
  </si>
  <si>
    <t>2018-07-18</t>
  </si>
  <si>
    <t>2018-07-19</t>
  </si>
  <si>
    <t>2018-07-23</t>
  </si>
  <si>
    <t>2018-07-24</t>
  </si>
  <si>
    <t>2018-08-01</t>
  </si>
  <si>
    <t>2018-08-08</t>
  </si>
  <si>
    <t>2018-08-27</t>
  </si>
  <si>
    <t>11:15:00</t>
  </si>
  <si>
    <t>11:31:00</t>
  </si>
  <si>
    <t>08:25:00</t>
  </si>
  <si>
    <t>10:17:00</t>
  </si>
  <si>
    <t>09:21:00</t>
  </si>
  <si>
    <t>08:12:00</t>
  </si>
  <si>
    <t>08:43:00</t>
  </si>
  <si>
    <t>10:11:00</t>
  </si>
  <si>
    <t>11:41:00</t>
  </si>
  <si>
    <t>12:25:00</t>
  </si>
  <si>
    <t>09:19:00</t>
  </si>
  <si>
    <t>11:22:00</t>
  </si>
  <si>
    <t>09:40:00</t>
  </si>
  <si>
    <t>09:56:00</t>
  </si>
  <si>
    <t>08:06:00</t>
  </si>
  <si>
    <t>08:27:00</t>
  </si>
  <si>
    <t>10:10:00</t>
  </si>
  <si>
    <t>10:52:00</t>
  </si>
  <si>
    <t>11:03:00</t>
  </si>
  <si>
    <t>12:51:00</t>
  </si>
  <si>
    <t>11:46:00</t>
  </si>
  <si>
    <t>11:23:00</t>
  </si>
  <si>
    <t>10:23:00</t>
  </si>
  <si>
    <t>09:18:00</t>
  </si>
  <si>
    <t>07:53:00</t>
  </si>
  <si>
    <t>08:10:00</t>
  </si>
  <si>
    <t>09:33:00</t>
  </si>
  <si>
    <t>09:58:00</t>
  </si>
  <si>
    <t>10:20:00</t>
  </si>
  <si>
    <t>08:28:00</t>
  </si>
  <si>
    <t>08:31:00</t>
  </si>
  <si>
    <t>09:48:00</t>
  </si>
  <si>
    <t>09:20:00</t>
  </si>
  <si>
    <t>12:41:00</t>
  </si>
  <si>
    <t>10:24:00</t>
  </si>
  <si>
    <t>07:51:00</t>
  </si>
  <si>
    <t>08:15:00</t>
  </si>
  <si>
    <t>12:37:00</t>
  </si>
  <si>
    <t>12:52:00</t>
  </si>
  <si>
    <t>08:55:00</t>
  </si>
  <si>
    <t>08:16:00</t>
  </si>
  <si>
    <t>11:12:00</t>
  </si>
  <si>
    <t>11:34:00</t>
  </si>
  <si>
    <t>09:16:00</t>
  </si>
  <si>
    <t>09:41:00</t>
  </si>
  <si>
    <t>10:49:00</t>
  </si>
  <si>
    <t>11:17:00</t>
  </si>
  <si>
    <t>11:56:00</t>
  </si>
  <si>
    <t>09:59:00</t>
  </si>
  <si>
    <t>10:44:00</t>
  </si>
  <si>
    <t>10:59:00</t>
  </si>
  <si>
    <t>13:03:00</t>
  </si>
  <si>
    <t>13:18:00</t>
  </si>
  <si>
    <t xml:space="preserve">DSM ID was verified by AG on 8/14/2018, then returned to field and fin clipped and flash frozen. </t>
  </si>
  <si>
    <t>dissection FL changed based on photo</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</si>
</sst>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00"/>
    <numFmt numFmtId="165" formatCode="h:mm;@"/>
    <numFmt numFmtId="167" formatCode="dd\-mmm\-yy"/>
    <numFmt numFmtId="169" formatCode="0.0"/>
    <numFmt numFmtId="170" formatCode="0.000000"/>
    <numFmt numFmtId="171" formatCode="[$-409]d\-mmm;@"/>
  </numFmts>
  <fonts count="75" x14ac:knownFonts="1">
    <font>
      <sz val="11"/>
      <color theme="1"/>
      <name val="Calibri"/>
      <family val="2"/>
      <scheme val="minor"/>
    </font>
    <font>
      <sz val="11"/>
      <color indexed="8"/>
      <name val="Calibri"/>
      <family val="2"/>
    </font>
    <font>
      <sz val="10"/>
      <name val="Verdana"/>
      <family val="2"/>
    </font>
    <font>
      <sz val="9"/>
      <color indexed="81"/>
      <name val="Tahoma"/>
      <family val="2"/>
    </font>
    <font>
      <b/>
      <sz val="9"/>
      <color indexed="81"/>
      <name val="Tahoma"/>
      <family val="2"/>
    </font>
    <font>
      <sz val="10"/>
      <color theme="1"/>
      <name val="Calibri"/>
      <family val="2"/>
      <scheme val="minor"/>
    </font>
    <font>
      <sz val="10"/>
      <color indexed="8"/>
      <name val="Arial"/>
      <family val="2"/>
    </font>
    <font>
      <sz val="10"/>
      <name val="Arial"/>
      <family val="2"/>
    </font>
    <font>
      <sz val="10"/>
      <name val="Calibri"/>
      <family val="2"/>
      <scheme val="minor"/>
    </font>
    <font>
      <b/>
      <sz val="10"/>
      <color rgb="FFFF0000"/>
      <name val="Calibri"/>
      <family val="2"/>
      <scheme val="minor"/>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6"/>
      <name val="Calibri"/>
      <family val="2"/>
      <scheme val="minor"/>
    </font>
    <font>
      <u/>
      <sz val="11"/>
      <color theme="10"/>
      <name val="Calibri"/>
      <family val="2"/>
      <scheme val="minor"/>
    </font>
    <font>
      <u/>
      <sz val="11"/>
      <color theme="11"/>
      <name val="Calibri"/>
      <family val="2"/>
      <scheme val="minor"/>
    </font>
    <font>
      <sz val="12"/>
      <color theme="1"/>
      <name val="Calibri"/>
      <family val="2"/>
      <scheme val="minor"/>
    </font>
    <font>
      <sz val="10"/>
      <name val="Arial"/>
      <family val="2"/>
    </font>
    <font>
      <sz val="10"/>
      <color indexed="9"/>
      <name val="Arial"/>
      <family val="2"/>
    </font>
    <font>
      <sz val="11"/>
      <color rgb="FF000000"/>
      <name val="Calibri"/>
      <family val="2"/>
    </font>
    <font>
      <sz val="11"/>
      <color theme="1"/>
      <name val="Arial"/>
      <family val="2"/>
    </font>
    <font>
      <sz val="10"/>
      <color theme="1"/>
      <name val="Arial"/>
      <family val="2"/>
    </font>
    <font>
      <sz val="18"/>
      <color theme="1"/>
      <name val="Calibri"/>
      <family val="2"/>
      <scheme val="minor"/>
    </font>
    <font>
      <sz val="18"/>
      <color theme="3"/>
      <name val="Cambria"/>
      <family val="2"/>
      <scheme val="major"/>
    </font>
    <font>
      <sz val="11"/>
      <color rgb="FF000000"/>
      <name val="Calibri"/>
      <family val="2"/>
    </font>
    <font>
      <sz val="11"/>
      <color rgb="FF000000"/>
      <name val="Arial"/>
      <family val="2"/>
    </font>
    <font>
      <sz val="11"/>
      <name val="Arial"/>
      <family val="2"/>
    </font>
    <font>
      <sz val="11"/>
      <color rgb="FFFF0000"/>
      <name val="Arial"/>
      <family val="2"/>
    </font>
    <font>
      <b/>
      <sz val="10"/>
      <color theme="1"/>
      <name val="Calibri"/>
      <family val="2"/>
      <scheme val="minor"/>
    </font>
    <font>
      <sz val="12"/>
      <color rgb="FF000000"/>
      <name val="Calibri"/>
      <family val="2"/>
      <scheme val="minor"/>
    </font>
    <font>
      <b/>
      <sz val="10"/>
      <color rgb="FF000000"/>
      <name val="Calibri"/>
      <family val="2"/>
      <scheme val="minor"/>
    </font>
    <font>
      <sz val="9"/>
      <color theme="1"/>
      <name val="Calibri"/>
      <family val="2"/>
      <scheme val="minor"/>
    </font>
    <font>
      <sz val="10"/>
      <name val="Arial"/>
      <family val="2"/>
    </font>
    <font>
      <b/>
      <sz val="10"/>
      <name val="Arial"/>
      <family val="2"/>
    </font>
    <font>
      <b/>
      <sz val="10"/>
      <name val="Calibri"/>
      <family val="2"/>
    </font>
    <font>
      <sz val="11"/>
      <color indexed="8"/>
      <name val="Arial"/>
      <family val="2"/>
    </font>
    <font>
      <sz val="10"/>
      <name val="Arial"/>
    </font>
    <font>
      <sz val="10"/>
      <name val="Verdana"/>
    </font>
    <font>
      <sz val="10"/>
      <color indexed="8"/>
      <name val="Arial"/>
    </font>
    <font>
      <sz val="10"/>
      <color indexed="9"/>
      <name val="Arial"/>
    </font>
    <font>
      <sz val="20"/>
      <color theme="1"/>
      <name val="Calibri"/>
      <family val="2"/>
      <scheme val="minor"/>
    </font>
    <font>
      <sz val="10"/>
      <color theme="1"/>
      <name val="Calibri"/>
      <family val="2"/>
    </font>
    <font>
      <vertAlign val="subscript"/>
      <sz val="10"/>
      <color theme="1"/>
      <name val="Calibri"/>
      <family val="2"/>
      <scheme val="minor"/>
    </font>
    <font>
      <sz val="12"/>
      <color theme="1"/>
      <name val="Calibri"/>
      <family val="2"/>
    </font>
    <font>
      <sz val="11"/>
      <color indexed="8"/>
      <name val="Calibri"/>
    </font>
  </fonts>
  <fills count="69">
    <fill>
      <patternFill patternType="none"/>
    </fill>
    <fill>
      <patternFill patternType="gray125"/>
    </fill>
    <fill>
      <patternFill patternType="solid">
        <fgColor indexed="47"/>
        <bgColor indexed="22"/>
      </patternFill>
    </fill>
    <fill>
      <patternFill patternType="solid">
        <fgColor rgb="FFFFC0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indexed="22"/>
        <bgColor indexed="0"/>
      </patternFill>
    </fill>
    <fill>
      <patternFill patternType="solid">
        <fgColor rgb="FF00FF00"/>
        <bgColor indexed="0"/>
      </patternFill>
    </fill>
    <fill>
      <patternFill patternType="solid">
        <fgColor rgb="FFFF0000"/>
        <bgColor indexed="0"/>
      </patternFill>
    </fill>
    <fill>
      <patternFill patternType="solid">
        <fgColor indexed="50"/>
      </patternFill>
    </fill>
    <fill>
      <patternFill patternType="solid">
        <fgColor indexed="13"/>
      </patternFill>
    </fill>
    <fill>
      <patternFill patternType="solid">
        <fgColor rgb="FFCCC0D9"/>
        <bgColor rgb="FFCCC0D9"/>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
      <patternFill patternType="solid">
        <fgColor theme="8" tint="0.79998168889431442"/>
        <bgColor indexed="64"/>
      </patternFill>
    </fill>
  </fills>
  <borders count="40">
    <border>
      <left/>
      <right/>
      <top/>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auto="1"/>
      </left>
      <right style="thin">
        <color auto="1"/>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s>
  <cellStyleXfs count="942">
    <xf numFmtId="0" fontId="0" fillId="0" borderId="0"/>
    <xf numFmtId="0" fontId="1" fillId="2" borderId="0" applyNumberFormat="0" applyBorder="0" applyAlignment="0" applyProtection="0"/>
    <xf numFmtId="0" fontId="2" fillId="0" borderId="0"/>
    <xf numFmtId="0" fontId="1" fillId="0" borderId="0"/>
    <xf numFmtId="0" fontId="7" fillId="0" borderId="0"/>
    <xf numFmtId="0" fontId="1" fillId="0" borderId="0"/>
    <xf numFmtId="0" fontId="6" fillId="0" borderId="0"/>
    <xf numFmtId="0" fontId="7" fillId="0" borderId="0"/>
    <xf numFmtId="0" fontId="6" fillId="0" borderId="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0" borderId="0" applyNumberFormat="0" applyBorder="0" applyAlignment="0" applyProtection="0"/>
    <xf numFmtId="0" fontId="1"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2" fillId="22" borderId="2" applyNumberFormat="0" applyAlignment="0" applyProtection="0"/>
    <xf numFmtId="0" fontId="13" fillId="23" borderId="3" applyNumberFormat="0" applyAlignment="0" applyProtection="0"/>
    <xf numFmtId="0" fontId="14" fillId="0" borderId="0" applyNumberFormat="0" applyFill="0" applyBorder="0" applyAlignment="0" applyProtection="0"/>
    <xf numFmtId="0" fontId="15" fillId="6" borderId="0" applyNumberFormat="0" applyBorder="0" applyAlignment="0" applyProtection="0"/>
    <xf numFmtId="0" fontId="16" fillId="0" borderId="4" applyNumberFormat="0" applyFill="0" applyAlignment="0" applyProtection="0"/>
    <xf numFmtId="0" fontId="17" fillId="0" borderId="5" applyNumberFormat="0" applyFill="0" applyAlignment="0" applyProtection="0"/>
    <xf numFmtId="0" fontId="18" fillId="0" borderId="6" applyNumberFormat="0" applyFill="0" applyAlignment="0" applyProtection="0"/>
    <xf numFmtId="0" fontId="18" fillId="0" borderId="0" applyNumberFormat="0" applyFill="0" applyBorder="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19" fillId="9" borderId="2" applyNumberFormat="0" applyAlignment="0" applyProtection="0"/>
    <xf numFmtId="0" fontId="20" fillId="0" borderId="7" applyNumberFormat="0" applyFill="0" applyAlignment="0" applyProtection="0"/>
    <xf numFmtId="0" fontId="21" fillId="24" borderId="0" applyNumberFormat="0" applyBorder="0" applyAlignment="0" applyProtection="0"/>
    <xf numFmtId="0" fontId="7" fillId="0" borderId="0"/>
    <xf numFmtId="0" fontId="7" fillId="0" borderId="0"/>
    <xf numFmtId="0" fontId="7" fillId="0" borderId="0"/>
    <xf numFmtId="0" fontId="7" fillId="0" borderId="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7" fillId="25" borderId="1" applyNumberFormat="0" applyFon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0" fontId="22" fillId="22"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0" fontId="25" fillId="0" borderId="0" applyNumberFormat="0" applyFill="0" applyBorder="0" applyAlignment="0" applyProtection="0"/>
    <xf numFmtId="0" fontId="27" fillId="0" borderId="0" applyNumberFormat="0" applyFill="0" applyBorder="0" applyAlignment="0" applyProtection="0"/>
    <xf numFmtId="0" fontId="28" fillId="0" borderId="10" applyNumberFormat="0" applyFill="0" applyAlignment="0" applyProtection="0"/>
    <xf numFmtId="0" fontId="29" fillId="0" borderId="11" applyNumberFormat="0" applyFill="0" applyAlignment="0" applyProtection="0"/>
    <xf numFmtId="0" fontId="30" fillId="0" borderId="12" applyNumberFormat="0" applyFill="0" applyAlignment="0" applyProtection="0"/>
    <xf numFmtId="0" fontId="30" fillId="0" borderId="0" applyNumberFormat="0" applyFill="0" applyBorder="0" applyAlignment="0" applyProtection="0"/>
    <xf numFmtId="0" fontId="31" fillId="27" borderId="0" applyNumberFormat="0" applyBorder="0" applyAlignment="0" applyProtection="0"/>
    <xf numFmtId="0" fontId="32" fillId="28" borderId="0" applyNumberFormat="0" applyBorder="0" applyAlignment="0" applyProtection="0"/>
    <xf numFmtId="0" fontId="33" fillId="29" borderId="0" applyNumberFormat="0" applyBorder="0" applyAlignment="0" applyProtection="0"/>
    <xf numFmtId="0" fontId="34" fillId="30" borderId="13" applyNumberFormat="0" applyAlignment="0" applyProtection="0"/>
    <xf numFmtId="0" fontId="35" fillId="31" borderId="14" applyNumberFormat="0" applyAlignment="0" applyProtection="0"/>
    <xf numFmtId="0" fontId="36" fillId="31" borderId="13" applyNumberFormat="0" applyAlignment="0" applyProtection="0"/>
    <xf numFmtId="0" fontId="37" fillId="0" borderId="15" applyNumberFormat="0" applyFill="0" applyAlignment="0" applyProtection="0"/>
    <xf numFmtId="0" fontId="38" fillId="32" borderId="16" applyNumberFormat="0" applyAlignment="0" applyProtection="0"/>
    <xf numFmtId="0" fontId="39" fillId="0" borderId="0" applyNumberFormat="0" applyFill="0" applyBorder="0" applyAlignment="0" applyProtection="0"/>
    <xf numFmtId="0" fontId="26" fillId="33" borderId="17" applyNumberFormat="0" applyFont="0" applyAlignment="0" applyProtection="0"/>
    <xf numFmtId="0" fontId="40" fillId="0" borderId="0" applyNumberFormat="0" applyFill="0" applyBorder="0" applyAlignment="0" applyProtection="0"/>
    <xf numFmtId="0" fontId="41" fillId="0" borderId="18" applyNumberFormat="0" applyFill="0" applyAlignment="0" applyProtection="0"/>
    <xf numFmtId="0" fontId="42" fillId="34" borderId="0" applyNumberFormat="0" applyBorder="0" applyAlignment="0" applyProtection="0"/>
    <xf numFmtId="0" fontId="26" fillId="35" borderId="0" applyNumberFormat="0" applyBorder="0" applyAlignment="0" applyProtection="0"/>
    <xf numFmtId="0" fontId="26" fillId="36" borderId="0" applyNumberFormat="0" applyBorder="0" applyAlignment="0" applyProtection="0"/>
    <xf numFmtId="0" fontId="42" fillId="37" borderId="0" applyNumberFormat="0" applyBorder="0" applyAlignment="0" applyProtection="0"/>
    <xf numFmtId="0" fontId="42" fillId="38" borderId="0" applyNumberFormat="0" applyBorder="0" applyAlignment="0" applyProtection="0"/>
    <xf numFmtId="0" fontId="26" fillId="39" borderId="0" applyNumberFormat="0" applyBorder="0" applyAlignment="0" applyProtection="0"/>
    <xf numFmtId="0" fontId="26" fillId="40" borderId="0" applyNumberFormat="0" applyBorder="0" applyAlignment="0" applyProtection="0"/>
    <xf numFmtId="0" fontId="42" fillId="41" borderId="0" applyNumberFormat="0" applyBorder="0" applyAlignment="0" applyProtection="0"/>
    <xf numFmtId="0" fontId="42" fillId="42" borderId="0" applyNumberFormat="0" applyBorder="0" applyAlignment="0" applyProtection="0"/>
    <xf numFmtId="0" fontId="26" fillId="43" borderId="0" applyNumberFormat="0" applyBorder="0" applyAlignment="0" applyProtection="0"/>
    <xf numFmtId="0" fontId="26" fillId="44" borderId="0" applyNumberFormat="0" applyBorder="0" applyAlignment="0" applyProtection="0"/>
    <xf numFmtId="0" fontId="42" fillId="45" borderId="0" applyNumberFormat="0" applyBorder="0" applyAlignment="0" applyProtection="0"/>
    <xf numFmtId="0" fontId="42" fillId="46" borderId="0" applyNumberFormat="0" applyBorder="0" applyAlignment="0" applyProtection="0"/>
    <xf numFmtId="0" fontId="26" fillId="47" borderId="0" applyNumberFormat="0" applyBorder="0" applyAlignment="0" applyProtection="0"/>
    <xf numFmtId="0" fontId="26" fillId="48" borderId="0" applyNumberFormat="0" applyBorder="0" applyAlignment="0" applyProtection="0"/>
    <xf numFmtId="0" fontId="42" fillId="49" borderId="0" applyNumberFormat="0" applyBorder="0" applyAlignment="0" applyProtection="0"/>
    <xf numFmtId="0" fontId="42" fillId="50" borderId="0" applyNumberFormat="0" applyBorder="0" applyAlignment="0" applyProtection="0"/>
    <xf numFmtId="0" fontId="26" fillId="51" borderId="0" applyNumberFormat="0" applyBorder="0" applyAlignment="0" applyProtection="0"/>
    <xf numFmtId="0" fontId="26" fillId="52" borderId="0" applyNumberFormat="0" applyBorder="0" applyAlignment="0" applyProtection="0"/>
    <xf numFmtId="0" fontId="42" fillId="53" borderId="0" applyNumberFormat="0" applyBorder="0" applyAlignment="0" applyProtection="0"/>
    <xf numFmtId="0" fontId="42" fillId="54" borderId="0" applyNumberFormat="0" applyBorder="0" applyAlignment="0" applyProtection="0"/>
    <xf numFmtId="0" fontId="26" fillId="55" borderId="0" applyNumberFormat="0" applyBorder="0" applyAlignment="0" applyProtection="0"/>
    <xf numFmtId="0" fontId="26" fillId="56" borderId="0" applyNumberFormat="0" applyBorder="0" applyAlignment="0" applyProtection="0"/>
    <xf numFmtId="0" fontId="42" fillId="57" borderId="0" applyNumberFormat="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xf numFmtId="0" fontId="6" fillId="0" borderId="0"/>
    <xf numFmtId="0" fontId="6" fillId="0" borderId="0"/>
    <xf numFmtId="0" fontId="47" fillId="0" borderId="0"/>
    <xf numFmtId="0" fontId="6" fillId="22" borderId="0"/>
    <xf numFmtId="0" fontId="48" fillId="19" borderId="0"/>
    <xf numFmtId="0" fontId="6" fillId="62" borderId="0"/>
    <xf numFmtId="0" fontId="6" fillId="12" borderId="0"/>
    <xf numFmtId="0" fontId="6" fillId="10" borderId="0"/>
    <xf numFmtId="0" fontId="6" fillId="63" borderId="0"/>
    <xf numFmtId="0" fontId="7" fillId="0" borderId="0"/>
    <xf numFmtId="0" fontId="6" fillId="0" borderId="0"/>
    <xf numFmtId="0" fontId="53" fillId="0" borderId="0" applyNumberFormat="0" applyFill="0" applyBorder="0" applyAlignment="0" applyProtection="0"/>
    <xf numFmtId="0" fontId="54" fillId="0" borderId="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xf numFmtId="0" fontId="49" fillId="0" borderId="0"/>
    <xf numFmtId="0" fontId="6" fillId="0" borderId="0"/>
    <xf numFmtId="0" fontId="32" fillId="28" borderId="0" applyNumberFormat="0" applyBorder="0" applyAlignment="0" applyProtection="0"/>
    <xf numFmtId="0" fontId="1" fillId="0" borderId="0"/>
    <xf numFmtId="0" fontId="2" fillId="0" borderId="0"/>
    <xf numFmtId="0" fontId="7" fillId="0" borderId="0"/>
    <xf numFmtId="0" fontId="26" fillId="0" borderId="0"/>
    <xf numFmtId="0" fontId="1" fillId="25" borderId="1" applyNumberFormat="0" applyFont="0" applyAlignment="0" applyProtection="0"/>
    <xf numFmtId="0" fontId="1" fillId="25" borderId="1" applyNumberFormat="0" applyFont="0" applyAlignment="0" applyProtection="0"/>
    <xf numFmtId="0" fontId="12" fillId="22" borderId="25" applyNumberFormat="0" applyAlignment="0" applyProtection="0"/>
    <xf numFmtId="0" fontId="12" fillId="22" borderId="25" applyNumberFormat="0" applyAlignment="0" applyProtection="0"/>
    <xf numFmtId="0" fontId="19" fillId="9" borderId="25" applyNumberFormat="0" applyAlignment="0" applyProtection="0"/>
    <xf numFmtId="0" fontId="19" fillId="9" borderId="25" applyNumberFormat="0" applyAlignment="0" applyProtection="0"/>
    <xf numFmtId="0" fontId="1" fillId="25" borderId="24" applyNumberFormat="0" applyFont="0" applyAlignment="0" applyProtection="0"/>
    <xf numFmtId="0" fontId="1" fillId="25" borderId="24" applyNumberFormat="0" applyFont="0" applyAlignment="0" applyProtection="0"/>
    <xf numFmtId="0" fontId="22" fillId="22" borderId="26" applyNumberFormat="0" applyAlignment="0" applyProtection="0"/>
    <xf numFmtId="0" fontId="22" fillId="22" borderId="26" applyNumberFormat="0" applyAlignment="0" applyProtection="0"/>
    <xf numFmtId="0" fontId="24" fillId="0" borderId="27" applyNumberFormat="0" applyFill="0" applyAlignment="0" applyProtection="0"/>
    <xf numFmtId="0" fontId="24" fillId="0" borderId="27" applyNumberFormat="0" applyFill="0" applyAlignment="0" applyProtection="0"/>
    <xf numFmtId="0" fontId="62" fillId="0" borderId="0"/>
    <xf numFmtId="0" fontId="67" fillId="0" borderId="0"/>
    <xf numFmtId="0" fontId="66" fillId="0" borderId="0"/>
    <xf numFmtId="0" fontId="7" fillId="0" borderId="0"/>
    <xf numFmtId="0" fontId="1" fillId="0" borderId="0"/>
    <xf numFmtId="0" fontId="6" fillId="0" borderId="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2" fillId="22"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19" fillId="9" borderId="25" applyNumberForma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7" fillId="25" borderId="24" applyNumberFormat="0" applyFon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2" fillId="22" borderId="26" applyNumberFormat="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4" fillId="0" borderId="27" applyNumberFormat="0" applyFill="0" applyAlignment="0" applyProtection="0"/>
    <xf numFmtId="0" fontId="27" fillId="0" borderId="0" applyNumberFormat="0" applyFill="0" applyBorder="0" applyAlignment="0" applyProtection="0"/>
    <xf numFmtId="0" fontId="28" fillId="0" borderId="10" applyNumberFormat="0" applyFill="0" applyAlignment="0" applyProtection="0"/>
    <xf numFmtId="0" fontId="29" fillId="0" borderId="11" applyNumberFormat="0" applyFill="0" applyAlignment="0" applyProtection="0"/>
    <xf numFmtId="0" fontId="30" fillId="0" borderId="12" applyNumberFormat="0" applyFill="0" applyAlignment="0" applyProtection="0"/>
    <xf numFmtId="0" fontId="30" fillId="0" borderId="0" applyNumberFormat="0" applyFill="0" applyBorder="0" applyAlignment="0" applyProtection="0"/>
    <xf numFmtId="0" fontId="31" fillId="27" borderId="0" applyNumberFormat="0" applyBorder="0" applyAlignment="0" applyProtection="0"/>
    <xf numFmtId="0" fontId="33" fillId="29" borderId="0" applyNumberFormat="0" applyBorder="0" applyAlignment="0" applyProtection="0"/>
    <xf numFmtId="0" fontId="34" fillId="30" borderId="13" applyNumberFormat="0" applyAlignment="0" applyProtection="0"/>
    <xf numFmtId="0" fontId="35" fillId="31" borderId="14" applyNumberFormat="0" applyAlignment="0" applyProtection="0"/>
    <xf numFmtId="0" fontId="36" fillId="31" borderId="13" applyNumberFormat="0" applyAlignment="0" applyProtection="0"/>
    <xf numFmtId="0" fontId="37" fillId="0" borderId="15" applyNumberFormat="0" applyFill="0" applyAlignment="0" applyProtection="0"/>
    <xf numFmtId="0" fontId="38" fillId="32" borderId="16" applyNumberFormat="0" applyAlignment="0" applyProtection="0"/>
    <xf numFmtId="0" fontId="39" fillId="0" borderId="0" applyNumberFormat="0" applyFill="0" applyBorder="0" applyAlignment="0" applyProtection="0"/>
    <xf numFmtId="0" fontId="26" fillId="33" borderId="17" applyNumberFormat="0" applyFont="0" applyAlignment="0" applyProtection="0"/>
    <xf numFmtId="0" fontId="40" fillId="0" borderId="0" applyNumberFormat="0" applyFill="0" applyBorder="0" applyAlignment="0" applyProtection="0"/>
    <xf numFmtId="0" fontId="41" fillId="0" borderId="18" applyNumberFormat="0" applyFill="0" applyAlignment="0" applyProtection="0"/>
    <xf numFmtId="0" fontId="42" fillId="34" borderId="0" applyNumberFormat="0" applyBorder="0" applyAlignment="0" applyProtection="0"/>
    <xf numFmtId="0" fontId="26" fillId="35" borderId="0" applyNumberFormat="0" applyBorder="0" applyAlignment="0" applyProtection="0"/>
    <xf numFmtId="0" fontId="26" fillId="36" borderId="0" applyNumberFormat="0" applyBorder="0" applyAlignment="0" applyProtection="0"/>
    <xf numFmtId="0" fontId="42" fillId="37" borderId="0" applyNumberFormat="0" applyBorder="0" applyAlignment="0" applyProtection="0"/>
    <xf numFmtId="0" fontId="42" fillId="38" borderId="0" applyNumberFormat="0" applyBorder="0" applyAlignment="0" applyProtection="0"/>
    <xf numFmtId="0" fontId="26" fillId="39" borderId="0" applyNumberFormat="0" applyBorder="0" applyAlignment="0" applyProtection="0"/>
    <xf numFmtId="0" fontId="26" fillId="40" borderId="0" applyNumberFormat="0" applyBorder="0" applyAlignment="0" applyProtection="0"/>
    <xf numFmtId="0" fontId="42" fillId="41" borderId="0" applyNumberFormat="0" applyBorder="0" applyAlignment="0" applyProtection="0"/>
    <xf numFmtId="0" fontId="42" fillId="42" borderId="0" applyNumberFormat="0" applyBorder="0" applyAlignment="0" applyProtection="0"/>
    <xf numFmtId="0" fontId="26" fillId="43" borderId="0" applyNumberFormat="0" applyBorder="0" applyAlignment="0" applyProtection="0"/>
    <xf numFmtId="0" fontId="26" fillId="44" borderId="0" applyNumberFormat="0" applyBorder="0" applyAlignment="0" applyProtection="0"/>
    <xf numFmtId="0" fontId="42" fillId="45" borderId="0" applyNumberFormat="0" applyBorder="0" applyAlignment="0" applyProtection="0"/>
    <xf numFmtId="0" fontId="42" fillId="46" borderId="0" applyNumberFormat="0" applyBorder="0" applyAlignment="0" applyProtection="0"/>
    <xf numFmtId="0" fontId="26" fillId="47" borderId="0" applyNumberFormat="0" applyBorder="0" applyAlignment="0" applyProtection="0"/>
    <xf numFmtId="0" fontId="26" fillId="48" borderId="0" applyNumberFormat="0" applyBorder="0" applyAlignment="0" applyProtection="0"/>
    <xf numFmtId="0" fontId="42" fillId="49" borderId="0" applyNumberFormat="0" applyBorder="0" applyAlignment="0" applyProtection="0"/>
    <xf numFmtId="0" fontId="42" fillId="50" borderId="0" applyNumberFormat="0" applyBorder="0" applyAlignment="0" applyProtection="0"/>
    <xf numFmtId="0" fontId="26" fillId="51" borderId="0" applyNumberFormat="0" applyBorder="0" applyAlignment="0" applyProtection="0"/>
    <xf numFmtId="0" fontId="26" fillId="52" borderId="0" applyNumberFormat="0" applyBorder="0" applyAlignment="0" applyProtection="0"/>
    <xf numFmtId="0" fontId="42" fillId="53" borderId="0" applyNumberFormat="0" applyBorder="0" applyAlignment="0" applyProtection="0"/>
    <xf numFmtId="0" fontId="42" fillId="54" borderId="0" applyNumberFormat="0" applyBorder="0" applyAlignment="0" applyProtection="0"/>
    <xf numFmtId="0" fontId="26" fillId="55" borderId="0" applyNumberFormat="0" applyBorder="0" applyAlignment="0" applyProtection="0"/>
    <xf numFmtId="0" fontId="26" fillId="56" borderId="0" applyNumberFormat="0" applyBorder="0" applyAlignment="0" applyProtection="0"/>
    <xf numFmtId="0" fontId="42" fillId="57" borderId="0" applyNumberFormat="0" applyBorder="0" applyAlignment="0" applyProtection="0"/>
    <xf numFmtId="0" fontId="46" fillId="0" borderId="0"/>
    <xf numFmtId="0" fontId="1" fillId="25" borderId="24" applyNumberFormat="0" applyFont="0" applyAlignment="0" applyProtection="0"/>
    <xf numFmtId="0" fontId="1" fillId="25" borderId="24" applyNumberFormat="0" applyFont="0" applyAlignment="0" applyProtection="0"/>
    <xf numFmtId="0" fontId="22" fillId="22" borderId="8" applyNumberFormat="0" applyAlignment="0" applyProtection="0"/>
    <xf numFmtId="0" fontId="22" fillId="22" borderId="8" applyNumberFormat="0" applyAlignment="0" applyProtection="0"/>
    <xf numFmtId="0" fontId="7" fillId="0" borderId="0"/>
    <xf numFmtId="0" fontId="68" fillId="0" borderId="0"/>
    <xf numFmtId="0" fontId="68" fillId="22" borderId="0"/>
    <xf numFmtId="0" fontId="69" fillId="19" borderId="0"/>
    <xf numFmtId="0" fontId="68" fillId="62" borderId="0"/>
    <xf numFmtId="0" fontId="68" fillId="12" borderId="0"/>
    <xf numFmtId="0" fontId="68" fillId="10" borderId="0"/>
    <xf numFmtId="0" fontId="68" fillId="63" borderId="0"/>
  </cellStyleXfs>
  <cellXfs count="252">
    <xf numFmtId="0" fontId="0" fillId="0" borderId="0" xfId="0"/>
    <xf numFmtId="0" fontId="5" fillId="0" borderId="0" xfId="0" applyFont="1"/>
    <xf numFmtId="0" fontId="8" fillId="0" borderId="0" xfId="0" applyFont="1"/>
    <xf numFmtId="0" fontId="9" fillId="0" borderId="0" xfId="0" applyFont="1"/>
    <xf numFmtId="0" fontId="5" fillId="0" borderId="0" xfId="0" applyFont="1" applyAlignment="1">
      <alignment horizontal="left"/>
    </xf>
    <xf numFmtId="0" fontId="5" fillId="3" borderId="0" xfId="0" applyFont="1" applyFill="1"/>
    <xf numFmtId="0" fontId="0" fillId="0" borderId="0" xfId="0"/>
    <xf numFmtId="14" fontId="0" fillId="0" borderId="0" xfId="0" applyNumberFormat="1"/>
    <xf numFmtId="0" fontId="0" fillId="58" borderId="0" xfId="0" applyFill="1"/>
    <xf numFmtId="0" fontId="0" fillId="0" borderId="0" xfId="0"/>
    <xf numFmtId="14" fontId="0" fillId="0" borderId="0" xfId="0" applyNumberFormat="1"/>
    <xf numFmtId="14" fontId="6" fillId="59" borderId="0" xfId="468" applyNumberFormat="1" applyFont="1" applyFill="1" applyBorder="1" applyAlignment="1">
      <alignment horizontal="center"/>
    </xf>
    <xf numFmtId="0" fontId="6" fillId="59" borderId="20" xfId="469" applyFont="1" applyFill="1" applyBorder="1" applyAlignment="1">
      <alignment horizontal="center"/>
    </xf>
    <xf numFmtId="0" fontId="6" fillId="0" borderId="1" xfId="468" applyFont="1" applyFill="1" applyBorder="1" applyAlignment="1">
      <alignment wrapText="1"/>
    </xf>
    <xf numFmtId="2" fontId="6" fillId="0" borderId="1" xfId="468" applyNumberFormat="1" applyFont="1" applyFill="1" applyBorder="1" applyAlignment="1">
      <alignment horizontal="right" wrapText="1"/>
    </xf>
    <xf numFmtId="0" fontId="6" fillId="59" borderId="20" xfId="468" applyFont="1" applyFill="1" applyBorder="1" applyAlignment="1">
      <alignment horizontal="center"/>
    </xf>
    <xf numFmtId="0" fontId="6" fillId="59" borderId="20" xfId="8" applyFont="1" applyFill="1" applyBorder="1" applyAlignment="1">
      <alignment horizontal="center"/>
    </xf>
    <xf numFmtId="0" fontId="6" fillId="0" borderId="1" xfId="8" applyFont="1" applyFill="1" applyBorder="1" applyAlignment="1">
      <alignment horizontal="right" wrapText="1"/>
    </xf>
    <xf numFmtId="0" fontId="6" fillId="0" borderId="1" xfId="8" applyFont="1" applyFill="1" applyBorder="1" applyAlignment="1">
      <alignment wrapText="1"/>
    </xf>
    <xf numFmtId="167" fontId="6" fillId="0" borderId="1" xfId="8" applyNumberFormat="1" applyFont="1" applyFill="1" applyBorder="1" applyAlignment="1">
      <alignment horizontal="right" wrapText="1"/>
    </xf>
    <xf numFmtId="2" fontId="6" fillId="0" borderId="1" xfId="8" applyNumberFormat="1" applyFont="1" applyFill="1" applyBorder="1" applyAlignment="1">
      <alignment horizontal="right" wrapText="1"/>
    </xf>
    <xf numFmtId="165" fontId="6" fillId="0" borderId="1" xfId="8" applyNumberFormat="1" applyFont="1" applyFill="1" applyBorder="1" applyAlignment="1">
      <alignment horizontal="right" wrapText="1"/>
    </xf>
    <xf numFmtId="0" fontId="6" fillId="0" borderId="1" xfId="8" applyNumberFormat="1" applyFont="1" applyFill="1" applyBorder="1" applyAlignment="1">
      <alignment horizontal="right" wrapText="1"/>
    </xf>
    <xf numFmtId="0" fontId="6" fillId="60" borderId="20" xfId="8" applyFont="1" applyFill="1" applyBorder="1" applyAlignment="1">
      <alignment horizontal="center"/>
    </xf>
    <xf numFmtId="0" fontId="6" fillId="0" borderId="0" xfId="8" applyFont="1"/>
    <xf numFmtId="0" fontId="6" fillId="61" borderId="21" xfId="8" applyFont="1" applyFill="1" applyBorder="1" applyAlignment="1">
      <alignment horizontal="center"/>
    </xf>
    <xf numFmtId="0" fontId="6" fillId="59" borderId="20" xfId="8" applyNumberFormat="1" applyFont="1" applyFill="1" applyBorder="1" applyAlignment="1">
      <alignment horizontal="center"/>
    </xf>
    <xf numFmtId="0" fontId="5" fillId="0" borderId="0" xfId="0" applyFont="1" applyFill="1" applyBorder="1" applyAlignment="1" applyProtection="1">
      <alignment horizontal="left" vertical="top" wrapText="1"/>
      <protection locked="0"/>
    </xf>
    <xf numFmtId="0" fontId="0" fillId="0" borderId="0" xfId="0"/>
    <xf numFmtId="0" fontId="5" fillId="0" borderId="0" xfId="0" applyFont="1"/>
    <xf numFmtId="0" fontId="5" fillId="0" borderId="0" xfId="0" applyFont="1"/>
    <xf numFmtId="0" fontId="50" fillId="0" borderId="0" xfId="0" applyFont="1" applyFill="1" applyProtection="1">
      <protection locked="0"/>
    </xf>
    <xf numFmtId="0" fontId="50" fillId="0" borderId="0" xfId="0" applyFont="1" applyFill="1" applyBorder="1" applyAlignment="1" applyProtection="1">
      <alignment horizontal="right"/>
      <protection locked="0"/>
    </xf>
    <xf numFmtId="49" fontId="50" fillId="0" borderId="0" xfId="0" applyNumberFormat="1" applyFont="1" applyFill="1" applyBorder="1" applyAlignment="1" applyProtection="1">
      <alignment horizontal="right"/>
      <protection locked="0"/>
    </xf>
    <xf numFmtId="14" fontId="50" fillId="0" borderId="0" xfId="0" applyNumberFormat="1" applyFont="1" applyFill="1" applyBorder="1" applyAlignment="1" applyProtection="1">
      <alignment horizontal="right"/>
      <protection locked="0"/>
    </xf>
    <xf numFmtId="0" fontId="50" fillId="0" borderId="0" xfId="0" applyFont="1" applyFill="1" applyBorder="1" applyAlignment="1" applyProtection="1">
      <alignment horizontal="right" vertical="top" wrapText="1"/>
      <protection locked="0"/>
    </xf>
    <xf numFmtId="49" fontId="50" fillId="0" borderId="0" xfId="0" applyNumberFormat="1" applyFont="1" applyFill="1" applyBorder="1" applyAlignment="1" applyProtection="1">
      <alignment horizontal="right" vertical="top" wrapText="1"/>
      <protection locked="0"/>
    </xf>
    <xf numFmtId="14" fontId="50" fillId="0" borderId="0" xfId="0" applyNumberFormat="1" applyFont="1" applyFill="1" applyBorder="1" applyAlignment="1" applyProtection="1">
      <alignment horizontal="right" vertical="top" wrapText="1"/>
      <protection locked="0"/>
    </xf>
    <xf numFmtId="0" fontId="50" fillId="0" borderId="0" xfId="0" applyFont="1" applyFill="1" applyAlignment="1" applyProtection="1">
      <alignment horizontal="right" vertical="top" wrapText="1"/>
      <protection locked="0"/>
    </xf>
    <xf numFmtId="2" fontId="50" fillId="0" borderId="0" xfId="0" applyNumberFormat="1" applyFont="1" applyFill="1" applyBorder="1" applyAlignment="1" applyProtection="1">
      <alignment horizontal="right" vertical="top" wrapText="1"/>
      <protection locked="0"/>
    </xf>
    <xf numFmtId="165" fontId="50" fillId="0" borderId="0" xfId="0" applyNumberFormat="1" applyFont="1" applyFill="1" applyBorder="1" applyAlignment="1" applyProtection="1">
      <alignment horizontal="right" vertical="top" wrapText="1"/>
      <protection locked="0"/>
    </xf>
    <xf numFmtId="0" fontId="50" fillId="0" borderId="0" xfId="0" applyNumberFormat="1" applyFont="1" applyFill="1" applyBorder="1" applyAlignment="1" applyProtection="1">
      <alignment horizontal="right" vertical="top" wrapText="1"/>
      <protection locked="0"/>
    </xf>
    <xf numFmtId="0" fontId="50" fillId="0" borderId="0" xfId="0" applyFont="1" applyFill="1" applyBorder="1" applyAlignment="1">
      <alignment horizontal="right" vertical="top" wrapText="1"/>
    </xf>
    <xf numFmtId="0" fontId="50" fillId="0" borderId="0" xfId="0" applyFont="1" applyFill="1" applyAlignment="1" applyProtection="1">
      <alignment vertical="top" wrapText="1"/>
      <protection locked="0"/>
    </xf>
    <xf numFmtId="0" fontId="50" fillId="0" borderId="0" xfId="0" applyNumberFormat="1" applyFont="1" applyFill="1" applyBorder="1" applyAlignment="1" applyProtection="1">
      <alignment horizontal="right"/>
      <protection locked="0"/>
    </xf>
    <xf numFmtId="0" fontId="50" fillId="0" borderId="0" xfId="0" applyFont="1" applyFill="1" applyAlignment="1" applyProtection="1">
      <alignment horizontal="right"/>
      <protection locked="0"/>
    </xf>
    <xf numFmtId="1" fontId="50" fillId="0" borderId="0" xfId="0" applyNumberFormat="1" applyFont="1" applyFill="1" applyBorder="1" applyAlignment="1" applyProtection="1">
      <alignment horizontal="right"/>
      <protection locked="0"/>
    </xf>
    <xf numFmtId="164" fontId="50" fillId="0" borderId="0" xfId="0" applyNumberFormat="1" applyFont="1" applyFill="1" applyBorder="1" applyAlignment="1" applyProtection="1">
      <alignment horizontal="right"/>
      <protection locked="0"/>
    </xf>
    <xf numFmtId="2" fontId="50" fillId="0" borderId="0" xfId="0" applyNumberFormat="1" applyFont="1" applyFill="1" applyBorder="1" applyAlignment="1" applyProtection="1">
      <alignment horizontal="right" wrapText="1"/>
      <protection locked="0"/>
    </xf>
    <xf numFmtId="0" fontId="50" fillId="0" borderId="0" xfId="0" applyFont="1" applyFill="1" applyBorder="1" applyAlignment="1">
      <alignment horizontal="right"/>
    </xf>
    <xf numFmtId="2" fontId="50" fillId="0" borderId="0" xfId="0" applyNumberFormat="1" applyFont="1" applyFill="1" applyBorder="1" applyAlignment="1" applyProtection="1">
      <alignment horizontal="right"/>
      <protection locked="0"/>
    </xf>
    <xf numFmtId="165" fontId="50" fillId="0" borderId="0" xfId="0" applyNumberFormat="1" applyFont="1" applyFill="1" applyBorder="1" applyAlignment="1" applyProtection="1">
      <alignment horizontal="right"/>
      <protection locked="0"/>
    </xf>
    <xf numFmtId="0" fontId="50" fillId="0" borderId="0" xfId="8" applyNumberFormat="1" applyFont="1" applyFill="1" applyBorder="1" applyAlignment="1" applyProtection="1">
      <alignment horizontal="right" wrapText="1"/>
      <protection locked="0"/>
    </xf>
    <xf numFmtId="0" fontId="51" fillId="0" borderId="0" xfId="0" applyFont="1" applyFill="1" applyBorder="1" applyAlignment="1">
      <alignment horizontal="left" vertical="top" wrapText="1"/>
    </xf>
    <xf numFmtId="0" fontId="50" fillId="0" borderId="0" xfId="0" applyFont="1" applyFill="1"/>
    <xf numFmtId="164" fontId="50" fillId="0" borderId="0" xfId="0" applyNumberFormat="1" applyFont="1" applyFill="1" applyBorder="1" applyAlignment="1" applyProtection="1">
      <alignment horizontal="right" wrapText="1"/>
      <protection locked="0"/>
    </xf>
    <xf numFmtId="0" fontId="52" fillId="0" borderId="0" xfId="0" applyFont="1"/>
    <xf numFmtId="0" fontId="50" fillId="26" borderId="0" xfId="0" applyFont="1" applyFill="1" applyBorder="1" applyAlignment="1" applyProtection="1">
      <alignment horizontal="right" vertical="top" wrapText="1"/>
      <protection locked="0"/>
    </xf>
    <xf numFmtId="0" fontId="50" fillId="26" borderId="0" xfId="0" applyFont="1" applyFill="1" applyBorder="1" applyAlignment="1" applyProtection="1">
      <alignment horizontal="right"/>
      <protection locked="0"/>
    </xf>
    <xf numFmtId="0" fontId="52" fillId="26" borderId="0" xfId="0" applyFont="1" applyFill="1"/>
    <xf numFmtId="0" fontId="0" fillId="0" borderId="0" xfId="0"/>
    <xf numFmtId="0" fontId="0" fillId="0" borderId="0" xfId="0"/>
    <xf numFmtId="0" fontId="54" fillId="0" borderId="0" xfId="480" applyFont="1" applyAlignment="1"/>
    <xf numFmtId="0" fontId="55" fillId="0" borderId="0" xfId="480" applyFont="1" applyBorder="1" applyAlignment="1">
      <alignment horizontal="right" vertical="top" wrapText="1"/>
    </xf>
    <xf numFmtId="14" fontId="55" fillId="0" borderId="0" xfId="480" applyNumberFormat="1" applyFont="1" applyBorder="1" applyAlignment="1">
      <alignment horizontal="right" vertical="top" wrapText="1"/>
    </xf>
    <xf numFmtId="164" fontId="55" fillId="0" borderId="0" xfId="480" applyNumberFormat="1" applyFont="1" applyBorder="1" applyAlignment="1">
      <alignment horizontal="right" vertical="top" wrapText="1"/>
    </xf>
    <xf numFmtId="0" fontId="55" fillId="0" borderId="0" xfId="480" applyFont="1" applyFill="1" applyBorder="1" applyAlignment="1">
      <alignment horizontal="right" vertical="top" wrapText="1"/>
    </xf>
    <xf numFmtId="0" fontId="54" fillId="0" borderId="0" xfId="480" applyFont="1" applyBorder="1" applyAlignment="1"/>
    <xf numFmtId="0" fontId="55" fillId="0" borderId="0" xfId="480" applyFont="1" applyBorder="1" applyAlignment="1">
      <alignment horizontal="right"/>
    </xf>
    <xf numFmtId="14" fontId="55" fillId="0" borderId="0" xfId="480" applyNumberFormat="1" applyFont="1" applyBorder="1" applyAlignment="1">
      <alignment horizontal="right"/>
    </xf>
    <xf numFmtId="164" fontId="55" fillId="0" borderId="0" xfId="480" applyNumberFormat="1" applyFont="1" applyBorder="1" applyAlignment="1">
      <alignment horizontal="right"/>
    </xf>
    <xf numFmtId="0" fontId="54" fillId="0" borderId="0" xfId="480" applyFont="1" applyBorder="1"/>
    <xf numFmtId="164" fontId="54" fillId="0" borderId="0" xfId="480" applyNumberFormat="1" applyFont="1" applyBorder="1"/>
    <xf numFmtId="0" fontId="56" fillId="0" borderId="0" xfId="480" applyFont="1" applyBorder="1" applyAlignment="1">
      <alignment horizontal="right"/>
    </xf>
    <xf numFmtId="14" fontId="56" fillId="0" borderId="0" xfId="480" applyNumberFormat="1" applyFont="1" applyBorder="1" applyAlignment="1">
      <alignment horizontal="right"/>
    </xf>
    <xf numFmtId="164" fontId="54" fillId="0" borderId="0" xfId="480" applyNumberFormat="1" applyFont="1" applyBorder="1" applyAlignment="1"/>
    <xf numFmtId="0" fontId="55" fillId="0" borderId="0" xfId="480" applyNumberFormat="1" applyFont="1" applyBorder="1" applyAlignment="1">
      <alignment horizontal="right"/>
    </xf>
    <xf numFmtId="49" fontId="55" fillId="0" borderId="0" xfId="480" applyNumberFormat="1" applyFont="1" applyBorder="1" applyAlignment="1">
      <alignment horizontal="right"/>
    </xf>
    <xf numFmtId="0" fontId="57" fillId="0" borderId="0" xfId="480" applyNumberFormat="1" applyFont="1" applyBorder="1" applyAlignment="1">
      <alignment horizontal="right"/>
    </xf>
    <xf numFmtId="164" fontId="54" fillId="65" borderId="0" xfId="480" applyNumberFormat="1" applyFont="1" applyFill="1" applyBorder="1"/>
    <xf numFmtId="0" fontId="54" fillId="65" borderId="0" xfId="480" applyFont="1" applyFill="1" applyBorder="1"/>
    <xf numFmtId="164" fontId="56" fillId="0" borderId="0" xfId="480" applyNumberFormat="1" applyFont="1" applyBorder="1" applyAlignment="1">
      <alignment horizontal="right"/>
    </xf>
    <xf numFmtId="0" fontId="55" fillId="64" borderId="0" xfId="480" applyFont="1" applyFill="1" applyBorder="1" applyAlignment="1">
      <alignment horizontal="right"/>
    </xf>
    <xf numFmtId="14" fontId="55" fillId="64" borderId="0" xfId="480" applyNumberFormat="1" applyFont="1" applyFill="1" applyBorder="1" applyAlignment="1">
      <alignment horizontal="right"/>
    </xf>
    <xf numFmtId="0" fontId="55" fillId="64" borderId="0" xfId="480" applyNumberFormat="1" applyFont="1" applyFill="1" applyBorder="1" applyAlignment="1">
      <alignment horizontal="right"/>
    </xf>
    <xf numFmtId="164" fontId="55" fillId="64" borderId="0" xfId="480" applyNumberFormat="1" applyFont="1" applyFill="1" applyBorder="1" applyAlignment="1">
      <alignment horizontal="right"/>
    </xf>
    <xf numFmtId="0" fontId="57" fillId="0" borderId="0" xfId="480" applyFont="1" applyBorder="1" applyAlignment="1">
      <alignment horizontal="right"/>
    </xf>
    <xf numFmtId="0" fontId="57" fillId="64" borderId="0" xfId="480" applyFont="1" applyFill="1" applyBorder="1" applyAlignment="1">
      <alignment horizontal="right"/>
    </xf>
    <xf numFmtId="0" fontId="55" fillId="64" borderId="0" xfId="480" applyFont="1" applyFill="1" applyBorder="1"/>
    <xf numFmtId="0" fontId="50" fillId="66" borderId="0" xfId="0" applyFont="1" applyFill="1" applyBorder="1" applyAlignment="1" applyProtection="1">
      <alignment horizontal="right" vertical="top" wrapText="1"/>
      <protection locked="0"/>
    </xf>
    <xf numFmtId="0" fontId="50" fillId="26" borderId="0" xfId="0" applyFont="1" applyFill="1" applyAlignment="1" applyProtection="1">
      <alignment horizontal="right"/>
      <protection locked="0"/>
    </xf>
    <xf numFmtId="0" fontId="0" fillId="0" borderId="0" xfId="0"/>
    <xf numFmtId="0" fontId="50" fillId="26" borderId="0" xfId="0" applyFont="1" applyFill="1" applyAlignment="1" applyProtection="1">
      <alignment horizontal="right" vertical="top" wrapText="1"/>
      <protection locked="0"/>
    </xf>
    <xf numFmtId="0" fontId="58" fillId="0" borderId="19" xfId="503" applyFont="1" applyBorder="1" applyAlignment="1">
      <alignment horizontal="center"/>
    </xf>
    <xf numFmtId="0" fontId="0" fillId="0" borderId="19" xfId="0" applyBorder="1"/>
    <xf numFmtId="0" fontId="58" fillId="0" borderId="19" xfId="503" applyFont="1" applyBorder="1" applyAlignment="1">
      <alignment horizontal="center" textRotation="90" wrapText="1"/>
    </xf>
    <xf numFmtId="164" fontId="58" fillId="0" borderId="19" xfId="503" applyNumberFormat="1" applyFont="1" applyBorder="1" applyAlignment="1">
      <alignment horizontal="center" textRotation="90" wrapText="1"/>
    </xf>
    <xf numFmtId="164" fontId="46" fillId="0" borderId="19" xfId="0" applyNumberFormat="1" applyFont="1" applyBorder="1" applyAlignment="1">
      <alignment horizontal="center"/>
    </xf>
    <xf numFmtId="0" fontId="46" fillId="0" borderId="19" xfId="0" applyFont="1" applyBorder="1" applyAlignment="1">
      <alignment horizontal="center"/>
    </xf>
    <xf numFmtId="169" fontId="46" fillId="0" borderId="19" xfId="0" applyNumberFormat="1" applyFont="1" applyBorder="1" applyAlignment="1">
      <alignment horizontal="center"/>
    </xf>
    <xf numFmtId="0" fontId="58" fillId="0" borderId="19" xfId="503" applyFont="1" applyBorder="1" applyAlignment="1">
      <alignment horizontal="center" textRotation="90"/>
    </xf>
    <xf numFmtId="0" fontId="60" fillId="0" borderId="19" xfId="503" applyFont="1" applyBorder="1" applyAlignment="1">
      <alignment horizontal="center" textRotation="90" wrapText="1"/>
    </xf>
    <xf numFmtId="0" fontId="0" fillId="0" borderId="19" xfId="0" applyBorder="1" applyAlignment="1">
      <alignment horizontal="center"/>
    </xf>
    <xf numFmtId="164" fontId="46" fillId="0" borderId="19" xfId="0" applyNumberFormat="1" applyFont="1" applyFill="1" applyBorder="1" applyAlignment="1">
      <alignment horizontal="center"/>
    </xf>
    <xf numFmtId="169" fontId="0" fillId="0" borderId="19" xfId="0" applyNumberFormat="1" applyBorder="1" applyAlignment="1">
      <alignment horizontal="center"/>
    </xf>
    <xf numFmtId="164" fontId="0" fillId="0" borderId="19" xfId="0" applyNumberFormat="1" applyBorder="1" applyAlignment="1">
      <alignment horizontal="center"/>
    </xf>
    <xf numFmtId="169" fontId="0" fillId="0" borderId="19" xfId="0" applyNumberFormat="1" applyFill="1" applyBorder="1" applyAlignment="1">
      <alignment horizontal="center"/>
    </xf>
    <xf numFmtId="0" fontId="46" fillId="65" borderId="19" xfId="503" applyFont="1" applyFill="1" applyBorder="1" applyAlignment="1">
      <alignment horizontal="center" wrapText="1"/>
    </xf>
    <xf numFmtId="164" fontId="46" fillId="65" borderId="19" xfId="503" applyNumberFormat="1" applyFont="1" applyFill="1" applyBorder="1" applyAlignment="1">
      <alignment horizontal="center" wrapText="1"/>
    </xf>
    <xf numFmtId="0" fontId="46" fillId="65" borderId="19" xfId="503" applyFont="1" applyFill="1" applyBorder="1" applyAlignment="1">
      <alignment horizontal="center"/>
    </xf>
    <xf numFmtId="164" fontId="46" fillId="65" borderId="19" xfId="503" applyNumberFormat="1" applyFont="1" applyFill="1" applyBorder="1" applyAlignment="1">
      <alignment horizontal="center"/>
    </xf>
    <xf numFmtId="0" fontId="59" fillId="65" borderId="19" xfId="503" applyFont="1" applyFill="1" applyBorder="1" applyAlignment="1">
      <alignment horizontal="center"/>
    </xf>
    <xf numFmtId="0" fontId="0" fillId="0" borderId="0" xfId="0" applyBorder="1" applyAlignment="1">
      <alignment horizontal="center"/>
    </xf>
    <xf numFmtId="164" fontId="46" fillId="65" borderId="0" xfId="503" applyNumberFormat="1" applyFont="1" applyFill="1" applyBorder="1" applyAlignment="1">
      <alignment horizontal="center"/>
    </xf>
    <xf numFmtId="169" fontId="0" fillId="0" borderId="22" xfId="0" applyNumberFormat="1" applyBorder="1" applyAlignment="1">
      <alignment horizontal="center"/>
    </xf>
    <xf numFmtId="0" fontId="0" fillId="0" borderId="22" xfId="0" applyBorder="1" applyAlignment="1">
      <alignment horizontal="center"/>
    </xf>
    <xf numFmtId="14" fontId="46" fillId="65" borderId="19" xfId="503" applyNumberFormat="1" applyFont="1" applyFill="1" applyBorder="1" applyAlignment="1">
      <alignment horizontal="center" wrapText="1"/>
    </xf>
    <xf numFmtId="14" fontId="0" fillId="0" borderId="19" xfId="0" applyNumberFormat="1" applyBorder="1" applyAlignment="1">
      <alignment horizontal="center"/>
    </xf>
    <xf numFmtId="164" fontId="0" fillId="0" borderId="0" xfId="0" applyNumberFormat="1" applyBorder="1" applyAlignment="1">
      <alignment horizontal="center"/>
    </xf>
    <xf numFmtId="0" fontId="61" fillId="0" borderId="19" xfId="0" applyFont="1" applyBorder="1" applyAlignment="1">
      <alignment horizontal="center"/>
    </xf>
    <xf numFmtId="170" fontId="46" fillId="65" borderId="19" xfId="503" applyNumberFormat="1" applyFont="1" applyFill="1" applyBorder="1" applyAlignment="1">
      <alignment horizontal="center"/>
    </xf>
    <xf numFmtId="0" fontId="0" fillId="0" borderId="0" xfId="0"/>
    <xf numFmtId="0" fontId="0" fillId="0" borderId="0" xfId="0" applyAlignment="1">
      <alignment horizontal="center"/>
    </xf>
    <xf numFmtId="0" fontId="0" fillId="0" borderId="19" xfId="0" applyBorder="1"/>
    <xf numFmtId="14" fontId="0" fillId="0" borderId="19" xfId="0" applyNumberFormat="1" applyBorder="1"/>
    <xf numFmtId="0" fontId="0" fillId="0" borderId="19" xfId="0" applyBorder="1" applyAlignment="1">
      <alignment horizontal="center"/>
    </xf>
    <xf numFmtId="164" fontId="0" fillId="0" borderId="19" xfId="0" applyNumberFormat="1" applyBorder="1" applyAlignment="1">
      <alignment horizontal="center"/>
    </xf>
    <xf numFmtId="0" fontId="46" fillId="65" borderId="19" xfId="503" applyFont="1" applyFill="1" applyBorder="1" applyAlignment="1">
      <alignment horizontal="center" wrapText="1"/>
    </xf>
    <xf numFmtId="0" fontId="0" fillId="0" borderId="0" xfId="0" applyBorder="1" applyAlignment="1">
      <alignment horizontal="center"/>
    </xf>
    <xf numFmtId="164" fontId="0" fillId="0" borderId="0" xfId="0" applyNumberFormat="1" applyBorder="1" applyAlignment="1">
      <alignment horizontal="center"/>
    </xf>
    <xf numFmtId="0" fontId="0" fillId="0" borderId="0" xfId="0"/>
    <xf numFmtId="0" fontId="58" fillId="0" borderId="19" xfId="503" applyFont="1" applyBorder="1" applyAlignment="1">
      <alignment horizontal="center" textRotation="90" wrapText="1"/>
    </xf>
    <xf numFmtId="164" fontId="58" fillId="0" borderId="19" xfId="503" applyNumberFormat="1" applyFont="1" applyBorder="1" applyAlignment="1">
      <alignment horizontal="center" textRotation="90" wrapText="1"/>
    </xf>
    <xf numFmtId="0" fontId="0" fillId="0" borderId="19" xfId="0" applyBorder="1" applyAlignment="1">
      <alignment horizontal="center"/>
    </xf>
    <xf numFmtId="0" fontId="46" fillId="65" borderId="19" xfId="503" applyFont="1" applyFill="1" applyBorder="1" applyAlignment="1">
      <alignment horizontal="center" wrapText="1"/>
    </xf>
    <xf numFmtId="0" fontId="0" fillId="0" borderId="0" xfId="0"/>
    <xf numFmtId="0" fontId="41" fillId="0" borderId="0" xfId="0" applyFont="1"/>
    <xf numFmtId="0" fontId="0" fillId="0" borderId="0" xfId="0" applyFont="1"/>
    <xf numFmtId="0" fontId="1" fillId="59" borderId="23" xfId="478" applyFont="1" applyFill="1" applyBorder="1" applyAlignment="1">
      <alignment horizontal="center"/>
    </xf>
    <xf numFmtId="0" fontId="1" fillId="0" borderId="24" xfId="478" applyFont="1" applyFill="1" applyBorder="1" applyAlignment="1">
      <alignment horizontal="right" wrapText="1"/>
    </xf>
    <xf numFmtId="0" fontId="1" fillId="0" borderId="24" xfId="478" applyFont="1" applyFill="1" applyBorder="1" applyAlignment="1">
      <alignment wrapText="1"/>
    </xf>
    <xf numFmtId="0" fontId="6" fillId="0" borderId="0" xfId="478"/>
    <xf numFmtId="0" fontId="6" fillId="0" borderId="0" xfId="478" applyBorder="1"/>
    <xf numFmtId="0" fontId="6" fillId="0" borderId="24" xfId="478" applyBorder="1"/>
    <xf numFmtId="0" fontId="1" fillId="0" borderId="0" xfId="478" applyFont="1" applyFill="1" applyBorder="1" applyAlignment="1">
      <alignment horizontal="right" wrapText="1"/>
    </xf>
    <xf numFmtId="0" fontId="63" fillId="0" borderId="0" xfId="523" applyFont="1" applyAlignment="1">
      <alignment wrapText="1"/>
    </xf>
    <xf numFmtId="49" fontId="63" fillId="0" borderId="0" xfId="523" applyNumberFormat="1" applyFont="1" applyAlignment="1">
      <alignment horizontal="right" wrapText="1"/>
    </xf>
    <xf numFmtId="49" fontId="7" fillId="0" borderId="0" xfId="523" applyNumberFormat="1" applyFont="1" applyBorder="1" applyAlignment="1">
      <alignment horizontal="right"/>
    </xf>
    <xf numFmtId="169" fontId="7" fillId="0" borderId="0" xfId="523" applyNumberFormat="1" applyFont="1" applyBorder="1"/>
    <xf numFmtId="49" fontId="7" fillId="65" borderId="0" xfId="503" applyNumberFormat="1" applyFont="1" applyFill="1" applyBorder="1" applyAlignment="1">
      <alignment horizontal="right" wrapText="1"/>
    </xf>
    <xf numFmtId="0" fontId="0" fillId="0" borderId="0" xfId="0" applyFill="1"/>
    <xf numFmtId="0" fontId="50" fillId="0" borderId="0" xfId="0" applyFont="1"/>
    <xf numFmtId="0" fontId="65" fillId="0" borderId="1" xfId="505" applyFont="1" applyFill="1" applyBorder="1" applyAlignment="1">
      <alignment horizontal="left" wrapText="1"/>
    </xf>
    <xf numFmtId="0" fontId="56" fillId="0" borderId="0" xfId="0" applyFont="1" applyFill="1" applyBorder="1" applyAlignment="1">
      <alignment horizontal="right"/>
    </xf>
    <xf numFmtId="1" fontId="50" fillId="0" borderId="0" xfId="0" applyNumberFormat="1" applyFont="1"/>
    <xf numFmtId="0" fontId="50" fillId="67" borderId="0" xfId="0" applyFont="1" applyFill="1" applyBorder="1" applyAlignment="1" applyProtection="1">
      <alignment horizontal="right"/>
      <protection locked="0"/>
    </xf>
    <xf numFmtId="0" fontId="0" fillId="0" borderId="0" xfId="0"/>
    <xf numFmtId="0" fontId="0" fillId="0" borderId="0" xfId="0" applyFill="1"/>
    <xf numFmtId="0" fontId="0" fillId="0" borderId="0" xfId="0"/>
    <xf numFmtId="0" fontId="0" fillId="0" borderId="0" xfId="0"/>
    <xf numFmtId="15" fontId="0" fillId="0" borderId="0" xfId="0" applyNumberFormat="1"/>
    <xf numFmtId="0" fontId="0" fillId="0" borderId="0" xfId="0"/>
    <xf numFmtId="15" fontId="0" fillId="0" borderId="0" xfId="0" applyNumberFormat="1"/>
    <xf numFmtId="0" fontId="0" fillId="0" borderId="0" xfId="0"/>
    <xf numFmtId="0" fontId="0" fillId="0" borderId="0" xfId="0"/>
    <xf numFmtId="0" fontId="5" fillId="0" borderId="0" xfId="0" applyFont="1" applyFill="1"/>
    <xf numFmtId="0" fontId="0" fillId="0" borderId="0" xfId="0" applyNumberFormat="1"/>
    <xf numFmtId="0" fontId="0" fillId="0" borderId="0" xfId="0"/>
    <xf numFmtId="0" fontId="0" fillId="0" borderId="0" xfId="0"/>
    <xf numFmtId="0" fontId="0" fillId="0" borderId="0" xfId="0"/>
    <xf numFmtId="15" fontId="0" fillId="0" borderId="0" xfId="0" applyNumberFormat="1"/>
    <xf numFmtId="14" fontId="0" fillId="0" borderId="0" xfId="0" applyNumberFormat="1"/>
    <xf numFmtId="0" fontId="0" fillId="0" borderId="0" xfId="0"/>
    <xf numFmtId="16" fontId="0" fillId="0" borderId="0" xfId="0" applyNumberFormat="1"/>
    <xf numFmtId="17" fontId="0" fillId="0" borderId="0" xfId="0" applyNumberFormat="1"/>
    <xf numFmtId="0" fontId="7" fillId="0" borderId="0" xfId="525" applyFont="1" applyAlignment="1">
      <alignment wrapText="1"/>
    </xf>
    <xf numFmtId="169" fontId="66" fillId="0" borderId="0" xfId="525" applyNumberFormat="1"/>
    <xf numFmtId="0" fontId="63" fillId="0" borderId="0" xfId="525" applyFont="1"/>
    <xf numFmtId="0" fontId="63" fillId="0" borderId="30" xfId="525" applyFont="1" applyBorder="1" applyAlignment="1">
      <alignment horizontal="center" vertical="center"/>
    </xf>
    <xf numFmtId="0" fontId="63" fillId="0" borderId="30" xfId="525" applyFont="1" applyBorder="1" applyAlignment="1">
      <alignment horizontal="center" vertical="center" wrapText="1"/>
    </xf>
    <xf numFmtId="0" fontId="63" fillId="0" borderId="30" xfId="525" applyFont="1" applyFill="1" applyBorder="1" applyAlignment="1">
      <alignment horizontal="center" vertical="center"/>
    </xf>
    <xf numFmtId="0" fontId="63" fillId="0" borderId="0" xfId="525" applyFont="1" applyBorder="1" applyAlignment="1">
      <alignment horizontal="center" vertical="center"/>
    </xf>
    <xf numFmtId="0" fontId="63" fillId="0" borderId="31" xfId="525" applyFont="1" applyBorder="1" applyAlignment="1">
      <alignment horizontal="center" vertical="center"/>
    </xf>
    <xf numFmtId="0" fontId="63" fillId="0" borderId="29" xfId="525" applyFont="1" applyBorder="1" applyAlignment="1">
      <alignment horizontal="center" vertical="center"/>
    </xf>
    <xf numFmtId="0" fontId="63" fillId="0" borderId="0" xfId="525" applyFont="1" applyBorder="1" applyAlignment="1">
      <alignment horizontal="center" vertical="center" wrapText="1"/>
    </xf>
    <xf numFmtId="0" fontId="63" fillId="0" borderId="28" xfId="525" applyFont="1" applyFill="1" applyBorder="1" applyAlignment="1">
      <alignment horizontal="center" vertical="center"/>
    </xf>
    <xf numFmtId="0" fontId="63" fillId="0" borderId="29" xfId="525" applyFont="1" applyBorder="1" applyAlignment="1">
      <alignment horizontal="center" vertical="center" wrapText="1"/>
    </xf>
    <xf numFmtId="0" fontId="70" fillId="0" borderId="0" xfId="0" applyFont="1"/>
    <xf numFmtId="0" fontId="5" fillId="0" borderId="0" xfId="0" applyFont="1"/>
    <xf numFmtId="0" fontId="68" fillId="0" borderId="24" xfId="935" applyFont="1" applyFill="1" applyBorder="1" applyAlignment="1">
      <alignment wrapText="1"/>
    </xf>
    <xf numFmtId="0" fontId="68" fillId="0" borderId="24" xfId="935" applyFont="1" applyFill="1" applyBorder="1" applyAlignment="1">
      <alignment wrapText="1"/>
    </xf>
    <xf numFmtId="0" fontId="68" fillId="0" borderId="24" xfId="935" applyFont="1" applyFill="1" applyBorder="1" applyAlignment="1">
      <alignment horizontal="right" wrapText="1"/>
    </xf>
    <xf numFmtId="0" fontId="68" fillId="0" borderId="24" xfId="935" applyFont="1" applyFill="1" applyBorder="1" applyAlignment="1">
      <alignment horizontal="right" wrapText="1"/>
    </xf>
    <xf numFmtId="0" fontId="68" fillId="0" borderId="24" xfId="935" applyFont="1" applyFill="1" applyBorder="1" applyAlignment="1">
      <alignment horizontal="right" wrapText="1"/>
    </xf>
    <xf numFmtId="20" fontId="68" fillId="0" borderId="24" xfId="935" applyNumberFormat="1" applyFont="1" applyFill="1" applyBorder="1" applyAlignment="1">
      <alignment horizontal="right" wrapText="1"/>
    </xf>
    <xf numFmtId="0" fontId="68" fillId="0" borderId="24" xfId="935" applyFont="1" applyFill="1" applyBorder="1" applyAlignment="1">
      <alignment horizontal="right" wrapText="1"/>
    </xf>
    <xf numFmtId="0" fontId="68" fillId="0" borderId="24" xfId="935" applyFont="1" applyFill="1" applyBorder="1" applyAlignment="1">
      <alignment horizontal="right" wrapText="1"/>
    </xf>
    <xf numFmtId="0" fontId="68" fillId="0" borderId="24" xfId="935" applyFont="1" applyFill="1" applyBorder="1" applyAlignment="1">
      <alignment horizontal="right" wrapText="1"/>
    </xf>
    <xf numFmtId="167" fontId="68" fillId="0" borderId="24" xfId="935" applyNumberFormat="1" applyFont="1" applyFill="1" applyBorder="1" applyAlignment="1">
      <alignment horizontal="right" wrapText="1"/>
    </xf>
    <xf numFmtId="0" fontId="46" fillId="65" borderId="32" xfId="503" applyFont="1" applyFill="1" applyBorder="1" applyAlignment="1">
      <alignment horizontal="right" wrapText="1"/>
    </xf>
    <xf numFmtId="0" fontId="46" fillId="65" borderId="32" xfId="503" applyFont="1" applyFill="1" applyBorder="1" applyAlignment="1">
      <alignment horizontal="right"/>
    </xf>
    <xf numFmtId="0" fontId="59" fillId="65" borderId="32" xfId="503" applyFont="1" applyFill="1" applyBorder="1" applyAlignment="1">
      <alignment horizontal="right"/>
    </xf>
    <xf numFmtId="0" fontId="0" fillId="0" borderId="32" xfId="0" applyBorder="1" applyAlignment="1">
      <alignment horizontal="right"/>
    </xf>
    <xf numFmtId="164" fontId="46" fillId="65" borderId="32" xfId="503" applyNumberFormat="1" applyFont="1" applyFill="1" applyBorder="1" applyAlignment="1">
      <alignment horizontal="right"/>
    </xf>
    <xf numFmtId="164" fontId="46" fillId="65" borderId="32" xfId="503" applyNumberFormat="1" applyFont="1" applyFill="1" applyBorder="1" applyAlignment="1">
      <alignment horizontal="right" wrapText="1"/>
    </xf>
    <xf numFmtId="164" fontId="0" fillId="0" borderId="32" xfId="0" applyNumberFormat="1" applyBorder="1" applyAlignment="1">
      <alignment horizontal="right"/>
    </xf>
    <xf numFmtId="0" fontId="0" fillId="0" borderId="32" xfId="0" applyBorder="1" applyAlignment="1">
      <alignment horizontal="center"/>
    </xf>
    <xf numFmtId="164" fontId="0" fillId="0" borderId="32" xfId="0" applyNumberFormat="1" applyBorder="1" applyAlignment="1">
      <alignment horizontal="center"/>
    </xf>
    <xf numFmtId="164" fontId="46" fillId="65" borderId="32" xfId="503" applyNumberFormat="1" applyFont="1" applyFill="1" applyBorder="1" applyAlignment="1">
      <alignment horizontal="center"/>
    </xf>
    <xf numFmtId="164" fontId="0" fillId="0" borderId="32" xfId="0" applyNumberFormat="1" applyBorder="1" applyAlignment="1">
      <alignment horizontal="center"/>
    </xf>
    <xf numFmtId="164" fontId="46" fillId="65" borderId="32" xfId="503" applyNumberFormat="1" applyFont="1" applyFill="1" applyBorder="1" applyAlignment="1">
      <alignment horizontal="center"/>
    </xf>
    <xf numFmtId="164" fontId="0" fillId="0" borderId="32" xfId="0" applyNumberFormat="1" applyBorder="1" applyAlignment="1">
      <alignment horizontal="center"/>
    </xf>
    <xf numFmtId="164" fontId="46" fillId="0" borderId="32" xfId="0" applyNumberFormat="1" applyFont="1" applyBorder="1" applyAlignment="1">
      <alignment horizontal="center"/>
    </xf>
    <xf numFmtId="164" fontId="46" fillId="0" borderId="32" xfId="0" applyNumberFormat="1" applyFont="1" applyFill="1" applyBorder="1" applyAlignment="1">
      <alignment horizontal="center"/>
    </xf>
    <xf numFmtId="0" fontId="0" fillId="0" borderId="0" xfId="0" applyBorder="1" applyAlignment="1">
      <alignment horizontal="right"/>
    </xf>
    <xf numFmtId="0" fontId="46" fillId="0" borderId="32" xfId="0" applyFont="1" applyBorder="1" applyAlignment="1">
      <alignment horizontal="right"/>
    </xf>
    <xf numFmtId="164" fontId="46" fillId="0" borderId="32" xfId="0" applyNumberFormat="1" applyFont="1" applyBorder="1" applyAlignment="1">
      <alignment horizontal="right"/>
    </xf>
    <xf numFmtId="164" fontId="46" fillId="0" borderId="32" xfId="0" applyNumberFormat="1" applyFont="1" applyBorder="1" applyAlignment="1">
      <alignment horizontal="center"/>
    </xf>
    <xf numFmtId="0" fontId="46" fillId="0" borderId="32" xfId="0" applyFont="1" applyBorder="1" applyAlignment="1">
      <alignment horizontal="center"/>
    </xf>
    <xf numFmtId="169" fontId="46" fillId="0" borderId="32" xfId="0" applyNumberFormat="1" applyFont="1" applyBorder="1" applyAlignment="1">
      <alignment horizontal="center"/>
    </xf>
    <xf numFmtId="0" fontId="0" fillId="0" borderId="32" xfId="0" applyBorder="1" applyAlignment="1">
      <alignment horizontal="center"/>
    </xf>
    <xf numFmtId="0" fontId="46" fillId="65" borderId="32" xfId="503" applyFont="1" applyFill="1" applyBorder="1" applyAlignment="1">
      <alignment horizontal="center" wrapText="1"/>
    </xf>
    <xf numFmtId="14" fontId="46" fillId="65" borderId="32" xfId="503" applyNumberFormat="1" applyFont="1" applyFill="1" applyBorder="1" applyAlignment="1">
      <alignment horizontal="center" wrapText="1"/>
    </xf>
    <xf numFmtId="0" fontId="73" fillId="65" borderId="32" xfId="503" applyFont="1" applyFill="1" applyBorder="1" applyAlignment="1">
      <alignment horizontal="center" wrapText="1"/>
    </xf>
    <xf numFmtId="169" fontId="73" fillId="65" borderId="32" xfId="503" applyNumberFormat="1" applyFont="1" applyFill="1" applyBorder="1" applyAlignment="1">
      <alignment horizontal="center" wrapText="1"/>
    </xf>
    <xf numFmtId="0" fontId="0" fillId="0" borderId="0" xfId="0"/>
    <xf numFmtId="0" fontId="58" fillId="0" borderId="33" xfId="503" applyFont="1" applyBorder="1" applyAlignment="1">
      <alignment horizontal="center" textRotation="90" wrapText="1"/>
    </xf>
    <xf numFmtId="164" fontId="58" fillId="0" borderId="33" xfId="503" applyNumberFormat="1" applyFont="1" applyBorder="1" applyAlignment="1">
      <alignment horizontal="center" textRotation="90" wrapText="1"/>
    </xf>
    <xf numFmtId="169" fontId="58" fillId="0" borderId="33" xfId="503" applyNumberFormat="1" applyFont="1" applyBorder="1" applyAlignment="1">
      <alignment horizontal="center" textRotation="90" wrapText="1"/>
    </xf>
    <xf numFmtId="0" fontId="0" fillId="0" borderId="0" xfId="0"/>
    <xf numFmtId="0" fontId="68" fillId="67" borderId="24" xfId="935" applyFont="1" applyFill="1" applyBorder="1" applyAlignment="1">
      <alignment wrapText="1"/>
    </xf>
    <xf numFmtId="0" fontId="50" fillId="0" borderId="24" xfId="0" applyFont="1" applyFill="1" applyBorder="1" applyAlignment="1" applyProtection="1">
      <alignment horizontal="right"/>
      <protection locked="0"/>
    </xf>
    <xf numFmtId="0" fontId="68" fillId="0" borderId="0" xfId="935" applyFont="1" applyFill="1" applyBorder="1" applyAlignment="1">
      <alignment wrapText="1"/>
    </xf>
    <xf numFmtId="0" fontId="46" fillId="0" borderId="0" xfId="0" applyFont="1" applyBorder="1" applyAlignment="1">
      <alignment horizontal="right"/>
    </xf>
    <xf numFmtId="0" fontId="50" fillId="0" borderId="32" xfId="0" applyFont="1" applyFill="1" applyBorder="1" applyAlignment="1" applyProtection="1">
      <alignment horizontal="right"/>
      <protection locked="0"/>
    </xf>
    <xf numFmtId="164" fontId="46" fillId="0" borderId="0" xfId="0" applyNumberFormat="1" applyFont="1" applyBorder="1" applyAlignment="1">
      <alignment horizontal="right"/>
    </xf>
    <xf numFmtId="164" fontId="50" fillId="0" borderId="32" xfId="0" applyNumberFormat="1" applyFont="1" applyFill="1" applyBorder="1" applyAlignment="1" applyProtection="1">
      <alignment horizontal="right"/>
      <protection locked="0"/>
    </xf>
    <xf numFmtId="171" fontId="74" fillId="0" borderId="1" xfId="478" applyNumberFormat="1" applyFont="1" applyFill="1" applyBorder="1" applyAlignment="1"/>
    <xf numFmtId="0" fontId="1" fillId="0" borderId="34" xfId="478" applyFont="1" applyFill="1" applyBorder="1" applyAlignment="1"/>
    <xf numFmtId="0" fontId="1" fillId="0" borderId="35" xfId="478" applyFont="1" applyFill="1" applyBorder="1" applyAlignment="1">
      <alignment horizontal="right"/>
    </xf>
    <xf numFmtId="0" fontId="6" fillId="0" borderId="35" xfId="478" applyBorder="1" applyAlignment="1"/>
    <xf numFmtId="0" fontId="1" fillId="0" borderId="0" xfId="478" applyFont="1" applyFill="1" applyBorder="1" applyAlignment="1">
      <alignment horizontal="right"/>
    </xf>
    <xf numFmtId="0" fontId="1" fillId="0" borderId="35" xfId="478" applyFont="1" applyFill="1" applyBorder="1" applyAlignment="1">
      <alignment horizontal="right"/>
    </xf>
    <xf numFmtId="0" fontId="6" fillId="0" borderId="35" xfId="478" applyBorder="1" applyAlignment="1"/>
    <xf numFmtId="0" fontId="1" fillId="0" borderId="0" xfId="478" applyFont="1" applyFill="1" applyBorder="1" applyAlignment="1">
      <alignment horizontal="right"/>
    </xf>
    <xf numFmtId="0" fontId="1" fillId="0" borderId="36" xfId="478" applyFont="1" applyFill="1" applyBorder="1" applyAlignment="1">
      <alignment horizontal="right"/>
    </xf>
    <xf numFmtId="0" fontId="6" fillId="0" borderId="36" xfId="478" applyBorder="1" applyAlignment="1"/>
    <xf numFmtId="0" fontId="1" fillId="0" borderId="0" xfId="478" applyFont="1" applyFill="1" applyBorder="1" applyAlignment="1">
      <alignment horizontal="right"/>
    </xf>
    <xf numFmtId="0" fontId="1" fillId="0" borderId="37" xfId="478" applyFont="1" applyFill="1" applyBorder="1" applyAlignment="1">
      <alignment horizontal="right"/>
    </xf>
    <xf numFmtId="0" fontId="1" fillId="0" borderId="39" xfId="478" applyFont="1" applyFill="1" applyBorder="1" applyAlignment="1">
      <alignment horizontal="right"/>
    </xf>
    <xf numFmtId="0" fontId="50" fillId="68" borderId="0" xfId="0" applyFont="1" applyFill="1" applyBorder="1" applyAlignment="1">
      <alignment horizontal="right"/>
    </xf>
    <xf numFmtId="0" fontId="1" fillId="68" borderId="38" xfId="478" applyFont="1" applyFill="1" applyBorder="1" applyAlignment="1"/>
  </cellXfs>
  <cellStyles count="942">
    <cellStyle name="20% - Accent1" xfId="432" builtinId="30" customBuiltin="1"/>
    <cellStyle name="20% - Accent1 2" xfId="9"/>
    <cellStyle name="20% - Accent1 3" xfId="906"/>
    <cellStyle name="20% - Accent2" xfId="436" builtinId="34" customBuiltin="1"/>
    <cellStyle name="20% - Accent2 2" xfId="10"/>
    <cellStyle name="20% - Accent2 3" xfId="910"/>
    <cellStyle name="20% - Accent3" xfId="440" builtinId="38" customBuiltin="1"/>
    <cellStyle name="20% - Accent3 2" xfId="11"/>
    <cellStyle name="20% - Accent3 3" xfId="914"/>
    <cellStyle name="20% - Accent4" xfId="444" builtinId="42" customBuiltin="1"/>
    <cellStyle name="20% - Accent4 2" xfId="12"/>
    <cellStyle name="20% - Accent4 3" xfId="918"/>
    <cellStyle name="20% - Accent5" xfId="448" builtinId="46" customBuiltin="1"/>
    <cellStyle name="20% - Accent5 2" xfId="13"/>
    <cellStyle name="20% - Accent5 3" xfId="922"/>
    <cellStyle name="20% - Accent6" xfId="452" builtinId="50" customBuiltin="1"/>
    <cellStyle name="20% - Accent6 2" xfId="14"/>
    <cellStyle name="20% - Accent6 3" xfId="926"/>
    <cellStyle name="40% - Accent1" xfId="433" builtinId="31" customBuiltin="1"/>
    <cellStyle name="40% - Accent1 2" xfId="15"/>
    <cellStyle name="40% - Accent1 3" xfId="907"/>
    <cellStyle name="40% - Accent2" xfId="437" builtinId="35" customBuiltin="1"/>
    <cellStyle name="40% - Accent2 2" xfId="16"/>
    <cellStyle name="40% - Accent2 3" xfId="911"/>
    <cellStyle name="40% - Accent3" xfId="441" builtinId="39" customBuiltin="1"/>
    <cellStyle name="40% - Accent3 2" xfId="17"/>
    <cellStyle name="40% - Accent3 3" xfId="915"/>
    <cellStyle name="40% - Accent4" xfId="445" builtinId="43" customBuiltin="1"/>
    <cellStyle name="40% - Accent4 2" xfId="18"/>
    <cellStyle name="40% - Accent4 3" xfId="919"/>
    <cellStyle name="40% - Accent5" xfId="449" builtinId="47" customBuiltin="1"/>
    <cellStyle name="40% - Accent5 2" xfId="19"/>
    <cellStyle name="40% - Accent5 3" xfId="923"/>
    <cellStyle name="40% - Accent6" xfId="453" builtinId="51" customBuiltin="1"/>
    <cellStyle name="40% - Accent6 2" xfId="20"/>
    <cellStyle name="40% - Accent6 3" xfId="927"/>
    <cellStyle name="60% - Accent1" xfId="434" builtinId="32" customBuiltin="1"/>
    <cellStyle name="60% - Accent1 2" xfId="21"/>
    <cellStyle name="60% - Accent1 3" xfId="908"/>
    <cellStyle name="60% - Accent2" xfId="438" builtinId="36" customBuiltin="1"/>
    <cellStyle name="60% - Accent2 2" xfId="22"/>
    <cellStyle name="60% - Accent2 3" xfId="912"/>
    <cellStyle name="60% - Accent3" xfId="442" builtinId="40" customBuiltin="1"/>
    <cellStyle name="60% - Accent3 2" xfId="23"/>
    <cellStyle name="60% - Accent3 3" xfId="916"/>
    <cellStyle name="60% - Accent4" xfId="446" builtinId="44" customBuiltin="1"/>
    <cellStyle name="60% - Accent4 2" xfId="24"/>
    <cellStyle name="60% - Accent4 3" xfId="920"/>
    <cellStyle name="60% - Accent5" xfId="450" builtinId="48" customBuiltin="1"/>
    <cellStyle name="60% - Accent5 2" xfId="25"/>
    <cellStyle name="60% - Accent5 3" xfId="924"/>
    <cellStyle name="60% - Accent6" xfId="454" builtinId="52" customBuiltin="1"/>
    <cellStyle name="60% - Accent6 2" xfId="26"/>
    <cellStyle name="60% - Accent6 3" xfId="928"/>
    <cellStyle name="Accent1" xfId="431" builtinId="29" customBuiltin="1"/>
    <cellStyle name="Accent1 2" xfId="27"/>
    <cellStyle name="Accent1 3" xfId="905"/>
    <cellStyle name="Accent2" xfId="435" builtinId="33" customBuiltin="1"/>
    <cellStyle name="Accent2 2" xfId="28"/>
    <cellStyle name="Accent2 3" xfId="909"/>
    <cellStyle name="Accent3" xfId="439" builtinId="37" customBuiltin="1"/>
    <cellStyle name="Accent3 2" xfId="29"/>
    <cellStyle name="Accent3 3" xfId="913"/>
    <cellStyle name="Accent4" xfId="443" builtinId="41" customBuiltin="1"/>
    <cellStyle name="Accent4 2" xfId="30"/>
    <cellStyle name="Accent4 3" xfId="917"/>
    <cellStyle name="Accent5" xfId="447" builtinId="45" customBuiltin="1"/>
    <cellStyle name="Accent5 2" xfId="31"/>
    <cellStyle name="Accent5 3" xfId="921"/>
    <cellStyle name="Accent6" xfId="451" builtinId="49" customBuiltin="1"/>
    <cellStyle name="Accent6 2" xfId="32"/>
    <cellStyle name="Accent6 3" xfId="925"/>
    <cellStyle name="Bad" xfId="420" builtinId="27" customBuiltin="1"/>
    <cellStyle name="Bad 2" xfId="33"/>
    <cellStyle name="Bad 3" xfId="506"/>
    <cellStyle name="Calculation" xfId="424" builtinId="22" customBuiltin="1"/>
    <cellStyle name="Calculation 2" xfId="34"/>
    <cellStyle name="Calculation 2 10" xfId="35"/>
    <cellStyle name="Calculation 2 10 2" xfId="529"/>
    <cellStyle name="Calculation 2 11" xfId="36"/>
    <cellStyle name="Calculation 2 11 2" xfId="530"/>
    <cellStyle name="Calculation 2 12" xfId="37"/>
    <cellStyle name="Calculation 2 12 2" xfId="531"/>
    <cellStyle name="Calculation 2 13" xfId="38"/>
    <cellStyle name="Calculation 2 13 2" xfId="532"/>
    <cellStyle name="Calculation 2 14" xfId="39"/>
    <cellStyle name="Calculation 2 14 2" xfId="533"/>
    <cellStyle name="Calculation 2 15" xfId="40"/>
    <cellStyle name="Calculation 2 15 2" xfId="534"/>
    <cellStyle name="Calculation 2 16" xfId="41"/>
    <cellStyle name="Calculation 2 16 2" xfId="535"/>
    <cellStyle name="Calculation 2 17" xfId="42"/>
    <cellStyle name="Calculation 2 17 2" xfId="536"/>
    <cellStyle name="Calculation 2 18" xfId="43"/>
    <cellStyle name="Calculation 2 18 2" xfId="537"/>
    <cellStyle name="Calculation 2 19" xfId="44"/>
    <cellStyle name="Calculation 2 19 2" xfId="538"/>
    <cellStyle name="Calculation 2 2" xfId="45"/>
    <cellStyle name="Calculation 2 2 2" xfId="539"/>
    <cellStyle name="Calculation 2 20" xfId="46"/>
    <cellStyle name="Calculation 2 20 2" xfId="540"/>
    <cellStyle name="Calculation 2 21" xfId="47"/>
    <cellStyle name="Calculation 2 21 2" xfId="541"/>
    <cellStyle name="Calculation 2 22" xfId="48"/>
    <cellStyle name="Calculation 2 22 2" xfId="542"/>
    <cellStyle name="Calculation 2 23" xfId="49"/>
    <cellStyle name="Calculation 2 23 2" xfId="543"/>
    <cellStyle name="Calculation 2 24" xfId="50"/>
    <cellStyle name="Calculation 2 24 2" xfId="544"/>
    <cellStyle name="Calculation 2 25" xfId="51"/>
    <cellStyle name="Calculation 2 25 2" xfId="545"/>
    <cellStyle name="Calculation 2 26" xfId="52"/>
    <cellStyle name="Calculation 2 26 2" xfId="546"/>
    <cellStyle name="Calculation 2 27" xfId="53"/>
    <cellStyle name="Calculation 2 27 2" xfId="547"/>
    <cellStyle name="Calculation 2 28" xfId="54"/>
    <cellStyle name="Calculation 2 28 2" xfId="548"/>
    <cellStyle name="Calculation 2 29" xfId="55"/>
    <cellStyle name="Calculation 2 29 2" xfId="549"/>
    <cellStyle name="Calculation 2 3" xfId="56"/>
    <cellStyle name="Calculation 2 3 2" xfId="550"/>
    <cellStyle name="Calculation 2 30" xfId="57"/>
    <cellStyle name="Calculation 2 30 2" xfId="551"/>
    <cellStyle name="Calculation 2 31" xfId="58"/>
    <cellStyle name="Calculation 2 31 2" xfId="552"/>
    <cellStyle name="Calculation 2 32" xfId="59"/>
    <cellStyle name="Calculation 2 32 2" xfId="553"/>
    <cellStyle name="Calculation 2 33" xfId="60"/>
    <cellStyle name="Calculation 2 33 2" xfId="554"/>
    <cellStyle name="Calculation 2 34" xfId="61"/>
    <cellStyle name="Calculation 2 34 2" xfId="555"/>
    <cellStyle name="Calculation 2 35" xfId="62"/>
    <cellStyle name="Calculation 2 35 2" xfId="556"/>
    <cellStyle name="Calculation 2 36" xfId="63"/>
    <cellStyle name="Calculation 2 36 2" xfId="557"/>
    <cellStyle name="Calculation 2 37" xfId="64"/>
    <cellStyle name="Calculation 2 37 2" xfId="558"/>
    <cellStyle name="Calculation 2 38" xfId="65"/>
    <cellStyle name="Calculation 2 38 2" xfId="559"/>
    <cellStyle name="Calculation 2 39" xfId="66"/>
    <cellStyle name="Calculation 2 39 2" xfId="560"/>
    <cellStyle name="Calculation 2 4" xfId="67"/>
    <cellStyle name="Calculation 2 4 2" xfId="561"/>
    <cellStyle name="Calculation 2 40" xfId="68"/>
    <cellStyle name="Calculation 2 40 2" xfId="562"/>
    <cellStyle name="Calculation 2 41" xfId="69"/>
    <cellStyle name="Calculation 2 41 2" xfId="563"/>
    <cellStyle name="Calculation 2 42" xfId="70"/>
    <cellStyle name="Calculation 2 42 2" xfId="564"/>
    <cellStyle name="Calculation 2 43" xfId="71"/>
    <cellStyle name="Calculation 2 43 2" xfId="565"/>
    <cellStyle name="Calculation 2 44" xfId="72"/>
    <cellStyle name="Calculation 2 44 2" xfId="566"/>
    <cellStyle name="Calculation 2 45" xfId="73"/>
    <cellStyle name="Calculation 2 45 2" xfId="567"/>
    <cellStyle name="Calculation 2 46" xfId="74"/>
    <cellStyle name="Calculation 2 46 2" xfId="568"/>
    <cellStyle name="Calculation 2 47" xfId="75"/>
    <cellStyle name="Calculation 2 47 2" xfId="569"/>
    <cellStyle name="Calculation 2 48" xfId="76"/>
    <cellStyle name="Calculation 2 48 2" xfId="570"/>
    <cellStyle name="Calculation 2 49" xfId="77"/>
    <cellStyle name="Calculation 2 49 2" xfId="571"/>
    <cellStyle name="Calculation 2 5" xfId="78"/>
    <cellStyle name="Calculation 2 5 2" xfId="572"/>
    <cellStyle name="Calculation 2 50" xfId="79"/>
    <cellStyle name="Calculation 2 50 2" xfId="573"/>
    <cellStyle name="Calculation 2 51" xfId="80"/>
    <cellStyle name="Calculation 2 51 2" xfId="574"/>
    <cellStyle name="Calculation 2 52" xfId="81"/>
    <cellStyle name="Calculation 2 52 2" xfId="575"/>
    <cellStyle name="Calculation 2 53" xfId="82"/>
    <cellStyle name="Calculation 2 53 2" xfId="576"/>
    <cellStyle name="Calculation 2 54" xfId="83"/>
    <cellStyle name="Calculation 2 54 2" xfId="577"/>
    <cellStyle name="Calculation 2 55" xfId="84"/>
    <cellStyle name="Calculation 2 55 2" xfId="578"/>
    <cellStyle name="Calculation 2 56" xfId="85"/>
    <cellStyle name="Calculation 2 56 2" xfId="579"/>
    <cellStyle name="Calculation 2 57" xfId="86"/>
    <cellStyle name="Calculation 2 57 2" xfId="580"/>
    <cellStyle name="Calculation 2 58" xfId="87"/>
    <cellStyle name="Calculation 2 58 2" xfId="581"/>
    <cellStyle name="Calculation 2 59" xfId="88"/>
    <cellStyle name="Calculation 2 59 2" xfId="582"/>
    <cellStyle name="Calculation 2 6" xfId="89"/>
    <cellStyle name="Calculation 2 6 2" xfId="583"/>
    <cellStyle name="Calculation 2 60" xfId="90"/>
    <cellStyle name="Calculation 2 60 2" xfId="584"/>
    <cellStyle name="Calculation 2 61" xfId="91"/>
    <cellStyle name="Calculation 2 61 2" xfId="585"/>
    <cellStyle name="Calculation 2 62" xfId="92"/>
    <cellStyle name="Calculation 2 62 2" xfId="586"/>
    <cellStyle name="Calculation 2 63" xfId="93"/>
    <cellStyle name="Calculation 2 63 2" xfId="587"/>
    <cellStyle name="Calculation 2 64" xfId="94"/>
    <cellStyle name="Calculation 2 64 2" xfId="588"/>
    <cellStyle name="Calculation 2 65" xfId="95"/>
    <cellStyle name="Calculation 2 65 2" xfId="589"/>
    <cellStyle name="Calculation 2 66" xfId="96"/>
    <cellStyle name="Calculation 2 66 2" xfId="590"/>
    <cellStyle name="Calculation 2 67" xfId="97"/>
    <cellStyle name="Calculation 2 67 2" xfId="591"/>
    <cellStyle name="Calculation 2 68" xfId="98"/>
    <cellStyle name="Calculation 2 68 2" xfId="592"/>
    <cellStyle name="Calculation 2 69" xfId="99"/>
    <cellStyle name="Calculation 2 69 2" xfId="593"/>
    <cellStyle name="Calculation 2 7" xfId="100"/>
    <cellStyle name="Calculation 2 7 2" xfId="594"/>
    <cellStyle name="Calculation 2 70" xfId="101"/>
    <cellStyle name="Calculation 2 70 2" xfId="595"/>
    <cellStyle name="Calculation 2 71" xfId="102"/>
    <cellStyle name="Calculation 2 71 2" xfId="596"/>
    <cellStyle name="Calculation 2 72" xfId="103"/>
    <cellStyle name="Calculation 2 72 2" xfId="597"/>
    <cellStyle name="Calculation 2 73" xfId="514"/>
    <cellStyle name="Calculation 2 8" xfId="104"/>
    <cellStyle name="Calculation 2 8 2" xfId="598"/>
    <cellStyle name="Calculation 2 9" xfId="105"/>
    <cellStyle name="Calculation 2 9 2" xfId="599"/>
    <cellStyle name="Calculation 3" xfId="513"/>
    <cellStyle name="Calculation 4" xfId="898"/>
    <cellStyle name="Check Cell" xfId="426" builtinId="23" customBuiltin="1"/>
    <cellStyle name="Check Cell 2" xfId="106"/>
    <cellStyle name="Check Cell 3" xfId="900"/>
    <cellStyle name="Excel_BuiltIn_20% - Accent6" xfId="1"/>
    <cellStyle name="Explanatory Text" xfId="429" builtinId="53" customBuiltin="1"/>
    <cellStyle name="Explanatory Text 2" xfId="107"/>
    <cellStyle name="Explanatory Text 3" xfId="903"/>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Good" xfId="419" builtinId="26" customBuiltin="1"/>
    <cellStyle name="Good 2" xfId="108"/>
    <cellStyle name="Good 3" xfId="894"/>
    <cellStyle name="Heading 1" xfId="415" builtinId="16" customBuiltin="1"/>
    <cellStyle name="Heading 1 2" xfId="109"/>
    <cellStyle name="Heading 1 3" xfId="890"/>
    <cellStyle name="Heading 2" xfId="416" builtinId="17" customBuiltin="1"/>
    <cellStyle name="Heading 2 2" xfId="110"/>
    <cellStyle name="Heading 2 3" xfId="891"/>
    <cellStyle name="Heading 3" xfId="417" builtinId="18" customBuiltin="1"/>
    <cellStyle name="Heading 3 2" xfId="111"/>
    <cellStyle name="Heading 3 3" xfId="892"/>
    <cellStyle name="Heading 4" xfId="418" builtinId="19" customBuiltin="1"/>
    <cellStyle name="Heading 4 2" xfId="112"/>
    <cellStyle name="Heading 4 3" xfId="893"/>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Input" xfId="422" builtinId="20" customBuiltin="1"/>
    <cellStyle name="Input 2" xfId="113"/>
    <cellStyle name="Input 2 10" xfId="114"/>
    <cellStyle name="Input 2 10 2" xfId="600"/>
    <cellStyle name="Input 2 11" xfId="115"/>
    <cellStyle name="Input 2 11 2" xfId="601"/>
    <cellStyle name="Input 2 12" xfId="116"/>
    <cellStyle name="Input 2 12 2" xfId="602"/>
    <cellStyle name="Input 2 13" xfId="117"/>
    <cellStyle name="Input 2 13 2" xfId="603"/>
    <cellStyle name="Input 2 14" xfId="118"/>
    <cellStyle name="Input 2 14 2" xfId="604"/>
    <cellStyle name="Input 2 15" xfId="119"/>
    <cellStyle name="Input 2 15 2" xfId="605"/>
    <cellStyle name="Input 2 16" xfId="120"/>
    <cellStyle name="Input 2 16 2" xfId="606"/>
    <cellStyle name="Input 2 17" xfId="121"/>
    <cellStyle name="Input 2 17 2" xfId="607"/>
    <cellStyle name="Input 2 18" xfId="122"/>
    <cellStyle name="Input 2 18 2" xfId="608"/>
    <cellStyle name="Input 2 19" xfId="123"/>
    <cellStyle name="Input 2 19 2" xfId="609"/>
    <cellStyle name="Input 2 2" xfId="124"/>
    <cellStyle name="Input 2 2 2" xfId="610"/>
    <cellStyle name="Input 2 20" xfId="125"/>
    <cellStyle name="Input 2 20 2" xfId="611"/>
    <cellStyle name="Input 2 21" xfId="126"/>
    <cellStyle name="Input 2 21 2" xfId="612"/>
    <cellStyle name="Input 2 22" xfId="127"/>
    <cellStyle name="Input 2 22 2" xfId="613"/>
    <cellStyle name="Input 2 23" xfId="128"/>
    <cellStyle name="Input 2 23 2" xfId="614"/>
    <cellStyle name="Input 2 24" xfId="129"/>
    <cellStyle name="Input 2 24 2" xfId="615"/>
    <cellStyle name="Input 2 25" xfId="130"/>
    <cellStyle name="Input 2 25 2" xfId="616"/>
    <cellStyle name="Input 2 26" xfId="131"/>
    <cellStyle name="Input 2 26 2" xfId="617"/>
    <cellStyle name="Input 2 27" xfId="132"/>
    <cellStyle name="Input 2 27 2" xfId="618"/>
    <cellStyle name="Input 2 28" xfId="133"/>
    <cellStyle name="Input 2 28 2" xfId="619"/>
    <cellStyle name="Input 2 29" xfId="134"/>
    <cellStyle name="Input 2 29 2" xfId="620"/>
    <cellStyle name="Input 2 3" xfId="135"/>
    <cellStyle name="Input 2 3 2" xfId="621"/>
    <cellStyle name="Input 2 30" xfId="136"/>
    <cellStyle name="Input 2 30 2" xfId="622"/>
    <cellStyle name="Input 2 31" xfId="137"/>
    <cellStyle name="Input 2 31 2" xfId="623"/>
    <cellStyle name="Input 2 32" xfId="138"/>
    <cellStyle name="Input 2 32 2" xfId="624"/>
    <cellStyle name="Input 2 33" xfId="139"/>
    <cellStyle name="Input 2 33 2" xfId="625"/>
    <cellStyle name="Input 2 34" xfId="140"/>
    <cellStyle name="Input 2 34 2" xfId="626"/>
    <cellStyle name="Input 2 35" xfId="141"/>
    <cellStyle name="Input 2 35 2" xfId="627"/>
    <cellStyle name="Input 2 36" xfId="142"/>
    <cellStyle name="Input 2 36 2" xfId="628"/>
    <cellStyle name="Input 2 37" xfId="143"/>
    <cellStyle name="Input 2 37 2" xfId="629"/>
    <cellStyle name="Input 2 38" xfId="144"/>
    <cellStyle name="Input 2 38 2" xfId="630"/>
    <cellStyle name="Input 2 39" xfId="145"/>
    <cellStyle name="Input 2 39 2" xfId="631"/>
    <cellStyle name="Input 2 4" xfId="146"/>
    <cellStyle name="Input 2 4 2" xfId="632"/>
    <cellStyle name="Input 2 40" xfId="147"/>
    <cellStyle name="Input 2 40 2" xfId="633"/>
    <cellStyle name="Input 2 41" xfId="148"/>
    <cellStyle name="Input 2 41 2" xfId="634"/>
    <cellStyle name="Input 2 42" xfId="149"/>
    <cellStyle name="Input 2 42 2" xfId="635"/>
    <cellStyle name="Input 2 43" xfId="150"/>
    <cellStyle name="Input 2 43 2" xfId="636"/>
    <cellStyle name="Input 2 44" xfId="151"/>
    <cellStyle name="Input 2 44 2" xfId="637"/>
    <cellStyle name="Input 2 45" xfId="152"/>
    <cellStyle name="Input 2 45 2" xfId="638"/>
    <cellStyle name="Input 2 46" xfId="153"/>
    <cellStyle name="Input 2 46 2" xfId="639"/>
    <cellStyle name="Input 2 47" xfId="154"/>
    <cellStyle name="Input 2 47 2" xfId="640"/>
    <cellStyle name="Input 2 48" xfId="155"/>
    <cellStyle name="Input 2 48 2" xfId="641"/>
    <cellStyle name="Input 2 49" xfId="156"/>
    <cellStyle name="Input 2 49 2" xfId="642"/>
    <cellStyle name="Input 2 5" xfId="157"/>
    <cellStyle name="Input 2 5 2" xfId="643"/>
    <cellStyle name="Input 2 50" xfId="158"/>
    <cellStyle name="Input 2 50 2" xfId="644"/>
    <cellStyle name="Input 2 51" xfId="159"/>
    <cellStyle name="Input 2 51 2" xfId="645"/>
    <cellStyle name="Input 2 52" xfId="160"/>
    <cellStyle name="Input 2 52 2" xfId="646"/>
    <cellStyle name="Input 2 53" xfId="161"/>
    <cellStyle name="Input 2 53 2" xfId="647"/>
    <cellStyle name="Input 2 54" xfId="162"/>
    <cellStyle name="Input 2 54 2" xfId="648"/>
    <cellStyle name="Input 2 55" xfId="163"/>
    <cellStyle name="Input 2 55 2" xfId="649"/>
    <cellStyle name="Input 2 56" xfId="164"/>
    <cellStyle name="Input 2 56 2" xfId="650"/>
    <cellStyle name="Input 2 57" xfId="165"/>
    <cellStyle name="Input 2 57 2" xfId="651"/>
    <cellStyle name="Input 2 58" xfId="166"/>
    <cellStyle name="Input 2 58 2" xfId="652"/>
    <cellStyle name="Input 2 59" xfId="167"/>
    <cellStyle name="Input 2 59 2" xfId="653"/>
    <cellStyle name="Input 2 6" xfId="168"/>
    <cellStyle name="Input 2 6 2" xfId="654"/>
    <cellStyle name="Input 2 60" xfId="169"/>
    <cellStyle name="Input 2 60 2" xfId="655"/>
    <cellStyle name="Input 2 61" xfId="170"/>
    <cellStyle name="Input 2 61 2" xfId="656"/>
    <cellStyle name="Input 2 62" xfId="171"/>
    <cellStyle name="Input 2 62 2" xfId="657"/>
    <cellStyle name="Input 2 63" xfId="172"/>
    <cellStyle name="Input 2 63 2" xfId="658"/>
    <cellStyle name="Input 2 64" xfId="173"/>
    <cellStyle name="Input 2 64 2" xfId="659"/>
    <cellStyle name="Input 2 65" xfId="174"/>
    <cellStyle name="Input 2 65 2" xfId="660"/>
    <cellStyle name="Input 2 66" xfId="175"/>
    <cellStyle name="Input 2 66 2" xfId="661"/>
    <cellStyle name="Input 2 67" xfId="176"/>
    <cellStyle name="Input 2 67 2" xfId="662"/>
    <cellStyle name="Input 2 68" xfId="177"/>
    <cellStyle name="Input 2 68 2" xfId="663"/>
    <cellStyle name="Input 2 69" xfId="178"/>
    <cellStyle name="Input 2 69 2" xfId="664"/>
    <cellStyle name="Input 2 7" xfId="179"/>
    <cellStyle name="Input 2 7 2" xfId="665"/>
    <cellStyle name="Input 2 70" xfId="180"/>
    <cellStyle name="Input 2 70 2" xfId="666"/>
    <cellStyle name="Input 2 71" xfId="181"/>
    <cellStyle name="Input 2 71 2" xfId="667"/>
    <cellStyle name="Input 2 72" xfId="182"/>
    <cellStyle name="Input 2 72 2" xfId="668"/>
    <cellStyle name="Input 2 73" xfId="516"/>
    <cellStyle name="Input 2 8" xfId="183"/>
    <cellStyle name="Input 2 8 2" xfId="669"/>
    <cellStyle name="Input 2 9" xfId="184"/>
    <cellStyle name="Input 2 9 2" xfId="670"/>
    <cellStyle name="Input 3" xfId="515"/>
    <cellStyle name="Input 4" xfId="896"/>
    <cellStyle name="Linked Cell" xfId="425" builtinId="24" customBuiltin="1"/>
    <cellStyle name="Linked Cell 2" xfId="185"/>
    <cellStyle name="Linked Cell 3" xfId="899"/>
    <cellStyle name="Neutral" xfId="421" builtinId="28" customBuiltin="1"/>
    <cellStyle name="Neutral 2" xfId="186"/>
    <cellStyle name="Neutral 3" xfId="895"/>
    <cellStyle name="Normal" xfId="0" builtinId="0"/>
    <cellStyle name="Normal 2" xfId="2"/>
    <cellStyle name="Normal 2 2" xfId="7"/>
    <cellStyle name="Normal 2 2 2" xfId="187"/>
    <cellStyle name="Normal 2 3" xfId="188"/>
    <cellStyle name="Normal 2 3 2" xfId="189"/>
    <cellStyle name="Normal 2 4" xfId="503"/>
    <cellStyle name="Normal 3" xfId="4"/>
    <cellStyle name="Normal 3 2" xfId="8"/>
    <cellStyle name="Normal 3 3" xfId="507"/>
    <cellStyle name="Normal 3 4" xfId="526"/>
    <cellStyle name="Normal 4" xfId="6"/>
    <cellStyle name="Normal 4 2" xfId="190"/>
    <cellStyle name="Normal 4 3" xfId="508"/>
    <cellStyle name="Normal 4 4" xfId="528"/>
    <cellStyle name="Normal 4 5" xfId="524"/>
    <cellStyle name="Normal 5" xfId="467"/>
    <cellStyle name="Normal 5 2" xfId="509"/>
    <cellStyle name="Normal 5 3" xfId="929"/>
    <cellStyle name="Normal 5 4" xfId="525"/>
    <cellStyle name="Normal 6" xfId="5"/>
    <cellStyle name="Normal 6 2" xfId="510"/>
    <cellStyle name="Normal 6 3" xfId="527"/>
    <cellStyle name="Normal 7" xfId="470"/>
    <cellStyle name="Normal 7 2" xfId="477"/>
    <cellStyle name="Normal 8" xfId="480"/>
    <cellStyle name="Normal 8 2" xfId="504"/>
    <cellStyle name="Normal 9" xfId="523"/>
    <cellStyle name="Normal 9 2" xfId="934"/>
    <cellStyle name="Normal_Data" xfId="505"/>
    <cellStyle name="Normal_Sheet1 2" xfId="478"/>
    <cellStyle name="Normal_Sheet1 3" xfId="935"/>
    <cellStyle name="Normal_Sheet6" xfId="468"/>
    <cellStyle name="Normal_sum" xfId="469"/>
    <cellStyle name="Note" xfId="428" builtinId="10" customBuiltin="1"/>
    <cellStyle name="Note 2" xfId="191"/>
    <cellStyle name="Note 2 10" xfId="192"/>
    <cellStyle name="Note 2 10 2" xfId="672"/>
    <cellStyle name="Note 2 11" xfId="193"/>
    <cellStyle name="Note 2 11 2" xfId="673"/>
    <cellStyle name="Note 2 12" xfId="194"/>
    <cellStyle name="Note 2 12 2" xfId="674"/>
    <cellStyle name="Note 2 13" xfId="195"/>
    <cellStyle name="Note 2 13 2" xfId="675"/>
    <cellStyle name="Note 2 14" xfId="196"/>
    <cellStyle name="Note 2 14 2" xfId="676"/>
    <cellStyle name="Note 2 15" xfId="197"/>
    <cellStyle name="Note 2 15 2" xfId="677"/>
    <cellStyle name="Note 2 16" xfId="198"/>
    <cellStyle name="Note 2 16 2" xfId="678"/>
    <cellStyle name="Note 2 17" xfId="199"/>
    <cellStyle name="Note 2 17 2" xfId="679"/>
    <cellStyle name="Note 2 18" xfId="200"/>
    <cellStyle name="Note 2 18 2" xfId="680"/>
    <cellStyle name="Note 2 19" xfId="201"/>
    <cellStyle name="Note 2 19 2" xfId="681"/>
    <cellStyle name="Note 2 2" xfId="202"/>
    <cellStyle name="Note 2 2 2" xfId="682"/>
    <cellStyle name="Note 2 20" xfId="203"/>
    <cellStyle name="Note 2 20 2" xfId="683"/>
    <cellStyle name="Note 2 21" xfId="204"/>
    <cellStyle name="Note 2 21 2" xfId="684"/>
    <cellStyle name="Note 2 22" xfId="205"/>
    <cellStyle name="Note 2 22 2" xfId="685"/>
    <cellStyle name="Note 2 23" xfId="206"/>
    <cellStyle name="Note 2 23 2" xfId="686"/>
    <cellStyle name="Note 2 24" xfId="207"/>
    <cellStyle name="Note 2 24 2" xfId="687"/>
    <cellStyle name="Note 2 25" xfId="208"/>
    <cellStyle name="Note 2 25 2" xfId="688"/>
    <cellStyle name="Note 2 26" xfId="209"/>
    <cellStyle name="Note 2 26 2" xfId="689"/>
    <cellStyle name="Note 2 27" xfId="210"/>
    <cellStyle name="Note 2 27 2" xfId="690"/>
    <cellStyle name="Note 2 28" xfId="211"/>
    <cellStyle name="Note 2 28 2" xfId="691"/>
    <cellStyle name="Note 2 29" xfId="212"/>
    <cellStyle name="Note 2 29 2" xfId="692"/>
    <cellStyle name="Note 2 3" xfId="213"/>
    <cellStyle name="Note 2 3 2" xfId="693"/>
    <cellStyle name="Note 2 30" xfId="214"/>
    <cellStyle name="Note 2 30 2" xfId="694"/>
    <cellStyle name="Note 2 31" xfId="215"/>
    <cellStyle name="Note 2 31 2" xfId="695"/>
    <cellStyle name="Note 2 32" xfId="216"/>
    <cellStyle name="Note 2 32 2" xfId="696"/>
    <cellStyle name="Note 2 33" xfId="217"/>
    <cellStyle name="Note 2 33 2" xfId="697"/>
    <cellStyle name="Note 2 34" xfId="218"/>
    <cellStyle name="Note 2 34 2" xfId="698"/>
    <cellStyle name="Note 2 35" xfId="219"/>
    <cellStyle name="Note 2 35 2" xfId="699"/>
    <cellStyle name="Note 2 36" xfId="220"/>
    <cellStyle name="Note 2 36 2" xfId="700"/>
    <cellStyle name="Note 2 37" xfId="221"/>
    <cellStyle name="Note 2 37 2" xfId="701"/>
    <cellStyle name="Note 2 38" xfId="222"/>
    <cellStyle name="Note 2 38 2" xfId="702"/>
    <cellStyle name="Note 2 39" xfId="223"/>
    <cellStyle name="Note 2 39 2" xfId="703"/>
    <cellStyle name="Note 2 4" xfId="224"/>
    <cellStyle name="Note 2 4 2" xfId="704"/>
    <cellStyle name="Note 2 40" xfId="225"/>
    <cellStyle name="Note 2 40 2" xfId="705"/>
    <cellStyle name="Note 2 41" xfId="226"/>
    <cellStyle name="Note 2 41 2" xfId="706"/>
    <cellStyle name="Note 2 42" xfId="227"/>
    <cellStyle name="Note 2 42 2" xfId="707"/>
    <cellStyle name="Note 2 43" xfId="228"/>
    <cellStyle name="Note 2 43 2" xfId="708"/>
    <cellStyle name="Note 2 44" xfId="229"/>
    <cellStyle name="Note 2 44 2" xfId="709"/>
    <cellStyle name="Note 2 45" xfId="230"/>
    <cellStyle name="Note 2 45 2" xfId="710"/>
    <cellStyle name="Note 2 46" xfId="231"/>
    <cellStyle name="Note 2 46 2" xfId="711"/>
    <cellStyle name="Note 2 47" xfId="232"/>
    <cellStyle name="Note 2 47 2" xfId="712"/>
    <cellStyle name="Note 2 48" xfId="233"/>
    <cellStyle name="Note 2 48 2" xfId="713"/>
    <cellStyle name="Note 2 49" xfId="234"/>
    <cellStyle name="Note 2 49 2" xfId="714"/>
    <cellStyle name="Note 2 5" xfId="235"/>
    <cellStyle name="Note 2 5 2" xfId="715"/>
    <cellStyle name="Note 2 50" xfId="236"/>
    <cellStyle name="Note 2 50 2" xfId="716"/>
    <cellStyle name="Note 2 51" xfId="237"/>
    <cellStyle name="Note 2 51 2" xfId="717"/>
    <cellStyle name="Note 2 52" xfId="238"/>
    <cellStyle name="Note 2 52 2" xfId="718"/>
    <cellStyle name="Note 2 53" xfId="239"/>
    <cellStyle name="Note 2 53 2" xfId="719"/>
    <cellStyle name="Note 2 54" xfId="240"/>
    <cellStyle name="Note 2 54 2" xfId="720"/>
    <cellStyle name="Note 2 55" xfId="241"/>
    <cellStyle name="Note 2 55 2" xfId="721"/>
    <cellStyle name="Note 2 56" xfId="242"/>
    <cellStyle name="Note 2 56 2" xfId="722"/>
    <cellStyle name="Note 2 57" xfId="243"/>
    <cellStyle name="Note 2 57 2" xfId="723"/>
    <cellStyle name="Note 2 58" xfId="244"/>
    <cellStyle name="Note 2 58 2" xfId="724"/>
    <cellStyle name="Note 2 59" xfId="245"/>
    <cellStyle name="Note 2 59 2" xfId="725"/>
    <cellStyle name="Note 2 6" xfId="246"/>
    <cellStyle name="Note 2 6 2" xfId="726"/>
    <cellStyle name="Note 2 60" xfId="247"/>
    <cellStyle name="Note 2 60 2" xfId="727"/>
    <cellStyle name="Note 2 61" xfId="248"/>
    <cellStyle name="Note 2 61 2" xfId="728"/>
    <cellStyle name="Note 2 62" xfId="249"/>
    <cellStyle name="Note 2 62 2" xfId="729"/>
    <cellStyle name="Note 2 63" xfId="250"/>
    <cellStyle name="Note 2 63 2" xfId="730"/>
    <cellStyle name="Note 2 64" xfId="251"/>
    <cellStyle name="Note 2 64 2" xfId="731"/>
    <cellStyle name="Note 2 65" xfId="252"/>
    <cellStyle name="Note 2 65 2" xfId="732"/>
    <cellStyle name="Note 2 66" xfId="253"/>
    <cellStyle name="Note 2 66 2" xfId="733"/>
    <cellStyle name="Note 2 67" xfId="254"/>
    <cellStyle name="Note 2 67 2" xfId="734"/>
    <cellStyle name="Note 2 68" xfId="255"/>
    <cellStyle name="Note 2 68 2" xfId="735"/>
    <cellStyle name="Note 2 69" xfId="256"/>
    <cellStyle name="Note 2 69 2" xfId="736"/>
    <cellStyle name="Note 2 7" xfId="257"/>
    <cellStyle name="Note 2 7 2" xfId="737"/>
    <cellStyle name="Note 2 70" xfId="258"/>
    <cellStyle name="Note 2 70 2" xfId="738"/>
    <cellStyle name="Note 2 71" xfId="259"/>
    <cellStyle name="Note 2 71 2" xfId="739"/>
    <cellStyle name="Note 2 72" xfId="260"/>
    <cellStyle name="Note 2 72 2" xfId="740"/>
    <cellStyle name="Note 2 73" xfId="512"/>
    <cellStyle name="Note 2 73 2" xfId="931"/>
    <cellStyle name="Note 2 74" xfId="518"/>
    <cellStyle name="Note 2 75" xfId="671"/>
    <cellStyle name="Note 2 8" xfId="261"/>
    <cellStyle name="Note 2 8 2" xfId="741"/>
    <cellStyle name="Note 2 9" xfId="262"/>
    <cellStyle name="Note 2 9 2" xfId="742"/>
    <cellStyle name="Note 3" xfId="511"/>
    <cellStyle name="Note 3 2" xfId="930"/>
    <cellStyle name="Note 4" xfId="517"/>
    <cellStyle name="Note 5" xfId="902"/>
    <cellStyle name="Output" xfId="423" builtinId="21" customBuiltin="1"/>
    <cellStyle name="Output 2" xfId="263"/>
    <cellStyle name="Output 2 10" xfId="264"/>
    <cellStyle name="Output 2 10 2" xfId="743"/>
    <cellStyle name="Output 2 11" xfId="265"/>
    <cellStyle name="Output 2 11 2" xfId="744"/>
    <cellStyle name="Output 2 12" xfId="266"/>
    <cellStyle name="Output 2 12 2" xfId="745"/>
    <cellStyle name="Output 2 13" xfId="267"/>
    <cellStyle name="Output 2 13 2" xfId="746"/>
    <cellStyle name="Output 2 14" xfId="268"/>
    <cellStyle name="Output 2 14 2" xfId="747"/>
    <cellStyle name="Output 2 15" xfId="269"/>
    <cellStyle name="Output 2 15 2" xfId="748"/>
    <cellStyle name="Output 2 16" xfId="270"/>
    <cellStyle name="Output 2 16 2" xfId="749"/>
    <cellStyle name="Output 2 17" xfId="271"/>
    <cellStyle name="Output 2 17 2" xfId="750"/>
    <cellStyle name="Output 2 18" xfId="272"/>
    <cellStyle name="Output 2 18 2" xfId="751"/>
    <cellStyle name="Output 2 19" xfId="273"/>
    <cellStyle name="Output 2 19 2" xfId="752"/>
    <cellStyle name="Output 2 2" xfId="274"/>
    <cellStyle name="Output 2 2 2" xfId="753"/>
    <cellStyle name="Output 2 20" xfId="275"/>
    <cellStyle name="Output 2 20 2" xfId="754"/>
    <cellStyle name="Output 2 21" xfId="276"/>
    <cellStyle name="Output 2 21 2" xfId="755"/>
    <cellStyle name="Output 2 22" xfId="277"/>
    <cellStyle name="Output 2 22 2" xfId="756"/>
    <cellStyle name="Output 2 23" xfId="278"/>
    <cellStyle name="Output 2 23 2" xfId="757"/>
    <cellStyle name="Output 2 24" xfId="279"/>
    <cellStyle name="Output 2 24 2" xfId="758"/>
    <cellStyle name="Output 2 25" xfId="280"/>
    <cellStyle name="Output 2 25 2" xfId="759"/>
    <cellStyle name="Output 2 26" xfId="281"/>
    <cellStyle name="Output 2 26 2" xfId="760"/>
    <cellStyle name="Output 2 27" xfId="282"/>
    <cellStyle name="Output 2 27 2" xfId="761"/>
    <cellStyle name="Output 2 28" xfId="283"/>
    <cellStyle name="Output 2 28 2" xfId="762"/>
    <cellStyle name="Output 2 29" xfId="284"/>
    <cellStyle name="Output 2 29 2" xfId="763"/>
    <cellStyle name="Output 2 3" xfId="285"/>
    <cellStyle name="Output 2 3 2" xfId="764"/>
    <cellStyle name="Output 2 30" xfId="286"/>
    <cellStyle name="Output 2 30 2" xfId="765"/>
    <cellStyle name="Output 2 31" xfId="287"/>
    <cellStyle name="Output 2 31 2" xfId="766"/>
    <cellStyle name="Output 2 32" xfId="288"/>
    <cellStyle name="Output 2 32 2" xfId="767"/>
    <cellStyle name="Output 2 33" xfId="289"/>
    <cellStyle name="Output 2 33 2" xfId="768"/>
    <cellStyle name="Output 2 34" xfId="290"/>
    <cellStyle name="Output 2 34 2" xfId="769"/>
    <cellStyle name="Output 2 35" xfId="291"/>
    <cellStyle name="Output 2 35 2" xfId="770"/>
    <cellStyle name="Output 2 36" xfId="292"/>
    <cellStyle name="Output 2 36 2" xfId="771"/>
    <cellStyle name="Output 2 37" xfId="293"/>
    <cellStyle name="Output 2 37 2" xfId="772"/>
    <cellStyle name="Output 2 38" xfId="294"/>
    <cellStyle name="Output 2 38 2" xfId="773"/>
    <cellStyle name="Output 2 39" xfId="295"/>
    <cellStyle name="Output 2 39 2" xfId="774"/>
    <cellStyle name="Output 2 4" xfId="296"/>
    <cellStyle name="Output 2 4 2" xfId="775"/>
    <cellStyle name="Output 2 40" xfId="297"/>
    <cellStyle name="Output 2 40 2" xfId="776"/>
    <cellStyle name="Output 2 41" xfId="298"/>
    <cellStyle name="Output 2 41 2" xfId="777"/>
    <cellStyle name="Output 2 42" xfId="299"/>
    <cellStyle name="Output 2 42 2" xfId="778"/>
    <cellStyle name="Output 2 43" xfId="300"/>
    <cellStyle name="Output 2 43 2" xfId="779"/>
    <cellStyle name="Output 2 44" xfId="301"/>
    <cellStyle name="Output 2 44 2" xfId="780"/>
    <cellStyle name="Output 2 45" xfId="302"/>
    <cellStyle name="Output 2 45 2" xfId="781"/>
    <cellStyle name="Output 2 46" xfId="303"/>
    <cellStyle name="Output 2 46 2" xfId="782"/>
    <cellStyle name="Output 2 47" xfId="304"/>
    <cellStyle name="Output 2 47 2" xfId="783"/>
    <cellStyle name="Output 2 48" xfId="305"/>
    <cellStyle name="Output 2 48 2" xfId="784"/>
    <cellStyle name="Output 2 49" xfId="306"/>
    <cellStyle name="Output 2 49 2" xfId="785"/>
    <cellStyle name="Output 2 5" xfId="307"/>
    <cellStyle name="Output 2 5 2" xfId="786"/>
    <cellStyle name="Output 2 50" xfId="308"/>
    <cellStyle name="Output 2 50 2" xfId="787"/>
    <cellStyle name="Output 2 51" xfId="309"/>
    <cellStyle name="Output 2 51 2" xfId="788"/>
    <cellStyle name="Output 2 52" xfId="310"/>
    <cellStyle name="Output 2 52 2" xfId="789"/>
    <cellStyle name="Output 2 53" xfId="311"/>
    <cellStyle name="Output 2 53 2" xfId="790"/>
    <cellStyle name="Output 2 54" xfId="312"/>
    <cellStyle name="Output 2 54 2" xfId="791"/>
    <cellStyle name="Output 2 55" xfId="313"/>
    <cellStyle name="Output 2 55 2" xfId="792"/>
    <cellStyle name="Output 2 56" xfId="314"/>
    <cellStyle name="Output 2 56 2" xfId="793"/>
    <cellStyle name="Output 2 57" xfId="315"/>
    <cellStyle name="Output 2 57 2" xfId="794"/>
    <cellStyle name="Output 2 58" xfId="316"/>
    <cellStyle name="Output 2 58 2" xfId="795"/>
    <cellStyle name="Output 2 59" xfId="317"/>
    <cellStyle name="Output 2 59 2" xfId="796"/>
    <cellStyle name="Output 2 6" xfId="318"/>
    <cellStyle name="Output 2 6 2" xfId="797"/>
    <cellStyle name="Output 2 60" xfId="319"/>
    <cellStyle name="Output 2 60 2" xfId="798"/>
    <cellStyle name="Output 2 61" xfId="320"/>
    <cellStyle name="Output 2 61 2" xfId="799"/>
    <cellStyle name="Output 2 62" xfId="321"/>
    <cellStyle name="Output 2 62 2" xfId="800"/>
    <cellStyle name="Output 2 63" xfId="322"/>
    <cellStyle name="Output 2 63 2" xfId="801"/>
    <cellStyle name="Output 2 64" xfId="323"/>
    <cellStyle name="Output 2 64 2" xfId="802"/>
    <cellStyle name="Output 2 65" xfId="324"/>
    <cellStyle name="Output 2 65 2" xfId="803"/>
    <cellStyle name="Output 2 66" xfId="325"/>
    <cellStyle name="Output 2 66 2" xfId="804"/>
    <cellStyle name="Output 2 67" xfId="326"/>
    <cellStyle name="Output 2 67 2" xfId="805"/>
    <cellStyle name="Output 2 68" xfId="327"/>
    <cellStyle name="Output 2 68 2" xfId="806"/>
    <cellStyle name="Output 2 69" xfId="328"/>
    <cellStyle name="Output 2 69 2" xfId="807"/>
    <cellStyle name="Output 2 7" xfId="329"/>
    <cellStyle name="Output 2 7 2" xfId="808"/>
    <cellStyle name="Output 2 70" xfId="330"/>
    <cellStyle name="Output 2 70 2" xfId="809"/>
    <cellStyle name="Output 2 71" xfId="331"/>
    <cellStyle name="Output 2 71 2" xfId="810"/>
    <cellStyle name="Output 2 72" xfId="332"/>
    <cellStyle name="Output 2 72 2" xfId="811"/>
    <cellStyle name="Output 2 73" xfId="333"/>
    <cellStyle name="Output 2 73 2" xfId="812"/>
    <cellStyle name="Output 2 74" xfId="334"/>
    <cellStyle name="Output 2 74 2" xfId="813"/>
    <cellStyle name="Output 2 75" xfId="520"/>
    <cellStyle name="Output 2 75 2" xfId="932"/>
    <cellStyle name="Output 2 8" xfId="335"/>
    <cellStyle name="Output 2 8 2" xfId="814"/>
    <cellStyle name="Output 2 9" xfId="336"/>
    <cellStyle name="Output 2 9 2" xfId="815"/>
    <cellStyle name="Output 3" xfId="519"/>
    <cellStyle name="Output 3 2" xfId="933"/>
    <cellStyle name="Output 4" xfId="897"/>
    <cellStyle name="Percent 2" xfId="337"/>
    <cellStyle name="Tecan.At.Excel.Attenuation" xfId="471"/>
    <cellStyle name="Tecan.At.Excel.Attenuation 2" xfId="936"/>
    <cellStyle name="Tecan.At.Excel.Error" xfId="472"/>
    <cellStyle name="Tecan.At.Excel.Error 2" xfId="937"/>
    <cellStyle name="Tecan.At.Excel.GFactorAndMeasurementBlank" xfId="473"/>
    <cellStyle name="Tecan.At.Excel.GFactorAndMeasurementBlank 2" xfId="938"/>
    <cellStyle name="Tecan.At.Excel.GFactorBlank" xfId="474"/>
    <cellStyle name="Tecan.At.Excel.GFactorBlank 2" xfId="939"/>
    <cellStyle name="Tecan.At.Excel.GFactorReference" xfId="475"/>
    <cellStyle name="Tecan.At.Excel.GFactorReference 2" xfId="940"/>
    <cellStyle name="Tecan.At.Excel.MeasurementBlank" xfId="476"/>
    <cellStyle name="Tecan.At.Excel.MeasurementBlank 2" xfId="941"/>
    <cellStyle name="Title" xfId="414" builtinId="15" customBuiltin="1"/>
    <cellStyle name="Title 2" xfId="338"/>
    <cellStyle name="Title 3" xfId="479"/>
    <cellStyle name="Title 4" xfId="889"/>
    <cellStyle name="Total" xfId="430" builtinId="25" customBuiltin="1"/>
    <cellStyle name="Total 2" xfId="339"/>
    <cellStyle name="Total 2 10" xfId="340"/>
    <cellStyle name="Total 2 10 2" xfId="816"/>
    <cellStyle name="Total 2 11" xfId="341"/>
    <cellStyle name="Total 2 11 2" xfId="817"/>
    <cellStyle name="Total 2 12" xfId="342"/>
    <cellStyle name="Total 2 12 2" xfId="818"/>
    <cellStyle name="Total 2 13" xfId="343"/>
    <cellStyle name="Total 2 13 2" xfId="819"/>
    <cellStyle name="Total 2 14" xfId="344"/>
    <cellStyle name="Total 2 14 2" xfId="820"/>
    <cellStyle name="Total 2 15" xfId="345"/>
    <cellStyle name="Total 2 15 2" xfId="821"/>
    <cellStyle name="Total 2 16" xfId="346"/>
    <cellStyle name="Total 2 16 2" xfId="822"/>
    <cellStyle name="Total 2 17" xfId="347"/>
    <cellStyle name="Total 2 17 2" xfId="823"/>
    <cellStyle name="Total 2 18" xfId="348"/>
    <cellStyle name="Total 2 18 2" xfId="824"/>
    <cellStyle name="Total 2 19" xfId="349"/>
    <cellStyle name="Total 2 19 2" xfId="825"/>
    <cellStyle name="Total 2 2" xfId="350"/>
    <cellStyle name="Total 2 2 2" xfId="826"/>
    <cellStyle name="Total 2 20" xfId="351"/>
    <cellStyle name="Total 2 20 2" xfId="827"/>
    <cellStyle name="Total 2 21" xfId="352"/>
    <cellStyle name="Total 2 21 2" xfId="828"/>
    <cellStyle name="Total 2 22" xfId="353"/>
    <cellStyle name="Total 2 22 2" xfId="829"/>
    <cellStyle name="Total 2 23" xfId="354"/>
    <cellStyle name="Total 2 23 2" xfId="830"/>
    <cellStyle name="Total 2 24" xfId="355"/>
    <cellStyle name="Total 2 24 2" xfId="831"/>
    <cellStyle name="Total 2 25" xfId="356"/>
    <cellStyle name="Total 2 25 2" xfId="832"/>
    <cellStyle name="Total 2 26" xfId="357"/>
    <cellStyle name="Total 2 26 2" xfId="833"/>
    <cellStyle name="Total 2 27" xfId="358"/>
    <cellStyle name="Total 2 27 2" xfId="834"/>
    <cellStyle name="Total 2 28" xfId="359"/>
    <cellStyle name="Total 2 28 2" xfId="835"/>
    <cellStyle name="Total 2 29" xfId="360"/>
    <cellStyle name="Total 2 29 2" xfId="836"/>
    <cellStyle name="Total 2 3" xfId="361"/>
    <cellStyle name="Total 2 3 2" xfId="837"/>
    <cellStyle name="Total 2 30" xfId="362"/>
    <cellStyle name="Total 2 30 2" xfId="838"/>
    <cellStyle name="Total 2 31" xfId="363"/>
    <cellStyle name="Total 2 31 2" xfId="839"/>
    <cellStyle name="Total 2 32" xfId="364"/>
    <cellStyle name="Total 2 32 2" xfId="840"/>
    <cellStyle name="Total 2 33" xfId="365"/>
    <cellStyle name="Total 2 33 2" xfId="841"/>
    <cellStyle name="Total 2 34" xfId="366"/>
    <cellStyle name="Total 2 34 2" xfId="842"/>
    <cellStyle name="Total 2 35" xfId="367"/>
    <cellStyle name="Total 2 35 2" xfId="843"/>
    <cellStyle name="Total 2 36" xfId="368"/>
    <cellStyle name="Total 2 36 2" xfId="844"/>
    <cellStyle name="Total 2 37" xfId="369"/>
    <cellStyle name="Total 2 37 2" xfId="845"/>
    <cellStyle name="Total 2 38" xfId="370"/>
    <cellStyle name="Total 2 38 2" xfId="846"/>
    <cellStyle name="Total 2 39" xfId="371"/>
    <cellStyle name="Total 2 39 2" xfId="847"/>
    <cellStyle name="Total 2 4" xfId="372"/>
    <cellStyle name="Total 2 4 2" xfId="848"/>
    <cellStyle name="Total 2 40" xfId="373"/>
    <cellStyle name="Total 2 40 2" xfId="849"/>
    <cellStyle name="Total 2 41" xfId="374"/>
    <cellStyle name="Total 2 41 2" xfId="850"/>
    <cellStyle name="Total 2 42" xfId="375"/>
    <cellStyle name="Total 2 42 2" xfId="851"/>
    <cellStyle name="Total 2 43" xfId="376"/>
    <cellStyle name="Total 2 43 2" xfId="852"/>
    <cellStyle name="Total 2 44" xfId="377"/>
    <cellStyle name="Total 2 44 2" xfId="853"/>
    <cellStyle name="Total 2 45" xfId="378"/>
    <cellStyle name="Total 2 45 2" xfId="854"/>
    <cellStyle name="Total 2 46" xfId="379"/>
    <cellStyle name="Total 2 46 2" xfId="855"/>
    <cellStyle name="Total 2 47" xfId="380"/>
    <cellStyle name="Total 2 47 2" xfId="856"/>
    <cellStyle name="Total 2 48" xfId="381"/>
    <cellStyle name="Total 2 48 2" xfId="857"/>
    <cellStyle name="Total 2 49" xfId="382"/>
    <cellStyle name="Total 2 49 2" xfId="858"/>
    <cellStyle name="Total 2 5" xfId="383"/>
    <cellStyle name="Total 2 5 2" xfId="859"/>
    <cellStyle name="Total 2 50" xfId="384"/>
    <cellStyle name="Total 2 50 2" xfId="860"/>
    <cellStyle name="Total 2 51" xfId="385"/>
    <cellStyle name="Total 2 51 2" xfId="861"/>
    <cellStyle name="Total 2 52" xfId="386"/>
    <cellStyle name="Total 2 52 2" xfId="862"/>
    <cellStyle name="Total 2 53" xfId="387"/>
    <cellStyle name="Total 2 53 2" xfId="863"/>
    <cellStyle name="Total 2 54" xfId="388"/>
    <cellStyle name="Total 2 54 2" xfId="864"/>
    <cellStyle name="Total 2 55" xfId="389"/>
    <cellStyle name="Total 2 55 2" xfId="865"/>
    <cellStyle name="Total 2 56" xfId="390"/>
    <cellStyle name="Total 2 56 2" xfId="866"/>
    <cellStyle name="Total 2 57" xfId="391"/>
    <cellStyle name="Total 2 57 2" xfId="867"/>
    <cellStyle name="Total 2 58" xfId="392"/>
    <cellStyle name="Total 2 58 2" xfId="868"/>
    <cellStyle name="Total 2 59" xfId="393"/>
    <cellStyle name="Total 2 59 2" xfId="869"/>
    <cellStyle name="Total 2 6" xfId="394"/>
    <cellStyle name="Total 2 6 2" xfId="870"/>
    <cellStyle name="Total 2 60" xfId="395"/>
    <cellStyle name="Total 2 60 2" xfId="871"/>
    <cellStyle name="Total 2 61" xfId="396"/>
    <cellStyle name="Total 2 61 2" xfId="872"/>
    <cellStyle name="Total 2 62" xfId="397"/>
    <cellStyle name="Total 2 62 2" xfId="873"/>
    <cellStyle name="Total 2 63" xfId="398"/>
    <cellStyle name="Total 2 63 2" xfId="874"/>
    <cellStyle name="Total 2 64" xfId="399"/>
    <cellStyle name="Total 2 64 2" xfId="875"/>
    <cellStyle name="Total 2 65" xfId="400"/>
    <cellStyle name="Total 2 65 2" xfId="876"/>
    <cellStyle name="Total 2 66" xfId="401"/>
    <cellStyle name="Total 2 66 2" xfId="877"/>
    <cellStyle name="Total 2 67" xfId="402"/>
    <cellStyle name="Total 2 67 2" xfId="878"/>
    <cellStyle name="Total 2 68" xfId="403"/>
    <cellStyle name="Total 2 68 2" xfId="879"/>
    <cellStyle name="Total 2 69" xfId="404"/>
    <cellStyle name="Total 2 69 2" xfId="880"/>
    <cellStyle name="Total 2 7" xfId="405"/>
    <cellStyle name="Total 2 7 2" xfId="881"/>
    <cellStyle name="Total 2 70" xfId="406"/>
    <cellStyle name="Total 2 70 2" xfId="882"/>
    <cellStyle name="Total 2 71" xfId="407"/>
    <cellStyle name="Total 2 71 2" xfId="883"/>
    <cellStyle name="Total 2 72" xfId="408"/>
    <cellStyle name="Total 2 72 2" xfId="884"/>
    <cellStyle name="Total 2 73" xfId="409"/>
    <cellStyle name="Total 2 73 2" xfId="885"/>
    <cellStyle name="Total 2 74" xfId="410"/>
    <cellStyle name="Total 2 74 2" xfId="886"/>
    <cellStyle name="Total 2 75" xfId="522"/>
    <cellStyle name="Total 2 8" xfId="411"/>
    <cellStyle name="Total 2 8 2" xfId="887"/>
    <cellStyle name="Total 2 9" xfId="412"/>
    <cellStyle name="Total 2 9 2" xfId="888"/>
    <cellStyle name="Total 3" xfId="521"/>
    <cellStyle name="Total 4" xfId="904"/>
    <cellStyle name="Warning Text" xfId="427" builtinId="11" customBuiltin="1"/>
    <cellStyle name="Warning Text 2" xfId="413"/>
    <cellStyle name="Warning Text 3" xfId="901"/>
    <cellStyle name="常规_Sheet1" xfId="3"/>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238407699037627E-2"/>
          <c:y val="0.13924795858850977"/>
          <c:w val="0.86742672790901132"/>
          <c:h val="0.68921660834062404"/>
        </c:manualLayout>
      </c:layout>
      <c:scatterChart>
        <c:scatterStyle val="lineMarker"/>
        <c:varyColors val="0"/>
        <c:ser>
          <c:idx val="0"/>
          <c:order val="0"/>
          <c:tx>
            <c:strRef>
              <c:f>'liver vs gill lesions'!$B$1</c:f>
              <c:strCache>
                <c:ptCount val="1"/>
                <c:pt idx="0">
                  <c:v>gill_lesions</c:v>
                </c:pt>
              </c:strCache>
            </c:strRef>
          </c:tx>
          <c:spPr>
            <a:ln w="28575">
              <a:noFill/>
            </a:ln>
          </c:spPr>
          <c:trendline>
            <c:trendlineType val="linear"/>
            <c:dispRSqr val="1"/>
            <c:dispEq val="1"/>
            <c:trendlineLbl>
              <c:layout>
                <c:manualLayout>
                  <c:x val="2.9253280839895014E-2"/>
                  <c:y val="-0.3834343102945465"/>
                </c:manualLayout>
              </c:layout>
              <c:numFmt formatCode="General" sourceLinked="0"/>
            </c:trendlineLbl>
          </c:trendline>
          <c:xVal>
            <c:numRef>
              <c:f>'liver vs gill lesions'!$A$2:$A$1047275</c:f>
              <c:numCache>
                <c:formatCode>General</c:formatCode>
                <c:ptCount val="1047274"/>
                <c:pt idx="0">
                  <c:v>2</c:v>
                </c:pt>
                <c:pt idx="1">
                  <c:v>2</c:v>
                </c:pt>
                <c:pt idx="2">
                  <c:v>2</c:v>
                </c:pt>
                <c:pt idx="3">
                  <c:v>0</c:v>
                </c:pt>
                <c:pt idx="4">
                  <c:v>1</c:v>
                </c:pt>
                <c:pt idx="5">
                  <c:v>0</c:v>
                </c:pt>
                <c:pt idx="6">
                  <c:v>5</c:v>
                </c:pt>
                <c:pt idx="7">
                  <c:v>0</c:v>
                </c:pt>
                <c:pt idx="8">
                  <c:v>1</c:v>
                </c:pt>
                <c:pt idx="9">
                  <c:v>0</c:v>
                </c:pt>
                <c:pt idx="10">
                  <c:v>0</c:v>
                </c:pt>
                <c:pt idx="11">
                  <c:v>7</c:v>
                </c:pt>
                <c:pt idx="12">
                  <c:v>0</c:v>
                </c:pt>
                <c:pt idx="13">
                  <c:v>0</c:v>
                </c:pt>
                <c:pt idx="14">
                  <c:v>1</c:v>
                </c:pt>
                <c:pt idx="15">
                  <c:v>2</c:v>
                </c:pt>
                <c:pt idx="16">
                  <c:v>3</c:v>
                </c:pt>
                <c:pt idx="17">
                  <c:v>3</c:v>
                </c:pt>
                <c:pt idx="18">
                  <c:v>2</c:v>
                </c:pt>
                <c:pt idx="19">
                  <c:v>0</c:v>
                </c:pt>
                <c:pt idx="20">
                  <c:v>0</c:v>
                </c:pt>
                <c:pt idx="21">
                  <c:v>1</c:v>
                </c:pt>
                <c:pt idx="22">
                  <c:v>1</c:v>
                </c:pt>
                <c:pt idx="23">
                  <c:v>0</c:v>
                </c:pt>
                <c:pt idx="24">
                  <c:v>3</c:v>
                </c:pt>
                <c:pt idx="25">
                  <c:v>0</c:v>
                </c:pt>
                <c:pt idx="26">
                  <c:v>2</c:v>
                </c:pt>
                <c:pt idx="27">
                  <c:v>4</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1</c:v>
                </c:pt>
                <c:pt idx="43">
                  <c:v>4</c:v>
                </c:pt>
                <c:pt idx="44">
                  <c:v>1</c:v>
                </c:pt>
                <c:pt idx="45">
                  <c:v>0</c:v>
                </c:pt>
                <c:pt idx="46">
                  <c:v>2</c:v>
                </c:pt>
                <c:pt idx="47">
                  <c:v>0</c:v>
                </c:pt>
                <c:pt idx="48">
                  <c:v>2</c:v>
                </c:pt>
                <c:pt idx="49">
                  <c:v>0</c:v>
                </c:pt>
                <c:pt idx="50">
                  <c:v>1</c:v>
                </c:pt>
                <c:pt idx="51">
                  <c:v>0</c:v>
                </c:pt>
                <c:pt idx="52">
                  <c:v>6</c:v>
                </c:pt>
                <c:pt idx="53">
                  <c:v>3</c:v>
                </c:pt>
                <c:pt idx="54">
                  <c:v>4</c:v>
                </c:pt>
                <c:pt idx="55">
                  <c:v>2</c:v>
                </c:pt>
                <c:pt idx="56">
                  <c:v>0</c:v>
                </c:pt>
                <c:pt idx="57">
                  <c:v>0</c:v>
                </c:pt>
                <c:pt idx="58">
                  <c:v>0</c:v>
                </c:pt>
                <c:pt idx="59">
                  <c:v>3</c:v>
                </c:pt>
                <c:pt idx="60">
                  <c:v>1</c:v>
                </c:pt>
                <c:pt idx="61">
                  <c:v>3</c:v>
                </c:pt>
                <c:pt idx="62">
                  <c:v>0</c:v>
                </c:pt>
                <c:pt idx="63">
                  <c:v>1</c:v>
                </c:pt>
                <c:pt idx="64">
                  <c:v>1</c:v>
                </c:pt>
                <c:pt idx="65">
                  <c:v>1</c:v>
                </c:pt>
                <c:pt idx="66">
                  <c:v>4</c:v>
                </c:pt>
                <c:pt idx="67">
                  <c:v>2</c:v>
                </c:pt>
                <c:pt idx="68">
                  <c:v>1</c:v>
                </c:pt>
                <c:pt idx="69">
                  <c:v>0</c:v>
                </c:pt>
                <c:pt idx="70">
                  <c:v>2</c:v>
                </c:pt>
                <c:pt idx="71">
                  <c:v>0</c:v>
                </c:pt>
                <c:pt idx="72">
                  <c:v>0</c:v>
                </c:pt>
                <c:pt idx="73">
                  <c:v>0</c:v>
                </c:pt>
                <c:pt idx="74">
                  <c:v>0</c:v>
                </c:pt>
                <c:pt idx="75">
                  <c:v>0</c:v>
                </c:pt>
                <c:pt idx="76">
                  <c:v>1</c:v>
                </c:pt>
                <c:pt idx="77">
                  <c:v>0</c:v>
                </c:pt>
                <c:pt idx="78">
                  <c:v>1</c:v>
                </c:pt>
                <c:pt idx="79">
                  <c:v>1</c:v>
                </c:pt>
                <c:pt idx="80">
                  <c:v>0</c:v>
                </c:pt>
                <c:pt idx="81">
                  <c:v>0</c:v>
                </c:pt>
                <c:pt idx="82">
                  <c:v>1</c:v>
                </c:pt>
                <c:pt idx="83">
                  <c:v>1</c:v>
                </c:pt>
                <c:pt idx="84">
                  <c:v>0</c:v>
                </c:pt>
                <c:pt idx="85">
                  <c:v>0</c:v>
                </c:pt>
                <c:pt idx="86">
                  <c:v>0</c:v>
                </c:pt>
                <c:pt idx="87">
                  <c:v>1</c:v>
                </c:pt>
                <c:pt idx="88">
                  <c:v>0</c:v>
                </c:pt>
                <c:pt idx="89">
                  <c:v>0</c:v>
                </c:pt>
                <c:pt idx="90">
                  <c:v>0</c:v>
                </c:pt>
                <c:pt idx="91">
                  <c:v>0</c:v>
                </c:pt>
                <c:pt idx="92">
                  <c:v>1</c:v>
                </c:pt>
                <c:pt idx="93">
                  <c:v>0</c:v>
                </c:pt>
                <c:pt idx="94">
                  <c:v>0</c:v>
                </c:pt>
                <c:pt idx="95">
                  <c:v>0</c:v>
                </c:pt>
                <c:pt idx="96">
                  <c:v>1</c:v>
                </c:pt>
                <c:pt idx="97">
                  <c:v>0</c:v>
                </c:pt>
                <c:pt idx="98">
                  <c:v>0</c:v>
                </c:pt>
                <c:pt idx="99">
                  <c:v>1</c:v>
                </c:pt>
                <c:pt idx="100">
                  <c:v>0</c:v>
                </c:pt>
                <c:pt idx="101">
                  <c:v>2</c:v>
                </c:pt>
                <c:pt idx="102">
                  <c:v>2</c:v>
                </c:pt>
                <c:pt idx="103">
                  <c:v>0</c:v>
                </c:pt>
                <c:pt idx="104">
                  <c:v>0</c:v>
                </c:pt>
                <c:pt idx="105">
                  <c:v>0</c:v>
                </c:pt>
                <c:pt idx="106">
                  <c:v>0</c:v>
                </c:pt>
                <c:pt idx="107">
                  <c:v>1</c:v>
                </c:pt>
                <c:pt idx="108">
                  <c:v>0</c:v>
                </c:pt>
                <c:pt idx="109">
                  <c:v>0</c:v>
                </c:pt>
                <c:pt idx="110">
                  <c:v>0</c:v>
                </c:pt>
                <c:pt idx="111">
                  <c:v>0</c:v>
                </c:pt>
                <c:pt idx="112">
                  <c:v>0</c:v>
                </c:pt>
                <c:pt idx="113">
                  <c:v>0</c:v>
                </c:pt>
                <c:pt idx="114">
                  <c:v>0</c:v>
                </c:pt>
                <c:pt idx="115">
                  <c:v>0</c:v>
                </c:pt>
                <c:pt idx="116">
                  <c:v>0</c:v>
                </c:pt>
                <c:pt idx="117">
                  <c:v>0</c:v>
                </c:pt>
                <c:pt idx="118">
                  <c:v>3</c:v>
                </c:pt>
                <c:pt idx="119">
                  <c:v>0</c:v>
                </c:pt>
                <c:pt idx="120">
                  <c:v>2</c:v>
                </c:pt>
                <c:pt idx="121">
                  <c:v>2</c:v>
                </c:pt>
                <c:pt idx="122">
                  <c:v>2</c:v>
                </c:pt>
                <c:pt idx="123">
                  <c:v>0</c:v>
                </c:pt>
                <c:pt idx="124">
                  <c:v>0</c:v>
                </c:pt>
                <c:pt idx="125">
                  <c:v>0</c:v>
                </c:pt>
                <c:pt idx="126">
                  <c:v>1</c:v>
                </c:pt>
                <c:pt idx="127">
                  <c:v>0</c:v>
                </c:pt>
                <c:pt idx="128">
                  <c:v>1</c:v>
                </c:pt>
                <c:pt idx="129">
                  <c:v>0</c:v>
                </c:pt>
                <c:pt idx="130">
                  <c:v>0</c:v>
                </c:pt>
                <c:pt idx="131">
                  <c:v>0</c:v>
                </c:pt>
                <c:pt idx="132">
                  <c:v>1</c:v>
                </c:pt>
                <c:pt idx="133">
                  <c:v>0</c:v>
                </c:pt>
                <c:pt idx="134">
                  <c:v>0</c:v>
                </c:pt>
                <c:pt idx="135">
                  <c:v>0</c:v>
                </c:pt>
                <c:pt idx="136">
                  <c:v>2</c:v>
                </c:pt>
                <c:pt idx="137">
                  <c:v>0</c:v>
                </c:pt>
                <c:pt idx="138">
                  <c:v>0</c:v>
                </c:pt>
                <c:pt idx="139">
                  <c:v>1</c:v>
                </c:pt>
                <c:pt idx="140">
                  <c:v>0</c:v>
                </c:pt>
                <c:pt idx="141">
                  <c:v>1</c:v>
                </c:pt>
                <c:pt idx="142">
                  <c:v>0</c:v>
                </c:pt>
                <c:pt idx="143">
                  <c:v>1</c:v>
                </c:pt>
                <c:pt idx="144">
                  <c:v>1</c:v>
                </c:pt>
                <c:pt idx="145">
                  <c:v>1</c:v>
                </c:pt>
                <c:pt idx="146">
                  <c:v>0</c:v>
                </c:pt>
                <c:pt idx="147">
                  <c:v>0</c:v>
                </c:pt>
                <c:pt idx="148">
                  <c:v>1</c:v>
                </c:pt>
                <c:pt idx="149">
                  <c:v>0</c:v>
                </c:pt>
                <c:pt idx="150">
                  <c:v>0</c:v>
                </c:pt>
                <c:pt idx="151">
                  <c:v>0</c:v>
                </c:pt>
                <c:pt idx="152">
                  <c:v>1</c:v>
                </c:pt>
                <c:pt idx="153">
                  <c:v>0</c:v>
                </c:pt>
                <c:pt idx="154">
                  <c:v>0</c:v>
                </c:pt>
                <c:pt idx="155">
                  <c:v>1</c:v>
                </c:pt>
                <c:pt idx="156">
                  <c:v>0</c:v>
                </c:pt>
                <c:pt idx="157">
                  <c:v>0</c:v>
                </c:pt>
                <c:pt idx="158">
                  <c:v>1</c:v>
                </c:pt>
                <c:pt idx="159">
                  <c:v>0</c:v>
                </c:pt>
                <c:pt idx="160">
                  <c:v>0</c:v>
                </c:pt>
                <c:pt idx="161">
                  <c:v>1</c:v>
                </c:pt>
                <c:pt idx="162">
                  <c:v>2</c:v>
                </c:pt>
                <c:pt idx="163">
                  <c:v>0</c:v>
                </c:pt>
                <c:pt idx="164">
                  <c:v>1</c:v>
                </c:pt>
                <c:pt idx="165">
                  <c:v>0</c:v>
                </c:pt>
                <c:pt idx="166">
                  <c:v>1</c:v>
                </c:pt>
                <c:pt idx="167">
                  <c:v>5</c:v>
                </c:pt>
                <c:pt idx="168">
                  <c:v>0</c:v>
                </c:pt>
                <c:pt idx="169">
                  <c:v>0</c:v>
                </c:pt>
                <c:pt idx="170">
                  <c:v>0</c:v>
                </c:pt>
                <c:pt idx="171">
                  <c:v>0</c:v>
                </c:pt>
                <c:pt idx="172">
                  <c:v>0</c:v>
                </c:pt>
                <c:pt idx="173">
                  <c:v>0</c:v>
                </c:pt>
                <c:pt idx="174">
                  <c:v>0</c:v>
                </c:pt>
                <c:pt idx="175">
                  <c:v>0</c:v>
                </c:pt>
                <c:pt idx="176">
                  <c:v>0</c:v>
                </c:pt>
                <c:pt idx="177">
                  <c:v>0</c:v>
                </c:pt>
                <c:pt idx="178">
                  <c:v>0</c:v>
                </c:pt>
                <c:pt idx="179">
                  <c:v>0</c:v>
                </c:pt>
                <c:pt idx="180">
                  <c:v>1</c:v>
                </c:pt>
                <c:pt idx="181">
                  <c:v>0</c:v>
                </c:pt>
                <c:pt idx="182">
                  <c:v>0</c:v>
                </c:pt>
                <c:pt idx="183">
                  <c:v>0</c:v>
                </c:pt>
                <c:pt idx="184">
                  <c:v>0</c:v>
                </c:pt>
                <c:pt idx="185">
                  <c:v>0</c:v>
                </c:pt>
                <c:pt idx="186">
                  <c:v>0</c:v>
                </c:pt>
                <c:pt idx="187">
                  <c:v>0</c:v>
                </c:pt>
                <c:pt idx="188">
                  <c:v>0</c:v>
                </c:pt>
                <c:pt idx="189">
                  <c:v>0</c:v>
                </c:pt>
                <c:pt idx="190">
                  <c:v>0</c:v>
                </c:pt>
                <c:pt idx="191">
                  <c:v>0</c:v>
                </c:pt>
                <c:pt idx="192">
                  <c:v>0</c:v>
                </c:pt>
                <c:pt idx="193">
                  <c:v>1</c:v>
                </c:pt>
                <c:pt idx="194">
                  <c:v>0</c:v>
                </c:pt>
                <c:pt idx="195">
                  <c:v>0</c:v>
                </c:pt>
                <c:pt idx="196">
                  <c:v>0</c:v>
                </c:pt>
                <c:pt idx="197">
                  <c:v>1</c:v>
                </c:pt>
                <c:pt idx="198">
                  <c:v>0</c:v>
                </c:pt>
                <c:pt idx="199">
                  <c:v>0</c:v>
                </c:pt>
                <c:pt idx="200">
                  <c:v>0</c:v>
                </c:pt>
                <c:pt idx="201">
                  <c:v>0</c:v>
                </c:pt>
                <c:pt idx="202">
                  <c:v>0</c:v>
                </c:pt>
                <c:pt idx="203">
                  <c:v>0</c:v>
                </c:pt>
                <c:pt idx="204">
                  <c:v>0</c:v>
                </c:pt>
                <c:pt idx="205">
                  <c:v>0</c:v>
                </c:pt>
                <c:pt idx="206">
                  <c:v>0</c:v>
                </c:pt>
                <c:pt idx="207">
                  <c:v>2</c:v>
                </c:pt>
                <c:pt idx="208">
                  <c:v>0</c:v>
                </c:pt>
                <c:pt idx="209">
                  <c:v>0</c:v>
                </c:pt>
                <c:pt idx="210">
                  <c:v>0</c:v>
                </c:pt>
                <c:pt idx="211">
                  <c:v>1</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1</c:v>
                </c:pt>
                <c:pt idx="226">
                  <c:v>0</c:v>
                </c:pt>
                <c:pt idx="227">
                  <c:v>1</c:v>
                </c:pt>
                <c:pt idx="228">
                  <c:v>1</c:v>
                </c:pt>
                <c:pt idx="229">
                  <c:v>0</c:v>
                </c:pt>
                <c:pt idx="230">
                  <c:v>2</c:v>
                </c:pt>
                <c:pt idx="231">
                  <c:v>0</c:v>
                </c:pt>
                <c:pt idx="232">
                  <c:v>0</c:v>
                </c:pt>
                <c:pt idx="233">
                  <c:v>0</c:v>
                </c:pt>
                <c:pt idx="234">
                  <c:v>0</c:v>
                </c:pt>
                <c:pt idx="235">
                  <c:v>0</c:v>
                </c:pt>
                <c:pt idx="236">
                  <c:v>0</c:v>
                </c:pt>
                <c:pt idx="237">
                  <c:v>0</c:v>
                </c:pt>
                <c:pt idx="238">
                  <c:v>0</c:v>
                </c:pt>
                <c:pt idx="239">
                  <c:v>0</c:v>
                </c:pt>
                <c:pt idx="240">
                  <c:v>0</c:v>
                </c:pt>
                <c:pt idx="241">
                  <c:v>0</c:v>
                </c:pt>
                <c:pt idx="242">
                  <c:v>0</c:v>
                </c:pt>
                <c:pt idx="243">
                  <c:v>1</c:v>
                </c:pt>
                <c:pt idx="244">
                  <c:v>0</c:v>
                </c:pt>
                <c:pt idx="245">
                  <c:v>0</c:v>
                </c:pt>
                <c:pt idx="246">
                  <c:v>1</c:v>
                </c:pt>
                <c:pt idx="247">
                  <c:v>1</c:v>
                </c:pt>
                <c:pt idx="248">
                  <c:v>2</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1</c:v>
                </c:pt>
                <c:pt idx="264">
                  <c:v>0</c:v>
                </c:pt>
                <c:pt idx="265">
                  <c:v>2</c:v>
                </c:pt>
                <c:pt idx="266">
                  <c:v>3</c:v>
                </c:pt>
                <c:pt idx="267">
                  <c:v>6</c:v>
                </c:pt>
                <c:pt idx="268">
                  <c:v>1</c:v>
                </c:pt>
                <c:pt idx="269">
                  <c:v>4</c:v>
                </c:pt>
                <c:pt idx="270">
                  <c:v>4</c:v>
                </c:pt>
                <c:pt idx="271">
                  <c:v>1</c:v>
                </c:pt>
                <c:pt idx="272">
                  <c:v>2</c:v>
                </c:pt>
                <c:pt idx="273">
                  <c:v>4</c:v>
                </c:pt>
                <c:pt idx="274">
                  <c:v>3</c:v>
                </c:pt>
                <c:pt idx="275">
                  <c:v>4</c:v>
                </c:pt>
                <c:pt idx="276">
                  <c:v>3</c:v>
                </c:pt>
                <c:pt idx="277">
                  <c:v>3</c:v>
                </c:pt>
                <c:pt idx="278">
                  <c:v>1</c:v>
                </c:pt>
                <c:pt idx="279">
                  <c:v>1</c:v>
                </c:pt>
                <c:pt idx="280">
                  <c:v>3</c:v>
                </c:pt>
                <c:pt idx="281">
                  <c:v>3</c:v>
                </c:pt>
                <c:pt idx="282">
                  <c:v>2</c:v>
                </c:pt>
                <c:pt idx="283">
                  <c:v>2</c:v>
                </c:pt>
                <c:pt idx="284">
                  <c:v>1</c:v>
                </c:pt>
                <c:pt idx="285">
                  <c:v>0</c:v>
                </c:pt>
                <c:pt idx="286">
                  <c:v>1</c:v>
                </c:pt>
                <c:pt idx="287">
                  <c:v>1</c:v>
                </c:pt>
                <c:pt idx="288">
                  <c:v>1</c:v>
                </c:pt>
                <c:pt idx="289">
                  <c:v>1</c:v>
                </c:pt>
                <c:pt idx="290">
                  <c:v>3</c:v>
                </c:pt>
                <c:pt idx="291">
                  <c:v>1</c:v>
                </c:pt>
                <c:pt idx="292">
                  <c:v>3</c:v>
                </c:pt>
                <c:pt idx="293">
                  <c:v>1</c:v>
                </c:pt>
                <c:pt idx="294">
                  <c:v>4</c:v>
                </c:pt>
                <c:pt idx="295">
                  <c:v>1</c:v>
                </c:pt>
                <c:pt idx="296">
                  <c:v>1</c:v>
                </c:pt>
                <c:pt idx="297">
                  <c:v>1</c:v>
                </c:pt>
                <c:pt idx="298">
                  <c:v>0</c:v>
                </c:pt>
                <c:pt idx="299">
                  <c:v>6</c:v>
                </c:pt>
                <c:pt idx="300">
                  <c:v>1</c:v>
                </c:pt>
                <c:pt idx="301">
                  <c:v>3</c:v>
                </c:pt>
                <c:pt idx="302">
                  <c:v>2</c:v>
                </c:pt>
                <c:pt idx="303">
                  <c:v>1</c:v>
                </c:pt>
                <c:pt idx="304">
                  <c:v>3</c:v>
                </c:pt>
                <c:pt idx="305">
                  <c:v>2</c:v>
                </c:pt>
                <c:pt idx="306">
                  <c:v>3</c:v>
                </c:pt>
                <c:pt idx="307">
                  <c:v>3</c:v>
                </c:pt>
                <c:pt idx="308">
                  <c:v>2</c:v>
                </c:pt>
                <c:pt idx="309">
                  <c:v>4</c:v>
                </c:pt>
                <c:pt idx="310">
                  <c:v>1</c:v>
                </c:pt>
                <c:pt idx="311">
                  <c:v>2</c:v>
                </c:pt>
                <c:pt idx="312">
                  <c:v>0</c:v>
                </c:pt>
                <c:pt idx="313">
                  <c:v>0</c:v>
                </c:pt>
                <c:pt idx="314">
                  <c:v>0</c:v>
                </c:pt>
                <c:pt idx="315">
                  <c:v>1</c:v>
                </c:pt>
                <c:pt idx="316">
                  <c:v>2</c:v>
                </c:pt>
                <c:pt idx="317">
                  <c:v>1</c:v>
                </c:pt>
                <c:pt idx="318">
                  <c:v>3</c:v>
                </c:pt>
                <c:pt idx="319">
                  <c:v>1</c:v>
                </c:pt>
                <c:pt idx="320">
                  <c:v>0</c:v>
                </c:pt>
                <c:pt idx="321">
                  <c:v>2</c:v>
                </c:pt>
                <c:pt idx="322">
                  <c:v>3</c:v>
                </c:pt>
                <c:pt idx="323">
                  <c:v>2</c:v>
                </c:pt>
                <c:pt idx="324">
                  <c:v>2</c:v>
                </c:pt>
                <c:pt idx="325">
                  <c:v>0</c:v>
                </c:pt>
                <c:pt idx="326">
                  <c:v>1</c:v>
                </c:pt>
                <c:pt idx="327">
                  <c:v>1</c:v>
                </c:pt>
                <c:pt idx="328">
                  <c:v>1</c:v>
                </c:pt>
                <c:pt idx="329">
                  <c:v>1</c:v>
                </c:pt>
                <c:pt idx="330">
                  <c:v>3</c:v>
                </c:pt>
                <c:pt idx="331">
                  <c:v>1</c:v>
                </c:pt>
                <c:pt idx="332">
                  <c:v>0</c:v>
                </c:pt>
                <c:pt idx="333">
                  <c:v>2</c:v>
                </c:pt>
                <c:pt idx="334">
                  <c:v>2</c:v>
                </c:pt>
                <c:pt idx="335">
                  <c:v>0</c:v>
                </c:pt>
                <c:pt idx="336">
                  <c:v>3</c:v>
                </c:pt>
                <c:pt idx="337">
                  <c:v>2</c:v>
                </c:pt>
                <c:pt idx="338">
                  <c:v>1</c:v>
                </c:pt>
                <c:pt idx="339">
                  <c:v>1</c:v>
                </c:pt>
                <c:pt idx="340">
                  <c:v>0</c:v>
                </c:pt>
                <c:pt idx="341">
                  <c:v>2</c:v>
                </c:pt>
                <c:pt idx="342">
                  <c:v>3</c:v>
                </c:pt>
                <c:pt idx="343">
                  <c:v>3</c:v>
                </c:pt>
                <c:pt idx="344">
                  <c:v>1</c:v>
                </c:pt>
                <c:pt idx="345">
                  <c:v>1</c:v>
                </c:pt>
                <c:pt idx="346">
                  <c:v>2</c:v>
                </c:pt>
                <c:pt idx="347">
                  <c:v>1</c:v>
                </c:pt>
                <c:pt idx="348">
                  <c:v>2</c:v>
                </c:pt>
                <c:pt idx="349">
                  <c:v>2</c:v>
                </c:pt>
                <c:pt idx="350">
                  <c:v>0</c:v>
                </c:pt>
                <c:pt idx="351">
                  <c:v>1</c:v>
                </c:pt>
                <c:pt idx="352">
                  <c:v>0</c:v>
                </c:pt>
                <c:pt idx="353">
                  <c:v>1</c:v>
                </c:pt>
                <c:pt idx="354">
                  <c:v>0</c:v>
                </c:pt>
                <c:pt idx="355">
                  <c:v>0</c:v>
                </c:pt>
                <c:pt idx="356">
                  <c:v>1</c:v>
                </c:pt>
                <c:pt idx="357">
                  <c:v>0</c:v>
                </c:pt>
                <c:pt idx="358">
                  <c:v>0</c:v>
                </c:pt>
                <c:pt idx="359">
                  <c:v>1</c:v>
                </c:pt>
                <c:pt idx="360">
                  <c:v>1</c:v>
                </c:pt>
                <c:pt idx="361">
                  <c:v>1</c:v>
                </c:pt>
                <c:pt idx="362">
                  <c:v>5</c:v>
                </c:pt>
                <c:pt idx="363">
                  <c:v>0</c:v>
                </c:pt>
                <c:pt idx="364">
                  <c:v>0</c:v>
                </c:pt>
                <c:pt idx="365">
                  <c:v>2</c:v>
                </c:pt>
                <c:pt idx="366">
                  <c:v>1</c:v>
                </c:pt>
                <c:pt idx="367">
                  <c:v>1</c:v>
                </c:pt>
                <c:pt idx="368">
                  <c:v>3</c:v>
                </c:pt>
                <c:pt idx="369">
                  <c:v>1</c:v>
                </c:pt>
                <c:pt idx="370">
                  <c:v>2</c:v>
                </c:pt>
                <c:pt idx="371">
                  <c:v>2</c:v>
                </c:pt>
                <c:pt idx="372">
                  <c:v>0</c:v>
                </c:pt>
                <c:pt idx="373">
                  <c:v>0</c:v>
                </c:pt>
                <c:pt idx="374">
                  <c:v>1</c:v>
                </c:pt>
                <c:pt idx="375">
                  <c:v>0</c:v>
                </c:pt>
                <c:pt idx="376">
                  <c:v>1</c:v>
                </c:pt>
                <c:pt idx="377">
                  <c:v>1</c:v>
                </c:pt>
                <c:pt idx="378">
                  <c:v>1</c:v>
                </c:pt>
                <c:pt idx="379">
                  <c:v>1</c:v>
                </c:pt>
                <c:pt idx="380">
                  <c:v>1</c:v>
                </c:pt>
                <c:pt idx="381">
                  <c:v>1</c:v>
                </c:pt>
                <c:pt idx="382">
                  <c:v>1</c:v>
                </c:pt>
                <c:pt idx="383">
                  <c:v>3</c:v>
                </c:pt>
                <c:pt idx="384">
                  <c:v>0</c:v>
                </c:pt>
                <c:pt idx="385">
                  <c:v>1</c:v>
                </c:pt>
                <c:pt idx="386">
                  <c:v>1</c:v>
                </c:pt>
                <c:pt idx="387">
                  <c:v>2</c:v>
                </c:pt>
                <c:pt idx="388">
                  <c:v>2</c:v>
                </c:pt>
                <c:pt idx="389">
                  <c:v>1</c:v>
                </c:pt>
                <c:pt idx="390">
                  <c:v>2</c:v>
                </c:pt>
                <c:pt idx="391">
                  <c:v>1</c:v>
                </c:pt>
                <c:pt idx="392">
                  <c:v>1</c:v>
                </c:pt>
                <c:pt idx="393">
                  <c:v>0</c:v>
                </c:pt>
                <c:pt idx="394">
                  <c:v>2</c:v>
                </c:pt>
                <c:pt idx="395">
                  <c:v>1</c:v>
                </c:pt>
                <c:pt idx="396">
                  <c:v>0</c:v>
                </c:pt>
                <c:pt idx="397">
                  <c:v>0</c:v>
                </c:pt>
                <c:pt idx="398">
                  <c:v>0</c:v>
                </c:pt>
                <c:pt idx="399">
                  <c:v>0</c:v>
                </c:pt>
                <c:pt idx="400">
                  <c:v>0</c:v>
                </c:pt>
                <c:pt idx="401">
                  <c:v>0</c:v>
                </c:pt>
                <c:pt idx="402">
                  <c:v>0</c:v>
                </c:pt>
                <c:pt idx="403">
                  <c:v>0</c:v>
                </c:pt>
                <c:pt idx="404">
                  <c:v>3</c:v>
                </c:pt>
                <c:pt idx="405">
                  <c:v>0</c:v>
                </c:pt>
                <c:pt idx="406">
                  <c:v>2</c:v>
                </c:pt>
                <c:pt idx="407">
                  <c:v>1</c:v>
                </c:pt>
                <c:pt idx="408">
                  <c:v>2</c:v>
                </c:pt>
                <c:pt idx="409">
                  <c:v>0</c:v>
                </c:pt>
                <c:pt idx="410">
                  <c:v>2</c:v>
                </c:pt>
                <c:pt idx="411">
                  <c:v>1</c:v>
                </c:pt>
                <c:pt idx="412">
                  <c:v>1</c:v>
                </c:pt>
                <c:pt idx="413">
                  <c:v>2</c:v>
                </c:pt>
                <c:pt idx="414">
                  <c:v>0</c:v>
                </c:pt>
                <c:pt idx="415">
                  <c:v>0</c:v>
                </c:pt>
                <c:pt idx="416">
                  <c:v>0</c:v>
                </c:pt>
                <c:pt idx="417">
                  <c:v>0</c:v>
                </c:pt>
                <c:pt idx="418">
                  <c:v>0</c:v>
                </c:pt>
                <c:pt idx="419">
                  <c:v>0</c:v>
                </c:pt>
                <c:pt idx="420">
                  <c:v>0</c:v>
                </c:pt>
                <c:pt idx="421">
                  <c:v>1</c:v>
                </c:pt>
                <c:pt idx="422">
                  <c:v>0</c:v>
                </c:pt>
                <c:pt idx="423">
                  <c:v>0</c:v>
                </c:pt>
                <c:pt idx="424">
                  <c:v>0</c:v>
                </c:pt>
                <c:pt idx="425">
                  <c:v>1</c:v>
                </c:pt>
                <c:pt idx="426">
                  <c:v>0</c:v>
                </c:pt>
                <c:pt idx="427">
                  <c:v>2</c:v>
                </c:pt>
                <c:pt idx="428">
                  <c:v>0</c:v>
                </c:pt>
                <c:pt idx="429">
                  <c:v>0</c:v>
                </c:pt>
                <c:pt idx="430">
                  <c:v>1</c:v>
                </c:pt>
                <c:pt idx="431">
                  <c:v>2</c:v>
                </c:pt>
                <c:pt idx="432">
                  <c:v>0</c:v>
                </c:pt>
                <c:pt idx="433">
                  <c:v>1</c:v>
                </c:pt>
                <c:pt idx="434">
                  <c:v>0</c:v>
                </c:pt>
                <c:pt idx="435">
                  <c:v>1</c:v>
                </c:pt>
                <c:pt idx="436">
                  <c:v>2</c:v>
                </c:pt>
                <c:pt idx="437">
                  <c:v>0</c:v>
                </c:pt>
                <c:pt idx="438">
                  <c:v>3</c:v>
                </c:pt>
                <c:pt idx="439">
                  <c:v>2</c:v>
                </c:pt>
                <c:pt idx="440">
                  <c:v>2</c:v>
                </c:pt>
                <c:pt idx="441">
                  <c:v>0</c:v>
                </c:pt>
                <c:pt idx="442">
                  <c:v>3</c:v>
                </c:pt>
                <c:pt idx="443">
                  <c:v>2</c:v>
                </c:pt>
                <c:pt idx="444">
                  <c:v>0</c:v>
                </c:pt>
                <c:pt idx="445">
                  <c:v>2</c:v>
                </c:pt>
                <c:pt idx="446">
                  <c:v>2</c:v>
                </c:pt>
                <c:pt idx="447">
                  <c:v>0</c:v>
                </c:pt>
                <c:pt idx="448">
                  <c:v>1</c:v>
                </c:pt>
                <c:pt idx="449">
                  <c:v>3</c:v>
                </c:pt>
                <c:pt idx="450">
                  <c:v>2</c:v>
                </c:pt>
                <c:pt idx="451">
                  <c:v>1</c:v>
                </c:pt>
                <c:pt idx="452">
                  <c:v>1</c:v>
                </c:pt>
                <c:pt idx="453">
                  <c:v>0</c:v>
                </c:pt>
                <c:pt idx="454">
                  <c:v>0</c:v>
                </c:pt>
                <c:pt idx="455">
                  <c:v>0</c:v>
                </c:pt>
                <c:pt idx="456">
                  <c:v>1</c:v>
                </c:pt>
                <c:pt idx="457">
                  <c:v>0</c:v>
                </c:pt>
                <c:pt idx="458">
                  <c:v>1</c:v>
                </c:pt>
                <c:pt idx="459">
                  <c:v>1</c:v>
                </c:pt>
                <c:pt idx="460">
                  <c:v>1</c:v>
                </c:pt>
                <c:pt idx="461">
                  <c:v>0</c:v>
                </c:pt>
                <c:pt idx="462">
                  <c:v>1</c:v>
                </c:pt>
                <c:pt idx="463">
                  <c:v>0</c:v>
                </c:pt>
                <c:pt idx="464">
                  <c:v>2</c:v>
                </c:pt>
                <c:pt idx="465">
                  <c:v>1</c:v>
                </c:pt>
                <c:pt idx="466">
                  <c:v>0</c:v>
                </c:pt>
                <c:pt idx="467">
                  <c:v>0</c:v>
                </c:pt>
                <c:pt idx="468">
                  <c:v>1</c:v>
                </c:pt>
                <c:pt idx="469">
                  <c:v>1</c:v>
                </c:pt>
                <c:pt idx="470">
                  <c:v>1</c:v>
                </c:pt>
                <c:pt idx="471">
                  <c:v>2</c:v>
                </c:pt>
                <c:pt idx="472">
                  <c:v>0</c:v>
                </c:pt>
                <c:pt idx="473">
                  <c:v>2</c:v>
                </c:pt>
                <c:pt idx="474">
                  <c:v>2</c:v>
                </c:pt>
                <c:pt idx="475">
                  <c:v>0</c:v>
                </c:pt>
                <c:pt idx="476">
                  <c:v>1</c:v>
                </c:pt>
                <c:pt idx="477">
                  <c:v>0</c:v>
                </c:pt>
                <c:pt idx="478">
                  <c:v>0</c:v>
                </c:pt>
                <c:pt idx="479">
                  <c:v>0</c:v>
                </c:pt>
                <c:pt idx="480">
                  <c:v>1</c:v>
                </c:pt>
                <c:pt idx="481">
                  <c:v>0</c:v>
                </c:pt>
                <c:pt idx="482">
                  <c:v>0</c:v>
                </c:pt>
                <c:pt idx="483">
                  <c:v>0</c:v>
                </c:pt>
                <c:pt idx="484">
                  <c:v>0</c:v>
                </c:pt>
                <c:pt idx="485">
                  <c:v>1</c:v>
                </c:pt>
                <c:pt idx="486">
                  <c:v>0</c:v>
                </c:pt>
                <c:pt idx="487">
                  <c:v>0</c:v>
                </c:pt>
                <c:pt idx="488">
                  <c:v>0</c:v>
                </c:pt>
                <c:pt idx="489">
                  <c:v>1</c:v>
                </c:pt>
                <c:pt idx="490">
                  <c:v>0</c:v>
                </c:pt>
                <c:pt idx="491">
                  <c:v>0</c:v>
                </c:pt>
                <c:pt idx="492">
                  <c:v>0</c:v>
                </c:pt>
                <c:pt idx="493">
                  <c:v>0</c:v>
                </c:pt>
                <c:pt idx="494">
                  <c:v>0</c:v>
                </c:pt>
                <c:pt idx="495">
                  <c:v>0</c:v>
                </c:pt>
                <c:pt idx="496">
                  <c:v>0</c:v>
                </c:pt>
                <c:pt idx="497">
                  <c:v>0</c:v>
                </c:pt>
                <c:pt idx="498">
                  <c:v>1</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1</c:v>
                </c:pt>
                <c:pt idx="524">
                  <c:v>0</c:v>
                </c:pt>
                <c:pt idx="525">
                  <c:v>2</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1</c:v>
                </c:pt>
                <c:pt idx="542">
                  <c:v>0</c:v>
                </c:pt>
                <c:pt idx="543">
                  <c:v>0</c:v>
                </c:pt>
                <c:pt idx="544">
                  <c:v>0</c:v>
                </c:pt>
                <c:pt idx="545">
                  <c:v>0</c:v>
                </c:pt>
                <c:pt idx="546">
                  <c:v>0</c:v>
                </c:pt>
                <c:pt idx="547">
                  <c:v>1</c:v>
                </c:pt>
                <c:pt idx="548">
                  <c:v>0</c:v>
                </c:pt>
                <c:pt idx="549">
                  <c:v>0</c:v>
                </c:pt>
                <c:pt idx="550">
                  <c:v>0</c:v>
                </c:pt>
                <c:pt idx="551">
                  <c:v>0</c:v>
                </c:pt>
                <c:pt idx="552">
                  <c:v>0</c:v>
                </c:pt>
                <c:pt idx="553">
                  <c:v>3</c:v>
                </c:pt>
                <c:pt idx="554">
                  <c:v>0</c:v>
                </c:pt>
                <c:pt idx="555">
                  <c:v>3</c:v>
                </c:pt>
                <c:pt idx="556">
                  <c:v>0</c:v>
                </c:pt>
                <c:pt idx="557">
                  <c:v>0</c:v>
                </c:pt>
                <c:pt idx="558">
                  <c:v>0</c:v>
                </c:pt>
                <c:pt idx="559">
                  <c:v>0</c:v>
                </c:pt>
                <c:pt idx="560">
                  <c:v>0</c:v>
                </c:pt>
                <c:pt idx="561">
                  <c:v>1</c:v>
                </c:pt>
                <c:pt idx="562">
                  <c:v>1</c:v>
                </c:pt>
                <c:pt idx="563">
                  <c:v>0</c:v>
                </c:pt>
                <c:pt idx="564">
                  <c:v>0</c:v>
                </c:pt>
                <c:pt idx="565">
                  <c:v>1</c:v>
                </c:pt>
                <c:pt idx="566">
                  <c:v>0</c:v>
                </c:pt>
                <c:pt idx="567">
                  <c:v>0</c:v>
                </c:pt>
                <c:pt idx="568">
                  <c:v>0</c:v>
                </c:pt>
                <c:pt idx="569">
                  <c:v>0</c:v>
                </c:pt>
                <c:pt idx="570">
                  <c:v>0</c:v>
                </c:pt>
                <c:pt idx="571">
                  <c:v>0</c:v>
                </c:pt>
                <c:pt idx="572">
                  <c:v>1</c:v>
                </c:pt>
                <c:pt idx="573">
                  <c:v>2</c:v>
                </c:pt>
                <c:pt idx="574">
                  <c:v>0</c:v>
                </c:pt>
                <c:pt idx="575">
                  <c:v>0</c:v>
                </c:pt>
                <c:pt idx="576">
                  <c:v>0</c:v>
                </c:pt>
                <c:pt idx="577">
                  <c:v>1</c:v>
                </c:pt>
                <c:pt idx="578">
                  <c:v>0</c:v>
                </c:pt>
                <c:pt idx="579">
                  <c:v>0</c:v>
                </c:pt>
                <c:pt idx="580">
                  <c:v>1</c:v>
                </c:pt>
                <c:pt idx="581">
                  <c:v>1</c:v>
                </c:pt>
                <c:pt idx="582">
                  <c:v>1</c:v>
                </c:pt>
                <c:pt idx="583">
                  <c:v>2</c:v>
                </c:pt>
                <c:pt idx="584">
                  <c:v>1</c:v>
                </c:pt>
                <c:pt idx="585">
                  <c:v>0</c:v>
                </c:pt>
                <c:pt idx="586">
                  <c:v>1</c:v>
                </c:pt>
                <c:pt idx="587">
                  <c:v>1</c:v>
                </c:pt>
                <c:pt idx="588">
                  <c:v>0</c:v>
                </c:pt>
                <c:pt idx="589">
                  <c:v>1</c:v>
                </c:pt>
                <c:pt idx="590">
                  <c:v>1</c:v>
                </c:pt>
                <c:pt idx="591">
                  <c:v>0</c:v>
                </c:pt>
                <c:pt idx="592">
                  <c:v>0</c:v>
                </c:pt>
                <c:pt idx="593">
                  <c:v>0</c:v>
                </c:pt>
                <c:pt idx="594">
                  <c:v>1</c:v>
                </c:pt>
                <c:pt idx="595">
                  <c:v>1</c:v>
                </c:pt>
                <c:pt idx="596">
                  <c:v>1</c:v>
                </c:pt>
                <c:pt idx="597">
                  <c:v>1</c:v>
                </c:pt>
                <c:pt idx="598">
                  <c:v>1</c:v>
                </c:pt>
                <c:pt idx="599">
                  <c:v>0</c:v>
                </c:pt>
                <c:pt idx="600">
                  <c:v>1</c:v>
                </c:pt>
                <c:pt idx="601">
                  <c:v>0</c:v>
                </c:pt>
                <c:pt idx="602">
                  <c:v>0</c:v>
                </c:pt>
                <c:pt idx="603">
                  <c:v>0</c:v>
                </c:pt>
                <c:pt idx="604">
                  <c:v>0</c:v>
                </c:pt>
                <c:pt idx="605">
                  <c:v>2</c:v>
                </c:pt>
                <c:pt idx="606">
                  <c:v>0</c:v>
                </c:pt>
                <c:pt idx="607">
                  <c:v>0</c:v>
                </c:pt>
                <c:pt idx="608">
                  <c:v>3</c:v>
                </c:pt>
                <c:pt idx="609">
                  <c:v>1</c:v>
                </c:pt>
                <c:pt idx="610">
                  <c:v>0</c:v>
                </c:pt>
                <c:pt idx="611">
                  <c:v>0</c:v>
                </c:pt>
                <c:pt idx="612">
                  <c:v>0</c:v>
                </c:pt>
                <c:pt idx="613">
                  <c:v>0</c:v>
                </c:pt>
                <c:pt idx="614">
                  <c:v>1</c:v>
                </c:pt>
                <c:pt idx="615">
                  <c:v>3</c:v>
                </c:pt>
                <c:pt idx="616">
                  <c:v>2</c:v>
                </c:pt>
                <c:pt idx="617">
                  <c:v>2</c:v>
                </c:pt>
                <c:pt idx="618">
                  <c:v>1</c:v>
                </c:pt>
                <c:pt idx="619">
                  <c:v>0</c:v>
                </c:pt>
                <c:pt idx="620">
                  <c:v>0</c:v>
                </c:pt>
                <c:pt idx="621">
                  <c:v>0</c:v>
                </c:pt>
                <c:pt idx="622">
                  <c:v>0</c:v>
                </c:pt>
                <c:pt idx="623">
                  <c:v>0</c:v>
                </c:pt>
                <c:pt idx="624">
                  <c:v>0</c:v>
                </c:pt>
                <c:pt idx="625">
                  <c:v>1</c:v>
                </c:pt>
                <c:pt idx="626">
                  <c:v>0</c:v>
                </c:pt>
                <c:pt idx="627">
                  <c:v>0</c:v>
                </c:pt>
                <c:pt idx="628">
                  <c:v>0</c:v>
                </c:pt>
                <c:pt idx="629">
                  <c:v>0</c:v>
                </c:pt>
                <c:pt idx="630">
                  <c:v>0</c:v>
                </c:pt>
                <c:pt idx="631">
                  <c:v>2</c:v>
                </c:pt>
                <c:pt idx="632">
                  <c:v>1</c:v>
                </c:pt>
                <c:pt idx="633">
                  <c:v>0</c:v>
                </c:pt>
                <c:pt idx="634">
                  <c:v>0</c:v>
                </c:pt>
                <c:pt idx="635">
                  <c:v>0</c:v>
                </c:pt>
                <c:pt idx="636">
                  <c:v>1</c:v>
                </c:pt>
                <c:pt idx="637">
                  <c:v>2</c:v>
                </c:pt>
                <c:pt idx="638">
                  <c:v>1</c:v>
                </c:pt>
                <c:pt idx="639">
                  <c:v>2</c:v>
                </c:pt>
                <c:pt idx="640">
                  <c:v>0</c:v>
                </c:pt>
                <c:pt idx="641">
                  <c:v>0</c:v>
                </c:pt>
                <c:pt idx="642">
                  <c:v>1</c:v>
                </c:pt>
                <c:pt idx="643">
                  <c:v>1</c:v>
                </c:pt>
                <c:pt idx="644">
                  <c:v>0</c:v>
                </c:pt>
                <c:pt idx="645">
                  <c:v>0</c:v>
                </c:pt>
                <c:pt idx="646">
                  <c:v>1</c:v>
                </c:pt>
                <c:pt idx="647">
                  <c:v>3</c:v>
                </c:pt>
                <c:pt idx="648">
                  <c:v>1</c:v>
                </c:pt>
                <c:pt idx="649">
                  <c:v>0</c:v>
                </c:pt>
                <c:pt idx="650">
                  <c:v>0</c:v>
                </c:pt>
                <c:pt idx="651">
                  <c:v>0</c:v>
                </c:pt>
                <c:pt idx="652">
                  <c:v>0</c:v>
                </c:pt>
                <c:pt idx="653">
                  <c:v>1</c:v>
                </c:pt>
                <c:pt idx="654">
                  <c:v>1</c:v>
                </c:pt>
                <c:pt idx="655">
                  <c:v>1</c:v>
                </c:pt>
                <c:pt idx="656">
                  <c:v>1</c:v>
                </c:pt>
                <c:pt idx="657">
                  <c:v>1</c:v>
                </c:pt>
                <c:pt idx="658">
                  <c:v>0</c:v>
                </c:pt>
                <c:pt idx="659">
                  <c:v>10</c:v>
                </c:pt>
                <c:pt idx="660">
                  <c:v>0</c:v>
                </c:pt>
                <c:pt idx="661">
                  <c:v>0</c:v>
                </c:pt>
                <c:pt idx="662">
                  <c:v>1</c:v>
                </c:pt>
                <c:pt idx="663">
                  <c:v>2</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9</c:v>
                </c:pt>
                <c:pt idx="678">
                  <c:v>0</c:v>
                </c:pt>
                <c:pt idx="679">
                  <c:v>0</c:v>
                </c:pt>
                <c:pt idx="680">
                  <c:v>0</c:v>
                </c:pt>
                <c:pt idx="681">
                  <c:v>0</c:v>
                </c:pt>
                <c:pt idx="682">
                  <c:v>0</c:v>
                </c:pt>
                <c:pt idx="683">
                  <c:v>0</c:v>
                </c:pt>
                <c:pt idx="684">
                  <c:v>1</c:v>
                </c:pt>
                <c:pt idx="685">
                  <c:v>0</c:v>
                </c:pt>
                <c:pt idx="686">
                  <c:v>1</c:v>
                </c:pt>
                <c:pt idx="687">
                  <c:v>0</c:v>
                </c:pt>
                <c:pt idx="688">
                  <c:v>1</c:v>
                </c:pt>
                <c:pt idx="689">
                  <c:v>0</c:v>
                </c:pt>
                <c:pt idx="690">
                  <c:v>0</c:v>
                </c:pt>
                <c:pt idx="691">
                  <c:v>0</c:v>
                </c:pt>
                <c:pt idx="692">
                  <c:v>0</c:v>
                </c:pt>
                <c:pt idx="693">
                  <c:v>1</c:v>
                </c:pt>
                <c:pt idx="694">
                  <c:v>0</c:v>
                </c:pt>
                <c:pt idx="695">
                  <c:v>0</c:v>
                </c:pt>
                <c:pt idx="696">
                  <c:v>0</c:v>
                </c:pt>
                <c:pt idx="697">
                  <c:v>0</c:v>
                </c:pt>
                <c:pt idx="698">
                  <c:v>4</c:v>
                </c:pt>
                <c:pt idx="699">
                  <c:v>1</c:v>
                </c:pt>
                <c:pt idx="700">
                  <c:v>0</c:v>
                </c:pt>
                <c:pt idx="701">
                  <c:v>0</c:v>
                </c:pt>
                <c:pt idx="702">
                  <c:v>1</c:v>
                </c:pt>
                <c:pt idx="703">
                  <c:v>1</c:v>
                </c:pt>
                <c:pt idx="704">
                  <c:v>2</c:v>
                </c:pt>
                <c:pt idx="705">
                  <c:v>0</c:v>
                </c:pt>
                <c:pt idx="706">
                  <c:v>0</c:v>
                </c:pt>
                <c:pt idx="707">
                  <c:v>0</c:v>
                </c:pt>
                <c:pt idx="708">
                  <c:v>1</c:v>
                </c:pt>
                <c:pt idx="709">
                  <c:v>2</c:v>
                </c:pt>
                <c:pt idx="710">
                  <c:v>0</c:v>
                </c:pt>
                <c:pt idx="711">
                  <c:v>1</c:v>
                </c:pt>
                <c:pt idx="712">
                  <c:v>0</c:v>
                </c:pt>
                <c:pt idx="713">
                  <c:v>0</c:v>
                </c:pt>
                <c:pt idx="714">
                  <c:v>0</c:v>
                </c:pt>
                <c:pt idx="715">
                  <c:v>0</c:v>
                </c:pt>
                <c:pt idx="716">
                  <c:v>2</c:v>
                </c:pt>
                <c:pt idx="717">
                  <c:v>1</c:v>
                </c:pt>
                <c:pt idx="718">
                  <c:v>0</c:v>
                </c:pt>
                <c:pt idx="719">
                  <c:v>0</c:v>
                </c:pt>
                <c:pt idx="720">
                  <c:v>1</c:v>
                </c:pt>
                <c:pt idx="721">
                  <c:v>2</c:v>
                </c:pt>
                <c:pt idx="722">
                  <c:v>2</c:v>
                </c:pt>
                <c:pt idx="723">
                  <c:v>2</c:v>
                </c:pt>
                <c:pt idx="724">
                  <c:v>3</c:v>
                </c:pt>
                <c:pt idx="725">
                  <c:v>0</c:v>
                </c:pt>
                <c:pt idx="726">
                  <c:v>1</c:v>
                </c:pt>
                <c:pt idx="727">
                  <c:v>3</c:v>
                </c:pt>
                <c:pt idx="728">
                  <c:v>2</c:v>
                </c:pt>
                <c:pt idx="729">
                  <c:v>0</c:v>
                </c:pt>
                <c:pt idx="730">
                  <c:v>0</c:v>
                </c:pt>
                <c:pt idx="731">
                  <c:v>1</c:v>
                </c:pt>
                <c:pt idx="732">
                  <c:v>0</c:v>
                </c:pt>
                <c:pt idx="733">
                  <c:v>0</c:v>
                </c:pt>
                <c:pt idx="734">
                  <c:v>0</c:v>
                </c:pt>
                <c:pt idx="735">
                  <c:v>1</c:v>
                </c:pt>
                <c:pt idx="736">
                  <c:v>0</c:v>
                </c:pt>
                <c:pt idx="737">
                  <c:v>0</c:v>
                </c:pt>
                <c:pt idx="738">
                  <c:v>0</c:v>
                </c:pt>
                <c:pt idx="739">
                  <c:v>5</c:v>
                </c:pt>
                <c:pt idx="740">
                  <c:v>1</c:v>
                </c:pt>
                <c:pt idx="741">
                  <c:v>0</c:v>
                </c:pt>
                <c:pt idx="742">
                  <c:v>0</c:v>
                </c:pt>
                <c:pt idx="743">
                  <c:v>5</c:v>
                </c:pt>
                <c:pt idx="744">
                  <c:v>0</c:v>
                </c:pt>
                <c:pt idx="745">
                  <c:v>0</c:v>
                </c:pt>
                <c:pt idx="746">
                  <c:v>0</c:v>
                </c:pt>
                <c:pt idx="747">
                  <c:v>1</c:v>
                </c:pt>
                <c:pt idx="748">
                  <c:v>1</c:v>
                </c:pt>
                <c:pt idx="749">
                  <c:v>0</c:v>
                </c:pt>
                <c:pt idx="750">
                  <c:v>1</c:v>
                </c:pt>
                <c:pt idx="751">
                  <c:v>0</c:v>
                </c:pt>
                <c:pt idx="752">
                  <c:v>0</c:v>
                </c:pt>
                <c:pt idx="753">
                  <c:v>0</c:v>
                </c:pt>
                <c:pt idx="754">
                  <c:v>1</c:v>
                </c:pt>
                <c:pt idx="755">
                  <c:v>0</c:v>
                </c:pt>
                <c:pt idx="756">
                  <c:v>0</c:v>
                </c:pt>
                <c:pt idx="757">
                  <c:v>1</c:v>
                </c:pt>
                <c:pt idx="758">
                  <c:v>2</c:v>
                </c:pt>
                <c:pt idx="759">
                  <c:v>1</c:v>
                </c:pt>
                <c:pt idx="760">
                  <c:v>1</c:v>
                </c:pt>
                <c:pt idx="761">
                  <c:v>0</c:v>
                </c:pt>
                <c:pt idx="762">
                  <c:v>0</c:v>
                </c:pt>
                <c:pt idx="763">
                  <c:v>3</c:v>
                </c:pt>
                <c:pt idx="764">
                  <c:v>0</c:v>
                </c:pt>
                <c:pt idx="765">
                  <c:v>3</c:v>
                </c:pt>
                <c:pt idx="766">
                  <c:v>1</c:v>
                </c:pt>
                <c:pt idx="767">
                  <c:v>1</c:v>
                </c:pt>
                <c:pt idx="768">
                  <c:v>1</c:v>
                </c:pt>
                <c:pt idx="769">
                  <c:v>2</c:v>
                </c:pt>
                <c:pt idx="770">
                  <c:v>1</c:v>
                </c:pt>
                <c:pt idx="771">
                  <c:v>0</c:v>
                </c:pt>
                <c:pt idx="772">
                  <c:v>1</c:v>
                </c:pt>
                <c:pt idx="773">
                  <c:v>0</c:v>
                </c:pt>
                <c:pt idx="774">
                  <c:v>1</c:v>
                </c:pt>
                <c:pt idx="775">
                  <c:v>2</c:v>
                </c:pt>
                <c:pt idx="776">
                  <c:v>1</c:v>
                </c:pt>
                <c:pt idx="777">
                  <c:v>0</c:v>
                </c:pt>
                <c:pt idx="778">
                  <c:v>1</c:v>
                </c:pt>
                <c:pt idx="779">
                  <c:v>0</c:v>
                </c:pt>
                <c:pt idx="780">
                  <c:v>1</c:v>
                </c:pt>
                <c:pt idx="781">
                  <c:v>1</c:v>
                </c:pt>
                <c:pt idx="782">
                  <c:v>1</c:v>
                </c:pt>
                <c:pt idx="783">
                  <c:v>0</c:v>
                </c:pt>
                <c:pt idx="784">
                  <c:v>2</c:v>
                </c:pt>
                <c:pt idx="785">
                  <c:v>1</c:v>
                </c:pt>
                <c:pt idx="786">
                  <c:v>0</c:v>
                </c:pt>
                <c:pt idx="787">
                  <c:v>0</c:v>
                </c:pt>
                <c:pt idx="788">
                  <c:v>0</c:v>
                </c:pt>
                <c:pt idx="789">
                  <c:v>0</c:v>
                </c:pt>
                <c:pt idx="790">
                  <c:v>0</c:v>
                </c:pt>
                <c:pt idx="791">
                  <c:v>2</c:v>
                </c:pt>
                <c:pt idx="792">
                  <c:v>0</c:v>
                </c:pt>
                <c:pt idx="793">
                  <c:v>0</c:v>
                </c:pt>
                <c:pt idx="794">
                  <c:v>0</c:v>
                </c:pt>
                <c:pt idx="795">
                  <c:v>0</c:v>
                </c:pt>
                <c:pt idx="796">
                  <c:v>1</c:v>
                </c:pt>
                <c:pt idx="797">
                  <c:v>0</c:v>
                </c:pt>
                <c:pt idx="798">
                  <c:v>0</c:v>
                </c:pt>
                <c:pt idx="799">
                  <c:v>1</c:v>
                </c:pt>
                <c:pt idx="800">
                  <c:v>0</c:v>
                </c:pt>
                <c:pt idx="801">
                  <c:v>0</c:v>
                </c:pt>
                <c:pt idx="802">
                  <c:v>0</c:v>
                </c:pt>
                <c:pt idx="803">
                  <c:v>1</c:v>
                </c:pt>
                <c:pt idx="804">
                  <c:v>0</c:v>
                </c:pt>
                <c:pt idx="805">
                  <c:v>0</c:v>
                </c:pt>
                <c:pt idx="806">
                  <c:v>0</c:v>
                </c:pt>
                <c:pt idx="807">
                  <c:v>0</c:v>
                </c:pt>
                <c:pt idx="808">
                  <c:v>1</c:v>
                </c:pt>
                <c:pt idx="809">
                  <c:v>0</c:v>
                </c:pt>
                <c:pt idx="810">
                  <c:v>0</c:v>
                </c:pt>
                <c:pt idx="811">
                  <c:v>0</c:v>
                </c:pt>
                <c:pt idx="812">
                  <c:v>0</c:v>
                </c:pt>
                <c:pt idx="813">
                  <c:v>1</c:v>
                </c:pt>
                <c:pt idx="814">
                  <c:v>0</c:v>
                </c:pt>
                <c:pt idx="815">
                  <c:v>0</c:v>
                </c:pt>
                <c:pt idx="816">
                  <c:v>1</c:v>
                </c:pt>
                <c:pt idx="817">
                  <c:v>1</c:v>
                </c:pt>
                <c:pt idx="818">
                  <c:v>1</c:v>
                </c:pt>
                <c:pt idx="819">
                  <c:v>0</c:v>
                </c:pt>
                <c:pt idx="820">
                  <c:v>1</c:v>
                </c:pt>
                <c:pt idx="821">
                  <c:v>0</c:v>
                </c:pt>
                <c:pt idx="822">
                  <c:v>0</c:v>
                </c:pt>
                <c:pt idx="823">
                  <c:v>0</c:v>
                </c:pt>
                <c:pt idx="824">
                  <c:v>4</c:v>
                </c:pt>
                <c:pt idx="825">
                  <c:v>0</c:v>
                </c:pt>
                <c:pt idx="826">
                  <c:v>1</c:v>
                </c:pt>
                <c:pt idx="827">
                  <c:v>0</c:v>
                </c:pt>
                <c:pt idx="828">
                  <c:v>1</c:v>
                </c:pt>
                <c:pt idx="829">
                  <c:v>0</c:v>
                </c:pt>
                <c:pt idx="830">
                  <c:v>2</c:v>
                </c:pt>
                <c:pt idx="831">
                  <c:v>2</c:v>
                </c:pt>
                <c:pt idx="832">
                  <c:v>0</c:v>
                </c:pt>
                <c:pt idx="833">
                  <c:v>1</c:v>
                </c:pt>
                <c:pt idx="834">
                  <c:v>0</c:v>
                </c:pt>
                <c:pt idx="835">
                  <c:v>0</c:v>
                </c:pt>
                <c:pt idx="836">
                  <c:v>1</c:v>
                </c:pt>
                <c:pt idx="837">
                  <c:v>0</c:v>
                </c:pt>
                <c:pt idx="838">
                  <c:v>0</c:v>
                </c:pt>
                <c:pt idx="839">
                  <c:v>0</c:v>
                </c:pt>
                <c:pt idx="840">
                  <c:v>5</c:v>
                </c:pt>
                <c:pt idx="841">
                  <c:v>0</c:v>
                </c:pt>
                <c:pt idx="842">
                  <c:v>0</c:v>
                </c:pt>
                <c:pt idx="843">
                  <c:v>0</c:v>
                </c:pt>
                <c:pt idx="844">
                  <c:v>1</c:v>
                </c:pt>
                <c:pt idx="845">
                  <c:v>0</c:v>
                </c:pt>
                <c:pt idx="846">
                  <c:v>1</c:v>
                </c:pt>
                <c:pt idx="847">
                  <c:v>0</c:v>
                </c:pt>
                <c:pt idx="848">
                  <c:v>0</c:v>
                </c:pt>
                <c:pt idx="849">
                  <c:v>0</c:v>
                </c:pt>
                <c:pt idx="850">
                  <c:v>2</c:v>
                </c:pt>
                <c:pt idx="851">
                  <c:v>0</c:v>
                </c:pt>
                <c:pt idx="852">
                  <c:v>0</c:v>
                </c:pt>
                <c:pt idx="853">
                  <c:v>0</c:v>
                </c:pt>
                <c:pt idx="854">
                  <c:v>1</c:v>
                </c:pt>
                <c:pt idx="855">
                  <c:v>0</c:v>
                </c:pt>
                <c:pt idx="856">
                  <c:v>0</c:v>
                </c:pt>
                <c:pt idx="857">
                  <c:v>0</c:v>
                </c:pt>
                <c:pt idx="858">
                  <c:v>0</c:v>
                </c:pt>
                <c:pt idx="859">
                  <c:v>0</c:v>
                </c:pt>
                <c:pt idx="860">
                  <c:v>0</c:v>
                </c:pt>
                <c:pt idx="861">
                  <c:v>0</c:v>
                </c:pt>
                <c:pt idx="862">
                  <c:v>0</c:v>
                </c:pt>
                <c:pt idx="863">
                  <c:v>1</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1</c:v>
                </c:pt>
                <c:pt idx="887">
                  <c:v>0</c:v>
                </c:pt>
                <c:pt idx="888">
                  <c:v>0</c:v>
                </c:pt>
                <c:pt idx="889">
                  <c:v>0</c:v>
                </c:pt>
                <c:pt idx="890">
                  <c:v>0</c:v>
                </c:pt>
                <c:pt idx="891">
                  <c:v>0</c:v>
                </c:pt>
                <c:pt idx="892">
                  <c:v>0</c:v>
                </c:pt>
                <c:pt idx="893">
                  <c:v>0</c:v>
                </c:pt>
                <c:pt idx="894">
                  <c:v>0</c:v>
                </c:pt>
                <c:pt idx="895">
                  <c:v>1</c:v>
                </c:pt>
                <c:pt idx="896">
                  <c:v>0</c:v>
                </c:pt>
                <c:pt idx="897">
                  <c:v>0</c:v>
                </c:pt>
                <c:pt idx="898">
                  <c:v>0</c:v>
                </c:pt>
                <c:pt idx="899">
                  <c:v>1</c:v>
                </c:pt>
                <c:pt idx="900">
                  <c:v>0</c:v>
                </c:pt>
                <c:pt idx="901">
                  <c:v>2</c:v>
                </c:pt>
                <c:pt idx="902">
                  <c:v>0</c:v>
                </c:pt>
                <c:pt idx="903">
                  <c:v>1</c:v>
                </c:pt>
                <c:pt idx="904">
                  <c:v>1</c:v>
                </c:pt>
                <c:pt idx="905">
                  <c:v>0</c:v>
                </c:pt>
                <c:pt idx="906">
                  <c:v>0</c:v>
                </c:pt>
                <c:pt idx="907">
                  <c:v>0</c:v>
                </c:pt>
                <c:pt idx="908">
                  <c:v>0</c:v>
                </c:pt>
                <c:pt idx="909">
                  <c:v>1</c:v>
                </c:pt>
                <c:pt idx="910">
                  <c:v>0</c:v>
                </c:pt>
                <c:pt idx="911">
                  <c:v>0</c:v>
                </c:pt>
                <c:pt idx="912">
                  <c:v>0</c:v>
                </c:pt>
                <c:pt idx="913">
                  <c:v>0</c:v>
                </c:pt>
                <c:pt idx="914">
                  <c:v>1</c:v>
                </c:pt>
                <c:pt idx="915">
                  <c:v>0</c:v>
                </c:pt>
                <c:pt idx="916">
                  <c:v>0</c:v>
                </c:pt>
                <c:pt idx="917">
                  <c:v>0</c:v>
                </c:pt>
                <c:pt idx="918">
                  <c:v>0</c:v>
                </c:pt>
                <c:pt idx="919">
                  <c:v>0</c:v>
                </c:pt>
                <c:pt idx="920">
                  <c:v>0</c:v>
                </c:pt>
                <c:pt idx="921">
                  <c:v>0</c:v>
                </c:pt>
                <c:pt idx="922">
                  <c:v>0</c:v>
                </c:pt>
                <c:pt idx="923">
                  <c:v>0</c:v>
                </c:pt>
                <c:pt idx="924">
                  <c:v>1</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3</c:v>
                </c:pt>
                <c:pt idx="942">
                  <c:v>0</c:v>
                </c:pt>
                <c:pt idx="943">
                  <c:v>0</c:v>
                </c:pt>
                <c:pt idx="944">
                  <c:v>0</c:v>
                </c:pt>
                <c:pt idx="945">
                  <c:v>0</c:v>
                </c:pt>
                <c:pt idx="946">
                  <c:v>1</c:v>
                </c:pt>
                <c:pt idx="947">
                  <c:v>0</c:v>
                </c:pt>
                <c:pt idx="948">
                  <c:v>0</c:v>
                </c:pt>
                <c:pt idx="949">
                  <c:v>0</c:v>
                </c:pt>
                <c:pt idx="950">
                  <c:v>0</c:v>
                </c:pt>
                <c:pt idx="951">
                  <c:v>1</c:v>
                </c:pt>
                <c:pt idx="952">
                  <c:v>0</c:v>
                </c:pt>
                <c:pt idx="953">
                  <c:v>0</c:v>
                </c:pt>
                <c:pt idx="954">
                  <c:v>0</c:v>
                </c:pt>
                <c:pt idx="955">
                  <c:v>0</c:v>
                </c:pt>
                <c:pt idx="956">
                  <c:v>0</c:v>
                </c:pt>
                <c:pt idx="957">
                  <c:v>0</c:v>
                </c:pt>
                <c:pt idx="958">
                  <c:v>0</c:v>
                </c:pt>
                <c:pt idx="959">
                  <c:v>0</c:v>
                </c:pt>
                <c:pt idx="960">
                  <c:v>0</c:v>
                </c:pt>
                <c:pt idx="961">
                  <c:v>2</c:v>
                </c:pt>
                <c:pt idx="962">
                  <c:v>0</c:v>
                </c:pt>
                <c:pt idx="963">
                  <c:v>4</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1</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numCache>
            </c:numRef>
          </c:xVal>
          <c:yVal>
            <c:numRef>
              <c:f>'liver vs gill lesions'!$B$2:$B$1047275</c:f>
              <c:numCache>
                <c:formatCode>General</c:formatCode>
                <c:ptCount val="1047274"/>
                <c:pt idx="0">
                  <c:v>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1</c:v>
                </c:pt>
                <c:pt idx="43">
                  <c:v>0</c:v>
                </c:pt>
                <c:pt idx="44">
                  <c:v>1</c:v>
                </c:pt>
                <c:pt idx="45">
                  <c:v>0</c:v>
                </c:pt>
                <c:pt idx="46">
                  <c:v>0</c:v>
                </c:pt>
                <c:pt idx="47">
                  <c:v>2</c:v>
                </c:pt>
                <c:pt idx="48">
                  <c:v>1</c:v>
                </c:pt>
                <c:pt idx="49">
                  <c:v>1</c:v>
                </c:pt>
                <c:pt idx="50">
                  <c:v>2</c:v>
                </c:pt>
                <c:pt idx="51">
                  <c:v>2</c:v>
                </c:pt>
                <c:pt idx="52">
                  <c:v>4</c:v>
                </c:pt>
                <c:pt idx="53">
                  <c:v>1</c:v>
                </c:pt>
                <c:pt idx="54">
                  <c:v>1</c:v>
                </c:pt>
                <c:pt idx="55">
                  <c:v>7</c:v>
                </c:pt>
                <c:pt idx="56">
                  <c:v>0</c:v>
                </c:pt>
                <c:pt idx="57">
                  <c:v>2</c:v>
                </c:pt>
                <c:pt idx="58">
                  <c:v>5</c:v>
                </c:pt>
                <c:pt idx="59">
                  <c:v>3</c:v>
                </c:pt>
                <c:pt idx="60">
                  <c:v>0</c:v>
                </c:pt>
                <c:pt idx="61">
                  <c:v>0</c:v>
                </c:pt>
                <c:pt idx="62">
                  <c:v>1</c:v>
                </c:pt>
                <c:pt idx="63">
                  <c:v>0</c:v>
                </c:pt>
                <c:pt idx="64">
                  <c:v>3</c:v>
                </c:pt>
                <c:pt idx="65">
                  <c:v>1</c:v>
                </c:pt>
                <c:pt idx="66">
                  <c:v>1</c:v>
                </c:pt>
                <c:pt idx="67">
                  <c:v>1</c:v>
                </c:pt>
                <c:pt idx="68">
                  <c:v>1</c:v>
                </c:pt>
                <c:pt idx="69">
                  <c:v>5</c:v>
                </c:pt>
                <c:pt idx="70">
                  <c:v>1</c:v>
                </c:pt>
                <c:pt idx="71">
                  <c:v>0</c:v>
                </c:pt>
                <c:pt idx="72">
                  <c:v>0</c:v>
                </c:pt>
                <c:pt idx="73">
                  <c:v>1</c:v>
                </c:pt>
                <c:pt idx="74">
                  <c:v>2</c:v>
                </c:pt>
                <c:pt idx="75">
                  <c:v>0</c:v>
                </c:pt>
                <c:pt idx="76">
                  <c:v>0</c:v>
                </c:pt>
                <c:pt idx="77">
                  <c:v>4</c:v>
                </c:pt>
                <c:pt idx="78">
                  <c:v>1</c:v>
                </c:pt>
                <c:pt idx="79">
                  <c:v>1</c:v>
                </c:pt>
                <c:pt idx="80">
                  <c:v>0</c:v>
                </c:pt>
                <c:pt idx="81">
                  <c:v>0</c:v>
                </c:pt>
                <c:pt idx="82">
                  <c:v>0</c:v>
                </c:pt>
                <c:pt idx="83">
                  <c:v>1</c:v>
                </c:pt>
                <c:pt idx="84">
                  <c:v>0</c:v>
                </c:pt>
                <c:pt idx="85">
                  <c:v>1</c:v>
                </c:pt>
                <c:pt idx="86">
                  <c:v>1</c:v>
                </c:pt>
                <c:pt idx="87">
                  <c:v>3</c:v>
                </c:pt>
                <c:pt idx="88">
                  <c:v>2</c:v>
                </c:pt>
                <c:pt idx="89">
                  <c:v>1</c:v>
                </c:pt>
                <c:pt idx="90">
                  <c:v>0</c:v>
                </c:pt>
                <c:pt idx="91">
                  <c:v>0</c:v>
                </c:pt>
                <c:pt idx="92">
                  <c:v>0</c:v>
                </c:pt>
                <c:pt idx="93">
                  <c:v>1</c:v>
                </c:pt>
                <c:pt idx="94">
                  <c:v>0</c:v>
                </c:pt>
                <c:pt idx="95">
                  <c:v>0</c:v>
                </c:pt>
                <c:pt idx="96">
                  <c:v>0</c:v>
                </c:pt>
                <c:pt idx="97">
                  <c:v>0</c:v>
                </c:pt>
                <c:pt idx="98">
                  <c:v>0</c:v>
                </c:pt>
                <c:pt idx="99">
                  <c:v>0</c:v>
                </c:pt>
                <c:pt idx="100">
                  <c:v>3</c:v>
                </c:pt>
                <c:pt idx="101">
                  <c:v>3</c:v>
                </c:pt>
                <c:pt idx="102">
                  <c:v>3</c:v>
                </c:pt>
                <c:pt idx="103">
                  <c:v>2</c:v>
                </c:pt>
                <c:pt idx="104">
                  <c:v>2</c:v>
                </c:pt>
                <c:pt idx="105">
                  <c:v>2</c:v>
                </c:pt>
                <c:pt idx="106">
                  <c:v>0</c:v>
                </c:pt>
                <c:pt idx="107">
                  <c:v>2</c:v>
                </c:pt>
                <c:pt idx="108">
                  <c:v>0</c:v>
                </c:pt>
                <c:pt idx="109">
                  <c:v>0</c:v>
                </c:pt>
                <c:pt idx="110">
                  <c:v>0</c:v>
                </c:pt>
                <c:pt idx="111">
                  <c:v>0</c:v>
                </c:pt>
                <c:pt idx="112">
                  <c:v>0</c:v>
                </c:pt>
                <c:pt idx="113">
                  <c:v>0</c:v>
                </c:pt>
                <c:pt idx="114">
                  <c:v>0</c:v>
                </c:pt>
                <c:pt idx="115">
                  <c:v>0</c:v>
                </c:pt>
                <c:pt idx="116">
                  <c:v>0</c:v>
                </c:pt>
                <c:pt idx="117">
                  <c:v>2</c:v>
                </c:pt>
                <c:pt idx="118">
                  <c:v>0</c:v>
                </c:pt>
                <c:pt idx="119">
                  <c:v>0</c:v>
                </c:pt>
                <c:pt idx="120">
                  <c:v>0</c:v>
                </c:pt>
                <c:pt idx="121">
                  <c:v>4</c:v>
                </c:pt>
                <c:pt idx="122">
                  <c:v>0</c:v>
                </c:pt>
                <c:pt idx="123">
                  <c:v>0</c:v>
                </c:pt>
                <c:pt idx="124">
                  <c:v>2</c:v>
                </c:pt>
                <c:pt idx="125">
                  <c:v>3</c:v>
                </c:pt>
                <c:pt idx="126">
                  <c:v>2</c:v>
                </c:pt>
                <c:pt idx="127">
                  <c:v>0</c:v>
                </c:pt>
                <c:pt idx="128">
                  <c:v>6</c:v>
                </c:pt>
                <c:pt idx="129">
                  <c:v>2</c:v>
                </c:pt>
                <c:pt idx="130">
                  <c:v>2</c:v>
                </c:pt>
                <c:pt idx="131">
                  <c:v>0</c:v>
                </c:pt>
                <c:pt idx="132">
                  <c:v>0</c:v>
                </c:pt>
                <c:pt idx="133">
                  <c:v>0</c:v>
                </c:pt>
                <c:pt idx="134">
                  <c:v>2</c:v>
                </c:pt>
                <c:pt idx="135">
                  <c:v>0</c:v>
                </c:pt>
                <c:pt idx="136">
                  <c:v>4</c:v>
                </c:pt>
                <c:pt idx="137">
                  <c:v>0</c:v>
                </c:pt>
                <c:pt idx="138">
                  <c:v>0</c:v>
                </c:pt>
                <c:pt idx="139">
                  <c:v>0</c:v>
                </c:pt>
                <c:pt idx="140">
                  <c:v>0</c:v>
                </c:pt>
                <c:pt idx="141">
                  <c:v>0</c:v>
                </c:pt>
                <c:pt idx="142">
                  <c:v>0</c:v>
                </c:pt>
                <c:pt idx="143">
                  <c:v>2</c:v>
                </c:pt>
                <c:pt idx="144">
                  <c:v>2</c:v>
                </c:pt>
                <c:pt idx="145">
                  <c:v>2</c:v>
                </c:pt>
                <c:pt idx="146">
                  <c:v>2</c:v>
                </c:pt>
                <c:pt idx="147">
                  <c:v>0</c:v>
                </c:pt>
                <c:pt idx="148">
                  <c:v>0</c:v>
                </c:pt>
                <c:pt idx="149">
                  <c:v>0</c:v>
                </c:pt>
                <c:pt idx="150">
                  <c:v>0</c:v>
                </c:pt>
                <c:pt idx="151">
                  <c:v>0</c:v>
                </c:pt>
                <c:pt idx="152">
                  <c:v>2</c:v>
                </c:pt>
                <c:pt idx="153">
                  <c:v>2</c:v>
                </c:pt>
                <c:pt idx="154">
                  <c:v>0</c:v>
                </c:pt>
                <c:pt idx="155">
                  <c:v>3</c:v>
                </c:pt>
                <c:pt idx="156">
                  <c:v>2</c:v>
                </c:pt>
                <c:pt idx="157">
                  <c:v>2</c:v>
                </c:pt>
                <c:pt idx="158">
                  <c:v>0</c:v>
                </c:pt>
                <c:pt idx="159">
                  <c:v>0</c:v>
                </c:pt>
                <c:pt idx="160">
                  <c:v>0</c:v>
                </c:pt>
                <c:pt idx="161">
                  <c:v>0</c:v>
                </c:pt>
                <c:pt idx="162">
                  <c:v>0</c:v>
                </c:pt>
                <c:pt idx="163">
                  <c:v>0</c:v>
                </c:pt>
                <c:pt idx="164">
                  <c:v>0</c:v>
                </c:pt>
                <c:pt idx="165">
                  <c:v>0</c:v>
                </c:pt>
                <c:pt idx="166">
                  <c:v>0</c:v>
                </c:pt>
                <c:pt idx="167">
                  <c:v>3</c:v>
                </c:pt>
                <c:pt idx="168">
                  <c:v>0</c:v>
                </c:pt>
                <c:pt idx="169">
                  <c:v>2</c:v>
                </c:pt>
                <c:pt idx="170">
                  <c:v>2</c:v>
                </c:pt>
                <c:pt idx="171">
                  <c:v>2</c:v>
                </c:pt>
                <c:pt idx="172">
                  <c:v>0</c:v>
                </c:pt>
                <c:pt idx="173">
                  <c:v>0</c:v>
                </c:pt>
                <c:pt idx="174">
                  <c:v>0</c:v>
                </c:pt>
                <c:pt idx="175">
                  <c:v>0</c:v>
                </c:pt>
                <c:pt idx="176">
                  <c:v>2</c:v>
                </c:pt>
                <c:pt idx="177">
                  <c:v>2</c:v>
                </c:pt>
                <c:pt idx="178">
                  <c:v>2</c:v>
                </c:pt>
                <c:pt idx="179">
                  <c:v>0</c:v>
                </c:pt>
                <c:pt idx="180">
                  <c:v>0</c:v>
                </c:pt>
                <c:pt idx="181">
                  <c:v>0</c:v>
                </c:pt>
                <c:pt idx="182">
                  <c:v>2</c:v>
                </c:pt>
                <c:pt idx="183">
                  <c:v>2</c:v>
                </c:pt>
                <c:pt idx="184">
                  <c:v>2</c:v>
                </c:pt>
                <c:pt idx="185">
                  <c:v>4</c:v>
                </c:pt>
                <c:pt idx="186">
                  <c:v>2</c:v>
                </c:pt>
                <c:pt idx="187">
                  <c:v>3</c:v>
                </c:pt>
                <c:pt idx="188">
                  <c:v>2</c:v>
                </c:pt>
                <c:pt idx="189">
                  <c:v>0</c:v>
                </c:pt>
                <c:pt idx="190">
                  <c:v>0</c:v>
                </c:pt>
                <c:pt idx="191">
                  <c:v>0</c:v>
                </c:pt>
                <c:pt idx="192">
                  <c:v>0</c:v>
                </c:pt>
                <c:pt idx="193">
                  <c:v>3</c:v>
                </c:pt>
                <c:pt idx="194">
                  <c:v>2</c:v>
                </c:pt>
                <c:pt idx="195">
                  <c:v>5</c:v>
                </c:pt>
                <c:pt idx="196">
                  <c:v>0</c:v>
                </c:pt>
                <c:pt idx="197">
                  <c:v>0</c:v>
                </c:pt>
                <c:pt idx="198">
                  <c:v>2</c:v>
                </c:pt>
                <c:pt idx="199">
                  <c:v>2</c:v>
                </c:pt>
                <c:pt idx="200">
                  <c:v>2</c:v>
                </c:pt>
                <c:pt idx="201">
                  <c:v>2</c:v>
                </c:pt>
                <c:pt idx="202">
                  <c:v>1</c:v>
                </c:pt>
                <c:pt idx="203">
                  <c:v>2</c:v>
                </c:pt>
                <c:pt idx="204">
                  <c:v>2</c:v>
                </c:pt>
                <c:pt idx="205">
                  <c:v>2</c:v>
                </c:pt>
                <c:pt idx="206">
                  <c:v>3</c:v>
                </c:pt>
                <c:pt idx="207">
                  <c:v>0</c:v>
                </c:pt>
                <c:pt idx="208">
                  <c:v>1</c:v>
                </c:pt>
                <c:pt idx="209">
                  <c:v>2</c:v>
                </c:pt>
                <c:pt idx="210">
                  <c:v>0</c:v>
                </c:pt>
                <c:pt idx="211">
                  <c:v>0</c:v>
                </c:pt>
                <c:pt idx="212">
                  <c:v>2</c:v>
                </c:pt>
                <c:pt idx="213">
                  <c:v>0</c:v>
                </c:pt>
                <c:pt idx="214">
                  <c:v>0</c:v>
                </c:pt>
                <c:pt idx="215">
                  <c:v>0</c:v>
                </c:pt>
                <c:pt idx="216">
                  <c:v>0</c:v>
                </c:pt>
                <c:pt idx="217">
                  <c:v>0</c:v>
                </c:pt>
                <c:pt idx="218">
                  <c:v>2</c:v>
                </c:pt>
                <c:pt idx="219">
                  <c:v>0</c:v>
                </c:pt>
                <c:pt idx="220">
                  <c:v>3</c:v>
                </c:pt>
                <c:pt idx="221">
                  <c:v>2</c:v>
                </c:pt>
                <c:pt idx="222">
                  <c:v>2</c:v>
                </c:pt>
                <c:pt idx="223">
                  <c:v>0</c:v>
                </c:pt>
                <c:pt idx="224">
                  <c:v>0</c:v>
                </c:pt>
                <c:pt idx="225">
                  <c:v>2</c:v>
                </c:pt>
                <c:pt idx="226">
                  <c:v>0</c:v>
                </c:pt>
                <c:pt idx="227">
                  <c:v>0</c:v>
                </c:pt>
                <c:pt idx="228">
                  <c:v>2</c:v>
                </c:pt>
                <c:pt idx="229">
                  <c:v>0</c:v>
                </c:pt>
                <c:pt idx="230">
                  <c:v>1</c:v>
                </c:pt>
                <c:pt idx="231">
                  <c:v>0</c:v>
                </c:pt>
                <c:pt idx="232">
                  <c:v>1</c:v>
                </c:pt>
                <c:pt idx="233">
                  <c:v>0</c:v>
                </c:pt>
                <c:pt idx="234">
                  <c:v>1</c:v>
                </c:pt>
                <c:pt idx="235">
                  <c:v>1</c:v>
                </c:pt>
                <c:pt idx="236">
                  <c:v>2</c:v>
                </c:pt>
                <c:pt idx="237">
                  <c:v>0</c:v>
                </c:pt>
                <c:pt idx="238">
                  <c:v>0</c:v>
                </c:pt>
                <c:pt idx="239">
                  <c:v>0</c:v>
                </c:pt>
                <c:pt idx="240">
                  <c:v>1</c:v>
                </c:pt>
                <c:pt idx="241">
                  <c:v>0</c:v>
                </c:pt>
                <c:pt idx="242">
                  <c:v>0</c:v>
                </c:pt>
                <c:pt idx="243">
                  <c:v>0</c:v>
                </c:pt>
                <c:pt idx="244">
                  <c:v>0</c:v>
                </c:pt>
                <c:pt idx="245">
                  <c:v>0</c:v>
                </c:pt>
                <c:pt idx="246">
                  <c:v>1</c:v>
                </c:pt>
                <c:pt idx="247">
                  <c:v>0</c:v>
                </c:pt>
                <c:pt idx="248">
                  <c:v>7</c:v>
                </c:pt>
                <c:pt idx="249">
                  <c:v>3</c:v>
                </c:pt>
                <c:pt idx="250">
                  <c:v>0</c:v>
                </c:pt>
                <c:pt idx="251">
                  <c:v>2</c:v>
                </c:pt>
                <c:pt idx="252">
                  <c:v>0</c:v>
                </c:pt>
                <c:pt idx="253">
                  <c:v>0</c:v>
                </c:pt>
                <c:pt idx="254">
                  <c:v>1</c:v>
                </c:pt>
                <c:pt idx="255">
                  <c:v>0</c:v>
                </c:pt>
                <c:pt idx="256">
                  <c:v>0</c:v>
                </c:pt>
                <c:pt idx="257">
                  <c:v>0</c:v>
                </c:pt>
                <c:pt idx="258">
                  <c:v>0</c:v>
                </c:pt>
                <c:pt idx="259">
                  <c:v>0</c:v>
                </c:pt>
                <c:pt idx="260">
                  <c:v>0</c:v>
                </c:pt>
                <c:pt idx="261">
                  <c:v>4</c:v>
                </c:pt>
                <c:pt idx="262">
                  <c:v>0</c:v>
                </c:pt>
                <c:pt idx="263">
                  <c:v>3</c:v>
                </c:pt>
                <c:pt idx="264">
                  <c:v>2</c:v>
                </c:pt>
                <c:pt idx="265">
                  <c:v>2</c:v>
                </c:pt>
                <c:pt idx="266">
                  <c:v>0</c:v>
                </c:pt>
                <c:pt idx="267">
                  <c:v>0</c:v>
                </c:pt>
                <c:pt idx="268">
                  <c:v>0</c:v>
                </c:pt>
                <c:pt idx="269">
                  <c:v>5</c:v>
                </c:pt>
                <c:pt idx="270">
                  <c:v>0</c:v>
                </c:pt>
                <c:pt idx="271">
                  <c:v>0</c:v>
                </c:pt>
                <c:pt idx="272">
                  <c:v>2</c:v>
                </c:pt>
                <c:pt idx="273">
                  <c:v>3</c:v>
                </c:pt>
                <c:pt idx="274">
                  <c:v>3</c:v>
                </c:pt>
                <c:pt idx="275">
                  <c:v>2</c:v>
                </c:pt>
                <c:pt idx="276">
                  <c:v>1</c:v>
                </c:pt>
                <c:pt idx="277">
                  <c:v>0</c:v>
                </c:pt>
                <c:pt idx="278">
                  <c:v>0</c:v>
                </c:pt>
                <c:pt idx="279">
                  <c:v>0</c:v>
                </c:pt>
                <c:pt idx="280">
                  <c:v>2</c:v>
                </c:pt>
                <c:pt idx="281">
                  <c:v>3</c:v>
                </c:pt>
                <c:pt idx="282">
                  <c:v>2</c:v>
                </c:pt>
                <c:pt idx="283">
                  <c:v>3</c:v>
                </c:pt>
                <c:pt idx="284">
                  <c:v>3</c:v>
                </c:pt>
                <c:pt idx="285">
                  <c:v>2</c:v>
                </c:pt>
                <c:pt idx="286">
                  <c:v>0</c:v>
                </c:pt>
                <c:pt idx="287">
                  <c:v>3</c:v>
                </c:pt>
                <c:pt idx="288">
                  <c:v>1</c:v>
                </c:pt>
                <c:pt idx="289">
                  <c:v>2</c:v>
                </c:pt>
                <c:pt idx="290">
                  <c:v>0</c:v>
                </c:pt>
                <c:pt idx="291">
                  <c:v>3</c:v>
                </c:pt>
                <c:pt idx="292">
                  <c:v>2</c:v>
                </c:pt>
                <c:pt idx="293">
                  <c:v>0</c:v>
                </c:pt>
                <c:pt idx="294">
                  <c:v>1</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1</c:v>
                </c:pt>
                <c:pt idx="310">
                  <c:v>0</c:v>
                </c:pt>
                <c:pt idx="311">
                  <c:v>0</c:v>
                </c:pt>
                <c:pt idx="312">
                  <c:v>3</c:v>
                </c:pt>
                <c:pt idx="313">
                  <c:v>3</c:v>
                </c:pt>
                <c:pt idx="314">
                  <c:v>2</c:v>
                </c:pt>
                <c:pt idx="315">
                  <c:v>2</c:v>
                </c:pt>
                <c:pt idx="316">
                  <c:v>3</c:v>
                </c:pt>
                <c:pt idx="317">
                  <c:v>3</c:v>
                </c:pt>
                <c:pt idx="318">
                  <c:v>3</c:v>
                </c:pt>
                <c:pt idx="319">
                  <c:v>3</c:v>
                </c:pt>
                <c:pt idx="320">
                  <c:v>2</c:v>
                </c:pt>
                <c:pt idx="321">
                  <c:v>0</c:v>
                </c:pt>
                <c:pt idx="322">
                  <c:v>3</c:v>
                </c:pt>
                <c:pt idx="323">
                  <c:v>0</c:v>
                </c:pt>
                <c:pt idx="324">
                  <c:v>2</c:v>
                </c:pt>
                <c:pt idx="325">
                  <c:v>0</c:v>
                </c:pt>
                <c:pt idx="326">
                  <c:v>2</c:v>
                </c:pt>
                <c:pt idx="327">
                  <c:v>3</c:v>
                </c:pt>
                <c:pt idx="328">
                  <c:v>0</c:v>
                </c:pt>
                <c:pt idx="329">
                  <c:v>0</c:v>
                </c:pt>
                <c:pt idx="330">
                  <c:v>3</c:v>
                </c:pt>
                <c:pt idx="331">
                  <c:v>0</c:v>
                </c:pt>
                <c:pt idx="332">
                  <c:v>0</c:v>
                </c:pt>
                <c:pt idx="333">
                  <c:v>3</c:v>
                </c:pt>
                <c:pt idx="334">
                  <c:v>3</c:v>
                </c:pt>
                <c:pt idx="335">
                  <c:v>0</c:v>
                </c:pt>
                <c:pt idx="336">
                  <c:v>2</c:v>
                </c:pt>
                <c:pt idx="337">
                  <c:v>2</c:v>
                </c:pt>
                <c:pt idx="338">
                  <c:v>2</c:v>
                </c:pt>
                <c:pt idx="339">
                  <c:v>1</c:v>
                </c:pt>
                <c:pt idx="340">
                  <c:v>0</c:v>
                </c:pt>
                <c:pt idx="341">
                  <c:v>6</c:v>
                </c:pt>
                <c:pt idx="342">
                  <c:v>0</c:v>
                </c:pt>
                <c:pt idx="343">
                  <c:v>0</c:v>
                </c:pt>
                <c:pt idx="344">
                  <c:v>0</c:v>
                </c:pt>
                <c:pt idx="345">
                  <c:v>0</c:v>
                </c:pt>
                <c:pt idx="346">
                  <c:v>2</c:v>
                </c:pt>
                <c:pt idx="347">
                  <c:v>3</c:v>
                </c:pt>
                <c:pt idx="348">
                  <c:v>0</c:v>
                </c:pt>
                <c:pt idx="349">
                  <c:v>2</c:v>
                </c:pt>
                <c:pt idx="350">
                  <c:v>5</c:v>
                </c:pt>
                <c:pt idx="351">
                  <c:v>1</c:v>
                </c:pt>
                <c:pt idx="352">
                  <c:v>2</c:v>
                </c:pt>
                <c:pt idx="353">
                  <c:v>2</c:v>
                </c:pt>
                <c:pt idx="354">
                  <c:v>2</c:v>
                </c:pt>
                <c:pt idx="355">
                  <c:v>3</c:v>
                </c:pt>
                <c:pt idx="356">
                  <c:v>0</c:v>
                </c:pt>
                <c:pt idx="357">
                  <c:v>3</c:v>
                </c:pt>
                <c:pt idx="358">
                  <c:v>1</c:v>
                </c:pt>
                <c:pt idx="359">
                  <c:v>2</c:v>
                </c:pt>
                <c:pt idx="360">
                  <c:v>0</c:v>
                </c:pt>
                <c:pt idx="361">
                  <c:v>1</c:v>
                </c:pt>
                <c:pt idx="362">
                  <c:v>0</c:v>
                </c:pt>
                <c:pt idx="363">
                  <c:v>0</c:v>
                </c:pt>
                <c:pt idx="364">
                  <c:v>2</c:v>
                </c:pt>
                <c:pt idx="365">
                  <c:v>0</c:v>
                </c:pt>
                <c:pt idx="366">
                  <c:v>0</c:v>
                </c:pt>
                <c:pt idx="367">
                  <c:v>0</c:v>
                </c:pt>
                <c:pt idx="368">
                  <c:v>3</c:v>
                </c:pt>
                <c:pt idx="369">
                  <c:v>3</c:v>
                </c:pt>
                <c:pt idx="370">
                  <c:v>3</c:v>
                </c:pt>
                <c:pt idx="371">
                  <c:v>2</c:v>
                </c:pt>
                <c:pt idx="372">
                  <c:v>0</c:v>
                </c:pt>
                <c:pt idx="373">
                  <c:v>1</c:v>
                </c:pt>
                <c:pt idx="374">
                  <c:v>2</c:v>
                </c:pt>
                <c:pt idx="375">
                  <c:v>0</c:v>
                </c:pt>
                <c:pt idx="376">
                  <c:v>0</c:v>
                </c:pt>
                <c:pt idx="377">
                  <c:v>0</c:v>
                </c:pt>
                <c:pt idx="378">
                  <c:v>3</c:v>
                </c:pt>
                <c:pt idx="379">
                  <c:v>1</c:v>
                </c:pt>
                <c:pt idx="380">
                  <c:v>2</c:v>
                </c:pt>
                <c:pt idx="381">
                  <c:v>2</c:v>
                </c:pt>
                <c:pt idx="382">
                  <c:v>2</c:v>
                </c:pt>
                <c:pt idx="383">
                  <c:v>3</c:v>
                </c:pt>
                <c:pt idx="384">
                  <c:v>3</c:v>
                </c:pt>
                <c:pt idx="385">
                  <c:v>2</c:v>
                </c:pt>
                <c:pt idx="386">
                  <c:v>3</c:v>
                </c:pt>
                <c:pt idx="387">
                  <c:v>3</c:v>
                </c:pt>
                <c:pt idx="388">
                  <c:v>0</c:v>
                </c:pt>
                <c:pt idx="389">
                  <c:v>1</c:v>
                </c:pt>
                <c:pt idx="390">
                  <c:v>2</c:v>
                </c:pt>
                <c:pt idx="391">
                  <c:v>2</c:v>
                </c:pt>
                <c:pt idx="392">
                  <c:v>0</c:v>
                </c:pt>
                <c:pt idx="393">
                  <c:v>0</c:v>
                </c:pt>
                <c:pt idx="394">
                  <c:v>2</c:v>
                </c:pt>
                <c:pt idx="395">
                  <c:v>0</c:v>
                </c:pt>
                <c:pt idx="396">
                  <c:v>0</c:v>
                </c:pt>
                <c:pt idx="397">
                  <c:v>3</c:v>
                </c:pt>
                <c:pt idx="398">
                  <c:v>0</c:v>
                </c:pt>
                <c:pt idx="399">
                  <c:v>5</c:v>
                </c:pt>
                <c:pt idx="400">
                  <c:v>2</c:v>
                </c:pt>
                <c:pt idx="401">
                  <c:v>7</c:v>
                </c:pt>
                <c:pt idx="402">
                  <c:v>0</c:v>
                </c:pt>
                <c:pt idx="403">
                  <c:v>1</c:v>
                </c:pt>
                <c:pt idx="404">
                  <c:v>2</c:v>
                </c:pt>
                <c:pt idx="405">
                  <c:v>0</c:v>
                </c:pt>
                <c:pt idx="406">
                  <c:v>3</c:v>
                </c:pt>
                <c:pt idx="407">
                  <c:v>1</c:v>
                </c:pt>
                <c:pt idx="408">
                  <c:v>0</c:v>
                </c:pt>
                <c:pt idx="409">
                  <c:v>3</c:v>
                </c:pt>
                <c:pt idx="410">
                  <c:v>1</c:v>
                </c:pt>
                <c:pt idx="411">
                  <c:v>3</c:v>
                </c:pt>
                <c:pt idx="412">
                  <c:v>3</c:v>
                </c:pt>
                <c:pt idx="413">
                  <c:v>1</c:v>
                </c:pt>
                <c:pt idx="414">
                  <c:v>0</c:v>
                </c:pt>
                <c:pt idx="415">
                  <c:v>1</c:v>
                </c:pt>
                <c:pt idx="416">
                  <c:v>4</c:v>
                </c:pt>
                <c:pt idx="417">
                  <c:v>0</c:v>
                </c:pt>
                <c:pt idx="418">
                  <c:v>0</c:v>
                </c:pt>
                <c:pt idx="419">
                  <c:v>2</c:v>
                </c:pt>
                <c:pt idx="420">
                  <c:v>2</c:v>
                </c:pt>
                <c:pt idx="421">
                  <c:v>4</c:v>
                </c:pt>
                <c:pt idx="422">
                  <c:v>0</c:v>
                </c:pt>
                <c:pt idx="423">
                  <c:v>4</c:v>
                </c:pt>
                <c:pt idx="424">
                  <c:v>1</c:v>
                </c:pt>
                <c:pt idx="425">
                  <c:v>1</c:v>
                </c:pt>
                <c:pt idx="426">
                  <c:v>2</c:v>
                </c:pt>
                <c:pt idx="427">
                  <c:v>2</c:v>
                </c:pt>
                <c:pt idx="428">
                  <c:v>4</c:v>
                </c:pt>
                <c:pt idx="429">
                  <c:v>3</c:v>
                </c:pt>
                <c:pt idx="430">
                  <c:v>6</c:v>
                </c:pt>
                <c:pt idx="431">
                  <c:v>1</c:v>
                </c:pt>
                <c:pt idx="432">
                  <c:v>3</c:v>
                </c:pt>
                <c:pt idx="433">
                  <c:v>2</c:v>
                </c:pt>
                <c:pt idx="434">
                  <c:v>0</c:v>
                </c:pt>
                <c:pt idx="435">
                  <c:v>0</c:v>
                </c:pt>
                <c:pt idx="436">
                  <c:v>1</c:v>
                </c:pt>
                <c:pt idx="437">
                  <c:v>1</c:v>
                </c:pt>
                <c:pt idx="438">
                  <c:v>4</c:v>
                </c:pt>
                <c:pt idx="439">
                  <c:v>0</c:v>
                </c:pt>
                <c:pt idx="440">
                  <c:v>0</c:v>
                </c:pt>
                <c:pt idx="441">
                  <c:v>3</c:v>
                </c:pt>
                <c:pt idx="442">
                  <c:v>2</c:v>
                </c:pt>
                <c:pt idx="443">
                  <c:v>2</c:v>
                </c:pt>
                <c:pt idx="444">
                  <c:v>2</c:v>
                </c:pt>
                <c:pt idx="445">
                  <c:v>3</c:v>
                </c:pt>
                <c:pt idx="446">
                  <c:v>0</c:v>
                </c:pt>
                <c:pt idx="447">
                  <c:v>1</c:v>
                </c:pt>
                <c:pt idx="448">
                  <c:v>2</c:v>
                </c:pt>
                <c:pt idx="449">
                  <c:v>1</c:v>
                </c:pt>
                <c:pt idx="450">
                  <c:v>1</c:v>
                </c:pt>
                <c:pt idx="451">
                  <c:v>3</c:v>
                </c:pt>
                <c:pt idx="452">
                  <c:v>2</c:v>
                </c:pt>
                <c:pt idx="453">
                  <c:v>2</c:v>
                </c:pt>
                <c:pt idx="454">
                  <c:v>1</c:v>
                </c:pt>
                <c:pt idx="455">
                  <c:v>2</c:v>
                </c:pt>
                <c:pt idx="456">
                  <c:v>3</c:v>
                </c:pt>
                <c:pt idx="457">
                  <c:v>1</c:v>
                </c:pt>
                <c:pt idx="458">
                  <c:v>1</c:v>
                </c:pt>
                <c:pt idx="459">
                  <c:v>1</c:v>
                </c:pt>
                <c:pt idx="460">
                  <c:v>0</c:v>
                </c:pt>
                <c:pt idx="461">
                  <c:v>1</c:v>
                </c:pt>
                <c:pt idx="462">
                  <c:v>0</c:v>
                </c:pt>
                <c:pt idx="463">
                  <c:v>0</c:v>
                </c:pt>
                <c:pt idx="464">
                  <c:v>2</c:v>
                </c:pt>
                <c:pt idx="465">
                  <c:v>2</c:v>
                </c:pt>
                <c:pt idx="466">
                  <c:v>0</c:v>
                </c:pt>
                <c:pt idx="467">
                  <c:v>3</c:v>
                </c:pt>
                <c:pt idx="468">
                  <c:v>3</c:v>
                </c:pt>
                <c:pt idx="469">
                  <c:v>1</c:v>
                </c:pt>
                <c:pt idx="470">
                  <c:v>0</c:v>
                </c:pt>
                <c:pt idx="471">
                  <c:v>0</c:v>
                </c:pt>
                <c:pt idx="472">
                  <c:v>1</c:v>
                </c:pt>
                <c:pt idx="473">
                  <c:v>0</c:v>
                </c:pt>
                <c:pt idx="474">
                  <c:v>1</c:v>
                </c:pt>
                <c:pt idx="475">
                  <c:v>0</c:v>
                </c:pt>
                <c:pt idx="476">
                  <c:v>3</c:v>
                </c:pt>
                <c:pt idx="477">
                  <c:v>1</c:v>
                </c:pt>
                <c:pt idx="478">
                  <c:v>0</c:v>
                </c:pt>
                <c:pt idx="479">
                  <c:v>1</c:v>
                </c:pt>
                <c:pt idx="480">
                  <c:v>1</c:v>
                </c:pt>
                <c:pt idx="481">
                  <c:v>0</c:v>
                </c:pt>
                <c:pt idx="482">
                  <c:v>0</c:v>
                </c:pt>
                <c:pt idx="483">
                  <c:v>2</c:v>
                </c:pt>
                <c:pt idx="484">
                  <c:v>1</c:v>
                </c:pt>
                <c:pt idx="485">
                  <c:v>1</c:v>
                </c:pt>
                <c:pt idx="486">
                  <c:v>3</c:v>
                </c:pt>
                <c:pt idx="487">
                  <c:v>0</c:v>
                </c:pt>
                <c:pt idx="488">
                  <c:v>0</c:v>
                </c:pt>
                <c:pt idx="489">
                  <c:v>0</c:v>
                </c:pt>
                <c:pt idx="490">
                  <c:v>2</c:v>
                </c:pt>
                <c:pt idx="491">
                  <c:v>3</c:v>
                </c:pt>
                <c:pt idx="492">
                  <c:v>0</c:v>
                </c:pt>
                <c:pt idx="493">
                  <c:v>0</c:v>
                </c:pt>
                <c:pt idx="494">
                  <c:v>0</c:v>
                </c:pt>
                <c:pt idx="495">
                  <c:v>0</c:v>
                </c:pt>
                <c:pt idx="496">
                  <c:v>0</c:v>
                </c:pt>
                <c:pt idx="497">
                  <c:v>1</c:v>
                </c:pt>
                <c:pt idx="498">
                  <c:v>0</c:v>
                </c:pt>
                <c:pt idx="499">
                  <c:v>0</c:v>
                </c:pt>
                <c:pt idx="500">
                  <c:v>0</c:v>
                </c:pt>
                <c:pt idx="501">
                  <c:v>0</c:v>
                </c:pt>
                <c:pt idx="502">
                  <c:v>0</c:v>
                </c:pt>
                <c:pt idx="503">
                  <c:v>1</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1</c:v>
                </c:pt>
                <c:pt idx="524">
                  <c:v>2</c:v>
                </c:pt>
                <c:pt idx="525">
                  <c:v>2</c:v>
                </c:pt>
                <c:pt idx="526">
                  <c:v>0</c:v>
                </c:pt>
                <c:pt idx="527">
                  <c:v>0</c:v>
                </c:pt>
                <c:pt idx="528">
                  <c:v>0</c:v>
                </c:pt>
                <c:pt idx="529">
                  <c:v>0</c:v>
                </c:pt>
                <c:pt idx="530">
                  <c:v>0</c:v>
                </c:pt>
                <c:pt idx="531">
                  <c:v>0</c:v>
                </c:pt>
                <c:pt idx="532">
                  <c:v>0</c:v>
                </c:pt>
                <c:pt idx="533">
                  <c:v>0</c:v>
                </c:pt>
                <c:pt idx="534">
                  <c:v>0</c:v>
                </c:pt>
                <c:pt idx="535">
                  <c:v>0</c:v>
                </c:pt>
                <c:pt idx="536">
                  <c:v>2</c:v>
                </c:pt>
                <c:pt idx="537">
                  <c:v>0</c:v>
                </c:pt>
                <c:pt idx="538">
                  <c:v>0</c:v>
                </c:pt>
                <c:pt idx="539">
                  <c:v>0</c:v>
                </c:pt>
                <c:pt idx="540">
                  <c:v>2</c:v>
                </c:pt>
                <c:pt idx="541">
                  <c:v>1</c:v>
                </c:pt>
                <c:pt idx="542">
                  <c:v>0</c:v>
                </c:pt>
                <c:pt idx="543">
                  <c:v>0</c:v>
                </c:pt>
                <c:pt idx="544">
                  <c:v>1</c:v>
                </c:pt>
                <c:pt idx="545">
                  <c:v>1</c:v>
                </c:pt>
                <c:pt idx="546">
                  <c:v>0</c:v>
                </c:pt>
                <c:pt idx="547">
                  <c:v>0</c:v>
                </c:pt>
                <c:pt idx="548">
                  <c:v>1</c:v>
                </c:pt>
                <c:pt idx="549">
                  <c:v>1</c:v>
                </c:pt>
                <c:pt idx="550">
                  <c:v>1</c:v>
                </c:pt>
                <c:pt idx="551">
                  <c:v>0</c:v>
                </c:pt>
                <c:pt idx="552">
                  <c:v>2</c:v>
                </c:pt>
                <c:pt idx="553">
                  <c:v>2</c:v>
                </c:pt>
                <c:pt idx="554">
                  <c:v>1</c:v>
                </c:pt>
                <c:pt idx="555">
                  <c:v>2</c:v>
                </c:pt>
                <c:pt idx="556">
                  <c:v>0</c:v>
                </c:pt>
                <c:pt idx="557">
                  <c:v>0</c:v>
                </c:pt>
                <c:pt idx="558">
                  <c:v>0</c:v>
                </c:pt>
                <c:pt idx="559">
                  <c:v>0</c:v>
                </c:pt>
                <c:pt idx="560">
                  <c:v>3</c:v>
                </c:pt>
                <c:pt idx="561">
                  <c:v>0</c:v>
                </c:pt>
                <c:pt idx="562">
                  <c:v>1</c:v>
                </c:pt>
                <c:pt idx="563">
                  <c:v>0</c:v>
                </c:pt>
                <c:pt idx="564">
                  <c:v>1</c:v>
                </c:pt>
                <c:pt idx="565">
                  <c:v>0</c:v>
                </c:pt>
                <c:pt idx="566">
                  <c:v>0</c:v>
                </c:pt>
                <c:pt idx="567">
                  <c:v>0</c:v>
                </c:pt>
                <c:pt idx="568">
                  <c:v>2</c:v>
                </c:pt>
                <c:pt idx="569">
                  <c:v>0</c:v>
                </c:pt>
                <c:pt idx="570">
                  <c:v>0</c:v>
                </c:pt>
                <c:pt idx="571">
                  <c:v>0</c:v>
                </c:pt>
                <c:pt idx="572">
                  <c:v>0</c:v>
                </c:pt>
                <c:pt idx="573">
                  <c:v>0</c:v>
                </c:pt>
                <c:pt idx="574">
                  <c:v>0</c:v>
                </c:pt>
                <c:pt idx="575">
                  <c:v>3</c:v>
                </c:pt>
                <c:pt idx="576">
                  <c:v>0</c:v>
                </c:pt>
                <c:pt idx="577">
                  <c:v>0</c:v>
                </c:pt>
                <c:pt idx="578">
                  <c:v>0</c:v>
                </c:pt>
                <c:pt idx="579">
                  <c:v>0</c:v>
                </c:pt>
                <c:pt idx="580">
                  <c:v>2</c:v>
                </c:pt>
                <c:pt idx="581">
                  <c:v>2</c:v>
                </c:pt>
                <c:pt idx="582">
                  <c:v>2</c:v>
                </c:pt>
                <c:pt idx="583">
                  <c:v>2</c:v>
                </c:pt>
                <c:pt idx="584">
                  <c:v>0</c:v>
                </c:pt>
                <c:pt idx="585">
                  <c:v>0</c:v>
                </c:pt>
                <c:pt idx="586">
                  <c:v>0</c:v>
                </c:pt>
                <c:pt idx="587">
                  <c:v>2</c:v>
                </c:pt>
                <c:pt idx="588">
                  <c:v>0</c:v>
                </c:pt>
                <c:pt idx="589">
                  <c:v>0</c:v>
                </c:pt>
                <c:pt idx="590">
                  <c:v>0</c:v>
                </c:pt>
                <c:pt idx="591">
                  <c:v>0</c:v>
                </c:pt>
                <c:pt idx="592">
                  <c:v>0</c:v>
                </c:pt>
                <c:pt idx="593">
                  <c:v>0</c:v>
                </c:pt>
                <c:pt idx="594">
                  <c:v>2</c:v>
                </c:pt>
                <c:pt idx="595">
                  <c:v>2</c:v>
                </c:pt>
                <c:pt idx="596">
                  <c:v>0</c:v>
                </c:pt>
                <c:pt idx="597">
                  <c:v>0</c:v>
                </c:pt>
                <c:pt idx="598">
                  <c:v>0</c:v>
                </c:pt>
                <c:pt idx="599">
                  <c:v>2</c:v>
                </c:pt>
                <c:pt idx="600">
                  <c:v>2</c:v>
                </c:pt>
                <c:pt idx="601">
                  <c:v>2</c:v>
                </c:pt>
                <c:pt idx="602">
                  <c:v>2</c:v>
                </c:pt>
                <c:pt idx="603">
                  <c:v>2</c:v>
                </c:pt>
                <c:pt idx="604">
                  <c:v>3</c:v>
                </c:pt>
                <c:pt idx="605">
                  <c:v>3</c:v>
                </c:pt>
                <c:pt idx="606">
                  <c:v>4</c:v>
                </c:pt>
                <c:pt idx="607">
                  <c:v>4</c:v>
                </c:pt>
                <c:pt idx="608">
                  <c:v>4</c:v>
                </c:pt>
                <c:pt idx="609">
                  <c:v>2</c:v>
                </c:pt>
                <c:pt idx="610">
                  <c:v>0</c:v>
                </c:pt>
                <c:pt idx="611">
                  <c:v>0</c:v>
                </c:pt>
                <c:pt idx="612">
                  <c:v>0</c:v>
                </c:pt>
                <c:pt idx="613">
                  <c:v>0</c:v>
                </c:pt>
                <c:pt idx="614">
                  <c:v>0</c:v>
                </c:pt>
                <c:pt idx="615">
                  <c:v>0</c:v>
                </c:pt>
                <c:pt idx="616">
                  <c:v>0</c:v>
                </c:pt>
                <c:pt idx="617">
                  <c:v>2</c:v>
                </c:pt>
                <c:pt idx="618">
                  <c:v>0</c:v>
                </c:pt>
                <c:pt idx="619">
                  <c:v>2</c:v>
                </c:pt>
                <c:pt idx="620">
                  <c:v>3</c:v>
                </c:pt>
                <c:pt idx="621">
                  <c:v>0</c:v>
                </c:pt>
                <c:pt idx="622">
                  <c:v>0</c:v>
                </c:pt>
                <c:pt idx="623">
                  <c:v>0</c:v>
                </c:pt>
                <c:pt idx="624">
                  <c:v>0</c:v>
                </c:pt>
                <c:pt idx="625">
                  <c:v>4</c:v>
                </c:pt>
                <c:pt idx="626">
                  <c:v>0</c:v>
                </c:pt>
                <c:pt idx="627">
                  <c:v>0</c:v>
                </c:pt>
                <c:pt idx="628">
                  <c:v>0</c:v>
                </c:pt>
                <c:pt idx="629">
                  <c:v>0</c:v>
                </c:pt>
                <c:pt idx="630">
                  <c:v>2</c:v>
                </c:pt>
                <c:pt idx="631">
                  <c:v>0</c:v>
                </c:pt>
                <c:pt idx="632">
                  <c:v>3</c:v>
                </c:pt>
                <c:pt idx="633">
                  <c:v>2</c:v>
                </c:pt>
                <c:pt idx="634">
                  <c:v>2</c:v>
                </c:pt>
                <c:pt idx="635">
                  <c:v>0</c:v>
                </c:pt>
                <c:pt idx="636">
                  <c:v>0</c:v>
                </c:pt>
                <c:pt idx="637">
                  <c:v>1</c:v>
                </c:pt>
                <c:pt idx="638">
                  <c:v>0</c:v>
                </c:pt>
                <c:pt idx="639">
                  <c:v>1</c:v>
                </c:pt>
                <c:pt idx="640">
                  <c:v>1</c:v>
                </c:pt>
                <c:pt idx="641">
                  <c:v>0</c:v>
                </c:pt>
                <c:pt idx="642">
                  <c:v>1</c:v>
                </c:pt>
                <c:pt idx="643">
                  <c:v>0</c:v>
                </c:pt>
                <c:pt idx="644">
                  <c:v>0</c:v>
                </c:pt>
                <c:pt idx="645">
                  <c:v>0</c:v>
                </c:pt>
                <c:pt idx="646">
                  <c:v>2</c:v>
                </c:pt>
                <c:pt idx="647">
                  <c:v>2</c:v>
                </c:pt>
                <c:pt idx="648">
                  <c:v>0</c:v>
                </c:pt>
                <c:pt idx="649">
                  <c:v>2</c:v>
                </c:pt>
                <c:pt idx="650">
                  <c:v>0</c:v>
                </c:pt>
                <c:pt idx="651">
                  <c:v>2</c:v>
                </c:pt>
                <c:pt idx="652">
                  <c:v>2</c:v>
                </c:pt>
                <c:pt idx="653">
                  <c:v>2</c:v>
                </c:pt>
                <c:pt idx="654">
                  <c:v>0</c:v>
                </c:pt>
                <c:pt idx="655">
                  <c:v>0</c:v>
                </c:pt>
                <c:pt idx="656">
                  <c:v>0</c:v>
                </c:pt>
                <c:pt idx="657">
                  <c:v>0</c:v>
                </c:pt>
                <c:pt idx="658">
                  <c:v>0</c:v>
                </c:pt>
                <c:pt idx="659">
                  <c:v>0</c:v>
                </c:pt>
                <c:pt idx="660">
                  <c:v>0</c:v>
                </c:pt>
                <c:pt idx="661">
                  <c:v>0</c:v>
                </c:pt>
                <c:pt idx="662">
                  <c:v>1</c:v>
                </c:pt>
                <c:pt idx="663">
                  <c:v>1</c:v>
                </c:pt>
                <c:pt idx="664">
                  <c:v>0</c:v>
                </c:pt>
                <c:pt idx="665">
                  <c:v>0</c:v>
                </c:pt>
                <c:pt idx="666">
                  <c:v>2</c:v>
                </c:pt>
                <c:pt idx="667">
                  <c:v>0</c:v>
                </c:pt>
                <c:pt idx="668">
                  <c:v>2</c:v>
                </c:pt>
                <c:pt idx="669">
                  <c:v>0</c:v>
                </c:pt>
                <c:pt idx="670">
                  <c:v>0</c:v>
                </c:pt>
                <c:pt idx="671">
                  <c:v>1</c:v>
                </c:pt>
                <c:pt idx="672">
                  <c:v>0</c:v>
                </c:pt>
                <c:pt idx="673">
                  <c:v>0</c:v>
                </c:pt>
                <c:pt idx="674">
                  <c:v>2</c:v>
                </c:pt>
                <c:pt idx="675">
                  <c:v>2</c:v>
                </c:pt>
                <c:pt idx="676">
                  <c:v>2</c:v>
                </c:pt>
                <c:pt idx="677">
                  <c:v>0</c:v>
                </c:pt>
                <c:pt idx="678">
                  <c:v>2</c:v>
                </c:pt>
                <c:pt idx="679">
                  <c:v>0</c:v>
                </c:pt>
                <c:pt idx="680">
                  <c:v>0</c:v>
                </c:pt>
                <c:pt idx="681">
                  <c:v>2</c:v>
                </c:pt>
                <c:pt idx="682">
                  <c:v>0</c:v>
                </c:pt>
                <c:pt idx="683">
                  <c:v>0</c:v>
                </c:pt>
                <c:pt idx="684">
                  <c:v>0</c:v>
                </c:pt>
                <c:pt idx="685">
                  <c:v>2</c:v>
                </c:pt>
                <c:pt idx="686">
                  <c:v>2</c:v>
                </c:pt>
                <c:pt idx="687">
                  <c:v>0</c:v>
                </c:pt>
                <c:pt idx="688">
                  <c:v>0</c:v>
                </c:pt>
                <c:pt idx="689">
                  <c:v>2</c:v>
                </c:pt>
                <c:pt idx="690">
                  <c:v>0</c:v>
                </c:pt>
                <c:pt idx="691">
                  <c:v>0</c:v>
                </c:pt>
                <c:pt idx="692">
                  <c:v>0</c:v>
                </c:pt>
                <c:pt idx="693">
                  <c:v>2</c:v>
                </c:pt>
                <c:pt idx="694">
                  <c:v>0</c:v>
                </c:pt>
                <c:pt idx="695">
                  <c:v>2</c:v>
                </c:pt>
                <c:pt idx="696">
                  <c:v>2</c:v>
                </c:pt>
                <c:pt idx="697">
                  <c:v>0</c:v>
                </c:pt>
                <c:pt idx="698">
                  <c:v>0</c:v>
                </c:pt>
                <c:pt idx="699">
                  <c:v>0</c:v>
                </c:pt>
                <c:pt idx="700">
                  <c:v>2</c:v>
                </c:pt>
                <c:pt idx="701">
                  <c:v>4</c:v>
                </c:pt>
                <c:pt idx="702">
                  <c:v>1</c:v>
                </c:pt>
                <c:pt idx="703">
                  <c:v>2</c:v>
                </c:pt>
                <c:pt idx="704">
                  <c:v>1</c:v>
                </c:pt>
                <c:pt idx="705">
                  <c:v>1</c:v>
                </c:pt>
                <c:pt idx="706">
                  <c:v>0</c:v>
                </c:pt>
                <c:pt idx="707">
                  <c:v>0</c:v>
                </c:pt>
                <c:pt idx="708">
                  <c:v>0</c:v>
                </c:pt>
                <c:pt idx="709">
                  <c:v>0</c:v>
                </c:pt>
                <c:pt idx="710">
                  <c:v>0</c:v>
                </c:pt>
                <c:pt idx="711">
                  <c:v>0</c:v>
                </c:pt>
                <c:pt idx="712">
                  <c:v>0</c:v>
                </c:pt>
                <c:pt idx="713">
                  <c:v>0</c:v>
                </c:pt>
                <c:pt idx="714">
                  <c:v>0</c:v>
                </c:pt>
                <c:pt idx="715">
                  <c:v>0</c:v>
                </c:pt>
                <c:pt idx="716">
                  <c:v>0</c:v>
                </c:pt>
                <c:pt idx="717">
                  <c:v>0</c:v>
                </c:pt>
                <c:pt idx="718">
                  <c:v>2</c:v>
                </c:pt>
                <c:pt idx="719">
                  <c:v>0</c:v>
                </c:pt>
                <c:pt idx="720">
                  <c:v>0</c:v>
                </c:pt>
                <c:pt idx="721">
                  <c:v>0</c:v>
                </c:pt>
                <c:pt idx="722">
                  <c:v>2</c:v>
                </c:pt>
                <c:pt idx="723">
                  <c:v>3</c:v>
                </c:pt>
                <c:pt idx="724">
                  <c:v>2</c:v>
                </c:pt>
                <c:pt idx="725">
                  <c:v>0</c:v>
                </c:pt>
                <c:pt idx="726">
                  <c:v>0</c:v>
                </c:pt>
                <c:pt idx="727">
                  <c:v>2</c:v>
                </c:pt>
                <c:pt idx="728">
                  <c:v>2</c:v>
                </c:pt>
                <c:pt idx="729">
                  <c:v>2</c:v>
                </c:pt>
                <c:pt idx="730">
                  <c:v>0</c:v>
                </c:pt>
                <c:pt idx="731">
                  <c:v>0</c:v>
                </c:pt>
                <c:pt idx="732">
                  <c:v>3</c:v>
                </c:pt>
                <c:pt idx="733">
                  <c:v>0</c:v>
                </c:pt>
                <c:pt idx="734">
                  <c:v>0</c:v>
                </c:pt>
                <c:pt idx="735">
                  <c:v>0</c:v>
                </c:pt>
                <c:pt idx="736">
                  <c:v>0</c:v>
                </c:pt>
                <c:pt idx="737">
                  <c:v>0</c:v>
                </c:pt>
                <c:pt idx="738">
                  <c:v>2</c:v>
                </c:pt>
                <c:pt idx="739">
                  <c:v>1</c:v>
                </c:pt>
                <c:pt idx="740">
                  <c:v>0</c:v>
                </c:pt>
                <c:pt idx="741">
                  <c:v>0</c:v>
                </c:pt>
                <c:pt idx="742">
                  <c:v>0</c:v>
                </c:pt>
                <c:pt idx="743">
                  <c:v>3</c:v>
                </c:pt>
                <c:pt idx="744">
                  <c:v>1</c:v>
                </c:pt>
                <c:pt idx="745">
                  <c:v>0</c:v>
                </c:pt>
                <c:pt idx="746">
                  <c:v>0</c:v>
                </c:pt>
                <c:pt idx="747">
                  <c:v>0</c:v>
                </c:pt>
                <c:pt idx="748">
                  <c:v>2</c:v>
                </c:pt>
                <c:pt idx="749">
                  <c:v>0</c:v>
                </c:pt>
                <c:pt idx="750">
                  <c:v>0</c:v>
                </c:pt>
                <c:pt idx="751">
                  <c:v>2</c:v>
                </c:pt>
                <c:pt idx="752">
                  <c:v>0</c:v>
                </c:pt>
                <c:pt idx="753">
                  <c:v>0</c:v>
                </c:pt>
                <c:pt idx="754">
                  <c:v>0</c:v>
                </c:pt>
                <c:pt idx="755">
                  <c:v>0</c:v>
                </c:pt>
                <c:pt idx="756">
                  <c:v>0</c:v>
                </c:pt>
                <c:pt idx="757">
                  <c:v>0</c:v>
                </c:pt>
                <c:pt idx="758">
                  <c:v>1</c:v>
                </c:pt>
                <c:pt idx="759">
                  <c:v>2</c:v>
                </c:pt>
                <c:pt idx="760">
                  <c:v>0</c:v>
                </c:pt>
                <c:pt idx="761">
                  <c:v>4</c:v>
                </c:pt>
                <c:pt idx="762">
                  <c:v>3</c:v>
                </c:pt>
                <c:pt idx="763">
                  <c:v>2</c:v>
                </c:pt>
                <c:pt idx="764">
                  <c:v>2</c:v>
                </c:pt>
                <c:pt idx="765">
                  <c:v>3</c:v>
                </c:pt>
                <c:pt idx="766">
                  <c:v>1</c:v>
                </c:pt>
                <c:pt idx="767">
                  <c:v>2</c:v>
                </c:pt>
                <c:pt idx="768">
                  <c:v>2</c:v>
                </c:pt>
                <c:pt idx="769">
                  <c:v>2</c:v>
                </c:pt>
                <c:pt idx="770">
                  <c:v>0</c:v>
                </c:pt>
                <c:pt idx="771">
                  <c:v>0</c:v>
                </c:pt>
                <c:pt idx="772">
                  <c:v>3</c:v>
                </c:pt>
                <c:pt idx="773">
                  <c:v>0</c:v>
                </c:pt>
                <c:pt idx="774">
                  <c:v>0</c:v>
                </c:pt>
                <c:pt idx="775">
                  <c:v>2</c:v>
                </c:pt>
                <c:pt idx="776">
                  <c:v>1</c:v>
                </c:pt>
                <c:pt idx="777">
                  <c:v>0</c:v>
                </c:pt>
                <c:pt idx="778">
                  <c:v>0</c:v>
                </c:pt>
                <c:pt idx="779">
                  <c:v>3</c:v>
                </c:pt>
                <c:pt idx="780">
                  <c:v>2</c:v>
                </c:pt>
                <c:pt idx="781">
                  <c:v>7</c:v>
                </c:pt>
                <c:pt idx="782">
                  <c:v>2</c:v>
                </c:pt>
                <c:pt idx="783">
                  <c:v>0</c:v>
                </c:pt>
                <c:pt idx="784">
                  <c:v>0</c:v>
                </c:pt>
                <c:pt idx="785">
                  <c:v>0</c:v>
                </c:pt>
                <c:pt idx="786">
                  <c:v>2</c:v>
                </c:pt>
                <c:pt idx="787">
                  <c:v>2</c:v>
                </c:pt>
                <c:pt idx="788">
                  <c:v>3</c:v>
                </c:pt>
                <c:pt idx="789">
                  <c:v>2</c:v>
                </c:pt>
                <c:pt idx="790">
                  <c:v>3</c:v>
                </c:pt>
                <c:pt idx="791">
                  <c:v>2</c:v>
                </c:pt>
                <c:pt idx="792">
                  <c:v>0</c:v>
                </c:pt>
                <c:pt idx="793">
                  <c:v>4</c:v>
                </c:pt>
                <c:pt idx="794">
                  <c:v>3</c:v>
                </c:pt>
                <c:pt idx="795">
                  <c:v>2</c:v>
                </c:pt>
                <c:pt idx="796">
                  <c:v>0</c:v>
                </c:pt>
                <c:pt idx="797">
                  <c:v>4</c:v>
                </c:pt>
                <c:pt idx="798">
                  <c:v>2</c:v>
                </c:pt>
                <c:pt idx="799">
                  <c:v>2</c:v>
                </c:pt>
                <c:pt idx="800">
                  <c:v>2</c:v>
                </c:pt>
                <c:pt idx="801">
                  <c:v>2</c:v>
                </c:pt>
                <c:pt idx="802">
                  <c:v>3</c:v>
                </c:pt>
                <c:pt idx="803">
                  <c:v>2</c:v>
                </c:pt>
                <c:pt idx="804">
                  <c:v>2</c:v>
                </c:pt>
                <c:pt idx="805">
                  <c:v>2</c:v>
                </c:pt>
                <c:pt idx="806">
                  <c:v>2</c:v>
                </c:pt>
                <c:pt idx="807">
                  <c:v>0</c:v>
                </c:pt>
                <c:pt idx="808">
                  <c:v>2</c:v>
                </c:pt>
                <c:pt idx="809">
                  <c:v>4</c:v>
                </c:pt>
                <c:pt idx="810">
                  <c:v>3</c:v>
                </c:pt>
                <c:pt idx="811">
                  <c:v>2</c:v>
                </c:pt>
                <c:pt idx="812">
                  <c:v>0</c:v>
                </c:pt>
                <c:pt idx="813">
                  <c:v>0</c:v>
                </c:pt>
                <c:pt idx="814">
                  <c:v>0</c:v>
                </c:pt>
                <c:pt idx="815">
                  <c:v>4</c:v>
                </c:pt>
                <c:pt idx="816">
                  <c:v>1</c:v>
                </c:pt>
                <c:pt idx="817">
                  <c:v>0</c:v>
                </c:pt>
                <c:pt idx="818">
                  <c:v>0</c:v>
                </c:pt>
                <c:pt idx="819">
                  <c:v>1</c:v>
                </c:pt>
                <c:pt idx="820">
                  <c:v>3</c:v>
                </c:pt>
                <c:pt idx="821">
                  <c:v>0</c:v>
                </c:pt>
                <c:pt idx="822">
                  <c:v>2</c:v>
                </c:pt>
                <c:pt idx="823">
                  <c:v>0</c:v>
                </c:pt>
                <c:pt idx="824">
                  <c:v>0</c:v>
                </c:pt>
                <c:pt idx="825">
                  <c:v>1</c:v>
                </c:pt>
                <c:pt idx="826">
                  <c:v>1</c:v>
                </c:pt>
                <c:pt idx="827">
                  <c:v>0</c:v>
                </c:pt>
                <c:pt idx="828">
                  <c:v>0</c:v>
                </c:pt>
                <c:pt idx="829">
                  <c:v>0</c:v>
                </c:pt>
                <c:pt idx="830">
                  <c:v>2</c:v>
                </c:pt>
                <c:pt idx="831">
                  <c:v>3</c:v>
                </c:pt>
                <c:pt idx="832">
                  <c:v>0</c:v>
                </c:pt>
                <c:pt idx="833">
                  <c:v>1</c:v>
                </c:pt>
                <c:pt idx="834">
                  <c:v>1</c:v>
                </c:pt>
                <c:pt idx="835">
                  <c:v>1</c:v>
                </c:pt>
                <c:pt idx="836">
                  <c:v>2</c:v>
                </c:pt>
                <c:pt idx="837">
                  <c:v>6</c:v>
                </c:pt>
                <c:pt idx="838">
                  <c:v>2</c:v>
                </c:pt>
                <c:pt idx="839">
                  <c:v>0</c:v>
                </c:pt>
                <c:pt idx="840">
                  <c:v>0</c:v>
                </c:pt>
                <c:pt idx="841">
                  <c:v>0</c:v>
                </c:pt>
                <c:pt idx="842">
                  <c:v>0</c:v>
                </c:pt>
                <c:pt idx="843">
                  <c:v>0</c:v>
                </c:pt>
                <c:pt idx="844">
                  <c:v>0</c:v>
                </c:pt>
                <c:pt idx="845">
                  <c:v>1</c:v>
                </c:pt>
                <c:pt idx="846">
                  <c:v>0</c:v>
                </c:pt>
                <c:pt idx="847">
                  <c:v>0</c:v>
                </c:pt>
                <c:pt idx="848">
                  <c:v>0</c:v>
                </c:pt>
                <c:pt idx="849">
                  <c:v>0</c:v>
                </c:pt>
                <c:pt idx="850">
                  <c:v>0</c:v>
                </c:pt>
                <c:pt idx="851">
                  <c:v>0</c:v>
                </c:pt>
                <c:pt idx="852">
                  <c:v>1</c:v>
                </c:pt>
                <c:pt idx="853">
                  <c:v>0</c:v>
                </c:pt>
                <c:pt idx="854">
                  <c:v>0</c:v>
                </c:pt>
                <c:pt idx="855">
                  <c:v>2</c:v>
                </c:pt>
                <c:pt idx="856">
                  <c:v>3</c:v>
                </c:pt>
                <c:pt idx="857">
                  <c:v>2</c:v>
                </c:pt>
                <c:pt idx="858">
                  <c:v>2</c:v>
                </c:pt>
                <c:pt idx="859">
                  <c:v>2</c:v>
                </c:pt>
                <c:pt idx="860">
                  <c:v>2</c:v>
                </c:pt>
                <c:pt idx="861">
                  <c:v>3</c:v>
                </c:pt>
                <c:pt idx="862">
                  <c:v>2</c:v>
                </c:pt>
                <c:pt idx="863">
                  <c:v>2</c:v>
                </c:pt>
                <c:pt idx="864">
                  <c:v>2</c:v>
                </c:pt>
                <c:pt idx="865">
                  <c:v>2</c:v>
                </c:pt>
                <c:pt idx="866">
                  <c:v>2</c:v>
                </c:pt>
                <c:pt idx="867">
                  <c:v>2</c:v>
                </c:pt>
                <c:pt idx="868">
                  <c:v>2</c:v>
                </c:pt>
                <c:pt idx="869">
                  <c:v>0</c:v>
                </c:pt>
                <c:pt idx="870">
                  <c:v>2</c:v>
                </c:pt>
                <c:pt idx="871">
                  <c:v>2</c:v>
                </c:pt>
                <c:pt idx="872">
                  <c:v>2</c:v>
                </c:pt>
                <c:pt idx="873">
                  <c:v>2</c:v>
                </c:pt>
                <c:pt idx="874">
                  <c:v>2</c:v>
                </c:pt>
                <c:pt idx="875">
                  <c:v>2</c:v>
                </c:pt>
                <c:pt idx="876">
                  <c:v>2</c:v>
                </c:pt>
                <c:pt idx="877">
                  <c:v>2</c:v>
                </c:pt>
                <c:pt idx="878">
                  <c:v>3</c:v>
                </c:pt>
                <c:pt idx="879">
                  <c:v>2</c:v>
                </c:pt>
                <c:pt idx="880">
                  <c:v>2</c:v>
                </c:pt>
                <c:pt idx="881">
                  <c:v>0</c:v>
                </c:pt>
                <c:pt idx="882">
                  <c:v>0</c:v>
                </c:pt>
                <c:pt idx="883">
                  <c:v>2</c:v>
                </c:pt>
                <c:pt idx="884">
                  <c:v>2</c:v>
                </c:pt>
                <c:pt idx="885">
                  <c:v>3</c:v>
                </c:pt>
                <c:pt idx="886">
                  <c:v>2</c:v>
                </c:pt>
                <c:pt idx="887">
                  <c:v>3</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1</c:v>
                </c:pt>
                <c:pt idx="905">
                  <c:v>0</c:v>
                </c:pt>
                <c:pt idx="906">
                  <c:v>0</c:v>
                </c:pt>
                <c:pt idx="907">
                  <c:v>3</c:v>
                </c:pt>
                <c:pt idx="908">
                  <c:v>0</c:v>
                </c:pt>
                <c:pt idx="909">
                  <c:v>0</c:v>
                </c:pt>
                <c:pt idx="910">
                  <c:v>0</c:v>
                </c:pt>
                <c:pt idx="911">
                  <c:v>3</c:v>
                </c:pt>
                <c:pt idx="912">
                  <c:v>0</c:v>
                </c:pt>
                <c:pt idx="913">
                  <c:v>0</c:v>
                </c:pt>
                <c:pt idx="914">
                  <c:v>0</c:v>
                </c:pt>
                <c:pt idx="915">
                  <c:v>0</c:v>
                </c:pt>
                <c:pt idx="916">
                  <c:v>1</c:v>
                </c:pt>
                <c:pt idx="917">
                  <c:v>0</c:v>
                </c:pt>
                <c:pt idx="918">
                  <c:v>1</c:v>
                </c:pt>
                <c:pt idx="919">
                  <c:v>1</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2</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1</c:v>
                </c:pt>
                <c:pt idx="952">
                  <c:v>0</c:v>
                </c:pt>
                <c:pt idx="953">
                  <c:v>0</c:v>
                </c:pt>
                <c:pt idx="954">
                  <c:v>0</c:v>
                </c:pt>
                <c:pt idx="955">
                  <c:v>0</c:v>
                </c:pt>
                <c:pt idx="956">
                  <c:v>0</c:v>
                </c:pt>
                <c:pt idx="957">
                  <c:v>0</c:v>
                </c:pt>
                <c:pt idx="958">
                  <c:v>0</c:v>
                </c:pt>
                <c:pt idx="959">
                  <c:v>0</c:v>
                </c:pt>
                <c:pt idx="960">
                  <c:v>0</c:v>
                </c:pt>
                <c:pt idx="961">
                  <c:v>1</c:v>
                </c:pt>
                <c:pt idx="962">
                  <c:v>1</c:v>
                </c:pt>
                <c:pt idx="963">
                  <c:v>0</c:v>
                </c:pt>
                <c:pt idx="964">
                  <c:v>1</c:v>
                </c:pt>
                <c:pt idx="965">
                  <c:v>0</c:v>
                </c:pt>
                <c:pt idx="966">
                  <c:v>0</c:v>
                </c:pt>
                <c:pt idx="967">
                  <c:v>5</c:v>
                </c:pt>
                <c:pt idx="968">
                  <c:v>0</c:v>
                </c:pt>
                <c:pt idx="969">
                  <c:v>0</c:v>
                </c:pt>
                <c:pt idx="970">
                  <c:v>0</c:v>
                </c:pt>
                <c:pt idx="971">
                  <c:v>0</c:v>
                </c:pt>
                <c:pt idx="972">
                  <c:v>0</c:v>
                </c:pt>
                <c:pt idx="973">
                  <c:v>3</c:v>
                </c:pt>
                <c:pt idx="974">
                  <c:v>0</c:v>
                </c:pt>
                <c:pt idx="975">
                  <c:v>0</c:v>
                </c:pt>
                <c:pt idx="976">
                  <c:v>0</c:v>
                </c:pt>
                <c:pt idx="977">
                  <c:v>3</c:v>
                </c:pt>
                <c:pt idx="978">
                  <c:v>0</c:v>
                </c:pt>
                <c:pt idx="979">
                  <c:v>0</c:v>
                </c:pt>
                <c:pt idx="980">
                  <c:v>0</c:v>
                </c:pt>
                <c:pt idx="981">
                  <c:v>0</c:v>
                </c:pt>
                <c:pt idx="982">
                  <c:v>2</c:v>
                </c:pt>
                <c:pt idx="983">
                  <c:v>0</c:v>
                </c:pt>
                <c:pt idx="984">
                  <c:v>0</c:v>
                </c:pt>
                <c:pt idx="985">
                  <c:v>0</c:v>
                </c:pt>
                <c:pt idx="986">
                  <c:v>0</c:v>
                </c:pt>
                <c:pt idx="987">
                  <c:v>0</c:v>
                </c:pt>
                <c:pt idx="988">
                  <c:v>0</c:v>
                </c:pt>
                <c:pt idx="989">
                  <c:v>0</c:v>
                </c:pt>
                <c:pt idx="990">
                  <c:v>0</c:v>
                </c:pt>
                <c:pt idx="991">
                  <c:v>0</c:v>
                </c:pt>
                <c:pt idx="992">
                  <c:v>1</c:v>
                </c:pt>
                <c:pt idx="993">
                  <c:v>1</c:v>
                </c:pt>
                <c:pt idx="994">
                  <c:v>0</c:v>
                </c:pt>
                <c:pt idx="995">
                  <c:v>0</c:v>
                </c:pt>
                <c:pt idx="996">
                  <c:v>0</c:v>
                </c:pt>
                <c:pt idx="997">
                  <c:v>1</c:v>
                </c:pt>
                <c:pt idx="998">
                  <c:v>0</c:v>
                </c:pt>
                <c:pt idx="999">
                  <c:v>5</c:v>
                </c:pt>
                <c:pt idx="1000">
                  <c:v>1</c:v>
                </c:pt>
                <c:pt idx="1001">
                  <c:v>1</c:v>
                </c:pt>
                <c:pt idx="1002">
                  <c:v>1</c:v>
                </c:pt>
                <c:pt idx="1003">
                  <c:v>0</c:v>
                </c:pt>
                <c:pt idx="1004">
                  <c:v>2</c:v>
                </c:pt>
                <c:pt idx="1005">
                  <c:v>3</c:v>
                </c:pt>
                <c:pt idx="1006">
                  <c:v>1</c:v>
                </c:pt>
                <c:pt idx="1007">
                  <c:v>2</c:v>
                </c:pt>
                <c:pt idx="1008">
                  <c:v>2</c:v>
                </c:pt>
                <c:pt idx="1009">
                  <c:v>1</c:v>
                </c:pt>
                <c:pt idx="1010">
                  <c:v>0</c:v>
                </c:pt>
              </c:numCache>
            </c:numRef>
          </c:yVal>
          <c:smooth val="0"/>
        </c:ser>
        <c:dLbls>
          <c:showLegendKey val="0"/>
          <c:showVal val="0"/>
          <c:showCatName val="0"/>
          <c:showSerName val="0"/>
          <c:showPercent val="0"/>
          <c:showBubbleSize val="0"/>
        </c:dLbls>
        <c:axId val="512602792"/>
        <c:axId val="512594168"/>
      </c:scatterChart>
      <c:valAx>
        <c:axId val="512602792"/>
        <c:scaling>
          <c:orientation val="minMax"/>
          <c:max val="10"/>
        </c:scaling>
        <c:delete val="0"/>
        <c:axPos val="b"/>
        <c:title>
          <c:tx>
            <c:rich>
              <a:bodyPr/>
              <a:lstStyle/>
              <a:p>
                <a:pPr>
                  <a:defRPr/>
                </a:pPr>
                <a:r>
                  <a:rPr lang="en-US"/>
                  <a:t>Liver lesions</a:t>
                </a:r>
              </a:p>
            </c:rich>
          </c:tx>
          <c:layout/>
          <c:overlay val="0"/>
        </c:title>
        <c:numFmt formatCode="General" sourceLinked="1"/>
        <c:majorTickMark val="out"/>
        <c:minorTickMark val="none"/>
        <c:tickLblPos val="nextTo"/>
        <c:crossAx val="512594168"/>
        <c:crosses val="autoZero"/>
        <c:crossBetween val="midCat"/>
      </c:valAx>
      <c:valAx>
        <c:axId val="512594168"/>
        <c:scaling>
          <c:orientation val="minMax"/>
        </c:scaling>
        <c:delete val="0"/>
        <c:axPos val="l"/>
        <c:title>
          <c:tx>
            <c:rich>
              <a:bodyPr rot="-5400000" vert="horz"/>
              <a:lstStyle/>
              <a:p>
                <a:pPr>
                  <a:defRPr/>
                </a:pPr>
                <a:r>
                  <a:rPr lang="en-US"/>
                  <a:t>Gill</a:t>
                </a:r>
                <a:r>
                  <a:rPr lang="en-US" baseline="0"/>
                  <a:t> lesions</a:t>
                </a:r>
                <a:endParaRPr lang="en-US"/>
              </a:p>
            </c:rich>
          </c:tx>
          <c:layout/>
          <c:overlay val="0"/>
        </c:title>
        <c:numFmt formatCode="General" sourceLinked="1"/>
        <c:majorTickMark val="out"/>
        <c:minorTickMark val="none"/>
        <c:tickLblPos val="nextTo"/>
        <c:crossAx val="512602792"/>
        <c:crosses val="autoZero"/>
        <c:crossBetween val="midCat"/>
      </c:valAx>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52387</xdr:colOff>
      <xdr:row>7</xdr:row>
      <xdr:rowOff>114300</xdr:rowOff>
    </xdr:from>
    <xdr:to>
      <xdr:col>14</xdr:col>
      <xdr:colOff>357187</xdr:colOff>
      <xdr:row>22</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40"/>
  <sheetViews>
    <sheetView topLeftCell="A200" workbookViewId="0">
      <selection activeCell="B46" sqref="B46"/>
    </sheetView>
  </sheetViews>
  <sheetFormatPr defaultColWidth="8.88671875" defaultRowHeight="13.8" x14ac:dyDescent="0.3"/>
  <cols>
    <col min="1" max="1" width="47.44140625" style="1" customWidth="1"/>
    <col min="2" max="2" width="8.88671875" style="1" customWidth="1"/>
    <col min="3" max="7" width="8.88671875" style="1"/>
    <col min="8" max="8" width="8.88671875" style="4"/>
    <col min="9" max="16384" width="8.88671875" style="1"/>
  </cols>
  <sheetData>
    <row r="1" spans="1:2" s="1" customFormat="1" x14ac:dyDescent="0.3">
      <c r="A1" s="3" t="s">
        <v>167</v>
      </c>
    </row>
    <row r="2" spans="1:2" s="1" customFormat="1" x14ac:dyDescent="0.3">
      <c r="A2" s="1" t="s">
        <v>60</v>
      </c>
      <c r="B2" s="1" t="s">
        <v>659</v>
      </c>
    </row>
    <row r="3" spans="1:2" s="1" customFormat="1" x14ac:dyDescent="0.3">
      <c r="A3" s="1" t="s">
        <v>168</v>
      </c>
    </row>
    <row r="4" spans="1:2" s="1" customFormat="1" x14ac:dyDescent="0.3">
      <c r="A4" s="1" t="s">
        <v>2</v>
      </c>
    </row>
    <row r="5" spans="1:2" s="1" customFormat="1" ht="14.4" x14ac:dyDescent="0.3">
      <c r="A5" s="1" t="s">
        <v>117</v>
      </c>
      <c r="B5" s="28" t="s">
        <v>2314</v>
      </c>
    </row>
    <row r="6" spans="1:2" s="1" customFormat="1" x14ac:dyDescent="0.3">
      <c r="A6" s="1" t="s">
        <v>349</v>
      </c>
    </row>
    <row r="7" spans="1:2" s="1" customFormat="1" x14ac:dyDescent="0.3">
      <c r="A7" s="1" t="s">
        <v>338</v>
      </c>
    </row>
    <row r="8" spans="1:2" s="1" customFormat="1" x14ac:dyDescent="0.3">
      <c r="A8" s="1" t="s">
        <v>339</v>
      </c>
    </row>
    <row r="9" spans="1:2" s="1" customFormat="1" x14ac:dyDescent="0.3">
      <c r="A9" s="1" t="s">
        <v>340</v>
      </c>
    </row>
    <row r="10" spans="1:2" s="1" customFormat="1" x14ac:dyDescent="0.3">
      <c r="A10" s="1" t="s">
        <v>341</v>
      </c>
    </row>
    <row r="11" spans="1:2" s="1" customFormat="1" x14ac:dyDescent="0.3">
      <c r="A11" s="1" t="s">
        <v>334</v>
      </c>
      <c r="B11" s="1" t="s">
        <v>169</v>
      </c>
    </row>
    <row r="12" spans="1:2" s="1" customFormat="1" x14ac:dyDescent="0.3">
      <c r="A12" s="1" t="s">
        <v>0</v>
      </c>
    </row>
    <row r="13" spans="1:2" s="1" customFormat="1" x14ac:dyDescent="0.3">
      <c r="A13" s="1" t="s">
        <v>333</v>
      </c>
    </row>
    <row r="14" spans="1:2" s="1" customFormat="1" x14ac:dyDescent="0.3">
      <c r="A14" s="1" t="s">
        <v>626</v>
      </c>
    </row>
    <row r="15" spans="1:2" s="1" customFormat="1" x14ac:dyDescent="0.3">
      <c r="A15" s="1" t="s">
        <v>166</v>
      </c>
      <c r="B15" s="1" t="s">
        <v>170</v>
      </c>
    </row>
    <row r="16" spans="1:2" s="1" customFormat="1" x14ac:dyDescent="0.3">
      <c r="A16" s="1" t="s">
        <v>330</v>
      </c>
    </row>
    <row r="17" spans="1:2" s="1" customFormat="1" x14ac:dyDescent="0.3">
      <c r="A17" s="1" t="s">
        <v>331</v>
      </c>
    </row>
    <row r="18" spans="1:2" s="1" customFormat="1" x14ac:dyDescent="0.3">
      <c r="A18" s="1" t="s">
        <v>332</v>
      </c>
    </row>
    <row r="19" spans="1:2" s="1" customFormat="1" x14ac:dyDescent="0.3">
      <c r="A19" s="1" t="s">
        <v>337</v>
      </c>
    </row>
    <row r="20" spans="1:2" s="1" customFormat="1" x14ac:dyDescent="0.3">
      <c r="A20" s="1" t="s">
        <v>62</v>
      </c>
      <c r="B20" s="1" t="s">
        <v>171</v>
      </c>
    </row>
    <row r="21" spans="1:2" s="1" customFormat="1" x14ac:dyDescent="0.3">
      <c r="A21" s="1" t="s">
        <v>687</v>
      </c>
      <c r="B21" s="1" t="s">
        <v>688</v>
      </c>
    </row>
    <row r="22" spans="1:2" s="1" customFormat="1" x14ac:dyDescent="0.3">
      <c r="A22" s="1" t="s">
        <v>629</v>
      </c>
    </row>
    <row r="23" spans="1:2" s="1" customFormat="1" x14ac:dyDescent="0.3">
      <c r="A23" s="1" t="s">
        <v>630</v>
      </c>
    </row>
    <row r="24" spans="1:2" s="1" customFormat="1" x14ac:dyDescent="0.3">
      <c r="A24" s="1" t="s">
        <v>631</v>
      </c>
    </row>
    <row r="25" spans="1:2" s="1" customFormat="1" x14ac:dyDescent="0.3">
      <c r="A25" s="1" t="s">
        <v>632</v>
      </c>
      <c r="B25" s="1" t="s">
        <v>2315</v>
      </c>
    </row>
    <row r="26" spans="1:2" s="1" customFormat="1" x14ac:dyDescent="0.3">
      <c r="A26" s="1" t="s">
        <v>63</v>
      </c>
      <c r="B26" s="1" t="s">
        <v>172</v>
      </c>
    </row>
    <row r="27" spans="1:2" s="1" customFormat="1" x14ac:dyDescent="0.3">
      <c r="A27" s="1" t="s">
        <v>90</v>
      </c>
      <c r="B27" s="1" t="s">
        <v>329</v>
      </c>
    </row>
    <row r="28" spans="1:2" s="1" customFormat="1" x14ac:dyDescent="0.3">
      <c r="A28" s="1" t="s">
        <v>91</v>
      </c>
    </row>
    <row r="29" spans="1:2" s="1" customFormat="1" x14ac:dyDescent="0.3">
      <c r="A29" s="1" t="s">
        <v>1</v>
      </c>
      <c r="B29" s="1" t="s">
        <v>343</v>
      </c>
    </row>
    <row r="30" spans="1:2" s="1" customFormat="1" x14ac:dyDescent="0.3">
      <c r="A30" s="1" t="s">
        <v>344</v>
      </c>
    </row>
    <row r="31" spans="1:2" s="1" customFormat="1" x14ac:dyDescent="0.3">
      <c r="A31" s="1" t="s">
        <v>345</v>
      </c>
    </row>
    <row r="32" spans="1:2" s="1" customFormat="1" x14ac:dyDescent="0.3">
      <c r="A32" s="1" t="s">
        <v>64</v>
      </c>
      <c r="B32" s="1" t="s">
        <v>173</v>
      </c>
    </row>
    <row r="33" spans="1:8" x14ac:dyDescent="0.3">
      <c r="A33" s="1" t="s">
        <v>65</v>
      </c>
      <c r="B33" s="1" t="s">
        <v>174</v>
      </c>
    </row>
    <row r="34" spans="1:8" x14ac:dyDescent="0.3">
      <c r="A34" s="1" t="s">
        <v>66</v>
      </c>
      <c r="B34" s="1" t="s">
        <v>664</v>
      </c>
    </row>
    <row r="35" spans="1:8" x14ac:dyDescent="0.3">
      <c r="A35" s="1" t="s">
        <v>358</v>
      </c>
      <c r="B35" s="1" t="s">
        <v>665</v>
      </c>
    </row>
    <row r="36" spans="1:8" x14ac:dyDescent="0.3">
      <c r="A36" s="1" t="s">
        <v>67</v>
      </c>
      <c r="B36" s="1" t="s">
        <v>666</v>
      </c>
    </row>
    <row r="37" spans="1:8" x14ac:dyDescent="0.3">
      <c r="A37" s="1" t="s">
        <v>68</v>
      </c>
      <c r="B37" s="1" t="s">
        <v>667</v>
      </c>
    </row>
    <row r="38" spans="1:8" x14ac:dyDescent="0.3">
      <c r="A38" s="1" t="s">
        <v>69</v>
      </c>
    </row>
    <row r="39" spans="1:8" x14ac:dyDescent="0.3">
      <c r="A39" s="1" t="s">
        <v>633</v>
      </c>
      <c r="B39" s="1" t="s">
        <v>2679</v>
      </c>
    </row>
    <row r="40" spans="1:8" x14ac:dyDescent="0.3">
      <c r="A40" s="1" t="s">
        <v>634</v>
      </c>
      <c r="B40" s="1" t="s">
        <v>2680</v>
      </c>
    </row>
    <row r="41" spans="1:8" x14ac:dyDescent="0.3">
      <c r="A41" s="1" t="s">
        <v>635</v>
      </c>
      <c r="B41" s="1" t="s">
        <v>2678</v>
      </c>
    </row>
    <row r="42" spans="1:8" x14ac:dyDescent="0.3">
      <c r="A42" s="1" t="s">
        <v>636</v>
      </c>
      <c r="B42" s="1" t="s">
        <v>2677</v>
      </c>
    </row>
    <row r="43" spans="1:8" s="30" customFormat="1" x14ac:dyDescent="0.3">
      <c r="A43" s="30" t="s">
        <v>2673</v>
      </c>
      <c r="B43" s="30" t="s">
        <v>2676</v>
      </c>
      <c r="H43" s="4"/>
    </row>
    <row r="44" spans="1:8" x14ac:dyDescent="0.3">
      <c r="A44" s="3" t="s">
        <v>231</v>
      </c>
    </row>
    <row r="45" spans="1:8" x14ac:dyDescent="0.3">
      <c r="A45" s="1" t="s">
        <v>49</v>
      </c>
    </row>
    <row r="46" spans="1:8" x14ac:dyDescent="0.3">
      <c r="A46" s="1" t="s">
        <v>50</v>
      </c>
    </row>
    <row r="47" spans="1:8" x14ac:dyDescent="0.3">
      <c r="A47" s="1" t="s">
        <v>51</v>
      </c>
    </row>
    <row r="48" spans="1:8" x14ac:dyDescent="0.3">
      <c r="A48" s="3" t="s">
        <v>232</v>
      </c>
    </row>
    <row r="49" spans="1:2" s="1" customFormat="1" x14ac:dyDescent="0.3">
      <c r="A49" s="1" t="s">
        <v>52</v>
      </c>
    </row>
    <row r="50" spans="1:2" s="1" customFormat="1" x14ac:dyDescent="0.3">
      <c r="A50" s="1" t="s">
        <v>53</v>
      </c>
      <c r="B50" s="1" t="s">
        <v>2249</v>
      </c>
    </row>
    <row r="51" spans="1:2" s="1" customFormat="1" x14ac:dyDescent="0.3">
      <c r="A51" s="3" t="s">
        <v>233</v>
      </c>
    </row>
    <row r="52" spans="1:2" s="1" customFormat="1" ht="15" x14ac:dyDescent="0.35">
      <c r="A52" s="1" t="s">
        <v>136</v>
      </c>
      <c r="B52" s="188" t="s">
        <v>3621</v>
      </c>
    </row>
    <row r="53" spans="1:2" s="1" customFormat="1" x14ac:dyDescent="0.3">
      <c r="A53" s="1" t="s">
        <v>137</v>
      </c>
      <c r="B53" s="188" t="s">
        <v>3622</v>
      </c>
    </row>
    <row r="54" spans="1:2" s="1" customFormat="1" x14ac:dyDescent="0.3">
      <c r="A54" s="1" t="s">
        <v>54</v>
      </c>
      <c r="B54" s="188" t="s">
        <v>3623</v>
      </c>
    </row>
    <row r="55" spans="1:2" s="1" customFormat="1" x14ac:dyDescent="0.3">
      <c r="A55" s="3" t="s">
        <v>234</v>
      </c>
    </row>
    <row r="56" spans="1:2" s="1" customFormat="1" x14ac:dyDescent="0.3">
      <c r="A56" s="1" t="s">
        <v>56</v>
      </c>
      <c r="B56" s="1" t="s">
        <v>235</v>
      </c>
    </row>
    <row r="57" spans="1:2" s="1" customFormat="1" x14ac:dyDescent="0.3">
      <c r="A57" s="1" t="s">
        <v>236</v>
      </c>
      <c r="B57" s="1" t="s">
        <v>237</v>
      </c>
    </row>
    <row r="58" spans="1:2" s="1" customFormat="1" x14ac:dyDescent="0.3">
      <c r="A58" s="3" t="s">
        <v>238</v>
      </c>
    </row>
    <row r="59" spans="1:2" s="1" customFormat="1" x14ac:dyDescent="0.3">
      <c r="A59" s="1" t="s">
        <v>57</v>
      </c>
      <c r="B59" s="1" t="s">
        <v>239</v>
      </c>
    </row>
    <row r="60" spans="1:2" s="1" customFormat="1" x14ac:dyDescent="0.3">
      <c r="A60" s="1" t="s">
        <v>689</v>
      </c>
      <c r="B60" s="1" t="s">
        <v>690</v>
      </c>
    </row>
    <row r="61" spans="1:2" s="1" customFormat="1" x14ac:dyDescent="0.3">
      <c r="A61" s="1" t="s">
        <v>692</v>
      </c>
    </row>
    <row r="62" spans="1:2" s="1" customFormat="1" x14ac:dyDescent="0.3">
      <c r="A62" s="1" t="s">
        <v>58</v>
      </c>
    </row>
    <row r="63" spans="1:2" s="1" customFormat="1" x14ac:dyDescent="0.3">
      <c r="A63" s="1" t="s">
        <v>59</v>
      </c>
    </row>
    <row r="64" spans="1:2" s="1" customFormat="1" x14ac:dyDescent="0.3">
      <c r="A64" s="1" t="s">
        <v>637</v>
      </c>
      <c r="B64" s="1" t="s">
        <v>638</v>
      </c>
    </row>
    <row r="65" spans="1:2" s="1" customFormat="1" x14ac:dyDescent="0.3">
      <c r="A65" s="3" t="s">
        <v>202</v>
      </c>
    </row>
    <row r="66" spans="1:2" s="1" customFormat="1" x14ac:dyDescent="0.3">
      <c r="A66" s="2" t="s">
        <v>92</v>
      </c>
      <c r="B66" s="1" t="s">
        <v>3285</v>
      </c>
    </row>
    <row r="67" spans="1:2" s="1" customFormat="1" x14ac:dyDescent="0.3">
      <c r="A67" s="1" t="s">
        <v>93</v>
      </c>
      <c r="B67" s="1" t="s">
        <v>3289</v>
      </c>
    </row>
    <row r="68" spans="1:2" s="1" customFormat="1" x14ac:dyDescent="0.3">
      <c r="A68" s="1" t="s">
        <v>94</v>
      </c>
      <c r="B68" s="1" t="s">
        <v>3286</v>
      </c>
    </row>
    <row r="69" spans="1:2" s="1" customFormat="1" x14ac:dyDescent="0.3">
      <c r="A69" s="1" t="s">
        <v>95</v>
      </c>
      <c r="B69" s="1" t="s">
        <v>3287</v>
      </c>
    </row>
    <row r="70" spans="1:2" s="1" customFormat="1" x14ac:dyDescent="0.3">
      <c r="A70" s="1" t="s">
        <v>96</v>
      </c>
      <c r="B70" s="1" t="s">
        <v>3288</v>
      </c>
    </row>
    <row r="71" spans="1:2" s="1" customFormat="1" x14ac:dyDescent="0.3">
      <c r="A71" s="1" t="s">
        <v>97</v>
      </c>
      <c r="B71" s="1" t="s">
        <v>3290</v>
      </c>
    </row>
    <row r="72" spans="1:2" s="1" customFormat="1" x14ac:dyDescent="0.3">
      <c r="A72" s="1" t="s">
        <v>98</v>
      </c>
      <c r="B72" s="1" t="s">
        <v>3297</v>
      </c>
    </row>
    <row r="73" spans="1:2" s="1" customFormat="1" x14ac:dyDescent="0.3">
      <c r="A73" s="1" t="s">
        <v>99</v>
      </c>
      <c r="B73" s="165" t="s">
        <v>3291</v>
      </c>
    </row>
    <row r="74" spans="1:2" s="1" customFormat="1" x14ac:dyDescent="0.3">
      <c r="A74" s="1" t="s">
        <v>100</v>
      </c>
      <c r="B74" s="165" t="s">
        <v>3292</v>
      </c>
    </row>
    <row r="75" spans="1:2" s="1" customFormat="1" x14ac:dyDescent="0.3">
      <c r="A75" s="1" t="s">
        <v>101</v>
      </c>
      <c r="B75" s="165" t="s">
        <v>3293</v>
      </c>
    </row>
    <row r="76" spans="1:2" s="1" customFormat="1" x14ac:dyDescent="0.3">
      <c r="A76" s="1" t="s">
        <v>102</v>
      </c>
      <c r="B76" s="165" t="s">
        <v>3298</v>
      </c>
    </row>
    <row r="77" spans="1:2" s="1" customFormat="1" x14ac:dyDescent="0.3">
      <c r="A77" s="1" t="s">
        <v>103</v>
      </c>
      <c r="B77" s="165" t="s">
        <v>3299</v>
      </c>
    </row>
    <row r="78" spans="1:2" s="1" customFormat="1" x14ac:dyDescent="0.3">
      <c r="A78" s="1" t="s">
        <v>104</v>
      </c>
      <c r="B78" s="165" t="s">
        <v>3296</v>
      </c>
    </row>
    <row r="79" spans="1:2" s="1" customFormat="1" x14ac:dyDescent="0.3">
      <c r="A79" s="1" t="s">
        <v>105</v>
      </c>
      <c r="B79" s="165" t="s">
        <v>3295</v>
      </c>
    </row>
    <row r="80" spans="1:2" s="1" customFormat="1" x14ac:dyDescent="0.3">
      <c r="A80" s="1" t="s">
        <v>106</v>
      </c>
      <c r="B80" s="165" t="s">
        <v>3294</v>
      </c>
    </row>
    <row r="81" spans="1:2" s="1" customFormat="1" x14ac:dyDescent="0.3">
      <c r="A81" s="1" t="s">
        <v>203</v>
      </c>
      <c r="B81" s="165" t="s">
        <v>3287</v>
      </c>
    </row>
    <row r="82" spans="1:2" s="1" customFormat="1" x14ac:dyDescent="0.3">
      <c r="A82" s="1" t="s">
        <v>627</v>
      </c>
      <c r="B82" s="1" t="s">
        <v>2254</v>
      </c>
    </row>
    <row r="83" spans="1:2" s="1" customFormat="1" x14ac:dyDescent="0.3">
      <c r="A83" s="1" t="s">
        <v>2251</v>
      </c>
      <c r="B83" s="1" t="s">
        <v>2255</v>
      </c>
    </row>
    <row r="84" spans="1:2" s="1" customFormat="1" x14ac:dyDescent="0.3">
      <c r="A84" s="1" t="s">
        <v>2252</v>
      </c>
      <c r="B84" s="1" t="s">
        <v>2256</v>
      </c>
    </row>
    <row r="85" spans="1:2" s="1" customFormat="1" x14ac:dyDescent="0.3">
      <c r="A85" s="3" t="s">
        <v>204</v>
      </c>
    </row>
    <row r="86" spans="1:2" s="1" customFormat="1" x14ac:dyDescent="0.3">
      <c r="A86" s="1" t="s">
        <v>831</v>
      </c>
      <c r="B86" s="1" t="s">
        <v>835</v>
      </c>
    </row>
    <row r="87" spans="1:2" s="1" customFormat="1" x14ac:dyDescent="0.3">
      <c r="A87" s="1" t="s">
        <v>2265</v>
      </c>
      <c r="B87" s="1" t="s">
        <v>2268</v>
      </c>
    </row>
    <row r="88" spans="1:2" s="1" customFormat="1" x14ac:dyDescent="0.3">
      <c r="A88" s="1" t="s">
        <v>836</v>
      </c>
      <c r="B88" s="1" t="s">
        <v>837</v>
      </c>
    </row>
    <row r="89" spans="1:2" s="1" customFormat="1" x14ac:dyDescent="0.3">
      <c r="A89" s="1" t="s">
        <v>276</v>
      </c>
      <c r="B89" s="1" t="s">
        <v>205</v>
      </c>
    </row>
    <row r="90" spans="1:2" s="1" customFormat="1" x14ac:dyDescent="0.3">
      <c r="A90" s="1" t="s">
        <v>277</v>
      </c>
      <c r="B90" s="1" t="s">
        <v>206</v>
      </c>
    </row>
    <row r="91" spans="1:2" s="1" customFormat="1" x14ac:dyDescent="0.3">
      <c r="A91" s="1" t="s">
        <v>278</v>
      </c>
      <c r="B91" s="1" t="s">
        <v>207</v>
      </c>
    </row>
    <row r="92" spans="1:2" s="1" customFormat="1" x14ac:dyDescent="0.3">
      <c r="A92" s="1" t="s">
        <v>279</v>
      </c>
      <c r="B92" s="1" t="s">
        <v>208</v>
      </c>
    </row>
    <row r="93" spans="1:2" s="1" customFormat="1" x14ac:dyDescent="0.3">
      <c r="A93" s="1" t="s">
        <v>2291</v>
      </c>
      <c r="B93" s="1" t="s">
        <v>2292</v>
      </c>
    </row>
    <row r="94" spans="1:2" s="1" customFormat="1" x14ac:dyDescent="0.3">
      <c r="A94" s="1" t="s">
        <v>280</v>
      </c>
      <c r="B94" s="1" t="s">
        <v>209</v>
      </c>
    </row>
    <row r="95" spans="1:2" s="1" customFormat="1" x14ac:dyDescent="0.3">
      <c r="A95" s="1" t="s">
        <v>281</v>
      </c>
      <c r="B95" s="1" t="s">
        <v>210</v>
      </c>
    </row>
    <row r="96" spans="1:2" s="1" customFormat="1" x14ac:dyDescent="0.3">
      <c r="A96" s="1" t="s">
        <v>282</v>
      </c>
      <c r="B96" s="1" t="s">
        <v>211</v>
      </c>
    </row>
    <row r="97" spans="1:2" s="1" customFormat="1" x14ac:dyDescent="0.3">
      <c r="A97" s="1" t="s">
        <v>283</v>
      </c>
      <c r="B97" s="4" t="s">
        <v>212</v>
      </c>
    </row>
    <row r="98" spans="1:2" s="1" customFormat="1" x14ac:dyDescent="0.3">
      <c r="A98" s="1" t="s">
        <v>284</v>
      </c>
      <c r="B98" s="4" t="s">
        <v>213</v>
      </c>
    </row>
    <row r="99" spans="1:2" s="1" customFormat="1" x14ac:dyDescent="0.3">
      <c r="A99" s="1" t="s">
        <v>285</v>
      </c>
      <c r="B99" s="4" t="s">
        <v>214</v>
      </c>
    </row>
    <row r="100" spans="1:2" s="1" customFormat="1" x14ac:dyDescent="0.3">
      <c r="A100" s="1" t="s">
        <v>286</v>
      </c>
      <c r="B100" s="4" t="s">
        <v>215</v>
      </c>
    </row>
    <row r="101" spans="1:2" s="1" customFormat="1" x14ac:dyDescent="0.3">
      <c r="A101" s="1" t="s">
        <v>287</v>
      </c>
      <c r="B101" s="4" t="s">
        <v>216</v>
      </c>
    </row>
    <row r="102" spans="1:2" s="1" customFormat="1" x14ac:dyDescent="0.3">
      <c r="A102" s="1" t="s">
        <v>288</v>
      </c>
      <c r="B102" s="4" t="s">
        <v>217</v>
      </c>
    </row>
    <row r="103" spans="1:2" s="1" customFormat="1" x14ac:dyDescent="0.3">
      <c r="A103" s="1" t="s">
        <v>289</v>
      </c>
      <c r="B103" s="4" t="s">
        <v>218</v>
      </c>
    </row>
    <row r="104" spans="1:2" s="1" customFormat="1" x14ac:dyDescent="0.3">
      <c r="A104" s="1" t="s">
        <v>290</v>
      </c>
      <c r="B104" s="4" t="s">
        <v>219</v>
      </c>
    </row>
    <row r="105" spans="1:2" s="1" customFormat="1" x14ac:dyDescent="0.3">
      <c r="A105" s="1" t="s">
        <v>291</v>
      </c>
      <c r="B105" s="4" t="s">
        <v>220</v>
      </c>
    </row>
    <row r="106" spans="1:2" s="1" customFormat="1" x14ac:dyDescent="0.3">
      <c r="A106" s="1" t="s">
        <v>292</v>
      </c>
      <c r="B106" s="4" t="s">
        <v>221</v>
      </c>
    </row>
    <row r="107" spans="1:2" s="1" customFormat="1" x14ac:dyDescent="0.3">
      <c r="A107" s="1" t="s">
        <v>293</v>
      </c>
      <c r="B107" s="4" t="s">
        <v>222</v>
      </c>
    </row>
    <row r="108" spans="1:2" s="1" customFormat="1" x14ac:dyDescent="0.3">
      <c r="A108" s="1" t="s">
        <v>294</v>
      </c>
      <c r="B108" s="4" t="s">
        <v>223</v>
      </c>
    </row>
    <row r="109" spans="1:2" s="1" customFormat="1" x14ac:dyDescent="0.3">
      <c r="A109" s="1" t="s">
        <v>295</v>
      </c>
      <c r="B109" s="4" t="s">
        <v>224</v>
      </c>
    </row>
    <row r="110" spans="1:2" s="1" customFormat="1" x14ac:dyDescent="0.3">
      <c r="A110" s="1" t="s">
        <v>296</v>
      </c>
      <c r="B110" s="4" t="s">
        <v>225</v>
      </c>
    </row>
    <row r="111" spans="1:2" s="1" customFormat="1" x14ac:dyDescent="0.3">
      <c r="A111" s="1" t="s">
        <v>297</v>
      </c>
      <c r="B111" s="4" t="s">
        <v>226</v>
      </c>
    </row>
    <row r="112" spans="1:2" s="1" customFormat="1" x14ac:dyDescent="0.3">
      <c r="A112" s="1" t="s">
        <v>298</v>
      </c>
      <c r="B112" s="4" t="s">
        <v>227</v>
      </c>
    </row>
    <row r="113" spans="1:2" s="1" customFormat="1" x14ac:dyDescent="0.3">
      <c r="A113" s="1" t="s">
        <v>299</v>
      </c>
      <c r="B113" s="4" t="s">
        <v>228</v>
      </c>
    </row>
    <row r="114" spans="1:2" s="1" customFormat="1" x14ac:dyDescent="0.3">
      <c r="A114" s="1" t="s">
        <v>300</v>
      </c>
      <c r="B114" s="4" t="s">
        <v>229</v>
      </c>
    </row>
    <row r="115" spans="1:2" s="1" customFormat="1" x14ac:dyDescent="0.3">
      <c r="A115" s="1" t="s">
        <v>301</v>
      </c>
      <c r="B115" s="4" t="s">
        <v>230</v>
      </c>
    </row>
    <row r="116" spans="1:2" s="1" customFormat="1" x14ac:dyDescent="0.3">
      <c r="A116" s="3" t="s">
        <v>240</v>
      </c>
    </row>
    <row r="117" spans="1:2" s="1" customFormat="1" x14ac:dyDescent="0.3">
      <c r="A117" s="1" t="s">
        <v>48</v>
      </c>
      <c r="B117" s="1" t="s">
        <v>118</v>
      </c>
    </row>
    <row r="118" spans="1:2" s="1" customFormat="1" x14ac:dyDescent="0.3">
      <c r="A118" s="1" t="s">
        <v>302</v>
      </c>
      <c r="B118" s="1" t="s">
        <v>138</v>
      </c>
    </row>
    <row r="119" spans="1:2" s="1" customFormat="1" x14ac:dyDescent="0.3">
      <c r="A119" s="1" t="s">
        <v>141</v>
      </c>
      <c r="B119" s="1" t="s">
        <v>139</v>
      </c>
    </row>
    <row r="120" spans="1:2" s="1" customFormat="1" x14ac:dyDescent="0.3">
      <c r="A120" s="1" t="s">
        <v>142</v>
      </c>
      <c r="B120" s="1" t="s">
        <v>140</v>
      </c>
    </row>
    <row r="121" spans="1:2" s="1" customFormat="1" x14ac:dyDescent="0.3">
      <c r="A121" s="1" t="s">
        <v>143</v>
      </c>
      <c r="B121" s="1" t="s">
        <v>119</v>
      </c>
    </row>
    <row r="122" spans="1:2" s="1" customFormat="1" x14ac:dyDescent="0.3">
      <c r="A122" s="1" t="s">
        <v>144</v>
      </c>
      <c r="B122" s="1" t="s">
        <v>119</v>
      </c>
    </row>
    <row r="123" spans="1:2" s="1" customFormat="1" x14ac:dyDescent="0.3">
      <c r="A123" s="1" t="s">
        <v>145</v>
      </c>
      <c r="B123" s="1" t="s">
        <v>119</v>
      </c>
    </row>
    <row r="124" spans="1:2" s="1" customFormat="1" x14ac:dyDescent="0.3">
      <c r="A124" s="1" t="s">
        <v>146</v>
      </c>
      <c r="B124" s="1" t="s">
        <v>119</v>
      </c>
    </row>
    <row r="125" spans="1:2" s="1" customFormat="1" x14ac:dyDescent="0.3">
      <c r="A125" s="1" t="s">
        <v>147</v>
      </c>
      <c r="B125" s="1" t="s">
        <v>241</v>
      </c>
    </row>
    <row r="126" spans="1:2" s="1" customFormat="1" x14ac:dyDescent="0.3">
      <c r="A126" s="1" t="s">
        <v>148</v>
      </c>
      <c r="B126" s="1" t="s">
        <v>241</v>
      </c>
    </row>
    <row r="127" spans="1:2" s="1" customFormat="1" x14ac:dyDescent="0.3">
      <c r="A127" s="1" t="s">
        <v>149</v>
      </c>
      <c r="B127" s="1" t="s">
        <v>241</v>
      </c>
    </row>
    <row r="128" spans="1:2" s="1" customFormat="1" x14ac:dyDescent="0.3">
      <c r="A128" s="1" t="s">
        <v>150</v>
      </c>
      <c r="B128" s="1" t="s">
        <v>241</v>
      </c>
    </row>
    <row r="129" spans="1:21" x14ac:dyDescent="0.3">
      <c r="A129" s="3" t="s">
        <v>242</v>
      </c>
    </row>
    <row r="130" spans="1:21" x14ac:dyDescent="0.3">
      <c r="A130" s="1" t="s">
        <v>165</v>
      </c>
      <c r="B130" s="1" t="s">
        <v>151</v>
      </c>
      <c r="U130" s="5" t="s">
        <v>120</v>
      </c>
    </row>
    <row r="131" spans="1:21" x14ac:dyDescent="0.3">
      <c r="A131" s="1" t="s">
        <v>243</v>
      </c>
      <c r="B131" s="1" t="s">
        <v>244</v>
      </c>
      <c r="U131" s="5" t="s">
        <v>120</v>
      </c>
    </row>
    <row r="132" spans="1:21" x14ac:dyDescent="0.3">
      <c r="A132" s="1" t="s">
        <v>245</v>
      </c>
      <c r="B132" s="1" t="s">
        <v>121</v>
      </c>
      <c r="U132" s="5" t="s">
        <v>120</v>
      </c>
    </row>
    <row r="133" spans="1:21" x14ac:dyDescent="0.3">
      <c r="A133" s="1" t="s">
        <v>153</v>
      </c>
      <c r="B133" s="1" t="s">
        <v>122</v>
      </c>
      <c r="U133" s="5" t="s">
        <v>120</v>
      </c>
    </row>
    <row r="134" spans="1:21" x14ac:dyDescent="0.3">
      <c r="A134" s="1" t="s">
        <v>246</v>
      </c>
      <c r="B134" s="1" t="s">
        <v>152</v>
      </c>
      <c r="U134" s="5" t="s">
        <v>120</v>
      </c>
    </row>
    <row r="135" spans="1:21" x14ac:dyDescent="0.3">
      <c r="A135" s="1" t="s">
        <v>247</v>
      </c>
      <c r="B135" s="1" t="s">
        <v>248</v>
      </c>
      <c r="U135" s="5" t="s">
        <v>120</v>
      </c>
    </row>
    <row r="136" spans="1:21" x14ac:dyDescent="0.3">
      <c r="A136" s="1" t="s">
        <v>303</v>
      </c>
      <c r="B136" s="1" t="s">
        <v>121</v>
      </c>
      <c r="U136" s="5" t="s">
        <v>120</v>
      </c>
    </row>
    <row r="137" spans="1:21" x14ac:dyDescent="0.3">
      <c r="A137" s="1" t="s">
        <v>249</v>
      </c>
      <c r="B137" s="1" t="s">
        <v>250</v>
      </c>
      <c r="U137" s="5" t="s">
        <v>120</v>
      </c>
    </row>
    <row r="138" spans="1:21" x14ac:dyDescent="0.3">
      <c r="A138" s="1" t="s">
        <v>251</v>
      </c>
      <c r="B138" s="1" t="s">
        <v>252</v>
      </c>
      <c r="U138" s="5" t="s">
        <v>120</v>
      </c>
    </row>
    <row r="139" spans="1:21" x14ac:dyDescent="0.3">
      <c r="A139" s="1" t="s">
        <v>253</v>
      </c>
      <c r="B139" s="1" t="s">
        <v>123</v>
      </c>
      <c r="U139" s="5" t="s">
        <v>120</v>
      </c>
    </row>
    <row r="140" spans="1:21" x14ac:dyDescent="0.3">
      <c r="A140" s="1" t="s">
        <v>257</v>
      </c>
      <c r="B140" s="1" t="s">
        <v>121</v>
      </c>
      <c r="U140" s="5" t="s">
        <v>120</v>
      </c>
    </row>
    <row r="141" spans="1:21" x14ac:dyDescent="0.3">
      <c r="A141" s="1" t="s">
        <v>254</v>
      </c>
      <c r="B141" s="1" t="s">
        <v>255</v>
      </c>
      <c r="U141" s="5" t="s">
        <v>124</v>
      </c>
    </row>
    <row r="142" spans="1:21" x14ac:dyDescent="0.3">
      <c r="A142" s="1" t="s">
        <v>256</v>
      </c>
      <c r="B142" s="1" t="s">
        <v>123</v>
      </c>
      <c r="U142" s="5" t="s">
        <v>124</v>
      </c>
    </row>
    <row r="143" spans="1:21" x14ac:dyDescent="0.3">
      <c r="A143" s="1" t="s">
        <v>304</v>
      </c>
      <c r="B143" s="1" t="s">
        <v>121</v>
      </c>
      <c r="U143" s="5" t="s">
        <v>124</v>
      </c>
    </row>
    <row r="144" spans="1:21" x14ac:dyDescent="0.3">
      <c r="A144" s="1" t="s">
        <v>258</v>
      </c>
      <c r="B144" s="1" t="s">
        <v>125</v>
      </c>
      <c r="U144" s="5" t="s">
        <v>124</v>
      </c>
    </row>
    <row r="145" spans="1:21" x14ac:dyDescent="0.3">
      <c r="A145" s="1" t="s">
        <v>259</v>
      </c>
      <c r="B145" s="1" t="s">
        <v>126</v>
      </c>
      <c r="U145" s="5" t="s">
        <v>124</v>
      </c>
    </row>
    <row r="146" spans="1:21" x14ac:dyDescent="0.3">
      <c r="A146" s="1" t="s">
        <v>260</v>
      </c>
      <c r="B146" s="1" t="s">
        <v>121</v>
      </c>
      <c r="U146" s="5" t="s">
        <v>124</v>
      </c>
    </row>
    <row r="147" spans="1:21" x14ac:dyDescent="0.3">
      <c r="A147" s="1" t="s">
        <v>261</v>
      </c>
      <c r="B147" s="1" t="s">
        <v>127</v>
      </c>
      <c r="U147" s="5" t="s">
        <v>124</v>
      </c>
    </row>
    <row r="148" spans="1:21" x14ac:dyDescent="0.3">
      <c r="A148" s="1" t="s">
        <v>262</v>
      </c>
      <c r="B148" s="1" t="s">
        <v>126</v>
      </c>
      <c r="U148" s="5" t="s">
        <v>124</v>
      </c>
    </row>
    <row r="149" spans="1:21" x14ac:dyDescent="0.3">
      <c r="A149" s="1" t="s">
        <v>263</v>
      </c>
      <c r="B149" s="1" t="s">
        <v>121</v>
      </c>
      <c r="U149" s="5" t="s">
        <v>124</v>
      </c>
    </row>
    <row r="150" spans="1:21" x14ac:dyDescent="0.3">
      <c r="A150" s="1" t="s">
        <v>264</v>
      </c>
      <c r="B150" s="1" t="s">
        <v>128</v>
      </c>
      <c r="U150" s="5" t="s">
        <v>124</v>
      </c>
    </row>
    <row r="151" spans="1:21" x14ac:dyDescent="0.3">
      <c r="A151" s="1" t="s">
        <v>265</v>
      </c>
      <c r="B151" s="1" t="s">
        <v>126</v>
      </c>
      <c r="U151" s="5" t="s">
        <v>124</v>
      </c>
    </row>
    <row r="152" spans="1:21" x14ac:dyDescent="0.3">
      <c r="A152" s="1" t="s">
        <v>266</v>
      </c>
      <c r="B152" s="1" t="s">
        <v>121</v>
      </c>
      <c r="U152" s="5" t="s">
        <v>124</v>
      </c>
    </row>
    <row r="153" spans="1:21" x14ac:dyDescent="0.3">
      <c r="A153" s="3" t="s">
        <v>267</v>
      </c>
    </row>
    <row r="154" spans="1:21" x14ac:dyDescent="0.3">
      <c r="A154" s="1" t="s">
        <v>268</v>
      </c>
      <c r="B154" s="1" t="s">
        <v>269</v>
      </c>
    </row>
    <row r="155" spans="1:21" x14ac:dyDescent="0.3">
      <c r="A155" s="1" t="s">
        <v>270</v>
      </c>
      <c r="B155" s="1" t="s">
        <v>129</v>
      </c>
    </row>
    <row r="156" spans="1:21" x14ac:dyDescent="0.3">
      <c r="A156" s="1" t="s">
        <v>271</v>
      </c>
      <c r="B156" s="1" t="s">
        <v>130</v>
      </c>
    </row>
    <row r="157" spans="1:21" x14ac:dyDescent="0.3">
      <c r="A157" s="1" t="s">
        <v>272</v>
      </c>
      <c r="B157" s="1" t="s">
        <v>129</v>
      </c>
    </row>
    <row r="158" spans="1:21" x14ac:dyDescent="0.3">
      <c r="A158" s="1" t="s">
        <v>273</v>
      </c>
      <c r="B158" s="1" t="s">
        <v>131</v>
      </c>
    </row>
    <row r="159" spans="1:21" x14ac:dyDescent="0.3">
      <c r="A159" s="1" t="s">
        <v>274</v>
      </c>
      <c r="B159" s="1" t="s">
        <v>129</v>
      </c>
    </row>
    <row r="160" spans="1:21" x14ac:dyDescent="0.3">
      <c r="A160" s="1" t="s">
        <v>132</v>
      </c>
      <c r="B160" s="1" t="s">
        <v>133</v>
      </c>
    </row>
    <row r="161" spans="1:2" s="1" customFormat="1" x14ac:dyDescent="0.3">
      <c r="A161" s="3" t="s">
        <v>275</v>
      </c>
    </row>
    <row r="162" spans="1:2" s="1" customFormat="1" x14ac:dyDescent="0.3">
      <c r="A162" s="1" t="s">
        <v>305</v>
      </c>
      <c r="B162" s="1" t="s">
        <v>134</v>
      </c>
    </row>
    <row r="163" spans="1:2" s="1" customFormat="1" x14ac:dyDescent="0.3">
      <c r="A163" s="1" t="s">
        <v>306</v>
      </c>
      <c r="B163" s="1" t="s">
        <v>328</v>
      </c>
    </row>
    <row r="164" spans="1:2" s="1" customFormat="1" x14ac:dyDescent="0.3">
      <c r="A164" s="1" t="s">
        <v>308</v>
      </c>
      <c r="B164" s="1" t="s">
        <v>135</v>
      </c>
    </row>
    <row r="165" spans="1:2" s="1" customFormat="1" x14ac:dyDescent="0.3">
      <c r="A165" s="1" t="s">
        <v>309</v>
      </c>
      <c r="B165" s="1" t="s">
        <v>639</v>
      </c>
    </row>
    <row r="166" spans="1:2" s="1" customFormat="1" x14ac:dyDescent="0.3">
      <c r="A166" s="1" t="s">
        <v>310</v>
      </c>
      <c r="B166" s="1" t="s">
        <v>640</v>
      </c>
    </row>
    <row r="167" spans="1:2" s="1" customFormat="1" x14ac:dyDescent="0.3">
      <c r="A167" s="1" t="s">
        <v>311</v>
      </c>
      <c r="B167" s="1" t="s">
        <v>641</v>
      </c>
    </row>
    <row r="168" spans="1:2" s="1" customFormat="1" x14ac:dyDescent="0.3">
      <c r="A168" s="1" t="s">
        <v>312</v>
      </c>
      <c r="B168" s="1" t="s">
        <v>642</v>
      </c>
    </row>
    <row r="169" spans="1:2" s="1" customFormat="1" x14ac:dyDescent="0.3">
      <c r="A169" s="1" t="s">
        <v>313</v>
      </c>
      <c r="B169" s="1" t="s">
        <v>643</v>
      </c>
    </row>
    <row r="170" spans="1:2" s="1" customFormat="1" x14ac:dyDescent="0.3">
      <c r="A170" s="1" t="s">
        <v>314</v>
      </c>
      <c r="B170" s="1" t="s">
        <v>644</v>
      </c>
    </row>
    <row r="171" spans="1:2" s="1" customFormat="1" x14ac:dyDescent="0.3">
      <c r="A171" s="1" t="s">
        <v>315</v>
      </c>
      <c r="B171" s="1" t="s">
        <v>645</v>
      </c>
    </row>
    <row r="172" spans="1:2" s="1" customFormat="1" x14ac:dyDescent="0.3">
      <c r="A172" s="1" t="s">
        <v>307</v>
      </c>
      <c r="B172" s="1" t="s">
        <v>646</v>
      </c>
    </row>
    <row r="173" spans="1:2" s="1" customFormat="1" x14ac:dyDescent="0.3">
      <c r="A173" s="1" t="s">
        <v>316</v>
      </c>
      <c r="B173" s="1" t="s">
        <v>647</v>
      </c>
    </row>
    <row r="174" spans="1:2" s="1" customFormat="1" x14ac:dyDescent="0.3">
      <c r="A174" s="1" t="s">
        <v>317</v>
      </c>
      <c r="B174" s="1" t="s">
        <v>648</v>
      </c>
    </row>
    <row r="175" spans="1:2" s="1" customFormat="1" x14ac:dyDescent="0.3">
      <c r="A175" s="1" t="s">
        <v>318</v>
      </c>
      <c r="B175" s="1" t="s">
        <v>649</v>
      </c>
    </row>
    <row r="176" spans="1:2" s="1" customFormat="1" x14ac:dyDescent="0.3">
      <c r="A176" s="1" t="s">
        <v>319</v>
      </c>
      <c r="B176" s="1" t="s">
        <v>650</v>
      </c>
    </row>
    <row r="177" spans="1:2" s="1" customFormat="1" x14ac:dyDescent="0.3">
      <c r="A177" s="1" t="s">
        <v>320</v>
      </c>
      <c r="B177" s="1" t="s">
        <v>651</v>
      </c>
    </row>
    <row r="178" spans="1:2" s="1" customFormat="1" x14ac:dyDescent="0.3">
      <c r="A178" s="1" t="s">
        <v>321</v>
      </c>
      <c r="B178" s="1" t="s">
        <v>652</v>
      </c>
    </row>
    <row r="179" spans="1:2" s="1" customFormat="1" x14ac:dyDescent="0.3">
      <c r="A179" s="1" t="s">
        <v>322</v>
      </c>
      <c r="B179" s="1" t="s">
        <v>653</v>
      </c>
    </row>
    <row r="180" spans="1:2" s="1" customFormat="1" x14ac:dyDescent="0.3">
      <c r="A180" s="1" t="s">
        <v>323</v>
      </c>
      <c r="B180" s="1" t="s">
        <v>654</v>
      </c>
    </row>
    <row r="181" spans="1:2" s="1" customFormat="1" x14ac:dyDescent="0.3">
      <c r="A181" s="1" t="s">
        <v>324</v>
      </c>
      <c r="B181" s="1" t="s">
        <v>655</v>
      </c>
    </row>
    <row r="182" spans="1:2" s="1" customFormat="1" x14ac:dyDescent="0.3">
      <c r="A182" s="1" t="s">
        <v>325</v>
      </c>
      <c r="B182" s="1" t="s">
        <v>656</v>
      </c>
    </row>
    <row r="183" spans="1:2" s="1" customFormat="1" x14ac:dyDescent="0.3">
      <c r="A183" s="1" t="s">
        <v>326</v>
      </c>
      <c r="B183" s="1" t="s">
        <v>657</v>
      </c>
    </row>
    <row r="184" spans="1:2" s="1" customFormat="1" x14ac:dyDescent="0.3">
      <c r="A184" s="1" t="s">
        <v>327</v>
      </c>
      <c r="B184" s="1" t="s">
        <v>658</v>
      </c>
    </row>
    <row r="185" spans="1:2" s="1" customFormat="1" x14ac:dyDescent="0.3">
      <c r="A185" s="3" t="s">
        <v>175</v>
      </c>
    </row>
    <row r="186" spans="1:2" s="1" customFormat="1" x14ac:dyDescent="0.3">
      <c r="A186" s="1" t="s">
        <v>70</v>
      </c>
      <c r="B186" s="1" t="s">
        <v>176</v>
      </c>
    </row>
    <row r="187" spans="1:2" s="1" customFormat="1" x14ac:dyDescent="0.3">
      <c r="A187" s="1" t="s">
        <v>77</v>
      </c>
      <c r="B187" s="1" t="s">
        <v>176</v>
      </c>
    </row>
    <row r="188" spans="1:2" s="1" customFormat="1" x14ac:dyDescent="0.3">
      <c r="A188" s="1" t="s">
        <v>85</v>
      </c>
      <c r="B188" s="1" t="s">
        <v>176</v>
      </c>
    </row>
    <row r="189" spans="1:2" s="1" customFormat="1" x14ac:dyDescent="0.3">
      <c r="A189" s="1" t="s">
        <v>107</v>
      </c>
      <c r="B189" s="1" t="s">
        <v>177</v>
      </c>
    </row>
    <row r="190" spans="1:2" s="1" customFormat="1" x14ac:dyDescent="0.3">
      <c r="A190" s="1" t="s">
        <v>116</v>
      </c>
      <c r="B190" s="1" t="s">
        <v>178</v>
      </c>
    </row>
    <row r="191" spans="1:2" s="1" customFormat="1" x14ac:dyDescent="0.3">
      <c r="A191" s="1" t="s">
        <v>115</v>
      </c>
      <c r="B191" s="1" t="s">
        <v>179</v>
      </c>
    </row>
    <row r="192" spans="1:2" s="1" customFormat="1" x14ac:dyDescent="0.3">
      <c r="A192" s="1" t="s">
        <v>78</v>
      </c>
      <c r="B192" s="1" t="s">
        <v>180</v>
      </c>
    </row>
    <row r="193" spans="1:8" x14ac:dyDescent="0.3">
      <c r="A193" s="1" t="s">
        <v>84</v>
      </c>
      <c r="B193" s="1" t="s">
        <v>179</v>
      </c>
    </row>
    <row r="194" spans="1:8" x14ac:dyDescent="0.3">
      <c r="A194" s="1" t="s">
        <v>108</v>
      </c>
      <c r="B194" s="1" t="s">
        <v>181</v>
      </c>
    </row>
    <row r="195" spans="1:8" x14ac:dyDescent="0.3">
      <c r="A195" s="1" t="s">
        <v>71</v>
      </c>
      <c r="B195" s="1" t="s">
        <v>182</v>
      </c>
    </row>
    <row r="196" spans="1:8" x14ac:dyDescent="0.3">
      <c r="A196" s="1" t="s">
        <v>72</v>
      </c>
      <c r="B196" s="1" t="s">
        <v>660</v>
      </c>
    </row>
    <row r="197" spans="1:8" x14ac:dyDescent="0.3">
      <c r="A197" s="1" t="s">
        <v>82</v>
      </c>
      <c r="B197" s="1" t="s">
        <v>183</v>
      </c>
    </row>
    <row r="198" spans="1:8" x14ac:dyDescent="0.3">
      <c r="A198" s="1" t="s">
        <v>109</v>
      </c>
      <c r="B198" s="1" t="s">
        <v>661</v>
      </c>
    </row>
    <row r="199" spans="1:8" s="29" customFormat="1" x14ac:dyDescent="0.3">
      <c r="A199" s="29" t="s">
        <v>830</v>
      </c>
      <c r="B199" s="30" t="s">
        <v>2316</v>
      </c>
      <c r="H199" s="4"/>
    </row>
    <row r="200" spans="1:8" x14ac:dyDescent="0.3">
      <c r="A200" s="1" t="s">
        <v>73</v>
      </c>
    </row>
    <row r="201" spans="1:8" x14ac:dyDescent="0.3">
      <c r="A201" s="1" t="s">
        <v>87</v>
      </c>
    </row>
    <row r="202" spans="1:8" x14ac:dyDescent="0.3">
      <c r="A202" s="1" t="s">
        <v>110</v>
      </c>
    </row>
    <row r="203" spans="1:8" x14ac:dyDescent="0.3">
      <c r="A203" s="1" t="s">
        <v>74</v>
      </c>
    </row>
    <row r="204" spans="1:8" x14ac:dyDescent="0.3">
      <c r="A204" s="1" t="s">
        <v>88</v>
      </c>
    </row>
    <row r="205" spans="1:8" x14ac:dyDescent="0.3">
      <c r="A205" s="1" t="s">
        <v>111</v>
      </c>
    </row>
    <row r="206" spans="1:8" x14ac:dyDescent="0.3">
      <c r="A206" s="1" t="s">
        <v>75</v>
      </c>
      <c r="B206" s="1" t="s">
        <v>184</v>
      </c>
    </row>
    <row r="207" spans="1:8" x14ac:dyDescent="0.3">
      <c r="A207" s="1" t="s">
        <v>80</v>
      </c>
      <c r="B207" s="1" t="s">
        <v>184</v>
      </c>
    </row>
    <row r="208" spans="1:8" x14ac:dyDescent="0.3">
      <c r="A208" s="1" t="s">
        <v>89</v>
      </c>
      <c r="B208" s="1" t="s">
        <v>185</v>
      </c>
    </row>
    <row r="209" spans="1:2" s="1" customFormat="1" x14ac:dyDescent="0.3">
      <c r="A209" s="1" t="s">
        <v>112</v>
      </c>
      <c r="B209" s="1" t="s">
        <v>186</v>
      </c>
    </row>
    <row r="210" spans="1:2" s="1" customFormat="1" x14ac:dyDescent="0.3">
      <c r="A210" s="1" t="s">
        <v>156</v>
      </c>
      <c r="B210" s="1" t="s">
        <v>187</v>
      </c>
    </row>
    <row r="211" spans="1:2" s="1" customFormat="1" x14ac:dyDescent="0.3">
      <c r="A211" s="1" t="s">
        <v>157</v>
      </c>
      <c r="B211" s="1" t="s">
        <v>187</v>
      </c>
    </row>
    <row r="212" spans="1:2" s="1" customFormat="1" x14ac:dyDescent="0.3">
      <c r="A212" s="1" t="s">
        <v>188</v>
      </c>
      <c r="B212" s="1" t="s">
        <v>189</v>
      </c>
    </row>
    <row r="213" spans="1:2" s="1" customFormat="1" x14ac:dyDescent="0.3">
      <c r="A213" s="1" t="s">
        <v>76</v>
      </c>
      <c r="B213" s="1" t="s">
        <v>190</v>
      </c>
    </row>
    <row r="214" spans="1:2" s="1" customFormat="1" x14ac:dyDescent="0.3">
      <c r="A214" s="1" t="s">
        <v>86</v>
      </c>
      <c r="B214" s="1" t="s">
        <v>190</v>
      </c>
    </row>
    <row r="215" spans="1:2" s="1" customFormat="1" x14ac:dyDescent="0.3">
      <c r="A215" s="1" t="s">
        <v>114</v>
      </c>
      <c r="B215" s="1" t="s">
        <v>191</v>
      </c>
    </row>
    <row r="216" spans="1:2" s="1" customFormat="1" x14ac:dyDescent="0.3">
      <c r="A216" s="1" t="s">
        <v>155</v>
      </c>
      <c r="B216" s="1" t="s">
        <v>192</v>
      </c>
    </row>
    <row r="217" spans="1:2" s="1" customFormat="1" x14ac:dyDescent="0.3">
      <c r="A217" s="1" t="s">
        <v>154</v>
      </c>
      <c r="B217" s="1" t="s">
        <v>193</v>
      </c>
    </row>
    <row r="218" spans="1:2" s="1" customFormat="1" x14ac:dyDescent="0.3">
      <c r="A218" s="1" t="s">
        <v>158</v>
      </c>
      <c r="B218" s="1" t="s">
        <v>194</v>
      </c>
    </row>
    <row r="219" spans="1:2" s="1" customFormat="1" x14ac:dyDescent="0.3">
      <c r="A219" s="1" t="s">
        <v>159</v>
      </c>
      <c r="B219" s="1" t="s">
        <v>662</v>
      </c>
    </row>
    <row r="220" spans="1:2" s="1" customFormat="1" x14ac:dyDescent="0.3">
      <c r="A220" s="1" t="s">
        <v>160</v>
      </c>
      <c r="B220" s="1" t="s">
        <v>663</v>
      </c>
    </row>
    <row r="221" spans="1:2" s="1" customFormat="1" x14ac:dyDescent="0.3">
      <c r="A221" s="1" t="s">
        <v>161</v>
      </c>
      <c r="B221" s="1" t="s">
        <v>195</v>
      </c>
    </row>
    <row r="222" spans="1:2" s="1" customFormat="1" x14ac:dyDescent="0.3">
      <c r="A222" s="1" t="s">
        <v>162</v>
      </c>
      <c r="B222" s="1" t="s">
        <v>196</v>
      </c>
    </row>
    <row r="223" spans="1:2" s="1" customFormat="1" x14ac:dyDescent="0.3">
      <c r="A223" s="1" t="s">
        <v>163</v>
      </c>
      <c r="B223" s="1" t="s">
        <v>197</v>
      </c>
    </row>
    <row r="224" spans="1:2" s="1" customFormat="1" x14ac:dyDescent="0.3">
      <c r="A224" s="1" t="s">
        <v>79</v>
      </c>
      <c r="B224" s="1" t="s">
        <v>198</v>
      </c>
    </row>
    <row r="225" spans="1:57" x14ac:dyDescent="0.3">
      <c r="A225" s="1" t="s">
        <v>81</v>
      </c>
      <c r="B225" s="1" t="s">
        <v>199</v>
      </c>
    </row>
    <row r="226" spans="1:57" x14ac:dyDescent="0.3">
      <c r="A226" s="1" t="s">
        <v>83</v>
      </c>
      <c r="B226" s="1" t="s">
        <v>200</v>
      </c>
    </row>
    <row r="227" spans="1:57" x14ac:dyDescent="0.3">
      <c r="A227" s="1" t="s">
        <v>164</v>
      </c>
      <c r="B227" s="1" t="s">
        <v>201</v>
      </c>
    </row>
    <row r="228" spans="1:57" x14ac:dyDescent="0.3">
      <c r="A228" s="1" t="s">
        <v>669</v>
      </c>
      <c r="B228" s="1" t="s">
        <v>2667</v>
      </c>
    </row>
    <row r="229" spans="1:57" x14ac:dyDescent="0.3">
      <c r="A229" s="1" t="s">
        <v>670</v>
      </c>
      <c r="B229" s="1" t="s">
        <v>671</v>
      </c>
    </row>
    <row r="230" spans="1:57" x14ac:dyDescent="0.3">
      <c r="A230" s="3" t="s">
        <v>757</v>
      </c>
    </row>
    <row r="232" spans="1:57" x14ac:dyDescent="0.3">
      <c r="E232" s="1" t="s">
        <v>696</v>
      </c>
      <c r="F232" s="1" t="s">
        <v>697</v>
      </c>
      <c r="G232" s="1" t="s">
        <v>698</v>
      </c>
      <c r="H232" s="4" t="s">
        <v>699</v>
      </c>
      <c r="I232" s="1" t="s">
        <v>700</v>
      </c>
      <c r="J232" s="1" t="s">
        <v>701</v>
      </c>
      <c r="K232" s="1" t="s">
        <v>702</v>
      </c>
      <c r="L232" s="1" t="s">
        <v>703</v>
      </c>
      <c r="M232" s="1" t="s">
        <v>704</v>
      </c>
      <c r="N232" s="1" t="s">
        <v>705</v>
      </c>
      <c r="O232" s="1" t="s">
        <v>706</v>
      </c>
      <c r="P232" s="1" t="s">
        <v>707</v>
      </c>
      <c r="Q232" s="1" t="s">
        <v>708</v>
      </c>
      <c r="R232" s="1" t="s">
        <v>709</v>
      </c>
      <c r="S232" s="1" t="s">
        <v>710</v>
      </c>
      <c r="T232" s="1" t="s">
        <v>711</v>
      </c>
      <c r="U232" s="1" t="s">
        <v>712</v>
      </c>
      <c r="V232" s="1" t="s">
        <v>713</v>
      </c>
      <c r="W232" s="1" t="s">
        <v>714</v>
      </c>
      <c r="X232" s="1" t="s">
        <v>715</v>
      </c>
      <c r="Y232" s="1" t="s">
        <v>716</v>
      </c>
      <c r="Z232" s="1" t="s">
        <v>717</v>
      </c>
      <c r="AA232" s="1" t="s">
        <v>718</v>
      </c>
      <c r="AB232" s="1" t="s">
        <v>719</v>
      </c>
      <c r="AC232" s="1" t="s">
        <v>720</v>
      </c>
      <c r="AD232" s="1" t="s">
        <v>721</v>
      </c>
      <c r="AE232" s="1" t="s">
        <v>722</v>
      </c>
      <c r="AF232" s="1" t="s">
        <v>723</v>
      </c>
      <c r="AG232" s="1" t="s">
        <v>724</v>
      </c>
      <c r="AH232" s="1" t="s">
        <v>725</v>
      </c>
      <c r="AI232" s="1" t="s">
        <v>726</v>
      </c>
      <c r="AJ232" s="1" t="s">
        <v>727</v>
      </c>
      <c r="AK232" s="1" t="s">
        <v>728</v>
      </c>
      <c r="AL232" s="1" t="s">
        <v>729</v>
      </c>
      <c r="AM232" s="1" t="s">
        <v>730</v>
      </c>
      <c r="AN232" s="1" t="s">
        <v>731</v>
      </c>
      <c r="AO232" s="1" t="s">
        <v>732</v>
      </c>
      <c r="AP232" s="1" t="s">
        <v>733</v>
      </c>
      <c r="AQ232" s="1" t="s">
        <v>734</v>
      </c>
      <c r="AR232" s="1" t="s">
        <v>735</v>
      </c>
      <c r="AS232" s="1" t="s">
        <v>736</v>
      </c>
      <c r="AT232" s="1" t="s">
        <v>737</v>
      </c>
      <c r="AU232" s="1" t="s">
        <v>738</v>
      </c>
      <c r="AV232" s="1" t="s">
        <v>739</v>
      </c>
      <c r="AW232" s="1" t="s">
        <v>740</v>
      </c>
      <c r="AX232" s="1" t="s">
        <v>741</v>
      </c>
      <c r="AY232" s="1" t="s">
        <v>742</v>
      </c>
      <c r="AZ232" s="1" t="s">
        <v>743</v>
      </c>
      <c r="BA232" s="1" t="s">
        <v>744</v>
      </c>
      <c r="BB232" s="1" t="s">
        <v>745</v>
      </c>
      <c r="BC232" s="1" t="s">
        <v>746</v>
      </c>
      <c r="BD232" s="1" t="s">
        <v>747</v>
      </c>
      <c r="BE232" s="1" t="s">
        <v>748</v>
      </c>
    </row>
    <row r="234" spans="1:57" x14ac:dyDescent="0.3">
      <c r="A234" s="1" t="s">
        <v>2298</v>
      </c>
      <c r="B234" s="1" t="s">
        <v>2303</v>
      </c>
    </row>
    <row r="235" spans="1:57" x14ac:dyDescent="0.3">
      <c r="A235" s="27" t="s">
        <v>2299</v>
      </c>
      <c r="B235" s="1" t="s">
        <v>2304</v>
      </c>
    </row>
    <row r="236" spans="1:57" x14ac:dyDescent="0.3">
      <c r="A236" s="53" t="s">
        <v>2352</v>
      </c>
      <c r="B236" s="1" t="s">
        <v>2661</v>
      </c>
    </row>
    <row r="237" spans="1:57" x14ac:dyDescent="0.3">
      <c r="A237" s="53" t="s">
        <v>2353</v>
      </c>
      <c r="B237" s="1" t="s">
        <v>2660</v>
      </c>
    </row>
    <row r="238" spans="1:57" x14ac:dyDescent="0.3">
      <c r="A238" s="42" t="s">
        <v>3323</v>
      </c>
      <c r="B238" s="1" t="s">
        <v>3328</v>
      </c>
    </row>
    <row r="239" spans="1:57" x14ac:dyDescent="0.3">
      <c r="A239" s="42" t="s">
        <v>3326</v>
      </c>
      <c r="B239" s="1" t="s">
        <v>3329</v>
      </c>
    </row>
    <row r="240" spans="1:57" x14ac:dyDescent="0.3">
      <c r="A240" s="42" t="s">
        <v>3327</v>
      </c>
      <c r="B240" s="1" t="s">
        <v>3330</v>
      </c>
    </row>
  </sheetData>
  <phoneticPr fontId="43"/>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5"/>
  <sheetViews>
    <sheetView topLeftCell="A61" workbookViewId="0">
      <selection activeCell="H69" sqref="H69"/>
    </sheetView>
  </sheetViews>
  <sheetFormatPr defaultColWidth="8.88671875" defaultRowHeight="23.4" x14ac:dyDescent="0.45"/>
  <cols>
    <col min="1" max="16384" width="8.88671875" style="56"/>
  </cols>
  <sheetData>
    <row r="1" spans="1:9" x14ac:dyDescent="0.45">
      <c r="A1" s="56" t="s">
        <v>2360</v>
      </c>
      <c r="B1" s="56" t="s">
        <v>2390</v>
      </c>
      <c r="C1" s="56" t="s">
        <v>2420</v>
      </c>
      <c r="D1" s="56" t="s">
        <v>2450</v>
      </c>
      <c r="E1" s="56" t="s">
        <v>2480</v>
      </c>
      <c r="F1" s="56" t="s">
        <v>2510</v>
      </c>
      <c r="G1" s="56" t="s">
        <v>2540</v>
      </c>
      <c r="H1" s="56" t="s">
        <v>2570</v>
      </c>
      <c r="I1" s="56" t="s">
        <v>2600</v>
      </c>
    </row>
    <row r="2" spans="1:9" x14ac:dyDescent="0.45">
      <c r="A2" s="56" t="s">
        <v>2361</v>
      </c>
      <c r="B2" s="56" t="s">
        <v>2391</v>
      </c>
      <c r="C2" s="56" t="s">
        <v>2421</v>
      </c>
      <c r="D2" s="56" t="s">
        <v>2451</v>
      </c>
      <c r="E2" s="56" t="s">
        <v>2481</v>
      </c>
      <c r="F2" s="56" t="s">
        <v>2511</v>
      </c>
      <c r="G2" s="56" t="s">
        <v>2541</v>
      </c>
      <c r="H2" s="56" t="s">
        <v>2571</v>
      </c>
      <c r="I2" s="56" t="s">
        <v>2601</v>
      </c>
    </row>
    <row r="3" spans="1:9" x14ac:dyDescent="0.45">
      <c r="A3" s="56" t="s">
        <v>2362</v>
      </c>
      <c r="B3" s="56" t="s">
        <v>2392</v>
      </c>
      <c r="C3" s="56" t="s">
        <v>2422</v>
      </c>
      <c r="D3" s="56" t="s">
        <v>2452</v>
      </c>
      <c r="E3" s="56" t="s">
        <v>2482</v>
      </c>
      <c r="F3" s="56" t="s">
        <v>2512</v>
      </c>
      <c r="G3" s="56" t="s">
        <v>2542</v>
      </c>
      <c r="H3" s="56" t="s">
        <v>2572</v>
      </c>
      <c r="I3" s="56" t="s">
        <v>2602</v>
      </c>
    </row>
    <row r="4" spans="1:9" x14ac:dyDescent="0.45">
      <c r="A4" s="56" t="s">
        <v>2363</v>
      </c>
      <c r="B4" s="56" t="s">
        <v>2393</v>
      </c>
      <c r="C4" s="56" t="s">
        <v>2423</v>
      </c>
      <c r="D4" s="56" t="s">
        <v>2453</v>
      </c>
      <c r="E4" s="56" t="s">
        <v>2483</v>
      </c>
      <c r="F4" s="56" t="s">
        <v>2513</v>
      </c>
      <c r="G4" s="56" t="s">
        <v>2543</v>
      </c>
      <c r="H4" s="56" t="s">
        <v>2573</v>
      </c>
      <c r="I4" s="56" t="s">
        <v>2603</v>
      </c>
    </row>
    <row r="5" spans="1:9" x14ac:dyDescent="0.45">
      <c r="A5" s="56" t="s">
        <v>2364</v>
      </c>
      <c r="B5" s="56" t="s">
        <v>2394</v>
      </c>
      <c r="C5" s="56" t="s">
        <v>2424</v>
      </c>
      <c r="D5" s="56" t="s">
        <v>2454</v>
      </c>
      <c r="E5" s="56" t="s">
        <v>2484</v>
      </c>
      <c r="F5" s="56" t="s">
        <v>2514</v>
      </c>
      <c r="G5" s="56" t="s">
        <v>2544</v>
      </c>
      <c r="H5" s="56" t="s">
        <v>2574</v>
      </c>
      <c r="I5" s="56" t="s">
        <v>2604</v>
      </c>
    </row>
    <row r="6" spans="1:9" x14ac:dyDescent="0.45">
      <c r="A6" s="56" t="s">
        <v>2365</v>
      </c>
      <c r="B6" s="56" t="s">
        <v>2395</v>
      </c>
      <c r="C6" s="56" t="s">
        <v>2425</v>
      </c>
      <c r="D6" s="56" t="s">
        <v>2455</v>
      </c>
      <c r="E6" s="56" t="s">
        <v>2485</v>
      </c>
      <c r="F6" s="56" t="s">
        <v>2515</v>
      </c>
      <c r="G6" s="56" t="s">
        <v>2545</v>
      </c>
      <c r="H6" s="56" t="s">
        <v>2575</v>
      </c>
      <c r="I6" s="56" t="s">
        <v>2605</v>
      </c>
    </row>
    <row r="7" spans="1:9" x14ac:dyDescent="0.45">
      <c r="A7" s="56" t="s">
        <v>2366</v>
      </c>
      <c r="B7" s="56" t="s">
        <v>2396</v>
      </c>
      <c r="C7" s="56" t="s">
        <v>2426</v>
      </c>
      <c r="D7" s="56" t="s">
        <v>2456</v>
      </c>
      <c r="E7" s="56" t="s">
        <v>2486</v>
      </c>
      <c r="F7" s="56" t="s">
        <v>2516</v>
      </c>
      <c r="G7" s="56" t="s">
        <v>2546</v>
      </c>
      <c r="H7" s="56" t="s">
        <v>2576</v>
      </c>
      <c r="I7" s="56" t="s">
        <v>2606</v>
      </c>
    </row>
    <row r="8" spans="1:9" x14ac:dyDescent="0.45">
      <c r="A8" s="56" t="s">
        <v>2367</v>
      </c>
      <c r="B8" s="56" t="s">
        <v>2397</v>
      </c>
      <c r="C8" s="56" t="s">
        <v>2427</v>
      </c>
      <c r="D8" s="56" t="s">
        <v>2457</v>
      </c>
      <c r="E8" s="56" t="s">
        <v>2487</v>
      </c>
      <c r="F8" s="56" t="s">
        <v>2517</v>
      </c>
      <c r="G8" s="56" t="s">
        <v>2547</v>
      </c>
      <c r="H8" s="56" t="s">
        <v>2577</v>
      </c>
      <c r="I8" s="56" t="s">
        <v>2607</v>
      </c>
    </row>
    <row r="9" spans="1:9" x14ac:dyDescent="0.45">
      <c r="A9" s="56" t="s">
        <v>2368</v>
      </c>
      <c r="B9" s="56" t="s">
        <v>2398</v>
      </c>
      <c r="C9" s="56" t="s">
        <v>2428</v>
      </c>
      <c r="D9" s="56" t="s">
        <v>2458</v>
      </c>
      <c r="E9" s="56" t="s">
        <v>2488</v>
      </c>
      <c r="F9" s="56" t="s">
        <v>2518</v>
      </c>
      <c r="G9" s="56" t="s">
        <v>2548</v>
      </c>
      <c r="H9" s="56" t="s">
        <v>2578</v>
      </c>
      <c r="I9" s="56" t="s">
        <v>2608</v>
      </c>
    </row>
    <row r="10" spans="1:9" x14ac:dyDescent="0.45">
      <c r="A10" s="56" t="s">
        <v>2369</v>
      </c>
      <c r="B10" s="56" t="s">
        <v>2399</v>
      </c>
      <c r="C10" s="56" t="s">
        <v>2429</v>
      </c>
      <c r="D10" s="56" t="s">
        <v>2459</v>
      </c>
      <c r="E10" s="56" t="s">
        <v>2489</v>
      </c>
      <c r="F10" s="56" t="s">
        <v>2519</v>
      </c>
      <c r="G10" s="56" t="s">
        <v>2549</v>
      </c>
      <c r="H10" s="56" t="s">
        <v>2579</v>
      </c>
      <c r="I10" s="56" t="s">
        <v>2609</v>
      </c>
    </row>
    <row r="11" spans="1:9" x14ac:dyDescent="0.45">
      <c r="A11" s="56" t="s">
        <v>2370</v>
      </c>
      <c r="B11" s="56" t="s">
        <v>2400</v>
      </c>
      <c r="C11" s="56" t="s">
        <v>2430</v>
      </c>
      <c r="D11" s="56" t="s">
        <v>2460</v>
      </c>
      <c r="E11" s="56" t="s">
        <v>2490</v>
      </c>
      <c r="F11" s="56" t="s">
        <v>2520</v>
      </c>
      <c r="G11" s="56" t="s">
        <v>2550</v>
      </c>
      <c r="H11" s="56" t="s">
        <v>2580</v>
      </c>
      <c r="I11" s="56" t="s">
        <v>2610</v>
      </c>
    </row>
    <row r="12" spans="1:9" x14ac:dyDescent="0.45">
      <c r="A12" s="56" t="s">
        <v>2371</v>
      </c>
      <c r="B12" s="56" t="s">
        <v>2401</v>
      </c>
      <c r="C12" s="56" t="s">
        <v>2431</v>
      </c>
      <c r="D12" s="56" t="s">
        <v>2461</v>
      </c>
      <c r="E12" s="56" t="s">
        <v>2491</v>
      </c>
      <c r="F12" s="56" t="s">
        <v>2521</v>
      </c>
      <c r="G12" s="56" t="s">
        <v>2551</v>
      </c>
      <c r="H12" s="56" t="s">
        <v>2581</v>
      </c>
      <c r="I12" s="56" t="s">
        <v>2611</v>
      </c>
    </row>
    <row r="13" spans="1:9" x14ac:dyDescent="0.45">
      <c r="A13" s="56" t="s">
        <v>2372</v>
      </c>
      <c r="B13" s="56" t="s">
        <v>2402</v>
      </c>
      <c r="C13" s="56" t="s">
        <v>2432</v>
      </c>
      <c r="D13" s="56" t="s">
        <v>2462</v>
      </c>
      <c r="E13" s="56" t="s">
        <v>2492</v>
      </c>
      <c r="F13" s="56" t="s">
        <v>2522</v>
      </c>
      <c r="G13" s="56" t="s">
        <v>2552</v>
      </c>
      <c r="H13" s="56" t="s">
        <v>2582</v>
      </c>
      <c r="I13" s="56" t="s">
        <v>2612</v>
      </c>
    </row>
    <row r="14" spans="1:9" x14ac:dyDescent="0.45">
      <c r="A14" s="56" t="s">
        <v>2373</v>
      </c>
      <c r="B14" s="56" t="s">
        <v>2403</v>
      </c>
      <c r="C14" s="56" t="s">
        <v>2433</v>
      </c>
      <c r="D14" s="56" t="s">
        <v>2463</v>
      </c>
      <c r="E14" s="56" t="s">
        <v>2493</v>
      </c>
      <c r="F14" s="56" t="s">
        <v>2523</v>
      </c>
      <c r="G14" s="56" t="s">
        <v>2553</v>
      </c>
      <c r="H14" s="56" t="s">
        <v>2583</v>
      </c>
      <c r="I14" s="56" t="s">
        <v>2613</v>
      </c>
    </row>
    <row r="15" spans="1:9" x14ac:dyDescent="0.45">
      <c r="A15" s="56" t="s">
        <v>2374</v>
      </c>
      <c r="B15" s="56" t="s">
        <v>2404</v>
      </c>
      <c r="C15" s="56" t="s">
        <v>2434</v>
      </c>
      <c r="D15" s="56" t="s">
        <v>2464</v>
      </c>
      <c r="E15" s="56" t="s">
        <v>2494</v>
      </c>
      <c r="F15" s="56" t="s">
        <v>2524</v>
      </c>
      <c r="G15" s="56" t="s">
        <v>2554</v>
      </c>
      <c r="H15" s="56" t="s">
        <v>2584</v>
      </c>
      <c r="I15" s="56" t="s">
        <v>2614</v>
      </c>
    </row>
    <row r="16" spans="1:9" x14ac:dyDescent="0.45">
      <c r="A16" s="56" t="s">
        <v>2375</v>
      </c>
      <c r="B16" s="56" t="s">
        <v>2405</v>
      </c>
      <c r="C16" s="56" t="s">
        <v>2435</v>
      </c>
      <c r="D16" s="56" t="s">
        <v>2465</v>
      </c>
      <c r="E16" s="56" t="s">
        <v>2495</v>
      </c>
      <c r="F16" s="56" t="s">
        <v>2525</v>
      </c>
      <c r="G16" s="56" t="s">
        <v>2555</v>
      </c>
      <c r="H16" s="56" t="s">
        <v>2585</v>
      </c>
      <c r="I16" s="56" t="s">
        <v>2615</v>
      </c>
    </row>
    <row r="17" spans="1:9" x14ac:dyDescent="0.45">
      <c r="A17" s="56" t="s">
        <v>2376</v>
      </c>
      <c r="B17" s="56" t="s">
        <v>2406</v>
      </c>
      <c r="C17" s="56" t="s">
        <v>2436</v>
      </c>
      <c r="D17" s="56" t="s">
        <v>2466</v>
      </c>
      <c r="E17" s="56" t="s">
        <v>2496</v>
      </c>
      <c r="F17" s="56" t="s">
        <v>2526</v>
      </c>
      <c r="G17" s="56" t="s">
        <v>2556</v>
      </c>
      <c r="H17" s="56" t="s">
        <v>2586</v>
      </c>
      <c r="I17" s="56" t="s">
        <v>2616</v>
      </c>
    </row>
    <row r="18" spans="1:9" x14ac:dyDescent="0.45">
      <c r="A18" s="56" t="s">
        <v>2377</v>
      </c>
      <c r="B18" s="56" t="s">
        <v>2407</v>
      </c>
      <c r="C18" s="56" t="s">
        <v>2437</v>
      </c>
      <c r="D18" s="56" t="s">
        <v>2467</v>
      </c>
      <c r="E18" s="56" t="s">
        <v>2497</v>
      </c>
      <c r="F18" s="56" t="s">
        <v>2527</v>
      </c>
      <c r="G18" s="56" t="s">
        <v>2557</v>
      </c>
      <c r="H18" s="56" t="s">
        <v>2587</v>
      </c>
      <c r="I18" s="56" t="s">
        <v>2617</v>
      </c>
    </row>
    <row r="19" spans="1:9" x14ac:dyDescent="0.45">
      <c r="A19" s="56" t="s">
        <v>2378</v>
      </c>
      <c r="B19" s="56" t="s">
        <v>2408</v>
      </c>
      <c r="C19" s="56" t="s">
        <v>2438</v>
      </c>
      <c r="D19" s="56" t="s">
        <v>2468</v>
      </c>
      <c r="E19" s="56" t="s">
        <v>2498</v>
      </c>
      <c r="F19" s="56" t="s">
        <v>2528</v>
      </c>
      <c r="G19" s="56" t="s">
        <v>2558</v>
      </c>
      <c r="H19" s="56" t="s">
        <v>2588</v>
      </c>
      <c r="I19" s="56" t="s">
        <v>2618</v>
      </c>
    </row>
    <row r="20" spans="1:9" x14ac:dyDescent="0.45">
      <c r="A20" s="56" t="s">
        <v>2379</v>
      </c>
      <c r="B20" s="56" t="s">
        <v>2409</v>
      </c>
      <c r="C20" s="56" t="s">
        <v>2439</v>
      </c>
      <c r="D20" s="56" t="s">
        <v>2469</v>
      </c>
      <c r="E20" s="56" t="s">
        <v>2499</v>
      </c>
      <c r="F20" s="56" t="s">
        <v>2529</v>
      </c>
      <c r="G20" s="56" t="s">
        <v>2559</v>
      </c>
      <c r="H20" s="56" t="s">
        <v>2589</v>
      </c>
      <c r="I20" s="56" t="s">
        <v>2619</v>
      </c>
    </row>
    <row r="21" spans="1:9" x14ac:dyDescent="0.45">
      <c r="A21" s="56" t="s">
        <v>2380</v>
      </c>
      <c r="B21" s="56" t="s">
        <v>2410</v>
      </c>
      <c r="C21" s="56" t="s">
        <v>2440</v>
      </c>
      <c r="D21" s="56" t="s">
        <v>2470</v>
      </c>
      <c r="E21" s="56" t="s">
        <v>2500</v>
      </c>
      <c r="F21" s="56" t="s">
        <v>2530</v>
      </c>
      <c r="G21" s="56" t="s">
        <v>2560</v>
      </c>
      <c r="H21" s="56" t="s">
        <v>2590</v>
      </c>
      <c r="I21" s="56" t="s">
        <v>2620</v>
      </c>
    </row>
    <row r="22" spans="1:9" x14ac:dyDescent="0.45">
      <c r="A22" s="56" t="s">
        <v>2381</v>
      </c>
      <c r="B22" s="56" t="s">
        <v>2411</v>
      </c>
      <c r="C22" s="56" t="s">
        <v>2441</v>
      </c>
      <c r="D22" s="56" t="s">
        <v>2471</v>
      </c>
      <c r="E22" s="56" t="s">
        <v>2501</v>
      </c>
      <c r="F22" s="56" t="s">
        <v>2531</v>
      </c>
      <c r="G22" s="56" t="s">
        <v>2561</v>
      </c>
      <c r="H22" s="56" t="s">
        <v>2591</v>
      </c>
      <c r="I22" s="56" t="s">
        <v>2621</v>
      </c>
    </row>
    <row r="23" spans="1:9" x14ac:dyDescent="0.45">
      <c r="A23" s="56" t="s">
        <v>2382</v>
      </c>
      <c r="B23" s="56" t="s">
        <v>2412</v>
      </c>
      <c r="C23" s="56" t="s">
        <v>2442</v>
      </c>
      <c r="D23" s="56" t="s">
        <v>2472</v>
      </c>
      <c r="E23" s="56" t="s">
        <v>2502</v>
      </c>
      <c r="F23" s="56" t="s">
        <v>2532</v>
      </c>
      <c r="G23" s="56" t="s">
        <v>2562</v>
      </c>
      <c r="H23" s="56" t="s">
        <v>2592</v>
      </c>
      <c r="I23" s="56" t="s">
        <v>2622</v>
      </c>
    </row>
    <row r="24" spans="1:9" x14ac:dyDescent="0.45">
      <c r="A24" s="56" t="s">
        <v>2383</v>
      </c>
      <c r="B24" s="56" t="s">
        <v>2413</v>
      </c>
      <c r="C24" s="56" t="s">
        <v>2443</v>
      </c>
      <c r="D24" s="56" t="s">
        <v>2473</v>
      </c>
      <c r="E24" s="56" t="s">
        <v>2503</v>
      </c>
      <c r="F24" s="56" t="s">
        <v>2533</v>
      </c>
      <c r="G24" s="56" t="s">
        <v>2563</v>
      </c>
      <c r="H24" s="56" t="s">
        <v>2593</v>
      </c>
      <c r="I24" s="56" t="s">
        <v>2623</v>
      </c>
    </row>
    <row r="25" spans="1:9" x14ac:dyDescent="0.45">
      <c r="A25" s="56" t="s">
        <v>2384</v>
      </c>
      <c r="B25" s="56" t="s">
        <v>2414</v>
      </c>
      <c r="C25" s="56" t="s">
        <v>2444</v>
      </c>
      <c r="D25" s="56" t="s">
        <v>2474</v>
      </c>
      <c r="E25" s="56" t="s">
        <v>2504</v>
      </c>
      <c r="F25" s="56" t="s">
        <v>2534</v>
      </c>
      <c r="G25" s="56" t="s">
        <v>2564</v>
      </c>
      <c r="H25" s="56" t="s">
        <v>2594</v>
      </c>
      <c r="I25" s="56" t="s">
        <v>2624</v>
      </c>
    </row>
    <row r="26" spans="1:9" x14ac:dyDescent="0.45">
      <c r="A26" s="56" t="s">
        <v>2385</v>
      </c>
      <c r="B26" s="56" t="s">
        <v>2415</v>
      </c>
      <c r="C26" s="56" t="s">
        <v>2445</v>
      </c>
      <c r="D26" s="56" t="s">
        <v>2475</v>
      </c>
      <c r="E26" s="56" t="s">
        <v>2505</v>
      </c>
      <c r="F26" s="56" t="s">
        <v>2535</v>
      </c>
      <c r="G26" s="56" t="s">
        <v>2565</v>
      </c>
      <c r="H26" s="56" t="s">
        <v>2595</v>
      </c>
      <c r="I26" s="56" t="s">
        <v>2625</v>
      </c>
    </row>
    <row r="27" spans="1:9" x14ac:dyDescent="0.45">
      <c r="A27" s="56" t="s">
        <v>2386</v>
      </c>
      <c r="B27" s="56" t="s">
        <v>2416</v>
      </c>
      <c r="C27" s="56" t="s">
        <v>2446</v>
      </c>
      <c r="D27" s="56" t="s">
        <v>2476</v>
      </c>
      <c r="E27" s="56" t="s">
        <v>2506</v>
      </c>
      <c r="F27" s="56" t="s">
        <v>2536</v>
      </c>
      <c r="G27" s="56" t="s">
        <v>2566</v>
      </c>
      <c r="H27" s="56" t="s">
        <v>2596</v>
      </c>
      <c r="I27" s="56" t="s">
        <v>2626</v>
      </c>
    </row>
    <row r="28" spans="1:9" x14ac:dyDescent="0.45">
      <c r="A28" s="56" t="s">
        <v>2387</v>
      </c>
      <c r="B28" s="56" t="s">
        <v>2417</v>
      </c>
      <c r="C28" s="56" t="s">
        <v>2447</v>
      </c>
      <c r="D28" s="56" t="s">
        <v>2477</v>
      </c>
      <c r="E28" s="56" t="s">
        <v>2507</v>
      </c>
      <c r="F28" s="56" t="s">
        <v>2537</v>
      </c>
      <c r="G28" s="56" t="s">
        <v>2567</v>
      </c>
      <c r="H28" s="56" t="s">
        <v>2597</v>
      </c>
      <c r="I28" s="56" t="s">
        <v>2627</v>
      </c>
    </row>
    <row r="29" spans="1:9" x14ac:dyDescent="0.45">
      <c r="A29" s="56" t="s">
        <v>2388</v>
      </c>
      <c r="B29" s="56" t="s">
        <v>2418</v>
      </c>
      <c r="C29" s="56" t="s">
        <v>2448</v>
      </c>
      <c r="D29" s="56" t="s">
        <v>2478</v>
      </c>
      <c r="E29" s="56" t="s">
        <v>2508</v>
      </c>
      <c r="F29" s="56" t="s">
        <v>2538</v>
      </c>
      <c r="G29" s="56" t="s">
        <v>2568</v>
      </c>
      <c r="H29" s="56" t="s">
        <v>2598</v>
      </c>
      <c r="I29" s="56" t="s">
        <v>2628</v>
      </c>
    </row>
    <row r="30" spans="1:9" x14ac:dyDescent="0.45">
      <c r="A30" s="56" t="s">
        <v>2389</v>
      </c>
      <c r="B30" s="56" t="s">
        <v>2419</v>
      </c>
      <c r="C30" s="56" t="s">
        <v>2449</v>
      </c>
      <c r="D30" s="56" t="s">
        <v>2479</v>
      </c>
      <c r="E30" s="56" t="s">
        <v>2509</v>
      </c>
      <c r="F30" s="56" t="s">
        <v>2539</v>
      </c>
      <c r="G30" s="56" t="s">
        <v>2569</v>
      </c>
      <c r="H30" s="56" t="s">
        <v>2599</v>
      </c>
      <c r="I30" s="56" t="s">
        <v>2629</v>
      </c>
    </row>
    <row r="31" spans="1:9" x14ac:dyDescent="0.45">
      <c r="A31" s="56" t="s">
        <v>2630</v>
      </c>
      <c r="B31" s="56" t="s">
        <v>3352</v>
      </c>
      <c r="C31" s="56" t="s">
        <v>3382</v>
      </c>
      <c r="D31" s="56" t="s">
        <v>3412</v>
      </c>
      <c r="E31" s="56" t="s">
        <v>3442</v>
      </c>
    </row>
    <row r="32" spans="1:9" x14ac:dyDescent="0.45">
      <c r="A32" s="56" t="s">
        <v>2631</v>
      </c>
      <c r="B32" s="56" t="s">
        <v>3353</v>
      </c>
      <c r="C32" s="56" t="s">
        <v>3383</v>
      </c>
      <c r="D32" s="56" t="s">
        <v>3413</v>
      </c>
      <c r="E32" s="56" t="s">
        <v>3443</v>
      </c>
    </row>
    <row r="33" spans="1:6" x14ac:dyDescent="0.45">
      <c r="A33" s="56" t="s">
        <v>2632</v>
      </c>
      <c r="B33" s="56" t="s">
        <v>3354</v>
      </c>
      <c r="C33" s="56" t="s">
        <v>3384</v>
      </c>
      <c r="D33" s="56" t="s">
        <v>3414</v>
      </c>
      <c r="E33" s="56" t="s">
        <v>3444</v>
      </c>
    </row>
    <row r="34" spans="1:6" x14ac:dyDescent="0.45">
      <c r="A34" s="56" t="s">
        <v>2633</v>
      </c>
      <c r="B34" s="56" t="s">
        <v>3355</v>
      </c>
      <c r="C34" s="56" t="s">
        <v>3385</v>
      </c>
      <c r="D34" s="56" t="s">
        <v>3415</v>
      </c>
      <c r="E34" s="56" t="s">
        <v>3445</v>
      </c>
    </row>
    <row r="35" spans="1:6" x14ac:dyDescent="0.45">
      <c r="A35" s="56" t="s">
        <v>2634</v>
      </c>
      <c r="B35" s="56" t="s">
        <v>3356</v>
      </c>
      <c r="C35" s="56" t="s">
        <v>3386</v>
      </c>
      <c r="D35" s="56" t="s">
        <v>3416</v>
      </c>
      <c r="E35" s="56" t="s">
        <v>3446</v>
      </c>
    </row>
    <row r="36" spans="1:6" x14ac:dyDescent="0.45">
      <c r="A36" s="56" t="s">
        <v>2635</v>
      </c>
      <c r="B36" s="56" t="s">
        <v>3357</v>
      </c>
      <c r="C36" s="56" t="s">
        <v>3387</v>
      </c>
      <c r="D36" s="56" t="s">
        <v>3417</v>
      </c>
      <c r="E36" s="56" t="s">
        <v>3447</v>
      </c>
      <c r="F36" s="56" t="s">
        <v>3596</v>
      </c>
    </row>
    <row r="37" spans="1:6" x14ac:dyDescent="0.45">
      <c r="A37" s="56" t="s">
        <v>2636</v>
      </c>
      <c r="B37" s="56" t="s">
        <v>3358</v>
      </c>
      <c r="C37" s="56" t="s">
        <v>3388</v>
      </c>
      <c r="D37" s="56" t="s">
        <v>3418</v>
      </c>
    </row>
    <row r="38" spans="1:6" x14ac:dyDescent="0.45">
      <c r="A38" s="56" t="s">
        <v>2637</v>
      </c>
      <c r="B38" s="56" t="s">
        <v>3359</v>
      </c>
      <c r="C38" s="56" t="s">
        <v>3389</v>
      </c>
      <c r="D38" s="56" t="s">
        <v>3419</v>
      </c>
    </row>
    <row r="39" spans="1:6" x14ac:dyDescent="0.45">
      <c r="A39" s="56" t="s">
        <v>2638</v>
      </c>
      <c r="B39" s="56" t="s">
        <v>3360</v>
      </c>
      <c r="C39" s="56" t="s">
        <v>3390</v>
      </c>
      <c r="D39" s="56" t="s">
        <v>3420</v>
      </c>
    </row>
    <row r="40" spans="1:6" x14ac:dyDescent="0.45">
      <c r="A40" s="56" t="s">
        <v>2639</v>
      </c>
      <c r="B40" s="56" t="s">
        <v>3361</v>
      </c>
      <c r="C40" s="56" t="s">
        <v>3391</v>
      </c>
      <c r="D40" s="56" t="s">
        <v>3421</v>
      </c>
    </row>
    <row r="41" spans="1:6" x14ac:dyDescent="0.45">
      <c r="A41" s="56" t="s">
        <v>2640</v>
      </c>
      <c r="B41" s="56" t="s">
        <v>3362</v>
      </c>
      <c r="C41" s="56" t="s">
        <v>3392</v>
      </c>
      <c r="D41" s="56" t="s">
        <v>3422</v>
      </c>
    </row>
    <row r="42" spans="1:6" x14ac:dyDescent="0.45">
      <c r="A42" s="56" t="s">
        <v>2641</v>
      </c>
      <c r="B42" s="56" t="s">
        <v>3363</v>
      </c>
      <c r="C42" s="56" t="s">
        <v>3393</v>
      </c>
      <c r="D42" s="56" t="s">
        <v>3423</v>
      </c>
    </row>
    <row r="43" spans="1:6" x14ac:dyDescent="0.45">
      <c r="A43" s="56" t="s">
        <v>2642</v>
      </c>
      <c r="B43" s="56" t="s">
        <v>3364</v>
      </c>
      <c r="C43" s="56" t="s">
        <v>3394</v>
      </c>
      <c r="D43" s="56" t="s">
        <v>3424</v>
      </c>
    </row>
    <row r="44" spans="1:6" x14ac:dyDescent="0.45">
      <c r="A44" s="56" t="s">
        <v>2643</v>
      </c>
      <c r="B44" s="56" t="s">
        <v>3365</v>
      </c>
      <c r="C44" s="56" t="s">
        <v>3395</v>
      </c>
      <c r="D44" s="56" t="s">
        <v>3425</v>
      </c>
    </row>
    <row r="45" spans="1:6" x14ac:dyDescent="0.45">
      <c r="A45" s="56" t="s">
        <v>2644</v>
      </c>
      <c r="B45" s="56" t="s">
        <v>3366</v>
      </c>
      <c r="C45" s="56" t="s">
        <v>3396</v>
      </c>
      <c r="D45" s="56" t="s">
        <v>3426</v>
      </c>
    </row>
    <row r="46" spans="1:6" x14ac:dyDescent="0.45">
      <c r="A46" s="56" t="s">
        <v>2645</v>
      </c>
      <c r="B46" s="56" t="s">
        <v>3367</v>
      </c>
      <c r="C46" s="56" t="s">
        <v>3397</v>
      </c>
      <c r="D46" s="56" t="s">
        <v>3427</v>
      </c>
    </row>
    <row r="47" spans="1:6" x14ac:dyDescent="0.45">
      <c r="A47" s="56" t="s">
        <v>2646</v>
      </c>
      <c r="B47" s="56" t="s">
        <v>3368</v>
      </c>
      <c r="C47" s="56" t="s">
        <v>3398</v>
      </c>
      <c r="D47" s="56" t="s">
        <v>3428</v>
      </c>
    </row>
    <row r="48" spans="1:6" x14ac:dyDescent="0.45">
      <c r="A48" s="56" t="s">
        <v>2647</v>
      </c>
      <c r="B48" s="56" t="s">
        <v>3369</v>
      </c>
      <c r="C48" s="56" t="s">
        <v>3399</v>
      </c>
      <c r="D48" s="56" t="s">
        <v>3429</v>
      </c>
    </row>
    <row r="49" spans="1:8" x14ac:dyDescent="0.45">
      <c r="A49" s="56" t="s">
        <v>2648</v>
      </c>
      <c r="B49" s="56" t="s">
        <v>3370</v>
      </c>
      <c r="C49" s="56" t="s">
        <v>3400</v>
      </c>
      <c r="D49" s="56" t="s">
        <v>3430</v>
      </c>
    </row>
    <row r="50" spans="1:8" x14ac:dyDescent="0.45">
      <c r="A50" s="56" t="s">
        <v>2649</v>
      </c>
      <c r="B50" s="56" t="s">
        <v>3371</v>
      </c>
      <c r="C50" s="56" t="s">
        <v>3401</v>
      </c>
      <c r="D50" s="56" t="s">
        <v>3431</v>
      </c>
    </row>
    <row r="51" spans="1:8" x14ac:dyDescent="0.45">
      <c r="A51" s="56" t="s">
        <v>2650</v>
      </c>
      <c r="B51" s="56" t="s">
        <v>3372</v>
      </c>
      <c r="C51" s="56" t="s">
        <v>3402</v>
      </c>
      <c r="D51" s="56" t="s">
        <v>3432</v>
      </c>
    </row>
    <row r="52" spans="1:8" x14ac:dyDescent="0.45">
      <c r="A52" s="56" t="s">
        <v>2651</v>
      </c>
      <c r="B52" s="56" t="s">
        <v>3373</v>
      </c>
      <c r="C52" s="56" t="s">
        <v>3403</v>
      </c>
      <c r="D52" s="56" t="s">
        <v>3433</v>
      </c>
    </row>
    <row r="53" spans="1:8" x14ac:dyDescent="0.45">
      <c r="A53" s="56" t="s">
        <v>2652</v>
      </c>
      <c r="B53" s="56" t="s">
        <v>3374</v>
      </c>
      <c r="C53" s="56" t="s">
        <v>3404</v>
      </c>
      <c r="D53" s="56" t="s">
        <v>3434</v>
      </c>
    </row>
    <row r="54" spans="1:8" x14ac:dyDescent="0.45">
      <c r="A54" s="56" t="s">
        <v>2653</v>
      </c>
      <c r="B54" s="56" t="s">
        <v>3375</v>
      </c>
      <c r="C54" s="56" t="s">
        <v>3405</v>
      </c>
      <c r="D54" s="56" t="s">
        <v>3435</v>
      </c>
    </row>
    <row r="55" spans="1:8" x14ac:dyDescent="0.45">
      <c r="A55" s="56" t="s">
        <v>2654</v>
      </c>
      <c r="B55" s="56" t="s">
        <v>3376</v>
      </c>
      <c r="C55" s="56" t="s">
        <v>3406</v>
      </c>
      <c r="D55" s="56" t="s">
        <v>3436</v>
      </c>
    </row>
    <row r="56" spans="1:8" x14ac:dyDescent="0.45">
      <c r="A56" s="56" t="s">
        <v>2655</v>
      </c>
      <c r="B56" s="56" t="s">
        <v>3377</v>
      </c>
      <c r="C56" s="56" t="s">
        <v>3407</v>
      </c>
      <c r="D56" s="56" t="s">
        <v>3437</v>
      </c>
    </row>
    <row r="57" spans="1:8" x14ac:dyDescent="0.45">
      <c r="A57" s="56" t="s">
        <v>2656</v>
      </c>
      <c r="B57" s="56" t="s">
        <v>3378</v>
      </c>
      <c r="C57" s="56" t="s">
        <v>3408</v>
      </c>
      <c r="D57" s="56" t="s">
        <v>3438</v>
      </c>
    </row>
    <row r="58" spans="1:8" x14ac:dyDescent="0.45">
      <c r="A58" s="56" t="s">
        <v>2657</v>
      </c>
      <c r="B58" s="56" t="s">
        <v>3379</v>
      </c>
      <c r="C58" s="56" t="s">
        <v>3409</v>
      </c>
      <c r="D58" s="56" t="s">
        <v>3439</v>
      </c>
    </row>
    <row r="59" spans="1:8" x14ac:dyDescent="0.45">
      <c r="A59" s="56" t="s">
        <v>2658</v>
      </c>
      <c r="B59" s="56" t="s">
        <v>3380</v>
      </c>
      <c r="C59" s="56" t="s">
        <v>3410</v>
      </c>
      <c r="D59" s="56" t="s">
        <v>3440</v>
      </c>
    </row>
    <row r="60" spans="1:8" x14ac:dyDescent="0.45">
      <c r="A60" s="56" t="s">
        <v>2659</v>
      </c>
      <c r="B60" s="56" t="s">
        <v>3381</v>
      </c>
      <c r="C60" s="56" t="s">
        <v>3411</v>
      </c>
      <c r="D60" s="56" t="s">
        <v>3441</v>
      </c>
    </row>
    <row r="62" spans="1:8" ht="25.8" x14ac:dyDescent="0.5">
      <c r="A62" s="187" t="s">
        <v>3449</v>
      </c>
      <c r="B62" s="187" t="s">
        <v>3473</v>
      </c>
      <c r="C62" s="187" t="s">
        <v>3474</v>
      </c>
      <c r="D62" s="187" t="s">
        <v>3475</v>
      </c>
      <c r="E62" s="187" t="s">
        <v>3538</v>
      </c>
      <c r="F62" s="187" t="s">
        <v>3539</v>
      </c>
      <c r="G62" s="187" t="s">
        <v>3540</v>
      </c>
      <c r="H62" s="56" t="s">
        <v>3597</v>
      </c>
    </row>
    <row r="63" spans="1:8" ht="25.8" x14ac:dyDescent="0.5">
      <c r="A63" s="187" t="s">
        <v>3450</v>
      </c>
      <c r="B63" s="187" t="s">
        <v>3479</v>
      </c>
      <c r="C63" s="187" t="s">
        <v>3480</v>
      </c>
      <c r="D63" s="187" t="s">
        <v>3481</v>
      </c>
      <c r="E63" s="187" t="s">
        <v>3543</v>
      </c>
      <c r="F63" s="187" t="s">
        <v>3544</v>
      </c>
      <c r="G63" s="187" t="s">
        <v>3545</v>
      </c>
    </row>
    <row r="64" spans="1:8" ht="25.8" x14ac:dyDescent="0.5">
      <c r="A64" s="187" t="s">
        <v>3451</v>
      </c>
      <c r="B64" s="187" t="s">
        <v>3485</v>
      </c>
      <c r="C64" s="187" t="s">
        <v>3486</v>
      </c>
      <c r="D64" s="187" t="s">
        <v>3598</v>
      </c>
      <c r="E64" s="187" t="s">
        <v>3548</v>
      </c>
      <c r="F64" s="187" t="s">
        <v>3549</v>
      </c>
      <c r="G64" s="187" t="s">
        <v>3550</v>
      </c>
    </row>
    <row r="65" spans="1:7" ht="25.8" x14ac:dyDescent="0.5">
      <c r="A65" s="187" t="s">
        <v>3452</v>
      </c>
      <c r="B65" s="187" t="s">
        <v>3491</v>
      </c>
      <c r="C65" s="187" t="s">
        <v>3492</v>
      </c>
      <c r="D65" s="187" t="s">
        <v>3599</v>
      </c>
      <c r="E65" s="187" t="s">
        <v>3553</v>
      </c>
      <c r="F65" s="187" t="s">
        <v>3554</v>
      </c>
      <c r="G65" s="187" t="s">
        <v>3555</v>
      </c>
    </row>
    <row r="66" spans="1:7" ht="25.8" x14ac:dyDescent="0.5">
      <c r="A66" s="187" t="s">
        <v>3453</v>
      </c>
      <c r="B66" s="187" t="s">
        <v>3496</v>
      </c>
      <c r="C66" s="187" t="s">
        <v>3497</v>
      </c>
      <c r="D66" s="187" t="s">
        <v>3600</v>
      </c>
      <c r="E66" s="187" t="s">
        <v>3558</v>
      </c>
      <c r="F66" s="187" t="s">
        <v>3559</v>
      </c>
      <c r="G66" s="187" t="s">
        <v>3560</v>
      </c>
    </row>
    <row r="67" spans="1:7" ht="25.8" x14ac:dyDescent="0.5">
      <c r="A67" s="187" t="s">
        <v>3454</v>
      </c>
      <c r="B67" s="187" t="s">
        <v>3501</v>
      </c>
      <c r="C67" s="187" t="s">
        <v>3502</v>
      </c>
      <c r="D67" s="187" t="s">
        <v>3601</v>
      </c>
      <c r="E67" s="187" t="s">
        <v>3563</v>
      </c>
      <c r="F67" s="187" t="s">
        <v>3564</v>
      </c>
      <c r="G67" s="187" t="s">
        <v>3565</v>
      </c>
    </row>
    <row r="68" spans="1:7" ht="25.8" x14ac:dyDescent="0.5">
      <c r="A68" s="187" t="s">
        <v>3455</v>
      </c>
      <c r="B68" s="187" t="s">
        <v>3506</v>
      </c>
      <c r="C68" s="187" t="s">
        <v>3507</v>
      </c>
      <c r="D68" s="187" t="s">
        <v>3602</v>
      </c>
      <c r="E68" s="187" t="s">
        <v>3568</v>
      </c>
      <c r="F68" s="187" t="s">
        <v>3569</v>
      </c>
      <c r="G68" s="187" t="s">
        <v>3570</v>
      </c>
    </row>
    <row r="69" spans="1:7" ht="25.8" x14ac:dyDescent="0.5">
      <c r="A69" s="187" t="s">
        <v>3456</v>
      </c>
      <c r="B69" s="187" t="s">
        <v>3511</v>
      </c>
      <c r="C69" s="187" t="s">
        <v>3512</v>
      </c>
      <c r="D69" s="187" t="s">
        <v>3603</v>
      </c>
      <c r="E69" s="187" t="s">
        <v>3573</v>
      </c>
      <c r="F69" s="187" t="s">
        <v>3574</v>
      </c>
      <c r="G69" s="187" t="s">
        <v>3575</v>
      </c>
    </row>
    <row r="70" spans="1:7" ht="25.8" x14ac:dyDescent="0.5">
      <c r="A70" s="187" t="s">
        <v>3457</v>
      </c>
      <c r="B70" s="187" t="s">
        <v>3516</v>
      </c>
      <c r="C70" s="187" t="s">
        <v>3517</v>
      </c>
      <c r="D70" s="187" t="s">
        <v>3604</v>
      </c>
      <c r="E70" s="187" t="s">
        <v>3578</v>
      </c>
      <c r="F70" s="187" t="s">
        <v>3579</v>
      </c>
      <c r="G70" s="187" t="s">
        <v>3580</v>
      </c>
    </row>
    <row r="71" spans="1:7" ht="25.8" x14ac:dyDescent="0.5">
      <c r="A71" s="187" t="s">
        <v>3458</v>
      </c>
      <c r="B71" s="187" t="s">
        <v>3521</v>
      </c>
      <c r="C71" s="187" t="s">
        <v>3522</v>
      </c>
      <c r="D71" s="187" t="s">
        <v>3605</v>
      </c>
      <c r="E71" s="187" t="s">
        <v>3583</v>
      </c>
      <c r="F71" s="187" t="s">
        <v>3584</v>
      </c>
      <c r="G71" s="187" t="s">
        <v>3585</v>
      </c>
    </row>
    <row r="72" spans="1:7" ht="25.8" x14ac:dyDescent="0.5">
      <c r="A72" s="187" t="s">
        <v>3459</v>
      </c>
      <c r="B72" s="187" t="s">
        <v>3526</v>
      </c>
      <c r="C72" s="187" t="s">
        <v>3527</v>
      </c>
      <c r="D72" s="187" t="s">
        <v>3606</v>
      </c>
      <c r="E72" s="187" t="s">
        <v>3588</v>
      </c>
      <c r="F72" s="187" t="s">
        <v>3589</v>
      </c>
      <c r="G72" s="187" t="s">
        <v>3590</v>
      </c>
    </row>
    <row r="73" spans="1:7" ht="25.8" x14ac:dyDescent="0.5">
      <c r="A73" s="187" t="s">
        <v>3460</v>
      </c>
      <c r="B73" s="187" t="s">
        <v>3531</v>
      </c>
      <c r="C73" s="187" t="s">
        <v>3532</v>
      </c>
      <c r="D73" s="187" t="s">
        <v>3487</v>
      </c>
      <c r="E73" s="187" t="s">
        <v>3593</v>
      </c>
      <c r="F73" s="187" t="s">
        <v>3594</v>
      </c>
      <c r="G73" s="187" t="s">
        <v>3595</v>
      </c>
    </row>
    <row r="74" spans="1:7" ht="25.8" x14ac:dyDescent="0.5">
      <c r="A74" s="187" t="s">
        <v>3461</v>
      </c>
      <c r="B74" s="187" t="s">
        <v>3536</v>
      </c>
      <c r="C74" s="187" t="s">
        <v>3537</v>
      </c>
      <c r="D74" s="187" t="s">
        <v>3476</v>
      </c>
      <c r="E74" s="187" t="s">
        <v>3477</v>
      </c>
      <c r="F74" s="187" t="s">
        <v>3478</v>
      </c>
      <c r="G74" s="187" t="s">
        <v>3607</v>
      </c>
    </row>
    <row r="75" spans="1:7" ht="25.8" x14ac:dyDescent="0.5">
      <c r="A75" s="187" t="s">
        <v>3462</v>
      </c>
      <c r="B75" s="187" t="s">
        <v>3541</v>
      </c>
      <c r="C75" s="187" t="s">
        <v>3542</v>
      </c>
      <c r="D75" s="187" t="s">
        <v>3482</v>
      </c>
      <c r="E75" s="187" t="s">
        <v>3483</v>
      </c>
      <c r="F75" s="187" t="s">
        <v>3484</v>
      </c>
      <c r="G75" s="187" t="s">
        <v>3608</v>
      </c>
    </row>
    <row r="76" spans="1:7" ht="25.8" x14ac:dyDescent="0.5">
      <c r="A76" s="187" t="s">
        <v>3463</v>
      </c>
      <c r="B76" s="187" t="s">
        <v>3546</v>
      </c>
      <c r="C76" s="187" t="s">
        <v>3547</v>
      </c>
      <c r="D76" s="187" t="s">
        <v>3488</v>
      </c>
      <c r="E76" s="187" t="s">
        <v>3489</v>
      </c>
      <c r="F76" s="187" t="s">
        <v>3490</v>
      </c>
      <c r="G76" s="187" t="s">
        <v>3609</v>
      </c>
    </row>
    <row r="77" spans="1:7" ht="25.8" x14ac:dyDescent="0.5">
      <c r="A77" s="187" t="s">
        <v>3464</v>
      </c>
      <c r="B77" s="187" t="s">
        <v>3551</v>
      </c>
      <c r="C77" s="187" t="s">
        <v>3552</v>
      </c>
      <c r="D77" s="187" t="s">
        <v>3493</v>
      </c>
      <c r="E77" s="187" t="s">
        <v>3494</v>
      </c>
      <c r="F77" s="187" t="s">
        <v>3495</v>
      </c>
      <c r="G77" s="187" t="s">
        <v>3610</v>
      </c>
    </row>
    <row r="78" spans="1:7" ht="25.8" x14ac:dyDescent="0.5">
      <c r="A78" s="187" t="s">
        <v>3465</v>
      </c>
      <c r="B78" s="187" t="s">
        <v>3556</v>
      </c>
      <c r="C78" s="187" t="s">
        <v>3557</v>
      </c>
      <c r="D78" s="187" t="s">
        <v>3498</v>
      </c>
      <c r="E78" s="187" t="s">
        <v>3499</v>
      </c>
      <c r="F78" s="187" t="s">
        <v>3500</v>
      </c>
      <c r="G78" s="187" t="s">
        <v>3611</v>
      </c>
    </row>
    <row r="79" spans="1:7" ht="25.8" x14ac:dyDescent="0.5">
      <c r="A79" s="187" t="s">
        <v>3466</v>
      </c>
      <c r="B79" s="187" t="s">
        <v>3561</v>
      </c>
      <c r="C79" s="187" t="s">
        <v>3562</v>
      </c>
      <c r="D79" s="187" t="s">
        <v>3503</v>
      </c>
      <c r="E79" s="187" t="s">
        <v>3504</v>
      </c>
      <c r="F79" s="187" t="s">
        <v>3505</v>
      </c>
      <c r="G79" s="187" t="s">
        <v>3612</v>
      </c>
    </row>
    <row r="80" spans="1:7" ht="25.8" x14ac:dyDescent="0.5">
      <c r="A80" s="187" t="s">
        <v>3467</v>
      </c>
      <c r="B80" s="187" t="s">
        <v>3566</v>
      </c>
      <c r="C80" s="187" t="s">
        <v>3567</v>
      </c>
      <c r="D80" s="187" t="s">
        <v>3508</v>
      </c>
      <c r="E80" s="187" t="s">
        <v>3509</v>
      </c>
      <c r="F80" s="187" t="s">
        <v>3510</v>
      </c>
      <c r="G80" s="187" t="s">
        <v>3613</v>
      </c>
    </row>
    <row r="81" spans="1:7" ht="25.8" x14ac:dyDescent="0.5">
      <c r="A81" s="187" t="s">
        <v>3468</v>
      </c>
      <c r="B81" s="187" t="s">
        <v>3571</v>
      </c>
      <c r="C81" s="187" t="s">
        <v>3572</v>
      </c>
      <c r="D81" s="187" t="s">
        <v>3513</v>
      </c>
      <c r="E81" s="187" t="s">
        <v>3514</v>
      </c>
      <c r="F81" s="187" t="s">
        <v>3515</v>
      </c>
      <c r="G81" s="187" t="s">
        <v>3614</v>
      </c>
    </row>
    <row r="82" spans="1:7" ht="25.8" x14ac:dyDescent="0.5">
      <c r="A82" s="187" t="s">
        <v>3469</v>
      </c>
      <c r="B82" s="187" t="s">
        <v>3576</v>
      </c>
      <c r="C82" s="187" t="s">
        <v>3577</v>
      </c>
      <c r="D82" s="187" t="s">
        <v>3518</v>
      </c>
      <c r="E82" s="187" t="s">
        <v>3519</v>
      </c>
      <c r="F82" s="187" t="s">
        <v>3520</v>
      </c>
      <c r="G82" s="187" t="s">
        <v>3615</v>
      </c>
    </row>
    <row r="83" spans="1:7" ht="25.8" x14ac:dyDescent="0.5">
      <c r="A83" s="187" t="s">
        <v>3470</v>
      </c>
      <c r="B83" s="187" t="s">
        <v>3581</v>
      </c>
      <c r="C83" s="187" t="s">
        <v>3582</v>
      </c>
      <c r="D83" s="187" t="s">
        <v>3523</v>
      </c>
      <c r="E83" s="187" t="s">
        <v>3524</v>
      </c>
      <c r="F83" s="187" t="s">
        <v>3525</v>
      </c>
      <c r="G83" s="187" t="s">
        <v>3616</v>
      </c>
    </row>
    <row r="84" spans="1:7" ht="25.8" x14ac:dyDescent="0.5">
      <c r="A84" s="187" t="s">
        <v>3471</v>
      </c>
      <c r="B84" s="187" t="s">
        <v>3586</v>
      </c>
      <c r="C84" s="187" t="s">
        <v>3587</v>
      </c>
      <c r="D84" s="187" t="s">
        <v>3528</v>
      </c>
      <c r="E84" s="187" t="s">
        <v>3529</v>
      </c>
      <c r="F84" s="187" t="s">
        <v>3530</v>
      </c>
      <c r="G84" s="187" t="s">
        <v>3617</v>
      </c>
    </row>
    <row r="85" spans="1:7" ht="25.8" x14ac:dyDescent="0.5">
      <c r="A85" s="187" t="s">
        <v>3472</v>
      </c>
      <c r="B85" s="187" t="s">
        <v>3591</v>
      </c>
      <c r="C85" s="187" t="s">
        <v>3592</v>
      </c>
      <c r="D85" s="187" t="s">
        <v>3533</v>
      </c>
      <c r="E85" s="187" t="s">
        <v>3534</v>
      </c>
      <c r="F85" s="187" t="s">
        <v>3535</v>
      </c>
      <c r="G85" s="187" t="s">
        <v>3618</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workbookViewId="0">
      <selection activeCell="C1" sqref="C1:C1048576"/>
    </sheetView>
  </sheetViews>
  <sheetFormatPr defaultColWidth="8.88671875" defaultRowHeight="14.4" x14ac:dyDescent="0.3"/>
  <cols>
    <col min="3" max="3" width="11.33203125" bestFit="1" customWidth="1"/>
    <col min="4" max="4" width="7.6640625" bestFit="1" customWidth="1"/>
    <col min="10" max="11" width="12" bestFit="1" customWidth="1"/>
  </cols>
  <sheetData>
    <row r="1" spans="1:11" ht="41.4" x14ac:dyDescent="0.3">
      <c r="A1" s="63" t="s">
        <v>60</v>
      </c>
      <c r="B1" s="63" t="s">
        <v>334</v>
      </c>
      <c r="C1" s="64" t="s">
        <v>62</v>
      </c>
      <c r="D1" s="63" t="s">
        <v>166</v>
      </c>
      <c r="E1" s="63" t="s">
        <v>65</v>
      </c>
      <c r="F1" s="63" t="s">
        <v>68</v>
      </c>
      <c r="G1" s="63" t="s">
        <v>57</v>
      </c>
      <c r="H1" s="65" t="s">
        <v>633</v>
      </c>
      <c r="I1" s="63" t="s">
        <v>634</v>
      </c>
      <c r="J1" s="63" t="s">
        <v>635</v>
      </c>
      <c r="K1" s="66" t="s">
        <v>2673</v>
      </c>
    </row>
    <row r="2" spans="1:11" x14ac:dyDescent="0.3">
      <c r="A2" s="68">
        <v>1006</v>
      </c>
      <c r="B2" s="68">
        <v>519</v>
      </c>
      <c r="C2" s="69">
        <v>40779</v>
      </c>
      <c r="D2" s="68">
        <v>1</v>
      </c>
      <c r="E2" s="70">
        <v>0.42630000000000001</v>
      </c>
      <c r="F2" s="71"/>
      <c r="G2" s="68">
        <v>2</v>
      </c>
      <c r="H2" s="72"/>
      <c r="I2" s="71"/>
      <c r="J2" s="62"/>
      <c r="K2" s="62"/>
    </row>
    <row r="3" spans="1:11" x14ac:dyDescent="0.3">
      <c r="A3" s="68">
        <v>1072</v>
      </c>
      <c r="B3" s="68">
        <v>602</v>
      </c>
      <c r="C3" s="69">
        <v>40780</v>
      </c>
      <c r="D3" s="68">
        <v>1</v>
      </c>
      <c r="E3" s="70">
        <v>0.51229999999999998</v>
      </c>
      <c r="F3" s="70">
        <v>1.5E-3</v>
      </c>
      <c r="G3" s="68">
        <v>2</v>
      </c>
      <c r="H3" s="72"/>
      <c r="I3" s="71"/>
      <c r="J3" s="62"/>
      <c r="K3" s="62"/>
    </row>
    <row r="4" spans="1:11" x14ac:dyDescent="0.3">
      <c r="A4" s="68">
        <v>1074</v>
      </c>
      <c r="B4" s="68">
        <v>602</v>
      </c>
      <c r="C4" s="69">
        <v>40780</v>
      </c>
      <c r="D4" s="68">
        <v>1</v>
      </c>
      <c r="E4" s="70">
        <v>0.5091</v>
      </c>
      <c r="F4" s="71"/>
      <c r="G4" s="68">
        <v>2</v>
      </c>
      <c r="H4" s="72"/>
      <c r="I4" s="71"/>
      <c r="J4" s="62"/>
      <c r="K4" s="62"/>
    </row>
    <row r="5" spans="1:11" x14ac:dyDescent="0.3">
      <c r="A5" s="68">
        <v>1085</v>
      </c>
      <c r="B5" s="73">
        <v>418</v>
      </c>
      <c r="C5" s="74">
        <v>40780</v>
      </c>
      <c r="D5" s="73">
        <v>1</v>
      </c>
      <c r="E5" s="70">
        <v>1.3702000000000001</v>
      </c>
      <c r="F5" s="70">
        <v>2.3270000000000002E-2</v>
      </c>
      <c r="G5" s="68">
        <v>2</v>
      </c>
      <c r="H5" s="72"/>
      <c r="I5" s="71"/>
      <c r="J5" s="62"/>
      <c r="K5" s="62"/>
    </row>
    <row r="6" spans="1:11" x14ac:dyDescent="0.3">
      <c r="A6" s="68">
        <v>1117</v>
      </c>
      <c r="B6" s="68">
        <v>502</v>
      </c>
      <c r="C6" s="69">
        <v>40794</v>
      </c>
      <c r="D6" s="68">
        <v>2</v>
      </c>
      <c r="E6" s="70">
        <v>1.5465</v>
      </c>
      <c r="F6" s="70">
        <v>2.9000000000000002E-3</v>
      </c>
      <c r="G6" s="71"/>
      <c r="H6" s="72"/>
      <c r="I6" s="71"/>
      <c r="J6" s="62"/>
      <c r="K6" s="62"/>
    </row>
    <row r="7" spans="1:11" x14ac:dyDescent="0.3">
      <c r="A7" s="68">
        <v>1255</v>
      </c>
      <c r="B7" s="68">
        <v>518</v>
      </c>
      <c r="C7" s="69">
        <v>40799</v>
      </c>
      <c r="D7" s="68">
        <v>2</v>
      </c>
      <c r="E7" s="70">
        <v>1.5013000000000001</v>
      </c>
      <c r="F7" s="70">
        <v>6.4000000000000003E-3</v>
      </c>
      <c r="G7" s="71"/>
      <c r="H7" s="72"/>
      <c r="I7" s="71"/>
      <c r="J7" s="62"/>
      <c r="K7" s="62"/>
    </row>
    <row r="8" spans="1:11" x14ac:dyDescent="0.3">
      <c r="A8" s="68">
        <v>1299</v>
      </c>
      <c r="B8" s="68">
        <v>507</v>
      </c>
      <c r="C8" s="69">
        <v>40799</v>
      </c>
      <c r="D8" s="68">
        <v>2</v>
      </c>
      <c r="E8" s="70">
        <v>4.3996000000000004</v>
      </c>
      <c r="F8" s="70">
        <v>0.1421</v>
      </c>
      <c r="G8" s="71"/>
      <c r="H8" s="72"/>
      <c r="I8" s="71"/>
      <c r="J8" s="62"/>
      <c r="K8" s="62"/>
    </row>
    <row r="9" spans="1:11" x14ac:dyDescent="0.3">
      <c r="A9" s="68">
        <v>1375</v>
      </c>
      <c r="B9" s="68">
        <v>716</v>
      </c>
      <c r="C9" s="69">
        <v>40778</v>
      </c>
      <c r="D9" s="68">
        <v>1</v>
      </c>
      <c r="E9" s="70">
        <v>0.73920000000000008</v>
      </c>
      <c r="F9" s="70">
        <v>3.3E-3</v>
      </c>
      <c r="G9" s="71"/>
      <c r="H9" s="72"/>
      <c r="I9" s="71"/>
      <c r="J9" s="62"/>
      <c r="K9" s="62"/>
    </row>
    <row r="10" spans="1:11" x14ac:dyDescent="0.3">
      <c r="A10" s="68">
        <v>1577</v>
      </c>
      <c r="B10" s="68">
        <v>715</v>
      </c>
      <c r="C10" s="69">
        <v>40800</v>
      </c>
      <c r="D10" s="68">
        <v>2</v>
      </c>
      <c r="E10" s="70">
        <v>1.8458999999999999</v>
      </c>
      <c r="F10" s="70">
        <v>1.11E-2</v>
      </c>
      <c r="G10" s="71"/>
      <c r="H10" s="72"/>
      <c r="I10" s="71"/>
      <c r="J10" s="62"/>
      <c r="K10" s="62"/>
    </row>
    <row r="11" spans="1:11" x14ac:dyDescent="0.3">
      <c r="A11" s="68">
        <v>1896</v>
      </c>
      <c r="B11" s="68">
        <v>807</v>
      </c>
      <c r="C11" s="69">
        <v>40890</v>
      </c>
      <c r="D11" s="68">
        <v>2</v>
      </c>
      <c r="E11" s="68">
        <v>2.1839</v>
      </c>
      <c r="F11" s="70">
        <v>7.4700000000000003E-2</v>
      </c>
      <c r="G11" s="68">
        <v>4.0999999999999996</v>
      </c>
      <c r="H11" s="72"/>
      <c r="I11" s="71"/>
      <c r="J11" s="62"/>
      <c r="K11" s="62"/>
    </row>
    <row r="12" spans="1:11" x14ac:dyDescent="0.3">
      <c r="A12" s="68">
        <v>2060</v>
      </c>
      <c r="B12" s="68">
        <v>719</v>
      </c>
      <c r="C12" s="69">
        <v>40893</v>
      </c>
      <c r="D12" s="68">
        <v>2</v>
      </c>
      <c r="E12" s="68">
        <v>2.4302999999999999</v>
      </c>
      <c r="F12" s="70">
        <v>4.9799999999999997E-2</v>
      </c>
      <c r="G12" s="68">
        <v>4.0999999999999996</v>
      </c>
      <c r="H12" s="72"/>
      <c r="I12" s="71"/>
      <c r="J12" s="62"/>
      <c r="K12" s="62"/>
    </row>
    <row r="13" spans="1:11" x14ac:dyDescent="0.3">
      <c r="A13" s="68">
        <v>2064</v>
      </c>
      <c r="B13" s="68">
        <v>719</v>
      </c>
      <c r="C13" s="69">
        <v>40893</v>
      </c>
      <c r="D13" s="68">
        <v>2</v>
      </c>
      <c r="E13" s="68">
        <v>1.8817999999999999</v>
      </c>
      <c r="F13" s="70">
        <v>3.5799999999999998E-2</v>
      </c>
      <c r="G13" s="68">
        <v>4.0999999999999996</v>
      </c>
      <c r="H13" s="72"/>
      <c r="I13" s="71"/>
      <c r="J13" s="62"/>
      <c r="K13" s="62"/>
    </row>
    <row r="14" spans="1:11" x14ac:dyDescent="0.3">
      <c r="A14" s="68">
        <v>2210</v>
      </c>
      <c r="B14" s="68">
        <v>411</v>
      </c>
      <c r="C14" s="69">
        <v>40821</v>
      </c>
      <c r="D14" s="68">
        <v>2</v>
      </c>
      <c r="E14" s="68">
        <v>1.5911999999999999</v>
      </c>
      <c r="F14" s="70">
        <v>5.0000000000000001E-3</v>
      </c>
      <c r="G14" s="68">
        <v>2</v>
      </c>
      <c r="H14" s="72"/>
      <c r="I14" s="71"/>
      <c r="J14" s="62"/>
      <c r="K14" s="62"/>
    </row>
    <row r="15" spans="1:11" x14ac:dyDescent="0.3">
      <c r="A15" s="68">
        <v>2365</v>
      </c>
      <c r="B15" s="68">
        <v>511</v>
      </c>
      <c r="C15" s="69">
        <v>40823</v>
      </c>
      <c r="D15" s="68">
        <v>2</v>
      </c>
      <c r="E15" s="70">
        <v>1.6826000000000001</v>
      </c>
      <c r="F15" s="70">
        <v>6.6E-3</v>
      </c>
      <c r="G15" s="71"/>
      <c r="H15" s="72"/>
      <c r="I15" s="71"/>
      <c r="J15" s="62"/>
      <c r="K15" s="62"/>
    </row>
    <row r="16" spans="1:11" x14ac:dyDescent="0.3">
      <c r="A16" s="68">
        <v>2367</v>
      </c>
      <c r="B16" s="68">
        <v>510</v>
      </c>
      <c r="C16" s="69">
        <v>40823</v>
      </c>
      <c r="D16" s="68">
        <v>2</v>
      </c>
      <c r="E16" s="70">
        <v>1.6551</v>
      </c>
      <c r="F16" s="70">
        <v>8.0999999999999996E-3</v>
      </c>
      <c r="G16" s="71"/>
      <c r="H16" s="72"/>
      <c r="I16" s="71"/>
      <c r="J16" s="62"/>
      <c r="K16" s="62"/>
    </row>
    <row r="17" spans="1:9" x14ac:dyDescent="0.3">
      <c r="A17" s="68">
        <v>2373</v>
      </c>
      <c r="B17" s="68">
        <v>509</v>
      </c>
      <c r="C17" s="69">
        <v>40823</v>
      </c>
      <c r="D17" s="68">
        <v>2</v>
      </c>
      <c r="E17" s="70">
        <v>1.2266999999999999</v>
      </c>
      <c r="F17" s="70">
        <v>3.8999999999999998E-3</v>
      </c>
      <c r="G17" s="71"/>
      <c r="H17" s="72"/>
      <c r="I17" s="71"/>
    </row>
    <row r="18" spans="1:9" x14ac:dyDescent="0.3">
      <c r="A18" s="68">
        <v>2387</v>
      </c>
      <c r="B18" s="68">
        <v>507</v>
      </c>
      <c r="C18" s="69">
        <v>40823</v>
      </c>
      <c r="D18" s="68">
        <v>2</v>
      </c>
      <c r="E18" s="70">
        <v>1.1815</v>
      </c>
      <c r="F18" s="70">
        <v>4.5999999999999999E-3</v>
      </c>
      <c r="G18" s="71"/>
      <c r="H18" s="72"/>
      <c r="I18" s="71"/>
    </row>
    <row r="19" spans="1:9" x14ac:dyDescent="0.3">
      <c r="A19" s="68">
        <v>2389</v>
      </c>
      <c r="B19" s="68">
        <v>507</v>
      </c>
      <c r="C19" s="69">
        <v>40823</v>
      </c>
      <c r="D19" s="68">
        <v>2</v>
      </c>
      <c r="E19" s="70">
        <v>1.6071</v>
      </c>
      <c r="F19" s="70">
        <v>5.3E-3</v>
      </c>
      <c r="G19" s="71"/>
      <c r="H19" s="72"/>
      <c r="I19" s="71"/>
    </row>
    <row r="20" spans="1:9" x14ac:dyDescent="0.3">
      <c r="A20" s="68">
        <v>2391</v>
      </c>
      <c r="B20" s="68">
        <v>507</v>
      </c>
      <c r="C20" s="69">
        <v>40823</v>
      </c>
      <c r="D20" s="68">
        <v>2</v>
      </c>
      <c r="E20" s="70">
        <v>1.7276</v>
      </c>
      <c r="F20" s="70">
        <v>7.6E-3</v>
      </c>
      <c r="G20" s="71"/>
      <c r="H20" s="72"/>
      <c r="I20" s="71"/>
    </row>
    <row r="21" spans="1:9" x14ac:dyDescent="0.3">
      <c r="A21" s="68">
        <v>2392</v>
      </c>
      <c r="B21" s="68">
        <v>507</v>
      </c>
      <c r="C21" s="69">
        <v>40823</v>
      </c>
      <c r="D21" s="68">
        <v>2</v>
      </c>
      <c r="E21" s="70">
        <v>1.5336000000000001</v>
      </c>
      <c r="F21" s="70">
        <v>5.0000000000000001E-3</v>
      </c>
      <c r="G21" s="71"/>
      <c r="H21" s="72"/>
      <c r="I21" s="71"/>
    </row>
    <row r="22" spans="1:9" x14ac:dyDescent="0.3">
      <c r="A22" s="68">
        <v>2393</v>
      </c>
      <c r="B22" s="68">
        <v>507</v>
      </c>
      <c r="C22" s="69">
        <v>40823</v>
      </c>
      <c r="D22" s="68">
        <v>2</v>
      </c>
      <c r="E22" s="70">
        <v>1.5831999999999999</v>
      </c>
      <c r="F22" s="70">
        <v>6.1000000000000004E-3</v>
      </c>
      <c r="G22" s="71"/>
      <c r="H22" s="72"/>
      <c r="I22" s="71"/>
    </row>
    <row r="23" spans="1:9" x14ac:dyDescent="0.3">
      <c r="A23" s="68">
        <v>2395</v>
      </c>
      <c r="B23" s="68">
        <v>507</v>
      </c>
      <c r="C23" s="69">
        <v>40823</v>
      </c>
      <c r="D23" s="68">
        <v>2</v>
      </c>
      <c r="E23" s="70">
        <v>1.2251000000000001</v>
      </c>
      <c r="F23" s="70">
        <v>5.0000000000000001E-3</v>
      </c>
      <c r="G23" s="71"/>
      <c r="H23" s="72"/>
      <c r="I23" s="71"/>
    </row>
    <row r="24" spans="1:9" x14ac:dyDescent="0.3">
      <c r="A24" s="68">
        <v>2399</v>
      </c>
      <c r="B24" s="68">
        <v>507</v>
      </c>
      <c r="C24" s="69">
        <v>40823</v>
      </c>
      <c r="D24" s="68">
        <v>2</v>
      </c>
      <c r="E24" s="70">
        <v>1.2393000000000001</v>
      </c>
      <c r="F24" s="70">
        <v>6.1000000000000004E-3</v>
      </c>
      <c r="G24" s="71"/>
      <c r="H24" s="72"/>
      <c r="I24" s="71"/>
    </row>
    <row r="25" spans="1:9" x14ac:dyDescent="0.3">
      <c r="A25" s="68">
        <v>2400</v>
      </c>
      <c r="B25" s="68">
        <v>507</v>
      </c>
      <c r="C25" s="69">
        <v>40823</v>
      </c>
      <c r="D25" s="68">
        <v>2</v>
      </c>
      <c r="E25" s="70">
        <v>0.7228</v>
      </c>
      <c r="F25" s="70">
        <v>3.5000000000000001E-3</v>
      </c>
      <c r="G25" s="71"/>
      <c r="H25" s="72"/>
      <c r="I25" s="71"/>
    </row>
    <row r="26" spans="1:9" x14ac:dyDescent="0.3">
      <c r="A26" s="68">
        <v>2402</v>
      </c>
      <c r="B26" s="68">
        <v>507</v>
      </c>
      <c r="C26" s="69">
        <v>40823</v>
      </c>
      <c r="D26" s="68">
        <v>2</v>
      </c>
      <c r="E26" s="70">
        <v>0.69489999999999996</v>
      </c>
      <c r="F26" s="70">
        <v>2.0999999999999999E-3</v>
      </c>
      <c r="G26" s="71"/>
      <c r="H26" s="72"/>
      <c r="I26" s="71"/>
    </row>
    <row r="27" spans="1:9" x14ac:dyDescent="0.3">
      <c r="A27" s="68">
        <v>2416</v>
      </c>
      <c r="B27" s="68">
        <v>519</v>
      </c>
      <c r="C27" s="69">
        <v>40823</v>
      </c>
      <c r="D27" s="68">
        <v>2</v>
      </c>
      <c r="E27" s="70">
        <v>1.0068999999999999</v>
      </c>
      <c r="F27" s="70">
        <v>2.3E-3</v>
      </c>
      <c r="G27" s="71"/>
      <c r="H27" s="72"/>
      <c r="I27" s="71"/>
    </row>
    <row r="28" spans="1:9" x14ac:dyDescent="0.3">
      <c r="A28" s="68">
        <v>2422</v>
      </c>
      <c r="B28" s="68">
        <v>518</v>
      </c>
      <c r="C28" s="69">
        <v>40823</v>
      </c>
      <c r="D28" s="68">
        <v>2</v>
      </c>
      <c r="E28" s="70">
        <v>1.5288999999999999</v>
      </c>
      <c r="F28" s="70">
        <v>7.7999999999999996E-3</v>
      </c>
      <c r="G28" s="71"/>
      <c r="H28" s="72"/>
      <c r="I28" s="71"/>
    </row>
    <row r="29" spans="1:9" x14ac:dyDescent="0.3">
      <c r="A29" s="68">
        <v>2423</v>
      </c>
      <c r="B29" s="68">
        <v>518</v>
      </c>
      <c r="C29" s="69">
        <v>40823</v>
      </c>
      <c r="D29" s="68">
        <v>2</v>
      </c>
      <c r="E29" s="70">
        <v>2.1101999999999999</v>
      </c>
      <c r="F29" s="70">
        <v>8.6999999999999994E-3</v>
      </c>
      <c r="G29" s="71"/>
      <c r="H29" s="72"/>
      <c r="I29" s="71"/>
    </row>
    <row r="30" spans="1:9" x14ac:dyDescent="0.3">
      <c r="A30" s="68">
        <v>2425</v>
      </c>
      <c r="B30" s="68">
        <v>518</v>
      </c>
      <c r="C30" s="69">
        <v>40823</v>
      </c>
      <c r="D30" s="68">
        <v>2</v>
      </c>
      <c r="E30" s="70">
        <v>1.9556</v>
      </c>
      <c r="F30" s="70">
        <v>1.3599999999999999E-2</v>
      </c>
      <c r="G30" s="71"/>
      <c r="H30" s="72"/>
      <c r="I30" s="71"/>
    </row>
    <row r="31" spans="1:9" x14ac:dyDescent="0.3">
      <c r="A31" s="68">
        <v>2426</v>
      </c>
      <c r="B31" s="68">
        <v>518</v>
      </c>
      <c r="C31" s="69">
        <v>40823</v>
      </c>
      <c r="D31" s="68">
        <v>2</v>
      </c>
      <c r="E31" s="70">
        <v>1.6951000000000001</v>
      </c>
      <c r="F31" s="70">
        <v>6.4000000000000003E-3</v>
      </c>
      <c r="G31" s="71"/>
      <c r="H31" s="72"/>
      <c r="I31" s="71"/>
    </row>
    <row r="32" spans="1:9" x14ac:dyDescent="0.3">
      <c r="A32" s="68">
        <v>2428</v>
      </c>
      <c r="B32" s="68">
        <v>518</v>
      </c>
      <c r="C32" s="69">
        <v>40823</v>
      </c>
      <c r="D32" s="68">
        <v>2</v>
      </c>
      <c r="E32" s="70">
        <v>0.98009999999999997</v>
      </c>
      <c r="F32" s="70">
        <v>3.5000000000000001E-3</v>
      </c>
      <c r="G32" s="71"/>
      <c r="H32" s="72"/>
      <c r="I32" s="71"/>
    </row>
    <row r="33" spans="1:11" x14ac:dyDescent="0.3">
      <c r="A33" s="68">
        <v>2437</v>
      </c>
      <c r="B33" s="68">
        <v>517</v>
      </c>
      <c r="C33" s="69">
        <v>40823</v>
      </c>
      <c r="D33" s="68">
        <v>2</v>
      </c>
      <c r="E33" s="70">
        <v>1.7230000000000001</v>
      </c>
      <c r="F33" s="70">
        <v>1.0699999999999999E-2</v>
      </c>
      <c r="G33" s="71"/>
      <c r="H33" s="72"/>
      <c r="I33" s="71"/>
      <c r="J33" s="62"/>
      <c r="K33" s="62"/>
    </row>
    <row r="34" spans="1:11" x14ac:dyDescent="0.3">
      <c r="A34" s="68">
        <v>2787</v>
      </c>
      <c r="B34" s="68">
        <v>412</v>
      </c>
      <c r="C34" s="69">
        <v>40856</v>
      </c>
      <c r="D34" s="68">
        <v>2</v>
      </c>
      <c r="E34" s="70">
        <v>1.6529</v>
      </c>
      <c r="F34" s="70">
        <v>9.1999999999999998E-3</v>
      </c>
      <c r="G34" s="68">
        <v>3.1</v>
      </c>
      <c r="H34" s="72"/>
      <c r="I34" s="71"/>
      <c r="J34" s="62"/>
      <c r="K34" s="62"/>
    </row>
    <row r="35" spans="1:11" x14ac:dyDescent="0.3">
      <c r="A35" s="68">
        <v>2788</v>
      </c>
      <c r="B35" s="68">
        <v>412</v>
      </c>
      <c r="C35" s="69">
        <v>40856</v>
      </c>
      <c r="D35" s="68">
        <v>2</v>
      </c>
      <c r="E35" s="70">
        <v>1.1229</v>
      </c>
      <c r="F35" s="70">
        <v>1.52E-2</v>
      </c>
      <c r="G35" s="68">
        <v>2</v>
      </c>
      <c r="H35" s="72"/>
      <c r="I35" s="71"/>
      <c r="J35" s="62"/>
      <c r="K35" s="62"/>
    </row>
    <row r="36" spans="1:11" x14ac:dyDescent="0.3">
      <c r="A36" s="68">
        <v>2805</v>
      </c>
      <c r="B36" s="68">
        <v>606</v>
      </c>
      <c r="C36" s="69">
        <v>40857</v>
      </c>
      <c r="D36" s="68">
        <v>2</v>
      </c>
      <c r="E36" s="70">
        <v>1.3109999999999999</v>
      </c>
      <c r="F36" s="70">
        <v>3.3E-3</v>
      </c>
      <c r="G36" s="68">
        <v>3.1</v>
      </c>
      <c r="H36" s="72"/>
      <c r="I36" s="71"/>
      <c r="J36" s="62"/>
      <c r="K36" s="62"/>
    </row>
    <row r="37" spans="1:11" x14ac:dyDescent="0.3">
      <c r="A37" s="68">
        <v>2806</v>
      </c>
      <c r="B37" s="68">
        <v>606</v>
      </c>
      <c r="C37" s="69">
        <v>40857</v>
      </c>
      <c r="D37" s="68">
        <v>2</v>
      </c>
      <c r="E37" s="70">
        <v>1.484</v>
      </c>
      <c r="F37" s="70">
        <v>8.3000000000000001E-3</v>
      </c>
      <c r="G37" s="68">
        <v>2</v>
      </c>
      <c r="H37" s="75">
        <v>4.1999999999999997E-3</v>
      </c>
      <c r="I37" s="67">
        <v>187</v>
      </c>
      <c r="J37" s="67">
        <v>369.54761904761904</v>
      </c>
      <c r="K37" s="67">
        <v>50.602409638554214</v>
      </c>
    </row>
    <row r="38" spans="1:11" x14ac:dyDescent="0.3">
      <c r="A38" s="68">
        <v>2807</v>
      </c>
      <c r="B38" s="68">
        <v>606</v>
      </c>
      <c r="C38" s="69">
        <v>40857</v>
      </c>
      <c r="D38" s="68">
        <v>2</v>
      </c>
      <c r="E38" s="70">
        <v>2.105</v>
      </c>
      <c r="F38" s="70">
        <v>1.7399999999999999E-2</v>
      </c>
      <c r="G38" s="68">
        <v>3.2</v>
      </c>
      <c r="H38" s="75">
        <v>6.3E-3</v>
      </c>
      <c r="I38" s="67">
        <v>82</v>
      </c>
      <c r="J38" s="67">
        <v>226.47619047619048</v>
      </c>
      <c r="K38" s="67">
        <v>36.206896551724135</v>
      </c>
    </row>
    <row r="39" spans="1:11" x14ac:dyDescent="0.3">
      <c r="A39" s="68">
        <v>2809</v>
      </c>
      <c r="B39" s="68">
        <v>606</v>
      </c>
      <c r="C39" s="69">
        <v>40857</v>
      </c>
      <c r="D39" s="68">
        <v>2</v>
      </c>
      <c r="E39" s="70">
        <v>1.9406000000000001</v>
      </c>
      <c r="F39" s="70">
        <v>1.01E-2</v>
      </c>
      <c r="G39" s="68">
        <v>3.1</v>
      </c>
      <c r="H39" s="72"/>
      <c r="I39" s="71"/>
      <c r="J39" s="62"/>
      <c r="K39" s="62"/>
    </row>
    <row r="40" spans="1:11" x14ac:dyDescent="0.3">
      <c r="A40" s="68">
        <v>2811</v>
      </c>
      <c r="B40" s="68">
        <v>609</v>
      </c>
      <c r="C40" s="69">
        <v>40857</v>
      </c>
      <c r="D40" s="68">
        <v>2</v>
      </c>
      <c r="E40" s="70">
        <v>1.1931</v>
      </c>
      <c r="F40" s="70">
        <v>8.3999999999999995E-3</v>
      </c>
      <c r="G40" s="68">
        <v>2</v>
      </c>
      <c r="H40" s="75">
        <v>2.3E-3</v>
      </c>
      <c r="I40" s="67">
        <v>47</v>
      </c>
      <c r="J40" s="67">
        <v>171.65217391304347</v>
      </c>
      <c r="K40" s="67">
        <v>27.380952380952383</v>
      </c>
    </row>
    <row r="41" spans="1:11" x14ac:dyDescent="0.3">
      <c r="A41" s="68">
        <v>2812</v>
      </c>
      <c r="B41" s="68">
        <v>606</v>
      </c>
      <c r="C41" s="69">
        <v>40857</v>
      </c>
      <c r="D41" s="68">
        <v>2</v>
      </c>
      <c r="E41" s="70">
        <v>1.4645999999999999</v>
      </c>
      <c r="F41" s="70">
        <v>7.4999999999999997E-3</v>
      </c>
      <c r="G41" s="68">
        <v>3.2</v>
      </c>
      <c r="H41" s="75">
        <v>1.8E-3</v>
      </c>
      <c r="I41" s="67">
        <v>66</v>
      </c>
      <c r="J41" s="67">
        <v>275</v>
      </c>
      <c r="K41" s="67">
        <v>24</v>
      </c>
    </row>
    <row r="42" spans="1:11" x14ac:dyDescent="0.3">
      <c r="A42" s="68">
        <v>2813</v>
      </c>
      <c r="B42" s="68">
        <v>606</v>
      </c>
      <c r="C42" s="69">
        <v>40857</v>
      </c>
      <c r="D42" s="68">
        <v>2</v>
      </c>
      <c r="E42" s="70">
        <v>1.7490000000000001</v>
      </c>
      <c r="F42" s="70">
        <v>8.3000000000000001E-3</v>
      </c>
      <c r="G42" s="68">
        <v>3.1</v>
      </c>
      <c r="H42" s="75">
        <v>2.7000000000000001E-3</v>
      </c>
      <c r="I42" s="67">
        <v>73</v>
      </c>
      <c r="J42" s="67">
        <v>224.40740740740739</v>
      </c>
      <c r="K42" s="67">
        <v>32.53012048192771</v>
      </c>
    </row>
    <row r="43" spans="1:11" x14ac:dyDescent="0.3">
      <c r="A43" s="68">
        <v>2819</v>
      </c>
      <c r="B43" s="68">
        <v>601</v>
      </c>
      <c r="C43" s="69">
        <v>40857</v>
      </c>
      <c r="D43" s="68">
        <v>2</v>
      </c>
      <c r="E43" s="70">
        <v>1.1619999999999999</v>
      </c>
      <c r="F43" s="70">
        <v>9.1000000000000004E-3</v>
      </c>
      <c r="G43" s="68">
        <v>3.1</v>
      </c>
      <c r="H43" s="75">
        <v>2.8999999999999998E-3</v>
      </c>
      <c r="I43" s="67">
        <v>72</v>
      </c>
      <c r="J43" s="67">
        <v>225.93103448275863</v>
      </c>
      <c r="K43" s="67">
        <v>31.868131868131865</v>
      </c>
    </row>
    <row r="44" spans="1:11" x14ac:dyDescent="0.3">
      <c r="A44" s="68">
        <v>2832</v>
      </c>
      <c r="B44" s="68">
        <v>517</v>
      </c>
      <c r="C44" s="69">
        <v>40861</v>
      </c>
      <c r="D44" s="68">
        <v>2</v>
      </c>
      <c r="E44" s="70">
        <v>1.1267</v>
      </c>
      <c r="F44" s="70">
        <v>6.4000000000000003E-3</v>
      </c>
      <c r="G44" s="68">
        <v>3.1</v>
      </c>
      <c r="H44" s="72"/>
      <c r="I44" s="71"/>
      <c r="J44" s="62"/>
      <c r="K44" s="62"/>
    </row>
    <row r="45" spans="1:11" x14ac:dyDescent="0.3">
      <c r="A45" s="68">
        <v>2836</v>
      </c>
      <c r="B45" s="68">
        <v>518</v>
      </c>
      <c r="C45" s="69">
        <v>40861</v>
      </c>
      <c r="D45" s="68">
        <v>2</v>
      </c>
      <c r="E45" s="70">
        <v>1.6015999999999999</v>
      </c>
      <c r="F45" s="70">
        <v>0.02</v>
      </c>
      <c r="G45" s="68">
        <v>3.1</v>
      </c>
      <c r="H45" s="75">
        <v>7.6E-3</v>
      </c>
      <c r="I45" s="67">
        <v>203</v>
      </c>
      <c r="J45" s="67">
        <v>534.21052631578948</v>
      </c>
      <c r="K45" s="67">
        <v>38</v>
      </c>
    </row>
    <row r="46" spans="1:11" x14ac:dyDescent="0.3">
      <c r="A46" s="68">
        <v>2847</v>
      </c>
      <c r="B46" s="68">
        <v>704</v>
      </c>
      <c r="C46" s="69">
        <v>40862</v>
      </c>
      <c r="D46" s="68">
        <v>2</v>
      </c>
      <c r="E46" s="70">
        <v>1.6212</v>
      </c>
      <c r="F46" s="70">
        <v>1.0200000000000001E-2</v>
      </c>
      <c r="G46" s="68">
        <v>3.2</v>
      </c>
      <c r="H46" s="75">
        <v>4.1999999999999997E-3</v>
      </c>
      <c r="I46" s="67">
        <v>139</v>
      </c>
      <c r="J46" s="67">
        <v>337.57142857142861</v>
      </c>
      <c r="K46" s="67">
        <v>41.17647058823529</v>
      </c>
    </row>
    <row r="47" spans="1:11" x14ac:dyDescent="0.3">
      <c r="A47" s="68">
        <v>2849</v>
      </c>
      <c r="B47" s="68">
        <v>704</v>
      </c>
      <c r="C47" s="69">
        <v>40862</v>
      </c>
      <c r="D47" s="68">
        <v>2</v>
      </c>
      <c r="E47" s="70">
        <v>1.3251999999999999</v>
      </c>
      <c r="F47" s="70">
        <v>7.4000000000000003E-3</v>
      </c>
      <c r="G47" s="68">
        <v>3.2</v>
      </c>
      <c r="H47" s="75">
        <v>2E-3</v>
      </c>
      <c r="I47" s="67">
        <v>156</v>
      </c>
      <c r="J47" s="67">
        <v>577.20000000000005</v>
      </c>
      <c r="K47" s="67">
        <v>27.027027027027028</v>
      </c>
    </row>
    <row r="48" spans="1:11" x14ac:dyDescent="0.3">
      <c r="A48" s="68">
        <v>2977</v>
      </c>
      <c r="B48" s="68">
        <v>719</v>
      </c>
      <c r="C48" s="69">
        <v>40868</v>
      </c>
      <c r="D48" s="68">
        <v>2</v>
      </c>
      <c r="E48" s="70">
        <v>2.1959</v>
      </c>
      <c r="F48" s="70">
        <v>2.52E-2</v>
      </c>
      <c r="G48" s="68">
        <v>3.3</v>
      </c>
      <c r="H48" s="75">
        <v>7.9000000000000008E-3</v>
      </c>
      <c r="I48" s="67">
        <v>152</v>
      </c>
      <c r="J48" s="67">
        <v>484.86075949367086</v>
      </c>
      <c r="K48" s="67">
        <v>31.349206349206355</v>
      </c>
    </row>
    <row r="49" spans="1:11" x14ac:dyDescent="0.3">
      <c r="A49" s="68">
        <v>2978</v>
      </c>
      <c r="B49" s="68">
        <v>719</v>
      </c>
      <c r="C49" s="69">
        <v>40868</v>
      </c>
      <c r="D49" s="68">
        <v>2</v>
      </c>
      <c r="E49" s="70">
        <v>2.1328999999999998</v>
      </c>
      <c r="F49" s="70">
        <v>1.6E-2</v>
      </c>
      <c r="G49" s="68">
        <v>3.3</v>
      </c>
      <c r="H49" s="75">
        <v>4.4000000000000003E-3</v>
      </c>
      <c r="I49" s="67">
        <v>104</v>
      </c>
      <c r="J49" s="67">
        <v>378.18181818181819</v>
      </c>
      <c r="K49" s="67">
        <v>27.500000000000004</v>
      </c>
    </row>
    <row r="50" spans="1:11" x14ac:dyDescent="0.3">
      <c r="A50" s="68">
        <v>2981</v>
      </c>
      <c r="B50" s="68">
        <v>719</v>
      </c>
      <c r="C50" s="69">
        <v>40868</v>
      </c>
      <c r="D50" s="68">
        <v>2</v>
      </c>
      <c r="E50" s="70">
        <v>1.6939</v>
      </c>
      <c r="F50" s="70">
        <v>1.7600000000000001E-2</v>
      </c>
      <c r="G50" s="68">
        <v>3.3</v>
      </c>
      <c r="H50" s="72"/>
      <c r="I50" s="71"/>
      <c r="J50" s="62"/>
      <c r="K50" s="62"/>
    </row>
    <row r="51" spans="1:11" x14ac:dyDescent="0.3">
      <c r="A51" s="68">
        <v>3043</v>
      </c>
      <c r="B51" s="68">
        <v>797</v>
      </c>
      <c r="C51" s="69">
        <v>40868</v>
      </c>
      <c r="D51" s="68">
        <v>2</v>
      </c>
      <c r="E51" s="70">
        <v>2.1707000000000001</v>
      </c>
      <c r="F51" s="70">
        <v>3.6799999999999999E-2</v>
      </c>
      <c r="G51" s="68">
        <v>3.3</v>
      </c>
      <c r="H51" s="75">
        <v>1.0200000000000001E-2</v>
      </c>
      <c r="I51" s="67">
        <v>119</v>
      </c>
      <c r="J51" s="67">
        <v>429.33333333333331</v>
      </c>
      <c r="K51" s="67">
        <v>27.717391304347828</v>
      </c>
    </row>
    <row r="52" spans="1:11" x14ac:dyDescent="0.3">
      <c r="A52" s="68">
        <v>3045</v>
      </c>
      <c r="B52" s="68">
        <v>797</v>
      </c>
      <c r="C52" s="69">
        <v>40868</v>
      </c>
      <c r="D52" s="68">
        <v>2</v>
      </c>
      <c r="E52" s="70">
        <v>2.5463</v>
      </c>
      <c r="F52" s="70">
        <v>4.2299999999999997E-2</v>
      </c>
      <c r="G52" s="68">
        <v>3.3</v>
      </c>
      <c r="H52" s="72"/>
      <c r="I52" s="71"/>
      <c r="J52" s="62"/>
      <c r="K52" s="62"/>
    </row>
    <row r="53" spans="1:11" x14ac:dyDescent="0.3">
      <c r="A53" s="68">
        <v>3198</v>
      </c>
      <c r="B53" s="68">
        <v>417</v>
      </c>
      <c r="C53" s="69">
        <v>40885</v>
      </c>
      <c r="D53" s="68">
        <v>2</v>
      </c>
      <c r="E53" s="68">
        <v>1.2976000000000001</v>
      </c>
      <c r="F53" s="70">
        <v>7.4999999999999997E-3</v>
      </c>
      <c r="G53" s="68">
        <v>3.2</v>
      </c>
      <c r="H53" s="72"/>
      <c r="I53" s="71"/>
      <c r="J53" s="62"/>
      <c r="K53" s="62"/>
    </row>
    <row r="54" spans="1:11" x14ac:dyDescent="0.3">
      <c r="A54" s="68">
        <v>3213</v>
      </c>
      <c r="B54" s="68">
        <v>606</v>
      </c>
      <c r="C54" s="69">
        <v>40885</v>
      </c>
      <c r="D54" s="68">
        <v>2</v>
      </c>
      <c r="E54" s="68">
        <v>1.5279</v>
      </c>
      <c r="F54" s="70">
        <v>1.23E-2</v>
      </c>
      <c r="G54" s="68">
        <v>3.2</v>
      </c>
      <c r="H54" s="75">
        <v>4.4999999999999997E-3</v>
      </c>
      <c r="I54" s="67">
        <v>53</v>
      </c>
      <c r="J54" s="67">
        <v>144.86666666666667</v>
      </c>
      <c r="K54" s="67">
        <v>36.585365853658537</v>
      </c>
    </row>
    <row r="55" spans="1:11" x14ac:dyDescent="0.3">
      <c r="A55" s="68">
        <v>3214</v>
      </c>
      <c r="B55" s="68">
        <v>606</v>
      </c>
      <c r="C55" s="69">
        <v>40885</v>
      </c>
      <c r="D55" s="68">
        <v>2</v>
      </c>
      <c r="E55" s="68">
        <v>2.3393999999999999</v>
      </c>
      <c r="F55" s="70">
        <v>1.9900000000000001E-2</v>
      </c>
      <c r="G55" s="68">
        <v>3.3</v>
      </c>
      <c r="H55" s="75">
        <v>7.9000000000000008E-3</v>
      </c>
      <c r="I55" s="67">
        <v>148</v>
      </c>
      <c r="J55" s="67">
        <v>372.81012658227849</v>
      </c>
      <c r="K55" s="67">
        <v>39.698492462311556</v>
      </c>
    </row>
    <row r="56" spans="1:11" x14ac:dyDescent="0.3">
      <c r="A56" s="68">
        <v>3215</v>
      </c>
      <c r="B56" s="68">
        <v>606</v>
      </c>
      <c r="C56" s="69">
        <v>40885</v>
      </c>
      <c r="D56" s="68">
        <v>2</v>
      </c>
      <c r="E56" s="70">
        <v>1.8318000000000001</v>
      </c>
      <c r="F56" s="70">
        <v>2.9700000000000001E-2</v>
      </c>
      <c r="G56" s="68">
        <v>3.3</v>
      </c>
      <c r="H56" s="75">
        <v>1.24E-2</v>
      </c>
      <c r="I56" s="67">
        <v>161</v>
      </c>
      <c r="J56" s="67">
        <v>385.62096774193554</v>
      </c>
      <c r="K56" s="67">
        <v>41.750841750841751</v>
      </c>
    </row>
    <row r="57" spans="1:11" x14ac:dyDescent="0.3">
      <c r="A57" s="68">
        <v>3216</v>
      </c>
      <c r="B57" s="68">
        <v>606</v>
      </c>
      <c r="C57" s="69">
        <v>40885</v>
      </c>
      <c r="D57" s="68">
        <v>2</v>
      </c>
      <c r="E57" s="70">
        <v>1.6829000000000001</v>
      </c>
      <c r="F57" s="70">
        <v>1.44E-2</v>
      </c>
      <c r="G57" s="68">
        <v>3.3</v>
      </c>
      <c r="H57" s="75">
        <v>8.6999999999999994E-3</v>
      </c>
      <c r="I57" s="67">
        <v>241</v>
      </c>
      <c r="J57" s="67">
        <v>398.89655172413791</v>
      </c>
      <c r="K57" s="67">
        <v>60.416666666666664</v>
      </c>
    </row>
    <row r="58" spans="1:11" x14ac:dyDescent="0.3">
      <c r="A58" s="68">
        <v>3222</v>
      </c>
      <c r="B58" s="68">
        <v>606</v>
      </c>
      <c r="C58" s="69">
        <v>40885</v>
      </c>
      <c r="D58" s="68">
        <v>2</v>
      </c>
      <c r="E58" s="70">
        <v>2.0787</v>
      </c>
      <c r="F58" s="70">
        <v>2.4299999999999999E-2</v>
      </c>
      <c r="G58" s="68">
        <v>3.3</v>
      </c>
      <c r="H58" s="75">
        <v>8.8999999999999999E-3</v>
      </c>
      <c r="I58" s="67">
        <v>190</v>
      </c>
      <c r="J58" s="67">
        <v>518.76404494382018</v>
      </c>
      <c r="K58" s="67">
        <v>36.625514403292179</v>
      </c>
    </row>
    <row r="59" spans="1:11" x14ac:dyDescent="0.3">
      <c r="A59" s="68">
        <v>3224</v>
      </c>
      <c r="B59" s="68">
        <v>606</v>
      </c>
      <c r="C59" s="69">
        <v>40885</v>
      </c>
      <c r="D59" s="68">
        <v>2</v>
      </c>
      <c r="E59" s="68">
        <v>1.9238</v>
      </c>
      <c r="F59" s="70">
        <v>9.2999999999999992E-3</v>
      </c>
      <c r="G59" s="68">
        <v>3.1</v>
      </c>
      <c r="H59" s="75">
        <v>8.2000000000000007E-3</v>
      </c>
      <c r="I59" s="67">
        <v>163</v>
      </c>
      <c r="J59" s="67">
        <v>184.86585365853657</v>
      </c>
      <c r="K59" s="67">
        <v>88.172043010752702</v>
      </c>
    </row>
    <row r="60" spans="1:11" x14ac:dyDescent="0.3">
      <c r="A60" s="68">
        <v>3232</v>
      </c>
      <c r="B60" s="68">
        <v>516</v>
      </c>
      <c r="C60" s="69">
        <v>40886</v>
      </c>
      <c r="D60" s="68">
        <v>2</v>
      </c>
      <c r="E60" s="68">
        <v>2.5003000000000002</v>
      </c>
      <c r="F60" s="70">
        <v>2.7699999999999999E-2</v>
      </c>
      <c r="G60" s="68">
        <v>3.2</v>
      </c>
      <c r="H60" s="75">
        <v>3.5000000000000001E-3</v>
      </c>
      <c r="I60" s="67">
        <v>182</v>
      </c>
      <c r="J60" s="67">
        <v>1440.3999999999999</v>
      </c>
      <c r="K60" s="67">
        <v>12.635379061371843</v>
      </c>
    </row>
    <row r="61" spans="1:11" x14ac:dyDescent="0.3">
      <c r="A61" s="68">
        <v>3236</v>
      </c>
      <c r="B61" s="68">
        <v>517</v>
      </c>
      <c r="C61" s="69">
        <v>40886</v>
      </c>
      <c r="D61" s="68">
        <v>2</v>
      </c>
      <c r="E61" s="68">
        <v>1.7443</v>
      </c>
      <c r="F61" s="70">
        <v>2.3199999999999998E-2</v>
      </c>
      <c r="G61" s="68">
        <v>3.3</v>
      </c>
      <c r="H61" s="75">
        <v>8.5000000000000006E-3</v>
      </c>
      <c r="I61" s="67">
        <v>97</v>
      </c>
      <c r="J61" s="67">
        <v>264.75294117647053</v>
      </c>
      <c r="K61" s="67">
        <v>36.637931034482762</v>
      </c>
    </row>
    <row r="62" spans="1:11" x14ac:dyDescent="0.3">
      <c r="A62" s="68">
        <v>3240</v>
      </c>
      <c r="B62" s="68">
        <v>518</v>
      </c>
      <c r="C62" s="69">
        <v>40886</v>
      </c>
      <c r="D62" s="68">
        <v>2</v>
      </c>
      <c r="E62" s="68">
        <v>1.4325000000000001</v>
      </c>
      <c r="F62" s="70">
        <v>1.2800000000000001E-2</v>
      </c>
      <c r="G62" s="68">
        <v>3.2</v>
      </c>
      <c r="H62" s="72"/>
      <c r="I62" s="71"/>
      <c r="J62" s="62"/>
      <c r="K62" s="62"/>
    </row>
    <row r="63" spans="1:11" x14ac:dyDescent="0.3">
      <c r="A63" s="68">
        <v>3249</v>
      </c>
      <c r="B63" s="68">
        <v>519</v>
      </c>
      <c r="C63" s="69">
        <v>40886</v>
      </c>
      <c r="D63" s="68">
        <v>2</v>
      </c>
      <c r="E63" s="68">
        <v>1.5296000000000001</v>
      </c>
      <c r="F63" s="70">
        <v>1.6199999999999999E-2</v>
      </c>
      <c r="G63" s="68">
        <v>3.2</v>
      </c>
      <c r="H63" s="75">
        <v>5.1000000000000004E-3</v>
      </c>
      <c r="I63" s="67">
        <v>125</v>
      </c>
      <c r="J63" s="67">
        <v>397.05882352941177</v>
      </c>
      <c r="K63" s="67">
        <v>31.481481481481488</v>
      </c>
    </row>
    <row r="64" spans="1:11" x14ac:dyDescent="0.3">
      <c r="A64" s="68">
        <v>3252</v>
      </c>
      <c r="B64" s="68">
        <v>519</v>
      </c>
      <c r="C64" s="69">
        <v>40886</v>
      </c>
      <c r="D64" s="68">
        <v>2</v>
      </c>
      <c r="E64" s="68">
        <v>1.7302</v>
      </c>
      <c r="F64" s="70">
        <v>1.2800000000000001E-2</v>
      </c>
      <c r="G64" s="68">
        <v>3.3</v>
      </c>
      <c r="H64" s="72"/>
      <c r="I64" s="71"/>
      <c r="J64" s="62"/>
      <c r="K64" s="62"/>
    </row>
    <row r="65" spans="1:11" x14ac:dyDescent="0.3">
      <c r="A65" s="68">
        <v>3264</v>
      </c>
      <c r="B65" s="68">
        <v>507</v>
      </c>
      <c r="C65" s="69">
        <v>40886</v>
      </c>
      <c r="D65" s="68">
        <v>2</v>
      </c>
      <c r="E65" s="68">
        <v>2.0733000000000001</v>
      </c>
      <c r="F65" s="70">
        <v>4.8099999999999997E-2</v>
      </c>
      <c r="G65" s="68">
        <v>4.0999999999999996</v>
      </c>
      <c r="H65" s="72">
        <v>2.2200000000000001E-2</v>
      </c>
      <c r="I65" s="71">
        <v>238</v>
      </c>
      <c r="J65" s="67">
        <v>515.66666666666663</v>
      </c>
      <c r="K65" s="67">
        <v>46.153846153846153</v>
      </c>
    </row>
    <row r="66" spans="1:11" x14ac:dyDescent="0.3">
      <c r="A66" s="68">
        <v>3271</v>
      </c>
      <c r="B66" s="68">
        <v>509</v>
      </c>
      <c r="C66" s="69">
        <v>40886</v>
      </c>
      <c r="D66" s="68">
        <v>2</v>
      </c>
      <c r="E66" s="68">
        <v>1.9267000000000001</v>
      </c>
      <c r="F66" s="70">
        <v>3.7199999999999997E-2</v>
      </c>
      <c r="G66" s="68">
        <v>3.3</v>
      </c>
      <c r="H66" s="72">
        <v>1.38E-2</v>
      </c>
      <c r="I66" s="71">
        <v>245</v>
      </c>
      <c r="J66" s="67">
        <v>660.43478260869563</v>
      </c>
      <c r="K66" s="67">
        <v>37.096774193548384</v>
      </c>
    </row>
    <row r="67" spans="1:11" x14ac:dyDescent="0.3">
      <c r="A67" s="68">
        <v>3317</v>
      </c>
      <c r="B67" s="68">
        <v>706</v>
      </c>
      <c r="C67" s="69">
        <v>40889</v>
      </c>
      <c r="D67" s="68">
        <v>2</v>
      </c>
      <c r="E67" s="68">
        <v>1.7738</v>
      </c>
      <c r="F67" s="70">
        <v>1.61E-2</v>
      </c>
      <c r="G67" s="68">
        <v>3.3</v>
      </c>
      <c r="H67" s="72">
        <v>8.0999999999999996E-3</v>
      </c>
      <c r="I67" s="71">
        <v>192</v>
      </c>
      <c r="J67" s="67">
        <v>381.62962962962968</v>
      </c>
      <c r="K67" s="67">
        <v>50.310559006211179</v>
      </c>
    </row>
    <row r="68" spans="1:11" x14ac:dyDescent="0.3">
      <c r="A68" s="68">
        <v>3322</v>
      </c>
      <c r="B68" s="68">
        <v>706</v>
      </c>
      <c r="C68" s="69">
        <v>40889</v>
      </c>
      <c r="D68" s="68">
        <v>2</v>
      </c>
      <c r="E68" s="68">
        <v>2.1631999999999998</v>
      </c>
      <c r="F68" s="70">
        <v>4.4200000000000003E-2</v>
      </c>
      <c r="G68" s="68">
        <v>3.3</v>
      </c>
      <c r="H68" s="72"/>
      <c r="I68" s="71"/>
      <c r="J68" s="62"/>
      <c r="K68" s="62"/>
    </row>
    <row r="69" spans="1:11" x14ac:dyDescent="0.3">
      <c r="A69" s="68">
        <v>3326</v>
      </c>
      <c r="B69" s="68">
        <v>706</v>
      </c>
      <c r="C69" s="69">
        <v>40889</v>
      </c>
      <c r="D69" s="68">
        <v>2</v>
      </c>
      <c r="E69" s="68">
        <v>2.1444999999999999</v>
      </c>
      <c r="F69" s="70">
        <v>0.04</v>
      </c>
      <c r="G69" s="68">
        <v>4.0999999999999996</v>
      </c>
      <c r="H69" s="72">
        <v>1.37E-2</v>
      </c>
      <c r="I69" s="71">
        <v>303</v>
      </c>
      <c r="J69" s="67">
        <v>884.67153284671531</v>
      </c>
      <c r="K69" s="67">
        <v>34.25</v>
      </c>
    </row>
    <row r="70" spans="1:11" x14ac:dyDescent="0.3">
      <c r="A70" s="68">
        <v>3327</v>
      </c>
      <c r="B70" s="68">
        <v>706</v>
      </c>
      <c r="C70" s="69">
        <v>40889</v>
      </c>
      <c r="D70" s="68">
        <v>2</v>
      </c>
      <c r="E70" s="68">
        <v>1.7921</v>
      </c>
      <c r="F70" s="70">
        <v>3.04E-2</v>
      </c>
      <c r="G70" s="68">
        <v>3.3</v>
      </c>
      <c r="H70" s="72">
        <v>1.41E-2</v>
      </c>
      <c r="I70" s="71">
        <v>204</v>
      </c>
      <c r="J70" s="67">
        <v>439.82978723404256</v>
      </c>
      <c r="K70" s="67">
        <v>46.381578947368418</v>
      </c>
    </row>
    <row r="71" spans="1:11" x14ac:dyDescent="0.3">
      <c r="A71" s="68">
        <v>3329</v>
      </c>
      <c r="B71" s="68">
        <v>706</v>
      </c>
      <c r="C71" s="69">
        <v>40889</v>
      </c>
      <c r="D71" s="68">
        <v>2</v>
      </c>
      <c r="E71" s="68">
        <v>1.9967999999999999</v>
      </c>
      <c r="F71" s="70">
        <v>1.38E-2</v>
      </c>
      <c r="G71" s="68">
        <v>3.2</v>
      </c>
      <c r="H71" s="72">
        <v>6.7000000000000002E-3</v>
      </c>
      <c r="I71" s="71">
        <v>107</v>
      </c>
      <c r="J71" s="67">
        <v>220.38805970149249</v>
      </c>
      <c r="K71" s="67">
        <v>48.550724637681164</v>
      </c>
    </row>
    <row r="72" spans="1:11" x14ac:dyDescent="0.3">
      <c r="A72" s="68">
        <v>3330</v>
      </c>
      <c r="B72" s="68">
        <v>706</v>
      </c>
      <c r="C72" s="69">
        <v>40889</v>
      </c>
      <c r="D72" s="68">
        <v>2</v>
      </c>
      <c r="E72" s="68">
        <v>1.8502000000000001</v>
      </c>
      <c r="F72" s="70">
        <v>1.67E-2</v>
      </c>
      <c r="G72" s="68">
        <v>3.2</v>
      </c>
      <c r="H72" s="72">
        <v>3.7000000000000002E-3</v>
      </c>
      <c r="I72" s="71">
        <v>109</v>
      </c>
      <c r="J72" s="67">
        <v>491.97297297297291</v>
      </c>
      <c r="K72" s="67">
        <v>22.155688622754493</v>
      </c>
    </row>
    <row r="73" spans="1:11" x14ac:dyDescent="0.3">
      <c r="A73" s="68">
        <v>3332</v>
      </c>
      <c r="B73" s="68">
        <v>706</v>
      </c>
      <c r="C73" s="69">
        <v>40889</v>
      </c>
      <c r="D73" s="68">
        <v>2</v>
      </c>
      <c r="E73" s="68">
        <v>1.8599000000000001</v>
      </c>
      <c r="F73" s="70">
        <v>1.2200000000000001E-2</v>
      </c>
      <c r="G73" s="68">
        <v>3.2</v>
      </c>
      <c r="H73" s="72">
        <v>3.2000000000000002E-3</v>
      </c>
      <c r="I73" s="71">
        <v>94</v>
      </c>
      <c r="J73" s="67">
        <v>358.375</v>
      </c>
      <c r="K73" s="67">
        <v>26.229508196721312</v>
      </c>
    </row>
    <row r="74" spans="1:11" x14ac:dyDescent="0.3">
      <c r="A74" s="68">
        <v>3333</v>
      </c>
      <c r="B74" s="68">
        <v>706</v>
      </c>
      <c r="C74" s="69">
        <v>40889</v>
      </c>
      <c r="D74" s="68">
        <v>2</v>
      </c>
      <c r="E74" s="68">
        <v>1.5782</v>
      </c>
      <c r="F74" s="70">
        <v>1.72E-2</v>
      </c>
      <c r="G74" s="68">
        <v>3.2</v>
      </c>
      <c r="H74" s="72">
        <v>8.6E-3</v>
      </c>
      <c r="I74" s="71">
        <v>203</v>
      </c>
      <c r="J74" s="67">
        <v>406</v>
      </c>
      <c r="K74" s="67">
        <v>50</v>
      </c>
    </row>
    <row r="75" spans="1:11" x14ac:dyDescent="0.3">
      <c r="A75" s="68">
        <v>3335</v>
      </c>
      <c r="B75" s="68">
        <v>706</v>
      </c>
      <c r="C75" s="69">
        <v>40889</v>
      </c>
      <c r="D75" s="68">
        <v>2</v>
      </c>
      <c r="E75" s="68">
        <v>2.0325000000000002</v>
      </c>
      <c r="F75" s="70">
        <v>2.3699999999999999E-2</v>
      </c>
      <c r="G75" s="68">
        <v>3.3</v>
      </c>
      <c r="H75" s="72">
        <v>7.1999999999999998E-3</v>
      </c>
      <c r="I75" s="71">
        <v>178</v>
      </c>
      <c r="J75" s="67">
        <v>585.91666666666663</v>
      </c>
      <c r="K75" s="67">
        <v>30.37974683544304</v>
      </c>
    </row>
    <row r="76" spans="1:11" x14ac:dyDescent="0.3">
      <c r="A76" s="68">
        <v>3337</v>
      </c>
      <c r="B76" s="68">
        <v>706</v>
      </c>
      <c r="C76" s="69">
        <v>40889</v>
      </c>
      <c r="D76" s="68">
        <v>2</v>
      </c>
      <c r="E76" s="68">
        <v>1.9611000000000001</v>
      </c>
      <c r="F76" s="70">
        <v>2.5899999999999999E-2</v>
      </c>
      <c r="G76" s="68">
        <v>3.3</v>
      </c>
      <c r="H76" s="72">
        <v>0.01</v>
      </c>
      <c r="I76" s="71">
        <v>184</v>
      </c>
      <c r="J76" s="67">
        <v>476.55999999999995</v>
      </c>
      <c r="K76" s="67">
        <v>38.610038610038607</v>
      </c>
    </row>
    <row r="77" spans="1:11" x14ac:dyDescent="0.3">
      <c r="A77" s="68">
        <v>3341</v>
      </c>
      <c r="B77" s="68">
        <v>706</v>
      </c>
      <c r="C77" s="69">
        <v>40889</v>
      </c>
      <c r="D77" s="68">
        <v>2</v>
      </c>
      <c r="E77" s="68">
        <v>1.4855</v>
      </c>
      <c r="F77" s="70">
        <v>7.4999999999999997E-3</v>
      </c>
      <c r="G77" s="68">
        <v>3.2</v>
      </c>
      <c r="H77" s="72">
        <v>3.0999999999999999E-3</v>
      </c>
      <c r="I77" s="71">
        <v>110</v>
      </c>
      <c r="J77" s="67">
        <v>266.12903225806451</v>
      </c>
      <c r="K77" s="67">
        <v>41.333333333333336</v>
      </c>
    </row>
    <row r="78" spans="1:11" x14ac:dyDescent="0.3">
      <c r="A78" s="68">
        <v>3342</v>
      </c>
      <c r="B78" s="68">
        <v>706</v>
      </c>
      <c r="C78" s="69">
        <v>40889</v>
      </c>
      <c r="D78" s="68">
        <v>2</v>
      </c>
      <c r="E78" s="68">
        <v>1.7968</v>
      </c>
      <c r="F78" s="70">
        <v>2.01E-2</v>
      </c>
      <c r="G78" s="68">
        <v>3.3</v>
      </c>
      <c r="H78" s="72">
        <v>8.6E-3</v>
      </c>
      <c r="I78" s="71">
        <v>91</v>
      </c>
      <c r="J78" s="67">
        <v>212.68604651162792</v>
      </c>
      <c r="K78" s="67">
        <v>42.786069651741293</v>
      </c>
    </row>
    <row r="79" spans="1:11" x14ac:dyDescent="0.3">
      <c r="A79" s="68">
        <v>3343</v>
      </c>
      <c r="B79" s="68">
        <v>706</v>
      </c>
      <c r="C79" s="69">
        <v>40889</v>
      </c>
      <c r="D79" s="68">
        <v>2</v>
      </c>
      <c r="E79" s="68">
        <v>1.1829000000000001</v>
      </c>
      <c r="F79" s="70">
        <v>1.0500000000000001E-2</v>
      </c>
      <c r="G79" s="68">
        <v>3.2</v>
      </c>
      <c r="H79" s="72">
        <v>4.1000000000000003E-3</v>
      </c>
      <c r="I79" s="71">
        <v>104</v>
      </c>
      <c r="J79" s="67">
        <v>266.34146341463418</v>
      </c>
      <c r="K79" s="67">
        <v>39.047619047619051</v>
      </c>
    </row>
    <row r="80" spans="1:11" x14ac:dyDescent="0.3">
      <c r="A80" s="68">
        <v>3344</v>
      </c>
      <c r="B80" s="68">
        <v>706</v>
      </c>
      <c r="C80" s="69">
        <v>40889</v>
      </c>
      <c r="D80" s="68">
        <v>2</v>
      </c>
      <c r="E80" s="68">
        <v>2.1880999999999999</v>
      </c>
      <c r="F80" s="70">
        <v>4.2200000000000001E-2</v>
      </c>
      <c r="G80" s="68">
        <v>4.0999999999999996</v>
      </c>
      <c r="H80" s="72">
        <v>2.52E-2</v>
      </c>
      <c r="I80" s="71">
        <v>371</v>
      </c>
      <c r="J80" s="67">
        <v>621.27777777777783</v>
      </c>
      <c r="K80" s="67">
        <v>59.715639810426538</v>
      </c>
    </row>
    <row r="81" spans="1:11" x14ac:dyDescent="0.3">
      <c r="A81" s="68">
        <v>3345</v>
      </c>
      <c r="B81" s="68">
        <v>706</v>
      </c>
      <c r="C81" s="69">
        <v>40889</v>
      </c>
      <c r="D81" s="68">
        <v>2</v>
      </c>
      <c r="E81" s="68">
        <v>1.8199000000000001</v>
      </c>
      <c r="F81" s="70">
        <v>3.5900000000000001E-2</v>
      </c>
      <c r="G81" s="68">
        <v>3.3</v>
      </c>
      <c r="H81" s="72">
        <v>1.2200000000000001E-2</v>
      </c>
      <c r="I81" s="71">
        <v>134</v>
      </c>
      <c r="J81" s="67">
        <v>394.31147540983602</v>
      </c>
      <c r="K81" s="67">
        <v>33.983286908078</v>
      </c>
    </row>
    <row r="82" spans="1:11" x14ac:dyDescent="0.3">
      <c r="A82" s="68">
        <v>3346</v>
      </c>
      <c r="B82" s="68">
        <v>706</v>
      </c>
      <c r="C82" s="69">
        <v>40889</v>
      </c>
      <c r="D82" s="68">
        <v>2</v>
      </c>
      <c r="E82" s="68">
        <v>1.9834000000000001</v>
      </c>
      <c r="F82" s="70">
        <v>2.8000000000000001E-2</v>
      </c>
      <c r="G82" s="68">
        <v>3.3</v>
      </c>
      <c r="H82" s="72">
        <v>1.1299999999999999E-2</v>
      </c>
      <c r="I82" s="71">
        <v>158</v>
      </c>
      <c r="J82" s="67">
        <v>391.50442477876112</v>
      </c>
      <c r="K82" s="67">
        <v>40.357142857142854</v>
      </c>
    </row>
    <row r="83" spans="1:11" x14ac:dyDescent="0.3">
      <c r="A83" s="68">
        <v>3349</v>
      </c>
      <c r="B83" s="68">
        <v>706</v>
      </c>
      <c r="C83" s="69">
        <v>40889</v>
      </c>
      <c r="D83" s="68">
        <v>2</v>
      </c>
      <c r="E83" s="68">
        <v>1.9567000000000001</v>
      </c>
      <c r="F83" s="70">
        <v>2.53E-2</v>
      </c>
      <c r="G83" s="68">
        <v>3.3</v>
      </c>
      <c r="H83" s="72"/>
      <c r="I83" s="71"/>
      <c r="J83" s="62"/>
      <c r="K83" s="62"/>
    </row>
    <row r="84" spans="1:11" x14ac:dyDescent="0.3">
      <c r="A84" s="68">
        <v>3350</v>
      </c>
      <c r="B84" s="68">
        <v>706</v>
      </c>
      <c r="C84" s="69">
        <v>40889</v>
      </c>
      <c r="D84" s="68">
        <v>2</v>
      </c>
      <c r="E84" s="68">
        <v>2.1768999999999998</v>
      </c>
      <c r="F84" s="70">
        <v>4.2299999999999997E-2</v>
      </c>
      <c r="G84" s="68">
        <v>3.3</v>
      </c>
      <c r="H84" s="72">
        <v>1.6199999999999999E-2</v>
      </c>
      <c r="I84" s="71">
        <v>190</v>
      </c>
      <c r="J84" s="67">
        <v>496.11111111111114</v>
      </c>
      <c r="K84" s="67">
        <v>38.297872340425535</v>
      </c>
    </row>
    <row r="85" spans="1:11" x14ac:dyDescent="0.3">
      <c r="A85" s="68">
        <v>3352</v>
      </c>
      <c r="B85" s="68">
        <v>706</v>
      </c>
      <c r="C85" s="69">
        <v>40889</v>
      </c>
      <c r="D85" s="68">
        <v>2</v>
      </c>
      <c r="E85" s="68">
        <v>1.5167999999999999</v>
      </c>
      <c r="F85" s="70">
        <v>9.5999999999999992E-3</v>
      </c>
      <c r="G85" s="68">
        <v>3.1</v>
      </c>
      <c r="H85" s="72">
        <v>3.8999999999999998E-3</v>
      </c>
      <c r="I85" s="71">
        <v>85</v>
      </c>
      <c r="J85" s="67">
        <v>209.2307692307692</v>
      </c>
      <c r="K85" s="67">
        <v>40.625</v>
      </c>
    </row>
    <row r="86" spans="1:11" x14ac:dyDescent="0.3">
      <c r="A86" s="68">
        <v>3354</v>
      </c>
      <c r="B86" s="68">
        <v>706</v>
      </c>
      <c r="C86" s="69">
        <v>40889</v>
      </c>
      <c r="D86" s="68">
        <v>2</v>
      </c>
      <c r="E86" s="68">
        <v>2.4881000000000002</v>
      </c>
      <c r="F86" s="70">
        <v>4.02E-2</v>
      </c>
      <c r="G86" s="68">
        <v>3.3</v>
      </c>
      <c r="H86" s="72">
        <v>1.8499999999999999E-2</v>
      </c>
      <c r="I86" s="71">
        <v>327</v>
      </c>
      <c r="J86" s="67">
        <v>710.56216216216217</v>
      </c>
      <c r="K86" s="67">
        <v>46.019900497512431</v>
      </c>
    </row>
    <row r="87" spans="1:11" x14ac:dyDescent="0.3">
      <c r="A87" s="68">
        <v>3355</v>
      </c>
      <c r="B87" s="68">
        <v>706</v>
      </c>
      <c r="C87" s="69">
        <v>40889</v>
      </c>
      <c r="D87" s="68">
        <v>2</v>
      </c>
      <c r="E87" s="68">
        <v>1.7618</v>
      </c>
      <c r="F87" s="70">
        <v>2.8400000000000002E-2</v>
      </c>
      <c r="G87" s="68">
        <v>3.3</v>
      </c>
      <c r="H87" s="72">
        <v>8.9999999999999993E-3</v>
      </c>
      <c r="I87" s="71">
        <v>137</v>
      </c>
      <c r="J87" s="67">
        <v>432.31111111111113</v>
      </c>
      <c r="K87" s="67">
        <v>31.69014084507042</v>
      </c>
    </row>
    <row r="88" spans="1:11" x14ac:dyDescent="0.3">
      <c r="A88" s="68">
        <v>3357</v>
      </c>
      <c r="B88" s="68">
        <v>706</v>
      </c>
      <c r="C88" s="69">
        <v>40889</v>
      </c>
      <c r="D88" s="68">
        <v>2</v>
      </c>
      <c r="E88" s="68">
        <v>1.7992999999999999</v>
      </c>
      <c r="F88" s="70">
        <v>2.9899999999999999E-2</v>
      </c>
      <c r="G88" s="68">
        <v>3.3</v>
      </c>
      <c r="H88" s="72">
        <v>1.24E-2</v>
      </c>
      <c r="I88" s="71">
        <v>252</v>
      </c>
      <c r="J88" s="67">
        <v>607.64516129032256</v>
      </c>
      <c r="K88" s="67">
        <v>41.471571906354512</v>
      </c>
    </row>
    <row r="89" spans="1:11" x14ac:dyDescent="0.3">
      <c r="A89" s="68">
        <v>3358</v>
      </c>
      <c r="B89" s="68">
        <v>706</v>
      </c>
      <c r="C89" s="69">
        <v>40889</v>
      </c>
      <c r="D89" s="68">
        <v>2</v>
      </c>
      <c r="E89" s="68">
        <v>1.774</v>
      </c>
      <c r="F89" s="70">
        <v>1.9400000000000001E-2</v>
      </c>
      <c r="G89" s="68">
        <v>3.3</v>
      </c>
      <c r="H89" s="72">
        <v>4.1999999999999997E-3</v>
      </c>
      <c r="I89" s="71">
        <v>118</v>
      </c>
      <c r="J89" s="67">
        <v>545.04761904761915</v>
      </c>
      <c r="K89" s="67">
        <v>21.649484536082472</v>
      </c>
    </row>
    <row r="90" spans="1:11" x14ac:dyDescent="0.3">
      <c r="A90" s="68">
        <v>3364</v>
      </c>
      <c r="B90" s="68">
        <v>705</v>
      </c>
      <c r="C90" s="69">
        <v>40889</v>
      </c>
      <c r="D90" s="68">
        <v>2</v>
      </c>
      <c r="E90" s="68">
        <v>2.11</v>
      </c>
      <c r="F90" s="70">
        <v>2.6599999999999999E-2</v>
      </c>
      <c r="G90" s="68">
        <v>3.3</v>
      </c>
      <c r="H90" s="72"/>
      <c r="I90" s="71"/>
      <c r="J90" s="62"/>
      <c r="K90" s="62"/>
    </row>
    <row r="91" spans="1:11" x14ac:dyDescent="0.3">
      <c r="A91" s="68">
        <v>3365</v>
      </c>
      <c r="B91" s="68">
        <v>705</v>
      </c>
      <c r="C91" s="69">
        <v>40889</v>
      </c>
      <c r="D91" s="68">
        <v>2</v>
      </c>
      <c r="E91" s="68">
        <v>2.8285999999999998</v>
      </c>
      <c r="F91" s="70">
        <v>5.8799999999999998E-2</v>
      </c>
      <c r="G91" s="68">
        <v>4.0999999999999996</v>
      </c>
      <c r="H91" s="72">
        <v>2.2499999999999999E-2</v>
      </c>
      <c r="I91" s="71">
        <v>146</v>
      </c>
      <c r="J91" s="67">
        <v>381.54666666666668</v>
      </c>
      <c r="K91" s="67">
        <v>38.265306122448976</v>
      </c>
    </row>
    <row r="92" spans="1:11" x14ac:dyDescent="0.3">
      <c r="A92" s="68">
        <v>3368</v>
      </c>
      <c r="B92" s="68">
        <v>705</v>
      </c>
      <c r="C92" s="69">
        <v>40889</v>
      </c>
      <c r="D92" s="68">
        <v>2</v>
      </c>
      <c r="E92" s="68">
        <v>1.3160000000000001</v>
      </c>
      <c r="F92" s="70">
        <v>6.1699999999999998E-2</v>
      </c>
      <c r="G92" s="68">
        <v>3.3</v>
      </c>
      <c r="H92" s="72"/>
      <c r="I92" s="71"/>
      <c r="J92" s="62"/>
      <c r="K92" s="62"/>
    </row>
    <row r="93" spans="1:11" x14ac:dyDescent="0.3">
      <c r="A93" s="68">
        <v>3369</v>
      </c>
      <c r="B93" s="68">
        <v>705</v>
      </c>
      <c r="C93" s="69">
        <v>40889</v>
      </c>
      <c r="D93" s="68">
        <v>2</v>
      </c>
      <c r="E93" s="68">
        <v>1.6727000000000001</v>
      </c>
      <c r="F93" s="70">
        <v>1.9300000000000001E-2</v>
      </c>
      <c r="G93" s="68">
        <v>3.2</v>
      </c>
      <c r="H93" s="72">
        <v>6.4999999999999997E-3</v>
      </c>
      <c r="I93" s="71">
        <v>221</v>
      </c>
      <c r="J93" s="67">
        <v>656.2</v>
      </c>
      <c r="K93" s="67">
        <v>33.678756476683937</v>
      </c>
    </row>
    <row r="94" spans="1:11" x14ac:dyDescent="0.3">
      <c r="A94" s="68">
        <v>3370</v>
      </c>
      <c r="B94" s="68">
        <v>705</v>
      </c>
      <c r="C94" s="69">
        <v>40889</v>
      </c>
      <c r="D94" s="68">
        <v>2</v>
      </c>
      <c r="E94" s="68">
        <v>1.5563</v>
      </c>
      <c r="F94" s="70">
        <v>1.0200000000000001E-2</v>
      </c>
      <c r="G94" s="68">
        <v>3.1</v>
      </c>
      <c r="H94" s="72"/>
      <c r="I94" s="71"/>
      <c r="J94" s="62"/>
      <c r="K94" s="62"/>
    </row>
    <row r="95" spans="1:11" x14ac:dyDescent="0.3">
      <c r="A95" s="68">
        <v>3372</v>
      </c>
      <c r="B95" s="68">
        <v>705</v>
      </c>
      <c r="C95" s="69">
        <v>40889</v>
      </c>
      <c r="D95" s="68">
        <v>2</v>
      </c>
      <c r="E95" s="68">
        <v>1.5246999999999999</v>
      </c>
      <c r="F95" s="70">
        <v>8.3000000000000001E-3</v>
      </c>
      <c r="G95" s="68">
        <v>3.1</v>
      </c>
      <c r="H95" s="72">
        <v>2.5999999999999999E-3</v>
      </c>
      <c r="I95" s="71">
        <v>37</v>
      </c>
      <c r="J95" s="67">
        <v>118.11538461538463</v>
      </c>
      <c r="K95" s="67">
        <v>31.325301204819279</v>
      </c>
    </row>
    <row r="96" spans="1:11" x14ac:dyDescent="0.3">
      <c r="A96" s="68">
        <v>3373</v>
      </c>
      <c r="B96" s="68">
        <v>705</v>
      </c>
      <c r="C96" s="69">
        <v>40889</v>
      </c>
      <c r="D96" s="68">
        <v>2</v>
      </c>
      <c r="E96" s="68">
        <v>0.93710000000000004</v>
      </c>
      <c r="F96" s="70">
        <v>5.8999999999999999E-3</v>
      </c>
      <c r="G96" s="68">
        <v>3.1</v>
      </c>
      <c r="H96" s="72">
        <v>8.9999999999999998E-4</v>
      </c>
      <c r="I96" s="71">
        <v>83</v>
      </c>
      <c r="J96" s="67">
        <v>544.11111111111109</v>
      </c>
      <c r="K96" s="67">
        <v>15.254237288135593</v>
      </c>
    </row>
    <row r="97" spans="1:11" x14ac:dyDescent="0.3">
      <c r="A97" s="68">
        <v>3374</v>
      </c>
      <c r="B97" s="68">
        <v>705</v>
      </c>
      <c r="C97" s="69">
        <v>40889</v>
      </c>
      <c r="D97" s="68">
        <v>2</v>
      </c>
      <c r="E97" s="68">
        <v>1.7907999999999999</v>
      </c>
      <c r="F97" s="70">
        <v>2.3300000000000001E-2</v>
      </c>
      <c r="G97" s="68">
        <v>3.3</v>
      </c>
      <c r="H97" s="72"/>
      <c r="I97" s="71"/>
      <c r="J97" s="62"/>
      <c r="K97" s="62"/>
    </row>
    <row r="98" spans="1:11" x14ac:dyDescent="0.3">
      <c r="A98" s="68">
        <v>3376</v>
      </c>
      <c r="B98" s="68">
        <v>705</v>
      </c>
      <c r="C98" s="69">
        <v>40889</v>
      </c>
      <c r="D98" s="68">
        <v>2</v>
      </c>
      <c r="E98" s="68">
        <v>1.1412</v>
      </c>
      <c r="F98" s="70">
        <v>1.12E-2</v>
      </c>
      <c r="G98" s="68">
        <v>3.2</v>
      </c>
      <c r="H98" s="72"/>
      <c r="I98" s="71"/>
      <c r="J98" s="62"/>
      <c r="K98" s="62"/>
    </row>
    <row r="99" spans="1:11" x14ac:dyDescent="0.3">
      <c r="A99" s="68">
        <v>3381</v>
      </c>
      <c r="B99" s="68">
        <v>705</v>
      </c>
      <c r="C99" s="69">
        <v>40889</v>
      </c>
      <c r="D99" s="68">
        <v>2</v>
      </c>
      <c r="E99" s="68">
        <v>1.2675000000000001</v>
      </c>
      <c r="F99" s="70">
        <v>6.0000000000000001E-3</v>
      </c>
      <c r="G99" s="68">
        <v>3.1</v>
      </c>
      <c r="H99" s="72">
        <v>2.5000000000000001E-3</v>
      </c>
      <c r="I99" s="71">
        <v>96</v>
      </c>
      <c r="J99" s="67">
        <v>230.39999999999998</v>
      </c>
      <c r="K99" s="67">
        <v>41.666666666666671</v>
      </c>
    </row>
    <row r="100" spans="1:11" x14ac:dyDescent="0.3">
      <c r="A100" s="68">
        <v>3382</v>
      </c>
      <c r="B100" s="68">
        <v>705</v>
      </c>
      <c r="C100" s="69">
        <v>40889</v>
      </c>
      <c r="D100" s="68">
        <v>2</v>
      </c>
      <c r="E100" s="68">
        <v>1.4006000000000001</v>
      </c>
      <c r="F100" s="70">
        <v>7.7000000000000002E-3</v>
      </c>
      <c r="G100" s="68">
        <v>3.3</v>
      </c>
      <c r="H100" s="72">
        <v>3.0999999999999999E-3</v>
      </c>
      <c r="I100" s="71">
        <v>121</v>
      </c>
      <c r="J100" s="67">
        <v>300.54838709677421</v>
      </c>
      <c r="K100" s="67">
        <v>40.259740259740255</v>
      </c>
    </row>
    <row r="101" spans="1:11" x14ac:dyDescent="0.3">
      <c r="A101" s="68">
        <v>3396</v>
      </c>
      <c r="B101" s="68">
        <v>704</v>
      </c>
      <c r="C101" s="69">
        <v>40889</v>
      </c>
      <c r="D101" s="68">
        <v>2</v>
      </c>
      <c r="E101" s="68">
        <v>1.6884999999999999</v>
      </c>
      <c r="F101" s="70">
        <v>1.15E-2</v>
      </c>
      <c r="G101" s="68">
        <v>3.1</v>
      </c>
      <c r="H101" s="72">
        <v>4.4999999999999997E-3</v>
      </c>
      <c r="I101" s="71">
        <v>138</v>
      </c>
      <c r="J101" s="67">
        <v>352.66666666666669</v>
      </c>
      <c r="K101" s="67">
        <v>39.130434782608688</v>
      </c>
    </row>
    <row r="102" spans="1:11" x14ac:dyDescent="0.3">
      <c r="A102" s="68">
        <v>3397</v>
      </c>
      <c r="B102" s="68">
        <v>704</v>
      </c>
      <c r="C102" s="69">
        <v>40889</v>
      </c>
      <c r="D102" s="68">
        <v>2</v>
      </c>
      <c r="E102" s="68">
        <v>1.6314</v>
      </c>
      <c r="F102" s="70">
        <v>1.18E-2</v>
      </c>
      <c r="G102" s="68">
        <v>3.1</v>
      </c>
      <c r="H102" s="72">
        <v>5.1999999999999998E-3</v>
      </c>
      <c r="I102" s="71">
        <v>688</v>
      </c>
      <c r="J102" s="67">
        <v>1561.2307692307693</v>
      </c>
      <c r="K102" s="67">
        <v>44.067796610169488</v>
      </c>
    </row>
    <row r="103" spans="1:11" x14ac:dyDescent="0.3">
      <c r="A103" s="68">
        <v>3399</v>
      </c>
      <c r="B103" s="68">
        <v>704</v>
      </c>
      <c r="C103" s="69">
        <v>40889</v>
      </c>
      <c r="D103" s="68">
        <v>2</v>
      </c>
      <c r="E103" s="68">
        <v>1.8657999999999999</v>
      </c>
      <c r="F103" s="70">
        <v>2.4299999999999999E-2</v>
      </c>
      <c r="G103" s="68">
        <v>3.3</v>
      </c>
      <c r="H103" s="72">
        <v>9.2999999999999992E-3</v>
      </c>
      <c r="I103" s="71">
        <v>151</v>
      </c>
      <c r="J103" s="67">
        <v>394.54838709677421</v>
      </c>
      <c r="K103" s="67">
        <v>38.271604938271601</v>
      </c>
    </row>
    <row r="104" spans="1:11" x14ac:dyDescent="0.3">
      <c r="A104" s="68">
        <v>3402</v>
      </c>
      <c r="B104" s="68">
        <v>704</v>
      </c>
      <c r="C104" s="69">
        <v>40889</v>
      </c>
      <c r="D104" s="68">
        <v>2</v>
      </c>
      <c r="E104" s="68">
        <v>2.0981000000000001</v>
      </c>
      <c r="F104" s="70">
        <v>2.6499999999999999E-2</v>
      </c>
      <c r="G104" s="68">
        <v>3.3</v>
      </c>
      <c r="H104" s="72">
        <v>0.01</v>
      </c>
      <c r="I104" s="71">
        <v>240</v>
      </c>
      <c r="J104" s="67">
        <v>636</v>
      </c>
      <c r="K104" s="67">
        <v>37.735849056603776</v>
      </c>
    </row>
    <row r="105" spans="1:11" x14ac:dyDescent="0.3">
      <c r="A105" s="68">
        <v>3416</v>
      </c>
      <c r="B105" s="68">
        <v>703</v>
      </c>
      <c r="C105" s="69">
        <v>40889</v>
      </c>
      <c r="D105" s="68">
        <v>2</v>
      </c>
      <c r="E105" s="68">
        <v>1.3454999999999999</v>
      </c>
      <c r="F105" s="70">
        <v>6.6E-3</v>
      </c>
      <c r="G105" s="68">
        <v>3.1</v>
      </c>
      <c r="H105" s="72"/>
      <c r="I105" s="71"/>
      <c r="J105" s="62"/>
      <c r="K105" s="62"/>
    </row>
    <row r="106" spans="1:11" x14ac:dyDescent="0.3">
      <c r="A106" s="68">
        <v>3417</v>
      </c>
      <c r="B106" s="68">
        <v>703</v>
      </c>
      <c r="C106" s="69">
        <v>40889</v>
      </c>
      <c r="D106" s="68">
        <v>2</v>
      </c>
      <c r="E106" s="68">
        <v>1.7209000000000001</v>
      </c>
      <c r="F106" s="70">
        <v>1.35E-2</v>
      </c>
      <c r="G106" s="68">
        <v>3.2</v>
      </c>
      <c r="H106" s="72">
        <v>2.3999999999999998E-3</v>
      </c>
      <c r="I106" s="71">
        <v>103</v>
      </c>
      <c r="J106" s="67">
        <v>579.375</v>
      </c>
      <c r="K106" s="67">
        <v>17.777777777777775</v>
      </c>
    </row>
    <row r="107" spans="1:11" x14ac:dyDescent="0.3">
      <c r="A107" s="68">
        <v>3418</v>
      </c>
      <c r="B107" s="68">
        <v>703</v>
      </c>
      <c r="C107" s="69">
        <v>40889</v>
      </c>
      <c r="D107" s="68">
        <v>2</v>
      </c>
      <c r="E107" s="68">
        <v>1.1745000000000001</v>
      </c>
      <c r="F107" s="70">
        <v>1.17E-2</v>
      </c>
      <c r="G107" s="68">
        <v>3.2</v>
      </c>
      <c r="H107" s="72"/>
      <c r="I107" s="71"/>
      <c r="J107" s="62"/>
      <c r="K107" s="62"/>
    </row>
    <row r="108" spans="1:11" x14ac:dyDescent="0.3">
      <c r="A108" s="68">
        <v>3419</v>
      </c>
      <c r="B108" s="68">
        <v>703</v>
      </c>
      <c r="C108" s="69">
        <v>40889</v>
      </c>
      <c r="D108" s="68">
        <v>2</v>
      </c>
      <c r="E108" s="68">
        <v>1.0729</v>
      </c>
      <c r="F108" s="70">
        <v>6.4000000000000003E-3</v>
      </c>
      <c r="G108" s="68">
        <v>3.1</v>
      </c>
      <c r="H108" s="72">
        <v>2E-3</v>
      </c>
      <c r="I108" s="71">
        <v>48</v>
      </c>
      <c r="J108" s="67">
        <v>153.60000000000002</v>
      </c>
      <c r="K108" s="67">
        <v>31.25</v>
      </c>
    </row>
    <row r="109" spans="1:11" x14ac:dyDescent="0.3">
      <c r="A109" s="68">
        <v>3420</v>
      </c>
      <c r="B109" s="68">
        <v>703</v>
      </c>
      <c r="C109" s="69">
        <v>40889</v>
      </c>
      <c r="D109" s="68">
        <v>2</v>
      </c>
      <c r="E109" s="68">
        <v>1.1096999999999999</v>
      </c>
      <c r="F109" s="70">
        <v>4.4999999999999997E-3</v>
      </c>
      <c r="G109" s="68">
        <v>3.1</v>
      </c>
      <c r="H109" s="72">
        <v>1.1000000000000001E-3</v>
      </c>
      <c r="I109" s="71">
        <v>270</v>
      </c>
      <c r="J109" s="67">
        <v>1104.5454545454543</v>
      </c>
      <c r="K109" s="67">
        <v>24.444444444444446</v>
      </c>
    </row>
    <row r="110" spans="1:11" x14ac:dyDescent="0.3">
      <c r="A110" s="68">
        <v>3425</v>
      </c>
      <c r="B110" s="68">
        <v>703</v>
      </c>
      <c r="C110" s="69">
        <v>40889</v>
      </c>
      <c r="D110" s="68">
        <v>2</v>
      </c>
      <c r="E110" s="68">
        <v>1.0749</v>
      </c>
      <c r="F110" s="70">
        <v>8.2000000000000007E-3</v>
      </c>
      <c r="G110" s="68">
        <v>3.2</v>
      </c>
      <c r="H110" s="72">
        <v>2.2000000000000001E-3</v>
      </c>
      <c r="I110" s="71">
        <v>67</v>
      </c>
      <c r="J110" s="67">
        <v>249.72727272727275</v>
      </c>
      <c r="K110" s="67">
        <v>26.829268292682929</v>
      </c>
    </row>
    <row r="111" spans="1:11" x14ac:dyDescent="0.3">
      <c r="A111" s="68">
        <v>3426</v>
      </c>
      <c r="B111" s="68">
        <v>703</v>
      </c>
      <c r="C111" s="69">
        <v>40889</v>
      </c>
      <c r="D111" s="68">
        <v>2</v>
      </c>
      <c r="E111" s="68">
        <v>1.1934</v>
      </c>
      <c r="F111" s="70">
        <v>8.3000000000000001E-3</v>
      </c>
      <c r="G111" s="68">
        <v>3.3</v>
      </c>
      <c r="H111" s="72">
        <v>3.3999999999999998E-3</v>
      </c>
      <c r="I111" s="71">
        <v>255</v>
      </c>
      <c r="J111" s="67">
        <v>622.5</v>
      </c>
      <c r="K111" s="67">
        <v>40.963855421686745</v>
      </c>
    </row>
    <row r="112" spans="1:11" x14ac:dyDescent="0.3">
      <c r="A112" s="68">
        <v>3427</v>
      </c>
      <c r="B112" s="68">
        <v>703</v>
      </c>
      <c r="C112" s="69">
        <v>40889</v>
      </c>
      <c r="D112" s="68">
        <v>2</v>
      </c>
      <c r="E112" s="68">
        <v>1.1176999999999999</v>
      </c>
      <c r="F112" s="70">
        <v>6.6E-3</v>
      </c>
      <c r="G112" s="68">
        <v>3.1</v>
      </c>
      <c r="H112" s="72">
        <v>2.2000000000000001E-3</v>
      </c>
      <c r="I112" s="71">
        <v>518</v>
      </c>
      <c r="J112" s="67">
        <v>1554</v>
      </c>
      <c r="K112" s="67">
        <v>33.333333333333336</v>
      </c>
    </row>
    <row r="113" spans="1:11" x14ac:dyDescent="0.3">
      <c r="A113" s="68">
        <v>4000</v>
      </c>
      <c r="B113" s="68">
        <v>804</v>
      </c>
      <c r="C113" s="69">
        <v>40926</v>
      </c>
      <c r="D113" s="68">
        <v>3</v>
      </c>
      <c r="E113" s="76">
        <v>1.7020999999999999</v>
      </c>
      <c r="F113" s="68">
        <v>0.11409999999999999</v>
      </c>
      <c r="G113" s="68">
        <v>4.2</v>
      </c>
      <c r="H113" s="72">
        <v>4.6399999999999997E-2</v>
      </c>
      <c r="I113" s="71">
        <v>387</v>
      </c>
      <c r="J113" s="67">
        <v>951.6530172413793</v>
      </c>
      <c r="K113" s="67">
        <v>40.6660823838738</v>
      </c>
    </row>
    <row r="114" spans="1:11" x14ac:dyDescent="0.3">
      <c r="A114" s="68">
        <v>4002</v>
      </c>
      <c r="B114" s="68">
        <v>801</v>
      </c>
      <c r="C114" s="69">
        <v>40926</v>
      </c>
      <c r="D114" s="68">
        <v>3</v>
      </c>
      <c r="E114" s="77">
        <v>2.3128000000000002</v>
      </c>
      <c r="F114" s="68">
        <v>5.4800000000000001E-2</v>
      </c>
      <c r="G114" s="68">
        <v>4.0999999999999996</v>
      </c>
      <c r="H114" s="72">
        <v>1.6199999999999999E-2</v>
      </c>
      <c r="I114" s="71">
        <v>286</v>
      </c>
      <c r="J114" s="67">
        <v>967.45679012345693</v>
      </c>
      <c r="K114" s="67">
        <v>29.562043795620436</v>
      </c>
    </row>
    <row r="115" spans="1:11" x14ac:dyDescent="0.3">
      <c r="A115" s="68">
        <v>4003</v>
      </c>
      <c r="B115" s="68">
        <v>801</v>
      </c>
      <c r="C115" s="69">
        <v>40926</v>
      </c>
      <c r="D115" s="68">
        <v>3</v>
      </c>
      <c r="E115" s="77">
        <v>1.8505</v>
      </c>
      <c r="F115" s="68">
        <v>3.0300000000000001E-2</v>
      </c>
      <c r="G115" s="68">
        <v>3.3</v>
      </c>
      <c r="H115" s="72">
        <v>1.2500000000000001E-2</v>
      </c>
      <c r="I115" s="71">
        <v>343</v>
      </c>
      <c r="J115" s="67">
        <v>831.43200000000002</v>
      </c>
      <c r="K115" s="67">
        <v>41.254125412541256</v>
      </c>
    </row>
    <row r="116" spans="1:11" x14ac:dyDescent="0.3">
      <c r="A116" s="68">
        <v>4004</v>
      </c>
      <c r="B116" s="68">
        <v>801</v>
      </c>
      <c r="C116" s="69">
        <v>40926</v>
      </c>
      <c r="D116" s="68">
        <v>3</v>
      </c>
      <c r="E116" s="76">
        <v>1.5047999999999999</v>
      </c>
      <c r="F116" s="68">
        <v>2.4899999999999999E-2</v>
      </c>
      <c r="G116" s="68">
        <v>3.3</v>
      </c>
      <c r="H116" s="72">
        <v>5.8999999999999999E-3</v>
      </c>
      <c r="I116" s="71">
        <v>240</v>
      </c>
      <c r="J116" s="67">
        <v>1012.8813559322033</v>
      </c>
      <c r="K116" s="67">
        <v>23.694779116465863</v>
      </c>
    </row>
    <row r="117" spans="1:11" x14ac:dyDescent="0.3">
      <c r="A117" s="68">
        <v>4007</v>
      </c>
      <c r="B117" s="68">
        <v>513</v>
      </c>
      <c r="C117" s="69">
        <v>40926</v>
      </c>
      <c r="D117" s="68">
        <v>3</v>
      </c>
      <c r="E117" s="76">
        <v>1.4400999999999999</v>
      </c>
      <c r="F117" s="68">
        <v>2.58E-2</v>
      </c>
      <c r="G117" s="68">
        <v>3.3</v>
      </c>
      <c r="H117" s="72">
        <v>8.6999999999999994E-3</v>
      </c>
      <c r="I117" s="71">
        <v>239</v>
      </c>
      <c r="J117" s="67">
        <v>708.75862068965523</v>
      </c>
      <c r="K117" s="67">
        <v>33.720930232558139</v>
      </c>
    </row>
    <row r="118" spans="1:11" x14ac:dyDescent="0.3">
      <c r="A118" s="68">
        <v>4008</v>
      </c>
      <c r="B118" s="68">
        <v>519</v>
      </c>
      <c r="C118" s="69">
        <v>40926</v>
      </c>
      <c r="D118" s="68">
        <v>3</v>
      </c>
      <c r="E118" s="76">
        <v>1.6064000000000001</v>
      </c>
      <c r="F118" s="77" t="s">
        <v>3</v>
      </c>
      <c r="G118" s="71"/>
      <c r="H118" s="72">
        <v>3.8999999999999998E-3</v>
      </c>
      <c r="I118" s="71">
        <v>166</v>
      </c>
      <c r="J118" s="67">
        <v>893.84615384615392</v>
      </c>
      <c r="K118" s="67">
        <v>18.571428571428569</v>
      </c>
    </row>
    <row r="119" spans="1:11" x14ac:dyDescent="0.3">
      <c r="A119" s="68">
        <v>4009</v>
      </c>
      <c r="B119" s="68">
        <v>519</v>
      </c>
      <c r="C119" s="69">
        <v>40926</v>
      </c>
      <c r="D119" s="68">
        <v>3</v>
      </c>
      <c r="E119" s="76">
        <v>1.0289999999999999</v>
      </c>
      <c r="F119" s="68">
        <v>7.7999999999999996E-3</v>
      </c>
      <c r="G119" s="71"/>
      <c r="H119" s="72">
        <v>5.9999999999999995E-4</v>
      </c>
      <c r="I119" s="71">
        <v>33</v>
      </c>
      <c r="J119" s="67">
        <v>429</v>
      </c>
      <c r="K119" s="67">
        <v>7.6923076923076916</v>
      </c>
    </row>
    <row r="120" spans="1:11" x14ac:dyDescent="0.3">
      <c r="A120" s="68">
        <v>4010</v>
      </c>
      <c r="B120" s="68">
        <v>519</v>
      </c>
      <c r="C120" s="69">
        <v>40926</v>
      </c>
      <c r="D120" s="68">
        <v>3</v>
      </c>
      <c r="E120" s="76">
        <v>1.8009999999999999</v>
      </c>
      <c r="F120" s="68">
        <v>3.0700000000000002E-2</v>
      </c>
      <c r="G120" s="68">
        <v>3.3</v>
      </c>
      <c r="H120" s="72">
        <v>1.2699999999999999E-2</v>
      </c>
      <c r="I120" s="71">
        <v>321</v>
      </c>
      <c r="J120" s="67">
        <v>775.96062992125985</v>
      </c>
      <c r="K120" s="67">
        <v>41.368078175895761</v>
      </c>
    </row>
    <row r="121" spans="1:11" x14ac:dyDescent="0.3">
      <c r="A121" s="68">
        <v>4013</v>
      </c>
      <c r="B121" s="68">
        <v>519</v>
      </c>
      <c r="C121" s="69">
        <v>40926</v>
      </c>
      <c r="D121" s="68">
        <v>3</v>
      </c>
      <c r="E121" s="76">
        <v>2.0531999999999999</v>
      </c>
      <c r="F121" s="68">
        <v>6.08E-2</v>
      </c>
      <c r="G121" s="71"/>
      <c r="H121" s="72">
        <v>2.2499999999999999E-2</v>
      </c>
      <c r="I121" s="71">
        <v>355</v>
      </c>
      <c r="J121" s="67">
        <v>959.28888888888889</v>
      </c>
      <c r="K121" s="67">
        <v>37.006578947368418</v>
      </c>
    </row>
    <row r="122" spans="1:11" x14ac:dyDescent="0.3">
      <c r="A122" s="68">
        <v>4015</v>
      </c>
      <c r="B122" s="68">
        <v>519</v>
      </c>
      <c r="C122" s="69">
        <v>40926</v>
      </c>
      <c r="D122" s="68">
        <v>3</v>
      </c>
      <c r="E122" s="77">
        <v>2.3687</v>
      </c>
      <c r="F122" s="68">
        <v>0.1026</v>
      </c>
      <c r="G122" s="71"/>
      <c r="H122" s="72">
        <v>3.4500000000000003E-2</v>
      </c>
      <c r="I122" s="71">
        <v>265</v>
      </c>
      <c r="J122" s="67">
        <v>788.08695652173901</v>
      </c>
      <c r="K122" s="67">
        <v>33.62573099415205</v>
      </c>
    </row>
    <row r="123" spans="1:11" x14ac:dyDescent="0.3">
      <c r="A123" s="68">
        <v>4017</v>
      </c>
      <c r="B123" s="68">
        <v>519</v>
      </c>
      <c r="C123" s="69">
        <v>40926</v>
      </c>
      <c r="D123" s="68">
        <v>3</v>
      </c>
      <c r="E123" s="76">
        <v>2.0859999999999999</v>
      </c>
      <c r="F123" s="77" t="s">
        <v>5</v>
      </c>
      <c r="G123" s="71"/>
      <c r="H123" s="72">
        <v>1.8599999999999998E-2</v>
      </c>
      <c r="I123" s="71">
        <v>210</v>
      </c>
      <c r="J123" s="67">
        <v>869.35483870967744</v>
      </c>
      <c r="K123" s="67">
        <v>24.155844155844157</v>
      </c>
    </row>
    <row r="124" spans="1:11" x14ac:dyDescent="0.3">
      <c r="A124" s="68">
        <v>4018</v>
      </c>
      <c r="B124" s="68">
        <v>519</v>
      </c>
      <c r="C124" s="69">
        <v>40926</v>
      </c>
      <c r="D124" s="68">
        <v>3</v>
      </c>
      <c r="E124" s="77">
        <v>2.5687000000000002</v>
      </c>
      <c r="F124" s="68">
        <v>8.9099999999999999E-2</v>
      </c>
      <c r="G124" s="68">
        <v>5</v>
      </c>
      <c r="H124" s="72">
        <v>3.0800000000000001E-2</v>
      </c>
      <c r="I124" s="71">
        <v>279</v>
      </c>
      <c r="J124" s="67">
        <v>807.10714285714289</v>
      </c>
      <c r="K124" s="67">
        <v>34.567901234567906</v>
      </c>
    </row>
    <row r="125" spans="1:11" x14ac:dyDescent="0.3">
      <c r="A125" s="68">
        <v>4020</v>
      </c>
      <c r="B125" s="68">
        <v>519</v>
      </c>
      <c r="C125" s="69">
        <v>40926</v>
      </c>
      <c r="D125" s="68">
        <v>3</v>
      </c>
      <c r="E125" s="77">
        <v>2.3187000000000002</v>
      </c>
      <c r="F125" s="68">
        <v>0.12429999999999999</v>
      </c>
      <c r="G125" s="71"/>
      <c r="H125" s="72">
        <v>3.6799999999999999E-2</v>
      </c>
      <c r="I125" s="71">
        <v>186</v>
      </c>
      <c r="J125" s="67">
        <v>628.25543478260863</v>
      </c>
      <c r="K125" s="67">
        <v>29.605792437650848</v>
      </c>
    </row>
    <row r="126" spans="1:11" x14ac:dyDescent="0.3">
      <c r="A126" s="68">
        <v>4021</v>
      </c>
      <c r="B126" s="68">
        <v>519</v>
      </c>
      <c r="C126" s="69">
        <v>40926</v>
      </c>
      <c r="D126" s="68">
        <v>3</v>
      </c>
      <c r="E126" s="77">
        <v>1.4073</v>
      </c>
      <c r="F126" s="68">
        <v>4.6600000000000003E-2</v>
      </c>
      <c r="G126" s="71"/>
      <c r="H126" s="72">
        <v>7.4000000000000003E-3</v>
      </c>
      <c r="I126" s="71">
        <v>189</v>
      </c>
      <c r="J126" s="67">
        <v>1190.1891891891892</v>
      </c>
      <c r="K126" s="67">
        <v>15.879828326180256</v>
      </c>
    </row>
    <row r="127" spans="1:11" x14ac:dyDescent="0.3">
      <c r="A127" s="68">
        <v>4025</v>
      </c>
      <c r="B127" s="68">
        <v>519</v>
      </c>
      <c r="C127" s="69">
        <v>40926</v>
      </c>
      <c r="D127" s="68">
        <v>3</v>
      </c>
      <c r="E127" s="77">
        <v>1.7004999999999999</v>
      </c>
      <c r="F127" s="68">
        <v>2.3699999999999999E-2</v>
      </c>
      <c r="G127" s="68">
        <v>3.3</v>
      </c>
      <c r="H127" s="72">
        <v>8.5000000000000006E-3</v>
      </c>
      <c r="I127" s="71">
        <v>198</v>
      </c>
      <c r="J127" s="67">
        <v>552.07058823529405</v>
      </c>
      <c r="K127" s="67">
        <v>35.864978902953595</v>
      </c>
    </row>
    <row r="128" spans="1:11" x14ac:dyDescent="0.3">
      <c r="A128" s="68">
        <v>4026</v>
      </c>
      <c r="B128" s="68">
        <v>519</v>
      </c>
      <c r="C128" s="69">
        <v>40926</v>
      </c>
      <c r="D128" s="68">
        <v>3</v>
      </c>
      <c r="E128" s="76">
        <v>2.0365000000000002</v>
      </c>
      <c r="F128" s="68">
        <v>5.3800000000000001E-2</v>
      </c>
      <c r="G128" s="71"/>
      <c r="H128" s="75">
        <v>2.1499999999999998E-2</v>
      </c>
      <c r="I128" s="67">
        <v>238</v>
      </c>
      <c r="J128" s="67">
        <v>595.55348837209306</v>
      </c>
      <c r="K128" s="67">
        <v>39.962825278810406</v>
      </c>
    </row>
    <row r="129" spans="1:11" x14ac:dyDescent="0.3">
      <c r="A129" s="68">
        <v>4029</v>
      </c>
      <c r="B129" s="68">
        <v>519</v>
      </c>
      <c r="C129" s="69">
        <v>40926</v>
      </c>
      <c r="D129" s="68">
        <v>3</v>
      </c>
      <c r="E129" s="77">
        <v>1.6216999999999999</v>
      </c>
      <c r="F129" s="68">
        <v>1.54E-2</v>
      </c>
      <c r="G129" s="71"/>
      <c r="H129" s="72">
        <v>7.1000000000000004E-3</v>
      </c>
      <c r="I129" s="71">
        <v>268</v>
      </c>
      <c r="J129" s="67">
        <v>581.29577464788724</v>
      </c>
      <c r="K129" s="67">
        <v>46.103896103896105</v>
      </c>
    </row>
    <row r="130" spans="1:11" x14ac:dyDescent="0.3">
      <c r="A130" s="68">
        <v>4030</v>
      </c>
      <c r="B130" s="68">
        <v>519</v>
      </c>
      <c r="C130" s="69">
        <v>40926</v>
      </c>
      <c r="D130" s="68">
        <v>3</v>
      </c>
      <c r="E130" s="77">
        <v>1.4976</v>
      </c>
      <c r="F130" s="68">
        <v>9.9000000000000008E-3</v>
      </c>
      <c r="G130" s="71"/>
      <c r="H130" s="72">
        <v>1.2999999999999999E-3</v>
      </c>
      <c r="I130" s="71">
        <v>64</v>
      </c>
      <c r="J130" s="67">
        <v>487.38461538461547</v>
      </c>
      <c r="K130" s="67">
        <v>13.13131313131313</v>
      </c>
    </row>
    <row r="131" spans="1:11" x14ac:dyDescent="0.3">
      <c r="A131" s="68">
        <v>4034</v>
      </c>
      <c r="B131" s="68">
        <v>519</v>
      </c>
      <c r="C131" s="69">
        <v>40926</v>
      </c>
      <c r="D131" s="68">
        <v>3</v>
      </c>
      <c r="E131" s="77">
        <v>2.4658000000000002</v>
      </c>
      <c r="F131" s="68">
        <v>7.1300000000000002E-2</v>
      </c>
      <c r="G131" s="71"/>
      <c r="H131" s="72">
        <v>2.6499999999999999E-2</v>
      </c>
      <c r="I131" s="71">
        <v>312</v>
      </c>
      <c r="J131" s="67">
        <v>839.4566037735849</v>
      </c>
      <c r="K131" s="67">
        <v>37.166900420757358</v>
      </c>
    </row>
    <row r="132" spans="1:11" x14ac:dyDescent="0.3">
      <c r="A132" s="68">
        <v>4037</v>
      </c>
      <c r="B132" s="68">
        <v>519</v>
      </c>
      <c r="C132" s="69">
        <v>40926</v>
      </c>
      <c r="D132" s="68">
        <v>3</v>
      </c>
      <c r="E132" s="76">
        <v>1.8164</v>
      </c>
      <c r="F132" s="77" t="s">
        <v>6</v>
      </c>
      <c r="G132" s="68">
        <v>3.3</v>
      </c>
      <c r="H132" s="72">
        <v>1.09E-2</v>
      </c>
      <c r="I132" s="71">
        <v>322</v>
      </c>
      <c r="J132" s="67">
        <v>856.69724770642199</v>
      </c>
      <c r="K132" s="67">
        <v>37.586206896551722</v>
      </c>
    </row>
    <row r="133" spans="1:11" x14ac:dyDescent="0.3">
      <c r="A133" s="68">
        <v>4038</v>
      </c>
      <c r="B133" s="68">
        <v>519</v>
      </c>
      <c r="C133" s="69">
        <v>40926</v>
      </c>
      <c r="D133" s="68">
        <v>3</v>
      </c>
      <c r="E133" s="77">
        <v>1.4709000000000001</v>
      </c>
      <c r="F133" s="68">
        <v>1.1299999999999999E-2</v>
      </c>
      <c r="G133" s="71"/>
      <c r="H133" s="72"/>
      <c r="I133" s="71"/>
      <c r="J133" s="62"/>
      <c r="K133" s="62"/>
    </row>
    <row r="134" spans="1:11" x14ac:dyDescent="0.3">
      <c r="A134" s="68">
        <v>4039</v>
      </c>
      <c r="B134" s="68">
        <v>519</v>
      </c>
      <c r="C134" s="69">
        <v>40926</v>
      </c>
      <c r="D134" s="68">
        <v>3</v>
      </c>
      <c r="E134" s="77">
        <v>1.7269000000000001</v>
      </c>
      <c r="F134" s="68">
        <v>2.7400000000000001E-2</v>
      </c>
      <c r="G134" s="71"/>
      <c r="H134" s="72">
        <v>1.03E-2</v>
      </c>
      <c r="I134" s="71">
        <v>303</v>
      </c>
      <c r="J134" s="67">
        <v>806.03883495145635</v>
      </c>
      <c r="K134" s="67">
        <v>37.591240875912405</v>
      </c>
    </row>
    <row r="135" spans="1:11" x14ac:dyDescent="0.3">
      <c r="A135" s="68">
        <v>4042</v>
      </c>
      <c r="B135" s="68">
        <v>519</v>
      </c>
      <c r="C135" s="69">
        <v>40926</v>
      </c>
      <c r="D135" s="68">
        <v>3</v>
      </c>
      <c r="E135" s="77">
        <v>1.8287</v>
      </c>
      <c r="F135" s="68">
        <v>3.5499999999999997E-2</v>
      </c>
      <c r="G135" s="68">
        <v>3.3</v>
      </c>
      <c r="H135" s="72">
        <v>1.15E-2</v>
      </c>
      <c r="I135" s="71">
        <v>282</v>
      </c>
      <c r="J135" s="67">
        <v>870.52173913043475</v>
      </c>
      <c r="K135" s="67">
        <v>32.394366197183103</v>
      </c>
    </row>
    <row r="136" spans="1:11" x14ac:dyDescent="0.3">
      <c r="A136" s="68">
        <v>4043</v>
      </c>
      <c r="B136" s="68">
        <v>519</v>
      </c>
      <c r="C136" s="69">
        <v>40926</v>
      </c>
      <c r="D136" s="68">
        <v>3</v>
      </c>
      <c r="E136" s="76">
        <v>2.3001</v>
      </c>
      <c r="F136" s="68">
        <v>0.14710000000000001</v>
      </c>
      <c r="G136" s="71"/>
      <c r="H136" s="72">
        <v>6.5199999999999994E-2</v>
      </c>
      <c r="I136" s="71">
        <v>393</v>
      </c>
      <c r="J136" s="67">
        <v>886.66104294478544</v>
      </c>
      <c r="K136" s="67">
        <v>44.323589394969403</v>
      </c>
    </row>
    <row r="137" spans="1:11" x14ac:dyDescent="0.3">
      <c r="A137" s="68">
        <v>4044</v>
      </c>
      <c r="B137" s="68">
        <v>519</v>
      </c>
      <c r="C137" s="69">
        <v>40926</v>
      </c>
      <c r="D137" s="68">
        <v>3</v>
      </c>
      <c r="E137" s="77">
        <v>1.6983999999999999</v>
      </c>
      <c r="F137" s="68">
        <v>1.3899999999999999E-2</v>
      </c>
      <c r="G137" s="71"/>
      <c r="H137" s="72">
        <v>5.7000000000000002E-3</v>
      </c>
      <c r="I137" s="71">
        <v>125</v>
      </c>
      <c r="J137" s="67">
        <v>304.82456140350871</v>
      </c>
      <c r="K137" s="67">
        <v>41.007194244604321</v>
      </c>
    </row>
    <row r="138" spans="1:11" x14ac:dyDescent="0.3">
      <c r="A138" s="68">
        <v>4046</v>
      </c>
      <c r="B138" s="68">
        <v>519</v>
      </c>
      <c r="C138" s="69">
        <v>40926</v>
      </c>
      <c r="D138" s="68">
        <v>3</v>
      </c>
      <c r="E138" s="77">
        <v>1.4516</v>
      </c>
      <c r="F138" s="68">
        <v>2.1100000000000001E-2</v>
      </c>
      <c r="G138" s="68">
        <v>3.3</v>
      </c>
      <c r="H138" s="72">
        <v>7.7999999999999996E-3</v>
      </c>
      <c r="I138" s="71">
        <v>269</v>
      </c>
      <c r="J138" s="67">
        <v>727.67948717948718</v>
      </c>
      <c r="K138" s="67">
        <v>36.96682464454976</v>
      </c>
    </row>
    <row r="139" spans="1:11" x14ac:dyDescent="0.3">
      <c r="A139" s="68">
        <v>4049</v>
      </c>
      <c r="B139" s="68">
        <v>519</v>
      </c>
      <c r="C139" s="69">
        <v>40926</v>
      </c>
      <c r="D139" s="68">
        <v>3</v>
      </c>
      <c r="E139" s="76">
        <v>1.3379000000000001</v>
      </c>
      <c r="F139" s="68">
        <v>1.43E-2</v>
      </c>
      <c r="G139" s="68">
        <v>3.2</v>
      </c>
      <c r="H139" s="72">
        <v>4.7999999999999996E-3</v>
      </c>
      <c r="I139" s="71">
        <v>274</v>
      </c>
      <c r="J139" s="67">
        <v>816.29166666666674</v>
      </c>
      <c r="K139" s="67">
        <v>33.56643356643356</v>
      </c>
    </row>
    <row r="140" spans="1:11" x14ac:dyDescent="0.3">
      <c r="A140" s="68">
        <v>4052</v>
      </c>
      <c r="B140" s="68">
        <v>519</v>
      </c>
      <c r="C140" s="69">
        <v>40926</v>
      </c>
      <c r="D140" s="68">
        <v>3</v>
      </c>
      <c r="E140" s="77">
        <v>1.4658</v>
      </c>
      <c r="F140" s="77" t="s">
        <v>7</v>
      </c>
      <c r="G140" s="71"/>
      <c r="H140" s="72">
        <v>4.1000000000000003E-3</v>
      </c>
      <c r="I140" s="71">
        <v>178</v>
      </c>
      <c r="J140" s="67">
        <v>651.21951219512187</v>
      </c>
      <c r="K140" s="67">
        <v>27.333333333333336</v>
      </c>
    </row>
    <row r="141" spans="1:11" x14ac:dyDescent="0.3">
      <c r="A141" s="68">
        <v>4056</v>
      </c>
      <c r="B141" s="68">
        <v>519</v>
      </c>
      <c r="C141" s="69">
        <v>40926</v>
      </c>
      <c r="D141" s="68">
        <v>3</v>
      </c>
      <c r="E141" s="77">
        <v>1.0868</v>
      </c>
      <c r="F141" s="68">
        <v>8.6999999999999994E-3</v>
      </c>
      <c r="G141" s="71"/>
      <c r="H141" s="72">
        <v>2.8999999999999998E-3</v>
      </c>
      <c r="I141" s="71">
        <v>231</v>
      </c>
      <c r="J141" s="67">
        <v>693</v>
      </c>
      <c r="K141" s="67">
        <v>33.333333333333329</v>
      </c>
    </row>
    <row r="142" spans="1:11" x14ac:dyDescent="0.3">
      <c r="A142" s="68">
        <v>4057</v>
      </c>
      <c r="B142" s="68">
        <v>519</v>
      </c>
      <c r="C142" s="69">
        <v>40926</v>
      </c>
      <c r="D142" s="68">
        <v>3</v>
      </c>
      <c r="E142" s="76">
        <v>1.1412</v>
      </c>
      <c r="F142" s="68">
        <v>3.09E-2</v>
      </c>
      <c r="G142" s="68">
        <v>3.3</v>
      </c>
      <c r="H142" s="72">
        <v>1.23E-2</v>
      </c>
      <c r="I142" s="71">
        <v>232</v>
      </c>
      <c r="J142" s="67">
        <v>582.82926829268297</v>
      </c>
      <c r="K142" s="67">
        <v>39.805825242718448</v>
      </c>
    </row>
    <row r="143" spans="1:11" x14ac:dyDescent="0.3">
      <c r="A143" s="68">
        <v>4060</v>
      </c>
      <c r="B143" s="68">
        <v>519</v>
      </c>
      <c r="C143" s="69">
        <v>40926</v>
      </c>
      <c r="D143" s="68">
        <v>3</v>
      </c>
      <c r="E143" s="76">
        <v>1.286</v>
      </c>
      <c r="F143" s="68">
        <v>1.04E-2</v>
      </c>
      <c r="G143" s="68">
        <v>3.2</v>
      </c>
      <c r="H143" s="72">
        <v>4.4999999999999997E-3</v>
      </c>
      <c r="I143" s="71">
        <v>146</v>
      </c>
      <c r="J143" s="67">
        <v>337.42222222222227</v>
      </c>
      <c r="K143" s="67">
        <v>43.269230769230766</v>
      </c>
    </row>
    <row r="144" spans="1:11" x14ac:dyDescent="0.3">
      <c r="A144" s="68">
        <v>4061</v>
      </c>
      <c r="B144" s="68">
        <v>504</v>
      </c>
      <c r="C144" s="69">
        <v>40926</v>
      </c>
      <c r="D144" s="68">
        <v>3</v>
      </c>
      <c r="E144" s="77">
        <v>0.95140000000000002</v>
      </c>
      <c r="F144" s="68">
        <v>7.1999999999999998E-3</v>
      </c>
      <c r="G144" s="68">
        <v>3.1</v>
      </c>
      <c r="H144" s="72"/>
      <c r="I144" s="71"/>
      <c r="J144" s="62"/>
      <c r="K144" s="62"/>
    </row>
    <row r="145" spans="1:11" x14ac:dyDescent="0.3">
      <c r="A145" s="68">
        <v>4062</v>
      </c>
      <c r="B145" s="68">
        <v>504</v>
      </c>
      <c r="C145" s="69">
        <v>40926</v>
      </c>
      <c r="D145" s="68">
        <v>3</v>
      </c>
      <c r="E145" s="76">
        <v>1.9245000000000001</v>
      </c>
      <c r="F145" s="68">
        <v>6.4600000000000005E-2</v>
      </c>
      <c r="G145" s="68">
        <v>4.0999999999999996</v>
      </c>
      <c r="H145" s="72">
        <v>2.1299999999999999E-2</v>
      </c>
      <c r="I145" s="71">
        <v>278</v>
      </c>
      <c r="J145" s="67">
        <v>843.13615023474188</v>
      </c>
      <c r="K145" s="67">
        <v>32.972136222910216</v>
      </c>
    </row>
    <row r="146" spans="1:11" x14ac:dyDescent="0.3">
      <c r="A146" s="68">
        <v>4064</v>
      </c>
      <c r="B146" s="68">
        <v>508</v>
      </c>
      <c r="C146" s="69">
        <v>40926</v>
      </c>
      <c r="D146" s="68">
        <v>3</v>
      </c>
      <c r="E146" s="76">
        <v>1.7768999999999999</v>
      </c>
      <c r="F146" s="68">
        <v>3.78E-2</v>
      </c>
      <c r="G146" s="68">
        <v>3.3</v>
      </c>
      <c r="H146" s="72">
        <v>8.3000000000000001E-3</v>
      </c>
      <c r="I146" s="71">
        <v>212</v>
      </c>
      <c r="J146" s="67">
        <v>965.49397590361446</v>
      </c>
      <c r="K146" s="67">
        <v>21.957671957671955</v>
      </c>
    </row>
    <row r="147" spans="1:11" x14ac:dyDescent="0.3">
      <c r="A147" s="68">
        <v>4066</v>
      </c>
      <c r="B147" s="68">
        <v>508</v>
      </c>
      <c r="C147" s="69">
        <v>40926</v>
      </c>
      <c r="D147" s="68">
        <v>3</v>
      </c>
      <c r="E147" s="76">
        <v>2.0255000000000001</v>
      </c>
      <c r="F147" s="68">
        <v>2.6700000000000002E-2</v>
      </c>
      <c r="G147" s="68">
        <v>3.3</v>
      </c>
      <c r="H147" s="72">
        <v>7.6E-3</v>
      </c>
      <c r="I147" s="71">
        <v>185</v>
      </c>
      <c r="J147" s="67">
        <v>649.93421052631584</v>
      </c>
      <c r="K147" s="67">
        <v>28.464419475655429</v>
      </c>
    </row>
    <row r="148" spans="1:11" x14ac:dyDescent="0.3">
      <c r="A148" s="68">
        <v>4068</v>
      </c>
      <c r="B148" s="68">
        <v>508</v>
      </c>
      <c r="C148" s="69">
        <v>40926</v>
      </c>
      <c r="D148" s="68">
        <v>3</v>
      </c>
      <c r="E148" s="76">
        <v>1.3226</v>
      </c>
      <c r="F148" s="77" t="s">
        <v>8</v>
      </c>
      <c r="G148" s="68">
        <v>3.2</v>
      </c>
      <c r="H148" s="75">
        <v>6.1000000000000004E-3</v>
      </c>
      <c r="I148" s="67">
        <v>141</v>
      </c>
      <c r="J148" s="67">
        <v>392.95081967213116</v>
      </c>
      <c r="K148" s="67">
        <v>35.882352941176471</v>
      </c>
    </row>
    <row r="149" spans="1:11" x14ac:dyDescent="0.3">
      <c r="A149" s="68">
        <v>4070</v>
      </c>
      <c r="B149" s="68">
        <v>508</v>
      </c>
      <c r="C149" s="69">
        <v>40926</v>
      </c>
      <c r="D149" s="68">
        <v>3</v>
      </c>
      <c r="E149" s="76">
        <v>1.4438</v>
      </c>
      <c r="F149" s="68">
        <v>2.0199999999999999E-2</v>
      </c>
      <c r="G149" s="68">
        <v>3.3</v>
      </c>
      <c r="H149" s="72">
        <v>1.01E-2</v>
      </c>
      <c r="I149" s="71">
        <v>455</v>
      </c>
      <c r="J149" s="67">
        <v>910</v>
      </c>
      <c r="K149" s="67">
        <v>50</v>
      </c>
    </row>
    <row r="150" spans="1:11" x14ac:dyDescent="0.3">
      <c r="A150" s="68">
        <v>4071</v>
      </c>
      <c r="B150" s="68">
        <v>508</v>
      </c>
      <c r="C150" s="69">
        <v>40926</v>
      </c>
      <c r="D150" s="68">
        <v>3</v>
      </c>
      <c r="E150" s="76">
        <v>1.5049999999999999</v>
      </c>
      <c r="F150" s="68">
        <v>1.7399999999999999E-2</v>
      </c>
      <c r="G150" s="68">
        <v>3.3</v>
      </c>
      <c r="H150" s="72">
        <v>6.1000000000000004E-3</v>
      </c>
      <c r="I150" s="71">
        <v>217</v>
      </c>
      <c r="J150" s="67">
        <v>618.98360655737702</v>
      </c>
      <c r="K150" s="67">
        <v>35.05747126436782</v>
      </c>
    </row>
    <row r="151" spans="1:11" x14ac:dyDescent="0.3">
      <c r="A151" s="68">
        <v>4072</v>
      </c>
      <c r="B151" s="68">
        <v>508</v>
      </c>
      <c r="C151" s="69">
        <v>40926</v>
      </c>
      <c r="D151" s="68">
        <v>3</v>
      </c>
      <c r="E151" s="76">
        <v>1.6734</v>
      </c>
      <c r="F151" s="68">
        <v>3.8300000000000001E-2</v>
      </c>
      <c r="G151" s="71"/>
      <c r="H151" s="72">
        <v>1.1299999999999999E-2</v>
      </c>
      <c r="I151" s="71">
        <v>246</v>
      </c>
      <c r="J151" s="67">
        <v>833.78761061946909</v>
      </c>
      <c r="K151" s="67">
        <v>29.503916449086159</v>
      </c>
    </row>
    <row r="152" spans="1:11" x14ac:dyDescent="0.3">
      <c r="A152" s="68">
        <v>4075</v>
      </c>
      <c r="B152" s="68">
        <v>704</v>
      </c>
      <c r="C152" s="69">
        <v>40927</v>
      </c>
      <c r="D152" s="68">
        <v>3</v>
      </c>
      <c r="E152" s="76">
        <v>2.1703999999999999</v>
      </c>
      <c r="F152" s="68">
        <v>4.4900000000000002E-2</v>
      </c>
      <c r="G152" s="68">
        <v>3.3</v>
      </c>
      <c r="H152" s="72">
        <v>2.1000000000000001E-2</v>
      </c>
      <c r="I152" s="71">
        <v>419</v>
      </c>
      <c r="J152" s="67">
        <v>895.86190476190473</v>
      </c>
      <c r="K152" s="67">
        <v>46.770601336302896</v>
      </c>
    </row>
    <row r="153" spans="1:11" x14ac:dyDescent="0.3">
      <c r="A153" s="68">
        <v>4078</v>
      </c>
      <c r="B153" s="68">
        <v>704</v>
      </c>
      <c r="C153" s="69">
        <v>40927</v>
      </c>
      <c r="D153" s="68">
        <v>3</v>
      </c>
      <c r="E153" s="76">
        <v>1.4837</v>
      </c>
      <c r="F153" s="68">
        <v>1.12E-2</v>
      </c>
      <c r="G153" s="68">
        <v>3.2</v>
      </c>
      <c r="H153" s="72">
        <v>4.0000000000000001E-3</v>
      </c>
      <c r="I153" s="71">
        <v>299</v>
      </c>
      <c r="J153" s="67">
        <v>837.19999999999993</v>
      </c>
      <c r="K153" s="67">
        <v>35.714285714285715</v>
      </c>
    </row>
    <row r="154" spans="1:11" x14ac:dyDescent="0.3">
      <c r="A154" s="68">
        <v>4079</v>
      </c>
      <c r="B154" s="68">
        <v>704</v>
      </c>
      <c r="C154" s="69">
        <v>40927</v>
      </c>
      <c r="D154" s="68">
        <v>3</v>
      </c>
      <c r="E154" s="76">
        <v>1.8877999999999999</v>
      </c>
      <c r="F154" s="68">
        <v>3.3099999999999997E-2</v>
      </c>
      <c r="G154" s="68">
        <v>3.3</v>
      </c>
      <c r="H154" s="72">
        <v>1.4500000000000001E-2</v>
      </c>
      <c r="I154" s="71">
        <v>343</v>
      </c>
      <c r="J154" s="67">
        <v>782.98620689655172</v>
      </c>
      <c r="K154" s="67">
        <v>43.806646525679767</v>
      </c>
    </row>
    <row r="155" spans="1:11" x14ac:dyDescent="0.3">
      <c r="A155" s="68">
        <v>4080</v>
      </c>
      <c r="B155" s="68">
        <v>704</v>
      </c>
      <c r="C155" s="69">
        <v>40927</v>
      </c>
      <c r="D155" s="68">
        <v>3</v>
      </c>
      <c r="E155" s="77">
        <v>1.9648000000000001</v>
      </c>
      <c r="F155" s="68">
        <v>5.8200000000000002E-2</v>
      </c>
      <c r="G155" s="68">
        <v>4.0999999999999996</v>
      </c>
      <c r="H155" s="72">
        <v>1.9800000000000002E-2</v>
      </c>
      <c r="I155" s="71">
        <v>212</v>
      </c>
      <c r="J155" s="67">
        <v>623.15151515151513</v>
      </c>
      <c r="K155" s="67">
        <v>34.020618556701031</v>
      </c>
    </row>
    <row r="156" spans="1:11" x14ac:dyDescent="0.3">
      <c r="A156" s="68">
        <v>4081</v>
      </c>
      <c r="B156" s="68">
        <v>704</v>
      </c>
      <c r="C156" s="69">
        <v>40927</v>
      </c>
      <c r="D156" s="68">
        <v>3</v>
      </c>
      <c r="E156" s="76">
        <v>1.3238000000000001</v>
      </c>
      <c r="F156" s="68">
        <v>2.2800000000000001E-2</v>
      </c>
      <c r="G156" s="68">
        <v>3.3</v>
      </c>
      <c r="H156" s="72">
        <v>7.3000000000000001E-3</v>
      </c>
      <c r="I156" s="71">
        <v>355</v>
      </c>
      <c r="J156" s="67">
        <v>1108.7671232876712</v>
      </c>
      <c r="K156" s="67">
        <v>32.017543859649123</v>
      </c>
    </row>
    <row r="157" spans="1:11" x14ac:dyDescent="0.3">
      <c r="A157" s="68">
        <v>4085</v>
      </c>
      <c r="B157" s="68">
        <v>706</v>
      </c>
      <c r="C157" s="69">
        <v>40927</v>
      </c>
      <c r="D157" s="68">
        <v>3</v>
      </c>
      <c r="E157" s="76">
        <v>2.5878999999999999</v>
      </c>
      <c r="F157" s="68">
        <v>9.0700000000000003E-2</v>
      </c>
      <c r="G157" s="68">
        <v>4.2</v>
      </c>
      <c r="H157" s="72">
        <v>2.4500000000000001E-2</v>
      </c>
      <c r="I157" s="71">
        <v>391</v>
      </c>
      <c r="J157" s="67">
        <v>1447.4979591836734</v>
      </c>
      <c r="K157" s="67">
        <v>27.012127894156563</v>
      </c>
    </row>
    <row r="158" spans="1:11" x14ac:dyDescent="0.3">
      <c r="A158" s="68">
        <v>4087</v>
      </c>
      <c r="B158" s="68">
        <v>706</v>
      </c>
      <c r="C158" s="69">
        <v>40927</v>
      </c>
      <c r="D158" s="68">
        <v>3</v>
      </c>
      <c r="E158" s="76">
        <v>1.5343</v>
      </c>
      <c r="F158" s="68">
        <v>4.2700000000000002E-2</v>
      </c>
      <c r="G158" s="68">
        <v>4.0999999999999996</v>
      </c>
      <c r="H158" s="72">
        <v>8.8000000000000005E-3</v>
      </c>
      <c r="I158" s="71">
        <v>149</v>
      </c>
      <c r="J158" s="67">
        <v>722.98863636363637</v>
      </c>
      <c r="K158" s="67">
        <v>20.608899297423889</v>
      </c>
    </row>
    <row r="159" spans="1:11" x14ac:dyDescent="0.3">
      <c r="A159" s="68">
        <v>4091</v>
      </c>
      <c r="B159" s="68">
        <v>706</v>
      </c>
      <c r="C159" s="69">
        <v>40927</v>
      </c>
      <c r="D159" s="68">
        <v>3</v>
      </c>
      <c r="E159" s="77">
        <v>2.4922</v>
      </c>
      <c r="F159" s="68">
        <v>9.5299999999999996E-2</v>
      </c>
      <c r="G159" s="68">
        <v>4.2</v>
      </c>
      <c r="H159" s="72">
        <v>3.9300000000000002E-2</v>
      </c>
      <c r="I159" s="71">
        <v>417</v>
      </c>
      <c r="J159" s="67">
        <v>1011.1984732824427</v>
      </c>
      <c r="K159" s="67">
        <v>41.238195173137463</v>
      </c>
    </row>
    <row r="160" spans="1:11" x14ac:dyDescent="0.3">
      <c r="A160" s="68">
        <v>4092</v>
      </c>
      <c r="B160" s="68">
        <v>706</v>
      </c>
      <c r="C160" s="69">
        <v>40927</v>
      </c>
      <c r="D160" s="68">
        <v>3</v>
      </c>
      <c r="E160" s="77">
        <v>1.7870999999999999</v>
      </c>
      <c r="F160" s="68">
        <v>6.2300000000000001E-2</v>
      </c>
      <c r="G160" s="68">
        <v>4.2</v>
      </c>
      <c r="H160" s="72">
        <v>2.2700000000000001E-2</v>
      </c>
      <c r="I160" s="71">
        <v>328</v>
      </c>
      <c r="J160" s="67">
        <v>900.19383259911888</v>
      </c>
      <c r="K160" s="67">
        <v>36.436597110754413</v>
      </c>
    </row>
    <row r="161" spans="1:11" x14ac:dyDescent="0.3">
      <c r="A161" s="68">
        <v>4095</v>
      </c>
      <c r="B161" s="68">
        <v>706</v>
      </c>
      <c r="C161" s="69">
        <v>40927</v>
      </c>
      <c r="D161" s="68">
        <v>3</v>
      </c>
      <c r="E161" s="77">
        <v>1.7573000000000001</v>
      </c>
      <c r="F161" s="68">
        <v>2.3900000000000001E-2</v>
      </c>
      <c r="G161" s="68">
        <v>3.3</v>
      </c>
      <c r="H161" s="72">
        <v>8.8000000000000005E-3</v>
      </c>
      <c r="I161" s="71">
        <v>187</v>
      </c>
      <c r="J161" s="67">
        <v>507.875</v>
      </c>
      <c r="K161" s="67">
        <v>36.820083682008367</v>
      </c>
    </row>
    <row r="162" spans="1:11" x14ac:dyDescent="0.3">
      <c r="A162" s="68">
        <v>4096</v>
      </c>
      <c r="B162" s="68">
        <v>707</v>
      </c>
      <c r="C162" s="69">
        <v>40927</v>
      </c>
      <c r="D162" s="68">
        <v>3</v>
      </c>
      <c r="E162" s="77">
        <v>1.6941999999999999</v>
      </c>
      <c r="F162" s="68">
        <v>2.12E-2</v>
      </c>
      <c r="G162" s="68">
        <v>3.3</v>
      </c>
      <c r="H162" s="72"/>
      <c r="I162" s="71"/>
      <c r="J162" s="62"/>
      <c r="K162" s="62"/>
    </row>
    <row r="163" spans="1:11" x14ac:dyDescent="0.3">
      <c r="A163" s="68">
        <v>4100</v>
      </c>
      <c r="B163" s="68">
        <v>713</v>
      </c>
      <c r="C163" s="69">
        <v>40927</v>
      </c>
      <c r="D163" s="68">
        <v>3</v>
      </c>
      <c r="E163" s="77">
        <v>2.0371000000000001</v>
      </c>
      <c r="F163" s="68">
        <v>5.9799999999999999E-2</v>
      </c>
      <c r="G163" s="68">
        <v>4.0999999999999996</v>
      </c>
      <c r="H163" s="72">
        <v>1.6299999999999999E-2</v>
      </c>
      <c r="I163" s="71">
        <v>324</v>
      </c>
      <c r="J163" s="67">
        <v>1188.6625766871166</v>
      </c>
      <c r="K163" s="67">
        <v>27.257525083612038</v>
      </c>
    </row>
    <row r="164" spans="1:11" x14ac:dyDescent="0.3">
      <c r="A164" s="68">
        <v>4101</v>
      </c>
      <c r="B164" s="68">
        <v>713</v>
      </c>
      <c r="C164" s="69">
        <v>40927</v>
      </c>
      <c r="D164" s="68">
        <v>3</v>
      </c>
      <c r="E164" s="76">
        <v>1.9810000000000001</v>
      </c>
      <c r="F164" s="68">
        <v>8.4599999999999995E-2</v>
      </c>
      <c r="G164" s="68">
        <v>4.2</v>
      </c>
      <c r="H164" s="72">
        <v>2.9700000000000001E-2</v>
      </c>
      <c r="I164" s="71">
        <v>444</v>
      </c>
      <c r="J164" s="67">
        <v>1264.7272727272725</v>
      </c>
      <c r="K164" s="67">
        <v>35.106382978723403</v>
      </c>
    </row>
    <row r="165" spans="1:11" x14ac:dyDescent="0.3">
      <c r="A165" s="68">
        <v>4103</v>
      </c>
      <c r="B165" s="68">
        <v>715</v>
      </c>
      <c r="C165" s="69">
        <v>40927</v>
      </c>
      <c r="D165" s="68">
        <v>3</v>
      </c>
      <c r="E165" s="77">
        <v>2.0204</v>
      </c>
      <c r="F165" s="68">
        <v>6.8599999999999994E-2</v>
      </c>
      <c r="G165" s="68">
        <v>4.0999999999999996</v>
      </c>
      <c r="H165" s="72">
        <v>1.9300000000000001E-2</v>
      </c>
      <c r="I165" s="71">
        <v>378</v>
      </c>
      <c r="J165" s="67">
        <v>1343.5647668393781</v>
      </c>
      <c r="K165" s="67">
        <v>28.134110787172016</v>
      </c>
    </row>
    <row r="166" spans="1:11" x14ac:dyDescent="0.3">
      <c r="A166" s="68">
        <v>4108</v>
      </c>
      <c r="B166" s="68">
        <v>716</v>
      </c>
      <c r="C166" s="69">
        <v>40927</v>
      </c>
      <c r="D166" s="68">
        <v>3</v>
      </c>
      <c r="E166" s="77">
        <v>1.3852</v>
      </c>
      <c r="F166" s="68">
        <v>3.5900000000000001E-2</v>
      </c>
      <c r="G166" s="68">
        <v>3.3</v>
      </c>
      <c r="H166" s="72">
        <v>1.4800000000000001E-2</v>
      </c>
      <c r="I166" s="71">
        <v>347</v>
      </c>
      <c r="J166" s="67">
        <v>841.70945945945948</v>
      </c>
      <c r="K166" s="67">
        <v>41.225626740947078</v>
      </c>
    </row>
    <row r="167" spans="1:11" x14ac:dyDescent="0.3">
      <c r="A167" s="68">
        <v>4109</v>
      </c>
      <c r="B167" s="68">
        <v>719</v>
      </c>
      <c r="C167" s="69">
        <v>40927</v>
      </c>
      <c r="D167" s="68">
        <v>3</v>
      </c>
      <c r="E167" s="76">
        <v>2.6269999999999998</v>
      </c>
      <c r="F167" s="68">
        <v>0.18090000000000001</v>
      </c>
      <c r="G167" s="71"/>
      <c r="H167" s="72">
        <v>4.5999999999999999E-2</v>
      </c>
      <c r="I167" s="71">
        <v>418</v>
      </c>
      <c r="J167" s="67">
        <v>1643.8304347826088</v>
      </c>
      <c r="K167" s="67">
        <v>25.42841348811498</v>
      </c>
    </row>
    <row r="168" spans="1:11" x14ac:dyDescent="0.3">
      <c r="A168" s="68">
        <v>4112</v>
      </c>
      <c r="B168" s="68">
        <v>719</v>
      </c>
      <c r="C168" s="69">
        <v>40927</v>
      </c>
      <c r="D168" s="68">
        <v>3</v>
      </c>
      <c r="E168" s="77">
        <v>2.1848999999999998</v>
      </c>
      <c r="F168" s="77" t="s">
        <v>11</v>
      </c>
      <c r="G168" s="71"/>
      <c r="H168" s="72">
        <v>5.1299999999999998E-2</v>
      </c>
      <c r="I168" s="71">
        <v>317</v>
      </c>
      <c r="J168" s="67">
        <v>957.7972709551658</v>
      </c>
      <c r="K168" s="67">
        <v>33.096774193548384</v>
      </c>
    </row>
    <row r="169" spans="1:11" x14ac:dyDescent="0.3">
      <c r="A169" s="68">
        <v>4118</v>
      </c>
      <c r="B169" s="68">
        <v>719</v>
      </c>
      <c r="C169" s="69">
        <v>40927</v>
      </c>
      <c r="D169" s="68">
        <v>3</v>
      </c>
      <c r="E169" s="76">
        <v>2.2696000000000001</v>
      </c>
      <c r="F169" s="68">
        <v>6.7799999999999999E-2</v>
      </c>
      <c r="G169" s="71"/>
      <c r="H169" s="72">
        <v>2.4500000000000001E-2</v>
      </c>
      <c r="I169" s="71">
        <v>276</v>
      </c>
      <c r="J169" s="67">
        <v>763.78775510204082</v>
      </c>
      <c r="K169" s="67">
        <v>36.135693215339238</v>
      </c>
    </row>
    <row r="170" spans="1:11" x14ac:dyDescent="0.3">
      <c r="A170" s="68">
        <v>4119</v>
      </c>
      <c r="B170" s="68">
        <v>719</v>
      </c>
      <c r="C170" s="69">
        <v>40927</v>
      </c>
      <c r="D170" s="68">
        <v>3</v>
      </c>
      <c r="E170" s="77">
        <v>1.5805</v>
      </c>
      <c r="F170" s="68">
        <v>3.7499999999999999E-2</v>
      </c>
      <c r="G170" s="71"/>
      <c r="H170" s="72">
        <v>9.1999999999999998E-3</v>
      </c>
      <c r="I170" s="71">
        <v>197</v>
      </c>
      <c r="J170" s="67">
        <v>802.98913043478262</v>
      </c>
      <c r="K170" s="67">
        <v>24.533333333333335</v>
      </c>
    </row>
    <row r="171" spans="1:11" x14ac:dyDescent="0.3">
      <c r="A171" s="68">
        <v>4120</v>
      </c>
      <c r="B171" s="68">
        <v>719</v>
      </c>
      <c r="C171" s="69">
        <v>40927</v>
      </c>
      <c r="D171" s="68">
        <v>3</v>
      </c>
      <c r="E171" s="77">
        <v>1.5363</v>
      </c>
      <c r="F171" s="77" t="s">
        <v>12</v>
      </c>
      <c r="G171" s="71"/>
      <c r="H171" s="72">
        <v>6.4000000000000003E-3</v>
      </c>
      <c r="I171" s="71">
        <v>128</v>
      </c>
      <c r="J171" s="67">
        <v>311.99999999999994</v>
      </c>
      <c r="K171" s="67">
        <v>41.025641025641029</v>
      </c>
    </row>
    <row r="172" spans="1:11" x14ac:dyDescent="0.3">
      <c r="A172" s="68">
        <v>4123</v>
      </c>
      <c r="B172" s="68">
        <v>719</v>
      </c>
      <c r="C172" s="69">
        <v>40927</v>
      </c>
      <c r="D172" s="68">
        <v>3</v>
      </c>
      <c r="E172" s="77">
        <v>2.0306999999999999</v>
      </c>
      <c r="F172" s="68">
        <v>8.1199999999999994E-2</v>
      </c>
      <c r="G172" s="71"/>
      <c r="H172" s="72">
        <v>3.5700000000000003E-2</v>
      </c>
      <c r="I172" s="71">
        <v>368</v>
      </c>
      <c r="J172" s="67">
        <v>837.01960784313701</v>
      </c>
      <c r="K172" s="67">
        <v>43.965517241379317</v>
      </c>
    </row>
    <row r="173" spans="1:11" x14ac:dyDescent="0.3">
      <c r="A173" s="68">
        <v>4124</v>
      </c>
      <c r="B173" s="68">
        <v>719</v>
      </c>
      <c r="C173" s="69">
        <v>40927</v>
      </c>
      <c r="D173" s="68">
        <v>3</v>
      </c>
      <c r="E173" s="77">
        <v>3.0573000000000001</v>
      </c>
      <c r="F173" s="68">
        <v>0.1608</v>
      </c>
      <c r="G173" s="68">
        <v>4.2</v>
      </c>
      <c r="H173" s="72">
        <v>5.4100000000000002E-2</v>
      </c>
      <c r="I173" s="71">
        <v>404</v>
      </c>
      <c r="J173" s="67">
        <v>1200.7985212569315</v>
      </c>
      <c r="K173" s="67">
        <v>33.64427860696518</v>
      </c>
    </row>
    <row r="174" spans="1:11" x14ac:dyDescent="0.3">
      <c r="A174" s="68">
        <v>4139</v>
      </c>
      <c r="B174" s="68">
        <v>719</v>
      </c>
      <c r="C174" s="69">
        <v>40927</v>
      </c>
      <c r="D174" s="68">
        <v>3</v>
      </c>
      <c r="E174" s="76">
        <v>1.673</v>
      </c>
      <c r="F174" s="68">
        <v>4.8300000000000003E-2</v>
      </c>
      <c r="G174" s="71"/>
      <c r="H174" s="72">
        <v>2.0199999999999999E-2</v>
      </c>
      <c r="I174" s="71">
        <v>324</v>
      </c>
      <c r="J174" s="67">
        <v>774.71287128712879</v>
      </c>
      <c r="K174" s="67">
        <v>41.821946169772254</v>
      </c>
    </row>
    <row r="175" spans="1:11" x14ac:dyDescent="0.3">
      <c r="A175" s="68">
        <v>4141</v>
      </c>
      <c r="B175" s="68">
        <v>719</v>
      </c>
      <c r="C175" s="69">
        <v>40927</v>
      </c>
      <c r="D175" s="68">
        <v>3</v>
      </c>
      <c r="E175" s="76">
        <v>1.2858000000000001</v>
      </c>
      <c r="F175" s="68">
        <v>1.3599999999999999E-2</v>
      </c>
      <c r="G175" s="71"/>
      <c r="H175" s="72">
        <v>5.7999999999999996E-3</v>
      </c>
      <c r="I175" s="71">
        <v>174</v>
      </c>
      <c r="J175" s="67">
        <v>408.00000000000006</v>
      </c>
      <c r="K175" s="67">
        <v>42.647058823529413</v>
      </c>
    </row>
    <row r="176" spans="1:11" x14ac:dyDescent="0.3">
      <c r="A176" s="68">
        <v>4149</v>
      </c>
      <c r="B176" s="68">
        <v>719</v>
      </c>
      <c r="C176" s="69">
        <v>40927</v>
      </c>
      <c r="D176" s="68">
        <v>3</v>
      </c>
      <c r="E176" s="78">
        <v>1.5282</v>
      </c>
      <c r="F176" s="68">
        <v>1.18E-2</v>
      </c>
      <c r="G176" s="71"/>
      <c r="H176" s="72">
        <v>7.3000000000000001E-3</v>
      </c>
      <c r="I176" s="71">
        <v>71</v>
      </c>
      <c r="J176" s="67">
        <v>114.76712328767124</v>
      </c>
      <c r="K176" s="67">
        <v>61.864406779661017</v>
      </c>
    </row>
    <row r="177" spans="1:11" x14ac:dyDescent="0.3">
      <c r="A177" s="68">
        <v>4151</v>
      </c>
      <c r="B177" s="68">
        <v>719</v>
      </c>
      <c r="C177" s="69">
        <v>40927</v>
      </c>
      <c r="D177" s="68">
        <v>3</v>
      </c>
      <c r="E177" s="77">
        <v>1.5652999999999999</v>
      </c>
      <c r="F177" s="68">
        <v>2.0899999999999998E-2</v>
      </c>
      <c r="G177" s="71"/>
      <c r="H177" s="72">
        <v>1.06E-2</v>
      </c>
      <c r="I177" s="71">
        <v>210</v>
      </c>
      <c r="J177" s="67">
        <v>414.05660377358487</v>
      </c>
      <c r="K177" s="67">
        <v>50.717703349282303</v>
      </c>
    </row>
    <row r="178" spans="1:11" x14ac:dyDescent="0.3">
      <c r="A178" s="68">
        <v>4156</v>
      </c>
      <c r="B178" s="68">
        <v>719</v>
      </c>
      <c r="C178" s="69">
        <v>40927</v>
      </c>
      <c r="D178" s="68">
        <v>3</v>
      </c>
      <c r="E178" s="76">
        <v>1.464</v>
      </c>
      <c r="F178" s="68">
        <v>1.6400000000000001E-2</v>
      </c>
      <c r="G178" s="71"/>
      <c r="H178" s="72"/>
      <c r="I178" s="71"/>
      <c r="J178" s="62"/>
      <c r="K178" s="62"/>
    </row>
    <row r="179" spans="1:11" x14ac:dyDescent="0.3">
      <c r="A179" s="68">
        <v>4164</v>
      </c>
      <c r="B179" s="68">
        <v>719</v>
      </c>
      <c r="C179" s="69">
        <v>40927</v>
      </c>
      <c r="D179" s="68">
        <v>3</v>
      </c>
      <c r="E179" s="76">
        <v>1.9810000000000001</v>
      </c>
      <c r="F179" s="68">
        <v>8.9599999999999999E-2</v>
      </c>
      <c r="G179" s="71"/>
      <c r="H179" s="72">
        <v>2.75E-2</v>
      </c>
      <c r="I179" s="71">
        <v>258</v>
      </c>
      <c r="J179" s="67">
        <v>840.6109090909091</v>
      </c>
      <c r="K179" s="67">
        <v>30.691964285714285</v>
      </c>
    </row>
    <row r="180" spans="1:11" x14ac:dyDescent="0.3">
      <c r="A180" s="68">
        <v>4166</v>
      </c>
      <c r="B180" s="68">
        <v>719</v>
      </c>
      <c r="C180" s="69">
        <v>40927</v>
      </c>
      <c r="D180" s="68">
        <v>3</v>
      </c>
      <c r="E180" s="77">
        <v>1.5431999999999999</v>
      </c>
      <c r="F180" s="68">
        <v>2.2599999999999999E-2</v>
      </c>
      <c r="G180" s="71"/>
      <c r="H180" s="72">
        <v>9.5999999999999992E-3</v>
      </c>
      <c r="I180" s="71">
        <v>161</v>
      </c>
      <c r="J180" s="67">
        <v>379.02083333333331</v>
      </c>
      <c r="K180" s="67">
        <v>42.477876106194692</v>
      </c>
    </row>
    <row r="181" spans="1:11" x14ac:dyDescent="0.3">
      <c r="A181" s="68">
        <v>4167</v>
      </c>
      <c r="B181" s="68">
        <v>719</v>
      </c>
      <c r="C181" s="69">
        <v>40927</v>
      </c>
      <c r="D181" s="68">
        <v>3</v>
      </c>
      <c r="E181" s="76">
        <v>1.4521999999999999</v>
      </c>
      <c r="F181" s="68">
        <v>2.3199999999999998E-2</v>
      </c>
      <c r="G181" s="68">
        <v>3.3</v>
      </c>
      <c r="H181" s="72">
        <v>1.01E-2</v>
      </c>
      <c r="I181" s="71">
        <v>229</v>
      </c>
      <c r="J181" s="67">
        <v>526.01980198019794</v>
      </c>
      <c r="K181" s="67">
        <v>43.53448275862069</v>
      </c>
    </row>
    <row r="182" spans="1:11" x14ac:dyDescent="0.3">
      <c r="A182" s="68">
        <v>4169</v>
      </c>
      <c r="B182" s="68">
        <v>719</v>
      </c>
      <c r="C182" s="69">
        <v>40927</v>
      </c>
      <c r="D182" s="68">
        <v>3</v>
      </c>
      <c r="E182" s="76">
        <v>1.6698</v>
      </c>
      <c r="F182" s="68">
        <v>4.19E-2</v>
      </c>
      <c r="G182" s="71"/>
      <c r="H182" s="72">
        <v>1.55E-2</v>
      </c>
      <c r="I182" s="71">
        <v>276</v>
      </c>
      <c r="J182" s="67">
        <v>746.09032258064508</v>
      </c>
      <c r="K182" s="67">
        <v>36.992840095465397</v>
      </c>
    </row>
    <row r="183" spans="1:11" x14ac:dyDescent="0.3">
      <c r="A183" s="68">
        <v>4171</v>
      </c>
      <c r="B183" s="68">
        <v>719</v>
      </c>
      <c r="C183" s="69">
        <v>40927</v>
      </c>
      <c r="D183" s="68">
        <v>3</v>
      </c>
      <c r="E183" s="76">
        <v>1.3647</v>
      </c>
      <c r="F183" s="68">
        <v>7.4000000000000003E-3</v>
      </c>
      <c r="G183" s="71"/>
      <c r="H183" s="72">
        <v>2.3E-3</v>
      </c>
      <c r="I183" s="71">
        <v>78</v>
      </c>
      <c r="J183" s="67">
        <v>250.95652173913044</v>
      </c>
      <c r="K183" s="67">
        <v>31.081081081081081</v>
      </c>
    </row>
    <row r="184" spans="1:11" x14ac:dyDescent="0.3">
      <c r="A184" s="68">
        <v>4173</v>
      </c>
      <c r="B184" s="68">
        <v>719</v>
      </c>
      <c r="C184" s="69">
        <v>40927</v>
      </c>
      <c r="D184" s="68">
        <v>3</v>
      </c>
      <c r="E184" s="76">
        <v>1.4544999999999999</v>
      </c>
      <c r="F184" s="68">
        <v>2.07E-2</v>
      </c>
      <c r="G184" s="71"/>
      <c r="H184" s="72">
        <v>5.3E-3</v>
      </c>
      <c r="I184" s="71">
        <v>130</v>
      </c>
      <c r="J184" s="67">
        <v>507.73584905660374</v>
      </c>
      <c r="K184" s="67">
        <v>25.60386473429952</v>
      </c>
    </row>
    <row r="185" spans="1:11" x14ac:dyDescent="0.3">
      <c r="A185" s="68">
        <v>4180</v>
      </c>
      <c r="B185" s="68">
        <v>719</v>
      </c>
      <c r="C185" s="69">
        <v>40927</v>
      </c>
      <c r="D185" s="68">
        <v>3</v>
      </c>
      <c r="E185" s="76">
        <v>1.6076999999999999</v>
      </c>
      <c r="F185" s="68">
        <v>2.6100000000000002E-2</v>
      </c>
      <c r="G185" s="71"/>
      <c r="H185" s="72">
        <v>1.1299999999999999E-2</v>
      </c>
      <c r="I185" s="71">
        <v>292</v>
      </c>
      <c r="J185" s="67">
        <v>674.4424778761063</v>
      </c>
      <c r="K185" s="67">
        <v>43.295019157088113</v>
      </c>
    </row>
    <row r="186" spans="1:11" x14ac:dyDescent="0.3">
      <c r="A186" s="68">
        <v>4182</v>
      </c>
      <c r="B186" s="68">
        <v>719</v>
      </c>
      <c r="C186" s="69">
        <v>40927</v>
      </c>
      <c r="D186" s="68">
        <v>3</v>
      </c>
      <c r="E186" s="77">
        <v>1.2479</v>
      </c>
      <c r="F186" s="68">
        <v>1.37E-2</v>
      </c>
      <c r="G186" s="71"/>
      <c r="H186" s="72">
        <v>5.4000000000000003E-3</v>
      </c>
      <c r="I186" s="71">
        <v>144</v>
      </c>
      <c r="J186" s="67">
        <v>365.33333333333331</v>
      </c>
      <c r="K186" s="67">
        <v>39.416058394160586</v>
      </c>
    </row>
    <row r="187" spans="1:11" x14ac:dyDescent="0.3">
      <c r="A187" s="68">
        <v>4186</v>
      </c>
      <c r="B187" s="68">
        <v>719</v>
      </c>
      <c r="C187" s="69">
        <v>40927</v>
      </c>
      <c r="D187" s="68">
        <v>3</v>
      </c>
      <c r="E187" s="76">
        <v>1.5627</v>
      </c>
      <c r="F187" s="68">
        <v>2.6700000000000002E-2</v>
      </c>
      <c r="G187" s="68">
        <v>3.3</v>
      </c>
      <c r="H187" s="72"/>
      <c r="I187" s="71"/>
      <c r="J187" s="62"/>
      <c r="K187" s="62"/>
    </row>
    <row r="188" spans="1:11" x14ac:dyDescent="0.3">
      <c r="A188" s="68">
        <v>4187</v>
      </c>
      <c r="B188" s="68">
        <v>719</v>
      </c>
      <c r="C188" s="69">
        <v>40927</v>
      </c>
      <c r="D188" s="68">
        <v>3</v>
      </c>
      <c r="E188" s="77">
        <v>1.6901999999999999</v>
      </c>
      <c r="F188" s="68">
        <v>1.1299999999999999E-2</v>
      </c>
      <c r="G188" s="71"/>
      <c r="H188" s="72">
        <v>1.1999999999999999E-3</v>
      </c>
      <c r="I188" s="71">
        <v>161</v>
      </c>
      <c r="J188" s="67">
        <v>1516.0833333333333</v>
      </c>
      <c r="K188" s="67">
        <v>10.619469026548673</v>
      </c>
    </row>
    <row r="189" spans="1:11" x14ac:dyDescent="0.3">
      <c r="A189" s="68">
        <v>4188</v>
      </c>
      <c r="B189" s="68">
        <v>719</v>
      </c>
      <c r="C189" s="69">
        <v>40927</v>
      </c>
      <c r="D189" s="68">
        <v>3</v>
      </c>
      <c r="E189" s="76">
        <v>1.2408999999999999</v>
      </c>
      <c r="F189" s="68">
        <v>9.5999999999999992E-3</v>
      </c>
      <c r="G189" s="68">
        <v>3.1</v>
      </c>
      <c r="H189" s="72"/>
      <c r="I189" s="71"/>
      <c r="J189" s="62"/>
      <c r="K189" s="62"/>
    </row>
    <row r="190" spans="1:11" x14ac:dyDescent="0.3">
      <c r="A190" s="68">
        <v>4196</v>
      </c>
      <c r="B190" s="68">
        <v>719</v>
      </c>
      <c r="C190" s="69">
        <v>40927</v>
      </c>
      <c r="D190" s="68">
        <v>3</v>
      </c>
      <c r="E190" s="77">
        <v>2.5632999999999999</v>
      </c>
      <c r="F190" s="68">
        <v>1.46E-2</v>
      </c>
      <c r="G190" s="71"/>
      <c r="H190" s="72">
        <v>9.1999999999999998E-3</v>
      </c>
      <c r="I190" s="71">
        <v>284</v>
      </c>
      <c r="J190" s="67">
        <v>450.695652173913</v>
      </c>
      <c r="K190" s="67">
        <v>63.013698630136986</v>
      </c>
    </row>
    <row r="191" spans="1:11" x14ac:dyDescent="0.3">
      <c r="A191" s="68">
        <v>4197</v>
      </c>
      <c r="B191" s="68">
        <v>719</v>
      </c>
      <c r="C191" s="69">
        <v>40927</v>
      </c>
      <c r="D191" s="68">
        <v>3</v>
      </c>
      <c r="E191" s="77">
        <v>1.5112000000000001</v>
      </c>
      <c r="F191" s="68">
        <v>1.78E-2</v>
      </c>
      <c r="G191" s="71"/>
      <c r="H191" s="72">
        <v>4.5999999999999999E-3</v>
      </c>
      <c r="I191" s="71">
        <v>221</v>
      </c>
      <c r="J191" s="67">
        <v>855.17391304347825</v>
      </c>
      <c r="K191" s="67">
        <v>25.842696629213485</v>
      </c>
    </row>
    <row r="192" spans="1:11" x14ac:dyDescent="0.3">
      <c r="A192" s="68">
        <v>4203</v>
      </c>
      <c r="B192" s="68">
        <v>719</v>
      </c>
      <c r="C192" s="69">
        <v>40927</v>
      </c>
      <c r="D192" s="68">
        <v>3</v>
      </c>
      <c r="E192" s="77">
        <v>1.6169</v>
      </c>
      <c r="F192" s="68">
        <v>1.9099999999999999E-2</v>
      </c>
      <c r="G192" s="71"/>
      <c r="H192" s="72">
        <v>5.7999999999999996E-3</v>
      </c>
      <c r="I192" s="71">
        <v>78</v>
      </c>
      <c r="J192" s="67">
        <v>256.86206896551727</v>
      </c>
      <c r="K192" s="67">
        <v>30.366492146596858</v>
      </c>
    </row>
    <row r="193" spans="1:11" x14ac:dyDescent="0.3">
      <c r="A193" s="68">
        <v>4205</v>
      </c>
      <c r="B193" s="68">
        <v>719</v>
      </c>
      <c r="C193" s="69">
        <v>40927</v>
      </c>
      <c r="D193" s="68">
        <v>3</v>
      </c>
      <c r="E193" s="77">
        <v>1.7736000000000001</v>
      </c>
      <c r="F193" s="68">
        <v>5.5300000000000002E-2</v>
      </c>
      <c r="G193" s="71"/>
      <c r="H193" s="72"/>
      <c r="I193" s="71"/>
      <c r="J193" s="62"/>
      <c r="K193" s="62"/>
    </row>
    <row r="194" spans="1:11" x14ac:dyDescent="0.3">
      <c r="A194" s="68">
        <v>4209</v>
      </c>
      <c r="B194" s="68">
        <v>719</v>
      </c>
      <c r="C194" s="69">
        <v>40927</v>
      </c>
      <c r="D194" s="68">
        <v>3</v>
      </c>
      <c r="E194" s="76">
        <v>1.3964000000000001</v>
      </c>
      <c r="F194" s="68">
        <v>2.0799999999999999E-2</v>
      </c>
      <c r="G194" s="71"/>
      <c r="H194" s="72">
        <v>8.5000000000000006E-3</v>
      </c>
      <c r="I194" s="71">
        <v>147</v>
      </c>
      <c r="J194" s="67">
        <v>359.7176470588235</v>
      </c>
      <c r="K194" s="67">
        <v>40.86538461538462</v>
      </c>
    </row>
    <row r="195" spans="1:11" x14ac:dyDescent="0.3">
      <c r="A195" s="68">
        <v>4212</v>
      </c>
      <c r="B195" s="68">
        <v>719</v>
      </c>
      <c r="C195" s="69">
        <v>40927</v>
      </c>
      <c r="D195" s="68">
        <v>3</v>
      </c>
      <c r="E195" s="76">
        <v>1.4106000000000001</v>
      </c>
      <c r="F195" s="68">
        <v>2.8199999999999999E-2</v>
      </c>
      <c r="G195" s="71"/>
      <c r="H195" s="72">
        <v>9.4000000000000004E-3</v>
      </c>
      <c r="I195" s="71">
        <v>133</v>
      </c>
      <c r="J195" s="67">
        <v>399</v>
      </c>
      <c r="K195" s="67">
        <v>33.333333333333336</v>
      </c>
    </row>
    <row r="196" spans="1:11" x14ac:dyDescent="0.3">
      <c r="A196" s="68">
        <v>4214</v>
      </c>
      <c r="B196" s="68">
        <v>719</v>
      </c>
      <c r="C196" s="69">
        <v>40927</v>
      </c>
      <c r="D196" s="68">
        <v>3</v>
      </c>
      <c r="E196" s="76">
        <v>1.5328999999999999</v>
      </c>
      <c r="F196" s="68">
        <v>1.61E-2</v>
      </c>
      <c r="G196" s="71"/>
      <c r="H196" s="72">
        <v>2.5000000000000001E-3</v>
      </c>
      <c r="I196" s="71">
        <v>135</v>
      </c>
      <c r="J196" s="67">
        <v>869.4</v>
      </c>
      <c r="K196" s="67">
        <v>15.527950310559008</v>
      </c>
    </row>
    <row r="197" spans="1:11" x14ac:dyDescent="0.3">
      <c r="A197" s="68">
        <v>4216</v>
      </c>
      <c r="B197" s="68">
        <v>719</v>
      </c>
      <c r="C197" s="69">
        <v>40927</v>
      </c>
      <c r="D197" s="68">
        <v>3</v>
      </c>
      <c r="E197" s="76">
        <v>1.2868999999999999</v>
      </c>
      <c r="F197" s="68">
        <v>1.9199999999999998E-2</v>
      </c>
      <c r="G197" s="71"/>
      <c r="H197" s="72">
        <v>3.5999999999999999E-3</v>
      </c>
      <c r="I197" s="71">
        <v>151</v>
      </c>
      <c r="J197" s="67">
        <v>805.33333333333326</v>
      </c>
      <c r="K197" s="67">
        <v>18.75</v>
      </c>
    </row>
    <row r="198" spans="1:11" x14ac:dyDescent="0.3">
      <c r="A198" s="68">
        <v>4220</v>
      </c>
      <c r="B198" s="68">
        <v>719</v>
      </c>
      <c r="C198" s="69">
        <v>40927</v>
      </c>
      <c r="D198" s="68">
        <v>3</v>
      </c>
      <c r="E198" s="76">
        <v>0.78739999999999999</v>
      </c>
      <c r="F198" s="68">
        <v>4.4999999999999997E-3</v>
      </c>
      <c r="G198" s="71"/>
      <c r="H198" s="72"/>
      <c r="I198" s="71"/>
      <c r="J198" s="62"/>
      <c r="K198" s="62"/>
    </row>
    <row r="199" spans="1:11" x14ac:dyDescent="0.3">
      <c r="A199" s="68">
        <v>4223</v>
      </c>
      <c r="B199" s="68">
        <v>719</v>
      </c>
      <c r="C199" s="69">
        <v>40927</v>
      </c>
      <c r="D199" s="68">
        <v>3</v>
      </c>
      <c r="E199" s="77">
        <v>1.4418</v>
      </c>
      <c r="F199" s="68">
        <v>1.21E-2</v>
      </c>
      <c r="G199" s="68">
        <v>3.3</v>
      </c>
      <c r="H199" s="72">
        <v>4.4999999999999997E-3</v>
      </c>
      <c r="I199" s="71">
        <v>296</v>
      </c>
      <c r="J199" s="67">
        <v>795.91111111111115</v>
      </c>
      <c r="K199" s="67">
        <v>37.190082644628099</v>
      </c>
    </row>
    <row r="200" spans="1:11" x14ac:dyDescent="0.3">
      <c r="A200" s="68">
        <v>4225</v>
      </c>
      <c r="B200" s="68">
        <v>719</v>
      </c>
      <c r="C200" s="69">
        <v>40927</v>
      </c>
      <c r="D200" s="68">
        <v>3</v>
      </c>
      <c r="E200" s="77">
        <v>1.0853999999999999</v>
      </c>
      <c r="F200" s="68">
        <v>3.8999999999999998E-3</v>
      </c>
      <c r="G200" s="71"/>
      <c r="H200" s="72"/>
      <c r="I200" s="71"/>
      <c r="J200" s="62"/>
      <c r="K200" s="62"/>
    </row>
    <row r="201" spans="1:11" x14ac:dyDescent="0.3">
      <c r="A201" s="68">
        <v>4226</v>
      </c>
      <c r="B201" s="68">
        <v>719</v>
      </c>
      <c r="C201" s="69">
        <v>40927</v>
      </c>
      <c r="D201" s="68">
        <v>3</v>
      </c>
      <c r="E201" s="77">
        <v>1.2357</v>
      </c>
      <c r="F201" s="68">
        <v>1.2200000000000001E-2</v>
      </c>
      <c r="G201" s="68">
        <v>3.2</v>
      </c>
      <c r="H201" s="72">
        <v>3.5000000000000001E-3</v>
      </c>
      <c r="I201" s="71">
        <v>161</v>
      </c>
      <c r="J201" s="67">
        <v>561.20000000000005</v>
      </c>
      <c r="K201" s="67">
        <v>28.688524590163933</v>
      </c>
    </row>
    <row r="202" spans="1:11" x14ac:dyDescent="0.3">
      <c r="A202" s="68">
        <v>4227</v>
      </c>
      <c r="B202" s="68">
        <v>719</v>
      </c>
      <c r="C202" s="69">
        <v>40927</v>
      </c>
      <c r="D202" s="68">
        <v>3</v>
      </c>
      <c r="E202" s="77">
        <v>0.90680000000000005</v>
      </c>
      <c r="F202" s="68">
        <v>7.4999999999999997E-3</v>
      </c>
      <c r="G202" s="71"/>
      <c r="H202" s="72">
        <v>1.8E-3</v>
      </c>
      <c r="I202" s="71">
        <v>127</v>
      </c>
      <c r="J202" s="67">
        <v>529.16666666666674</v>
      </c>
      <c r="K202" s="67">
        <v>24</v>
      </c>
    </row>
    <row r="203" spans="1:11" x14ac:dyDescent="0.3">
      <c r="A203" s="68">
        <v>4228</v>
      </c>
      <c r="B203" s="68">
        <v>520</v>
      </c>
      <c r="C203" s="69">
        <v>40928</v>
      </c>
      <c r="D203" s="68">
        <v>3</v>
      </c>
      <c r="E203" s="76">
        <v>1.8380000000000001</v>
      </c>
      <c r="F203" s="68">
        <v>3.1699999999999999E-2</v>
      </c>
      <c r="G203" s="68">
        <v>3.3</v>
      </c>
      <c r="H203" s="72">
        <v>1.11E-2</v>
      </c>
      <c r="I203" s="71">
        <v>288</v>
      </c>
      <c r="J203" s="67">
        <v>822.48648648648646</v>
      </c>
      <c r="K203" s="67">
        <v>35.015772870662467</v>
      </c>
    </row>
    <row r="204" spans="1:11" x14ac:dyDescent="0.3">
      <c r="A204" s="68">
        <v>4229</v>
      </c>
      <c r="B204" s="68">
        <v>520</v>
      </c>
      <c r="C204" s="69">
        <v>40928</v>
      </c>
      <c r="D204" s="68">
        <v>3</v>
      </c>
      <c r="E204" s="76">
        <v>1.3506</v>
      </c>
      <c r="F204" s="68">
        <v>1.4200000000000001E-2</v>
      </c>
      <c r="G204" s="71"/>
      <c r="H204" s="72"/>
      <c r="I204" s="71"/>
      <c r="J204" s="62"/>
      <c r="K204" s="62"/>
    </row>
    <row r="205" spans="1:11" x14ac:dyDescent="0.3">
      <c r="A205" s="68">
        <v>4232</v>
      </c>
      <c r="B205" s="68">
        <v>520</v>
      </c>
      <c r="C205" s="69">
        <v>40928</v>
      </c>
      <c r="D205" s="68">
        <v>3</v>
      </c>
      <c r="E205" s="76">
        <v>1.05</v>
      </c>
      <c r="F205" s="68">
        <v>8.2000000000000007E-3</v>
      </c>
      <c r="G205" s="71"/>
      <c r="H205" s="72">
        <v>2.7000000000000001E-3</v>
      </c>
      <c r="I205" s="71">
        <v>87</v>
      </c>
      <c r="J205" s="67">
        <v>264.22222222222223</v>
      </c>
      <c r="K205" s="67">
        <v>32.926829268292686</v>
      </c>
    </row>
    <row r="206" spans="1:11" x14ac:dyDescent="0.3">
      <c r="A206" s="68">
        <v>4233</v>
      </c>
      <c r="B206" s="68">
        <v>520</v>
      </c>
      <c r="C206" s="69">
        <v>40928</v>
      </c>
      <c r="D206" s="68">
        <v>3</v>
      </c>
      <c r="E206" s="77">
        <v>1.1222000000000001</v>
      </c>
      <c r="F206" s="68">
        <v>9.1000000000000004E-3</v>
      </c>
      <c r="G206" s="68">
        <v>3.1</v>
      </c>
      <c r="H206" s="72">
        <v>4.5999999999999999E-3</v>
      </c>
      <c r="I206" s="71">
        <v>295</v>
      </c>
      <c r="J206" s="67">
        <v>583.58695652173913</v>
      </c>
      <c r="K206" s="67">
        <v>50.549450549450547</v>
      </c>
    </row>
    <row r="207" spans="1:11" x14ac:dyDescent="0.3">
      <c r="A207" s="68">
        <v>4234</v>
      </c>
      <c r="B207" s="68">
        <v>520</v>
      </c>
      <c r="C207" s="69">
        <v>40928</v>
      </c>
      <c r="D207" s="68">
        <v>3</v>
      </c>
      <c r="E207" s="76">
        <v>1.2398</v>
      </c>
      <c r="F207" s="68">
        <v>1.1599999999999999E-2</v>
      </c>
      <c r="G207" s="68">
        <v>3.1</v>
      </c>
      <c r="H207" s="72">
        <v>3.7000000000000002E-3</v>
      </c>
      <c r="I207" s="71">
        <v>367</v>
      </c>
      <c r="J207" s="67">
        <v>1150.5945945945944</v>
      </c>
      <c r="K207" s="67">
        <v>31.896551724137932</v>
      </c>
    </row>
    <row r="208" spans="1:11" x14ac:dyDescent="0.3">
      <c r="A208" s="68">
        <v>4235</v>
      </c>
      <c r="B208" s="68">
        <v>520</v>
      </c>
      <c r="C208" s="69">
        <v>40928</v>
      </c>
      <c r="D208" s="68">
        <v>3</v>
      </c>
      <c r="E208" s="76">
        <v>1.8140000000000001</v>
      </c>
      <c r="F208" s="68">
        <v>6.3200000000000006E-2</v>
      </c>
      <c r="G208" s="68">
        <v>3.1</v>
      </c>
      <c r="H208" s="72">
        <v>2.1299999999999999E-2</v>
      </c>
      <c r="I208" s="71">
        <v>332</v>
      </c>
      <c r="J208" s="67">
        <v>985.08920187793433</v>
      </c>
      <c r="K208" s="67">
        <v>33.702531645569614</v>
      </c>
    </row>
    <row r="209" spans="1:11" x14ac:dyDescent="0.3">
      <c r="A209" s="68">
        <v>4236</v>
      </c>
      <c r="B209" s="68">
        <v>520</v>
      </c>
      <c r="C209" s="69">
        <v>40928</v>
      </c>
      <c r="D209" s="68">
        <v>3</v>
      </c>
      <c r="E209" s="76">
        <v>1.7194</v>
      </c>
      <c r="F209" s="68">
        <v>1.9699999999999999E-2</v>
      </c>
      <c r="G209" s="68">
        <v>3.2</v>
      </c>
      <c r="H209" s="72">
        <v>6.6E-3</v>
      </c>
      <c r="I209" s="71">
        <v>220</v>
      </c>
      <c r="J209" s="67">
        <v>656.66666666666663</v>
      </c>
      <c r="K209" s="67">
        <v>33.502538071065992</v>
      </c>
    </row>
    <row r="210" spans="1:11" x14ac:dyDescent="0.3">
      <c r="A210" s="68">
        <v>4238</v>
      </c>
      <c r="B210" s="68">
        <v>520</v>
      </c>
      <c r="C210" s="69">
        <v>40928</v>
      </c>
      <c r="D210" s="68">
        <v>3</v>
      </c>
      <c r="E210" s="76">
        <v>2.2258</v>
      </c>
      <c r="F210" s="68">
        <v>7.1400000000000005E-2</v>
      </c>
      <c r="G210" s="68">
        <v>4.0999999999999996</v>
      </c>
      <c r="H210" s="79">
        <v>2.6499999999999999E-2</v>
      </c>
      <c r="I210" s="80">
        <v>342</v>
      </c>
      <c r="J210" s="67">
        <v>921.46415094339636</v>
      </c>
      <c r="K210" s="67">
        <v>37.114845938375346</v>
      </c>
    </row>
    <row r="211" spans="1:11" x14ac:dyDescent="0.3">
      <c r="A211" s="68">
        <v>4239</v>
      </c>
      <c r="B211" s="68">
        <v>520</v>
      </c>
      <c r="C211" s="69">
        <v>40928</v>
      </c>
      <c r="D211" s="68">
        <v>3</v>
      </c>
      <c r="E211" s="76">
        <v>1.7685</v>
      </c>
      <c r="F211" s="68">
        <v>2.6800000000000001E-2</v>
      </c>
      <c r="G211" s="68">
        <v>3.3</v>
      </c>
      <c r="H211" s="72">
        <v>1.0699999999999999E-2</v>
      </c>
      <c r="I211" s="71">
        <v>353</v>
      </c>
      <c r="J211" s="67">
        <v>884.14953271028048</v>
      </c>
      <c r="K211" s="67">
        <v>39.925373134328353</v>
      </c>
    </row>
    <row r="212" spans="1:11" x14ac:dyDescent="0.3">
      <c r="A212" s="68">
        <v>4244</v>
      </c>
      <c r="B212" s="68">
        <v>501</v>
      </c>
      <c r="C212" s="69">
        <v>40928</v>
      </c>
      <c r="D212" s="68">
        <v>3</v>
      </c>
      <c r="E212" s="77">
        <v>1.7493000000000001</v>
      </c>
      <c r="F212" s="68">
        <v>2.1600000000000001E-2</v>
      </c>
      <c r="G212" s="68">
        <v>3.3</v>
      </c>
      <c r="H212" s="72">
        <v>6.6E-3</v>
      </c>
      <c r="I212" s="71">
        <v>274</v>
      </c>
      <c r="J212" s="67">
        <v>896.72727272727275</v>
      </c>
      <c r="K212" s="67">
        <v>30.555555555555554</v>
      </c>
    </row>
    <row r="213" spans="1:11" x14ac:dyDescent="0.3">
      <c r="A213" s="68">
        <v>4248</v>
      </c>
      <c r="B213" s="68">
        <v>501</v>
      </c>
      <c r="C213" s="69">
        <v>40928</v>
      </c>
      <c r="D213" s="68">
        <v>3</v>
      </c>
      <c r="E213" s="76">
        <v>2.4106999999999998</v>
      </c>
      <c r="F213" s="68">
        <v>8.4500000000000006E-2</v>
      </c>
      <c r="G213" s="68">
        <v>4.2</v>
      </c>
      <c r="H213" s="72">
        <v>3.3500000000000002E-2</v>
      </c>
      <c r="I213" s="71">
        <v>296</v>
      </c>
      <c r="J213" s="67">
        <v>746.62686567164178</v>
      </c>
      <c r="K213" s="67">
        <v>39.644970414201183</v>
      </c>
    </row>
    <row r="214" spans="1:11" x14ac:dyDescent="0.3">
      <c r="A214" s="68">
        <v>4250</v>
      </c>
      <c r="B214" s="68">
        <v>501</v>
      </c>
      <c r="C214" s="69">
        <v>40928</v>
      </c>
      <c r="D214" s="68">
        <v>3</v>
      </c>
      <c r="E214" s="76">
        <v>2.4931999999999999</v>
      </c>
      <c r="F214" s="68">
        <v>8.2100000000000006E-2</v>
      </c>
      <c r="G214" s="68">
        <v>4.0999999999999996</v>
      </c>
      <c r="H214" s="72">
        <v>3.4700000000000002E-2</v>
      </c>
      <c r="I214" s="71">
        <v>366</v>
      </c>
      <c r="J214" s="67">
        <v>865.95389048991353</v>
      </c>
      <c r="K214" s="67">
        <v>42.265529841656516</v>
      </c>
    </row>
    <row r="215" spans="1:11" x14ac:dyDescent="0.3">
      <c r="A215" s="68">
        <v>4252</v>
      </c>
      <c r="B215" s="68">
        <v>501</v>
      </c>
      <c r="C215" s="69">
        <v>40928</v>
      </c>
      <c r="D215" s="68">
        <v>3</v>
      </c>
      <c r="E215" s="76">
        <v>1.3157000000000001</v>
      </c>
      <c r="F215" s="77" t="s">
        <v>18</v>
      </c>
      <c r="G215" s="68">
        <v>3.1</v>
      </c>
      <c r="H215" s="72">
        <v>1.6000000000000001E-3</v>
      </c>
      <c r="I215" s="71">
        <v>88</v>
      </c>
      <c r="J215" s="67">
        <v>632.49999999999989</v>
      </c>
      <c r="K215" s="67">
        <v>13.913043478260869</v>
      </c>
    </row>
    <row r="216" spans="1:11" x14ac:dyDescent="0.3">
      <c r="A216" s="68">
        <v>4255</v>
      </c>
      <c r="B216" s="68">
        <v>501</v>
      </c>
      <c r="C216" s="69">
        <v>40928</v>
      </c>
      <c r="D216" s="68">
        <v>3</v>
      </c>
      <c r="E216" s="76">
        <v>1.6553</v>
      </c>
      <c r="F216" s="68">
        <v>3.15E-2</v>
      </c>
      <c r="G216" s="71"/>
      <c r="H216" s="75">
        <v>1.4200000000000001E-2</v>
      </c>
      <c r="I216" s="67">
        <v>422</v>
      </c>
      <c r="J216" s="67">
        <v>936.12676056338023</v>
      </c>
      <c r="K216" s="67">
        <v>45.079365079365083</v>
      </c>
    </row>
    <row r="217" spans="1:11" x14ac:dyDescent="0.3">
      <c r="A217" s="68">
        <v>4256</v>
      </c>
      <c r="B217" s="68">
        <v>606</v>
      </c>
      <c r="C217" s="69">
        <v>40928</v>
      </c>
      <c r="D217" s="68">
        <v>3</v>
      </c>
      <c r="E217" s="77">
        <v>2.2141000000000002</v>
      </c>
      <c r="F217" s="68">
        <v>2.2200000000000001E-2</v>
      </c>
      <c r="G217" s="71"/>
      <c r="H217" s="72">
        <v>9.1999999999999998E-3</v>
      </c>
      <c r="I217" s="71">
        <v>293</v>
      </c>
      <c r="J217" s="67">
        <v>707.02173913043475</v>
      </c>
      <c r="K217" s="67">
        <v>41.441441441441441</v>
      </c>
    </row>
    <row r="218" spans="1:11" x14ac:dyDescent="0.3">
      <c r="A218" s="68">
        <v>4258</v>
      </c>
      <c r="B218" s="68">
        <v>606</v>
      </c>
      <c r="C218" s="69">
        <v>40928</v>
      </c>
      <c r="D218" s="68">
        <v>3</v>
      </c>
      <c r="E218" s="77">
        <v>2.5196999999999998</v>
      </c>
      <c r="F218" s="68">
        <v>9.8699999999999996E-2</v>
      </c>
      <c r="G218" s="68">
        <v>4.0999999999999996</v>
      </c>
      <c r="H218" s="72">
        <v>2.2700000000000001E-2</v>
      </c>
      <c r="I218" s="71">
        <v>279</v>
      </c>
      <c r="J218" s="67">
        <v>1213.0969162995593</v>
      </c>
      <c r="K218" s="67">
        <v>22.998986828774065</v>
      </c>
    </row>
    <row r="219" spans="1:11" x14ac:dyDescent="0.3">
      <c r="A219" s="68">
        <v>4259</v>
      </c>
      <c r="B219" s="68">
        <v>606</v>
      </c>
      <c r="C219" s="69">
        <v>40928</v>
      </c>
      <c r="D219" s="68">
        <v>3</v>
      </c>
      <c r="E219" s="77">
        <v>1.4427000000000001</v>
      </c>
      <c r="F219" s="68">
        <v>1.04E-2</v>
      </c>
      <c r="G219" s="68">
        <v>3.2</v>
      </c>
      <c r="H219" s="72">
        <v>3.2000000000000002E-3</v>
      </c>
      <c r="I219" s="71">
        <v>136</v>
      </c>
      <c r="J219" s="67">
        <v>441.99999999999994</v>
      </c>
      <c r="K219" s="67">
        <v>30.76923076923077</v>
      </c>
    </row>
    <row r="220" spans="1:11" x14ac:dyDescent="0.3">
      <c r="A220" s="68">
        <v>4260</v>
      </c>
      <c r="B220" s="68">
        <v>606</v>
      </c>
      <c r="C220" s="69">
        <v>40928</v>
      </c>
      <c r="D220" s="68">
        <v>3</v>
      </c>
      <c r="E220" s="76">
        <v>1.8654999999999999</v>
      </c>
      <c r="F220" s="68">
        <v>3.4500000000000003E-2</v>
      </c>
      <c r="G220" s="71"/>
      <c r="H220" s="72">
        <v>1.2999999999999999E-2</v>
      </c>
      <c r="I220" s="71">
        <v>338</v>
      </c>
      <c r="J220" s="67">
        <v>897.00000000000011</v>
      </c>
      <c r="K220" s="67">
        <v>37.681159420289852</v>
      </c>
    </row>
    <row r="221" spans="1:11" x14ac:dyDescent="0.3">
      <c r="A221" s="68">
        <v>4263</v>
      </c>
      <c r="B221" s="68">
        <v>606</v>
      </c>
      <c r="C221" s="69">
        <v>40928</v>
      </c>
      <c r="D221" s="68">
        <v>3</v>
      </c>
      <c r="E221" s="76">
        <v>1.4603999999999999</v>
      </c>
      <c r="F221" s="77" t="s">
        <v>10</v>
      </c>
      <c r="G221" s="71"/>
      <c r="H221" s="72">
        <v>3.3999999999999998E-3</v>
      </c>
      <c r="I221" s="71">
        <v>12</v>
      </c>
      <c r="J221" s="67">
        <v>28.941176470588239</v>
      </c>
      <c r="K221" s="67">
        <v>41.463414634146332</v>
      </c>
    </row>
    <row r="222" spans="1:11" x14ac:dyDescent="0.3">
      <c r="A222" s="68">
        <v>4265</v>
      </c>
      <c r="B222" s="68">
        <v>606</v>
      </c>
      <c r="C222" s="69">
        <v>40928</v>
      </c>
      <c r="D222" s="68">
        <v>3</v>
      </c>
      <c r="E222" s="76">
        <v>1.8658999999999999</v>
      </c>
      <c r="F222" s="68">
        <v>1.47E-2</v>
      </c>
      <c r="G222" s="71"/>
      <c r="H222" s="72">
        <v>6.6E-3</v>
      </c>
      <c r="I222" s="71">
        <v>337</v>
      </c>
      <c r="J222" s="67">
        <v>750.59090909090901</v>
      </c>
      <c r="K222" s="67">
        <v>44.897959183673471</v>
      </c>
    </row>
    <row r="223" spans="1:11" x14ac:dyDescent="0.3">
      <c r="A223" s="68">
        <v>4266</v>
      </c>
      <c r="B223" s="68">
        <v>606</v>
      </c>
      <c r="C223" s="69">
        <v>40928</v>
      </c>
      <c r="D223" s="68">
        <v>3</v>
      </c>
      <c r="E223" s="76">
        <v>2.2942</v>
      </c>
      <c r="F223" s="68">
        <v>5.8599999999999999E-2</v>
      </c>
      <c r="G223" s="68">
        <v>4.0999999999999996</v>
      </c>
      <c r="H223" s="72">
        <v>1.34E-2</v>
      </c>
      <c r="I223" s="71">
        <v>283</v>
      </c>
      <c r="J223" s="67">
        <v>1237.5970149253731</v>
      </c>
      <c r="K223" s="67">
        <v>22.86689419795222</v>
      </c>
    </row>
    <row r="224" spans="1:11" x14ac:dyDescent="0.3">
      <c r="A224" s="68">
        <v>4270</v>
      </c>
      <c r="B224" s="68">
        <v>606</v>
      </c>
      <c r="C224" s="69">
        <v>40928</v>
      </c>
      <c r="D224" s="68">
        <v>3</v>
      </c>
      <c r="E224" s="77">
        <v>1.4508000000000001</v>
      </c>
      <c r="F224" s="68">
        <v>1.4500000000000001E-2</v>
      </c>
      <c r="G224" s="68">
        <v>3.2</v>
      </c>
      <c r="H224" s="72">
        <v>4.4000000000000003E-3</v>
      </c>
      <c r="I224" s="71">
        <v>198</v>
      </c>
      <c r="J224" s="67">
        <v>652.5</v>
      </c>
      <c r="K224" s="67">
        <v>30.344827586206897</v>
      </c>
    </row>
    <row r="225" spans="1:11" x14ac:dyDescent="0.3">
      <c r="A225" s="68">
        <v>4271</v>
      </c>
      <c r="B225" s="68">
        <v>606</v>
      </c>
      <c r="C225" s="69">
        <v>40928</v>
      </c>
      <c r="D225" s="68">
        <v>3</v>
      </c>
      <c r="E225" s="77">
        <v>2.7574000000000001</v>
      </c>
      <c r="F225" s="68">
        <v>9.4600000000000004E-2</v>
      </c>
      <c r="G225" s="71"/>
      <c r="H225" s="72">
        <v>4.2500000000000003E-2</v>
      </c>
      <c r="I225" s="71">
        <v>452</v>
      </c>
      <c r="J225" s="67">
        <v>1006.0988235294117</v>
      </c>
      <c r="K225" s="67">
        <v>44.926004228329816</v>
      </c>
    </row>
    <row r="226" spans="1:11" x14ac:dyDescent="0.3">
      <c r="A226" s="68">
        <v>4272</v>
      </c>
      <c r="B226" s="68">
        <v>606</v>
      </c>
      <c r="C226" s="69">
        <v>40928</v>
      </c>
      <c r="D226" s="68">
        <v>3</v>
      </c>
      <c r="E226" s="77">
        <v>1.9839</v>
      </c>
      <c r="F226" s="68">
        <v>3.2099999999999997E-2</v>
      </c>
      <c r="G226" s="68">
        <v>3.3</v>
      </c>
      <c r="H226" s="72">
        <v>8.5000000000000006E-3</v>
      </c>
      <c r="I226" s="71">
        <v>198</v>
      </c>
      <c r="J226" s="67">
        <v>747.74117647058813</v>
      </c>
      <c r="K226" s="67">
        <v>26.479750778816204</v>
      </c>
    </row>
    <row r="227" spans="1:11" x14ac:dyDescent="0.3">
      <c r="A227" s="68">
        <v>4274</v>
      </c>
      <c r="B227" s="68">
        <v>606</v>
      </c>
      <c r="C227" s="69">
        <v>40928</v>
      </c>
      <c r="D227" s="68">
        <v>3</v>
      </c>
      <c r="E227" s="76">
        <v>1.3887</v>
      </c>
      <c r="F227" s="68">
        <v>1.0500000000000001E-2</v>
      </c>
      <c r="G227" s="68">
        <v>3.1</v>
      </c>
      <c r="H227" s="72">
        <v>4.1999999999999997E-3</v>
      </c>
      <c r="I227" s="71">
        <v>251</v>
      </c>
      <c r="J227" s="67">
        <v>627.50000000000011</v>
      </c>
      <c r="K227" s="67">
        <v>40</v>
      </c>
    </row>
    <row r="228" spans="1:11" x14ac:dyDescent="0.3">
      <c r="A228" s="68">
        <v>4276</v>
      </c>
      <c r="B228" s="68">
        <v>609</v>
      </c>
      <c r="C228" s="69">
        <v>40928</v>
      </c>
      <c r="D228" s="68">
        <v>3</v>
      </c>
      <c r="E228" s="76">
        <v>2.4979</v>
      </c>
      <c r="F228" s="68">
        <v>6.3600000000000004E-2</v>
      </c>
      <c r="G228" s="71"/>
      <c r="H228" s="72">
        <v>2.3E-2</v>
      </c>
      <c r="I228" s="71">
        <v>355</v>
      </c>
      <c r="J228" s="67">
        <v>981.6521739130435</v>
      </c>
      <c r="K228" s="67">
        <v>36.163522012578611</v>
      </c>
    </row>
    <row r="229" spans="1:11" x14ac:dyDescent="0.3">
      <c r="A229" s="68">
        <v>4277</v>
      </c>
      <c r="B229" s="68">
        <v>609</v>
      </c>
      <c r="C229" s="69">
        <v>40928</v>
      </c>
      <c r="D229" s="68">
        <v>3</v>
      </c>
      <c r="E229" s="76">
        <v>1.4554</v>
      </c>
      <c r="F229" s="68">
        <v>1.9099999999999999E-2</v>
      </c>
      <c r="G229" s="71"/>
      <c r="H229" s="72">
        <v>7.4999999999999997E-3</v>
      </c>
      <c r="I229" s="71">
        <v>236</v>
      </c>
      <c r="J229" s="67">
        <v>601.01333333333332</v>
      </c>
      <c r="K229" s="67">
        <v>39.267015706806284</v>
      </c>
    </row>
    <row r="230" spans="1:11" x14ac:dyDescent="0.3">
      <c r="A230" s="68">
        <v>4278</v>
      </c>
      <c r="B230" s="68">
        <v>609</v>
      </c>
      <c r="C230" s="69">
        <v>40928</v>
      </c>
      <c r="D230" s="68">
        <v>3</v>
      </c>
      <c r="E230" s="76">
        <v>1.6060000000000001</v>
      </c>
      <c r="F230" s="68">
        <v>2.3699999999999999E-2</v>
      </c>
      <c r="G230" s="68">
        <v>3.3</v>
      </c>
      <c r="H230" s="72">
        <v>8.3000000000000001E-3</v>
      </c>
      <c r="I230" s="71">
        <v>259</v>
      </c>
      <c r="J230" s="67">
        <v>739.5542168674699</v>
      </c>
      <c r="K230" s="67">
        <v>35.021097046413502</v>
      </c>
    </row>
    <row r="231" spans="1:11" x14ac:dyDescent="0.3">
      <c r="A231" s="68">
        <v>4280</v>
      </c>
      <c r="B231" s="68">
        <v>609</v>
      </c>
      <c r="C231" s="69">
        <v>40928</v>
      </c>
      <c r="D231" s="68">
        <v>3</v>
      </c>
      <c r="E231" s="76">
        <v>1.9373</v>
      </c>
      <c r="F231" s="68">
        <v>0.12670000000000001</v>
      </c>
      <c r="G231" s="71"/>
      <c r="H231" s="72">
        <v>3.9600000000000003E-2</v>
      </c>
      <c r="I231" s="71">
        <v>300</v>
      </c>
      <c r="J231" s="67">
        <v>959.84848484848487</v>
      </c>
      <c r="K231" s="67">
        <v>31.254932912391475</v>
      </c>
    </row>
    <row r="232" spans="1:11" x14ac:dyDescent="0.3">
      <c r="A232" s="68">
        <v>4283</v>
      </c>
      <c r="B232" s="68">
        <v>609</v>
      </c>
      <c r="C232" s="69">
        <v>40928</v>
      </c>
      <c r="D232" s="68">
        <v>3</v>
      </c>
      <c r="E232" s="77">
        <v>1.9096</v>
      </c>
      <c r="F232" s="68">
        <v>5.21E-2</v>
      </c>
      <c r="G232" s="68">
        <v>4.0999999999999996</v>
      </c>
      <c r="H232" s="72">
        <v>1.04E-2</v>
      </c>
      <c r="I232" s="71">
        <v>244</v>
      </c>
      <c r="J232" s="67">
        <v>1222.346153846154</v>
      </c>
      <c r="K232" s="67">
        <v>19.961612284069098</v>
      </c>
    </row>
    <row r="233" spans="1:11" x14ac:dyDescent="0.3">
      <c r="A233" s="68">
        <v>4284</v>
      </c>
      <c r="B233" s="68">
        <v>609</v>
      </c>
      <c r="C233" s="69">
        <v>40928</v>
      </c>
      <c r="D233" s="68">
        <v>3</v>
      </c>
      <c r="E233" s="77">
        <v>1.4063000000000001</v>
      </c>
      <c r="F233" s="68">
        <v>1.1299999999999999E-2</v>
      </c>
      <c r="G233" s="71"/>
      <c r="H233" s="72">
        <v>4.4999999999999997E-3</v>
      </c>
      <c r="I233" s="71">
        <v>156</v>
      </c>
      <c r="J233" s="67">
        <v>391.73333333333335</v>
      </c>
      <c r="K233" s="67">
        <v>39.823008849557525</v>
      </c>
    </row>
    <row r="234" spans="1:11" x14ac:dyDescent="0.3">
      <c r="A234" s="68">
        <v>4288</v>
      </c>
      <c r="B234" s="68">
        <v>609</v>
      </c>
      <c r="C234" s="69">
        <v>40928</v>
      </c>
      <c r="D234" s="68">
        <v>3</v>
      </c>
      <c r="E234" s="77">
        <v>2.4209000000000001</v>
      </c>
      <c r="F234" s="68">
        <v>4.2900000000000001E-2</v>
      </c>
      <c r="G234" s="68">
        <v>3.3</v>
      </c>
      <c r="H234" s="72">
        <v>1.32E-2</v>
      </c>
      <c r="I234" s="71">
        <v>146</v>
      </c>
      <c r="J234" s="67">
        <v>474.5</v>
      </c>
      <c r="K234" s="67">
        <v>30.76923076923077</v>
      </c>
    </row>
    <row r="235" spans="1:11" x14ac:dyDescent="0.3">
      <c r="A235" s="68">
        <v>4289</v>
      </c>
      <c r="B235" s="68">
        <v>609</v>
      </c>
      <c r="C235" s="69">
        <v>40928</v>
      </c>
      <c r="D235" s="68">
        <v>3</v>
      </c>
      <c r="E235" s="76">
        <v>3.3380000000000001</v>
      </c>
      <c r="F235" s="68">
        <v>9.7799999999999998E-2</v>
      </c>
      <c r="G235" s="71"/>
      <c r="H235" s="72">
        <v>4.6300000000000001E-2</v>
      </c>
      <c r="I235" s="71">
        <v>465</v>
      </c>
      <c r="J235" s="67">
        <v>982.22462203023747</v>
      </c>
      <c r="K235" s="67">
        <v>47.34151329243354</v>
      </c>
    </row>
    <row r="236" spans="1:11" x14ac:dyDescent="0.3">
      <c r="A236" s="68">
        <v>4290</v>
      </c>
      <c r="B236" s="68">
        <v>609</v>
      </c>
      <c r="C236" s="69">
        <v>40928</v>
      </c>
      <c r="D236" s="68">
        <v>3</v>
      </c>
      <c r="E236" s="76">
        <v>1.9410000000000001</v>
      </c>
      <c r="F236" s="68">
        <v>3.3399999999999999E-2</v>
      </c>
      <c r="G236" s="71"/>
      <c r="H236" s="72">
        <v>1.4999999999999999E-2</v>
      </c>
      <c r="I236" s="71">
        <v>271</v>
      </c>
      <c r="J236" s="67">
        <v>603.42666666666662</v>
      </c>
      <c r="K236" s="67">
        <v>44.91017964071856</v>
      </c>
    </row>
    <row r="237" spans="1:11" x14ac:dyDescent="0.3">
      <c r="A237" s="68">
        <v>4291</v>
      </c>
      <c r="B237" s="68">
        <v>609</v>
      </c>
      <c r="C237" s="69">
        <v>40928</v>
      </c>
      <c r="D237" s="68">
        <v>3</v>
      </c>
      <c r="E237" s="77">
        <v>1.9509000000000001</v>
      </c>
      <c r="F237" s="68">
        <v>4.1300000000000003E-2</v>
      </c>
      <c r="G237" s="71"/>
      <c r="H237" s="72">
        <v>1.6400000000000001E-2</v>
      </c>
      <c r="I237" s="71">
        <v>421</v>
      </c>
      <c r="J237" s="67">
        <v>1060.2012195121949</v>
      </c>
      <c r="K237" s="67">
        <v>39.709443099273606</v>
      </c>
    </row>
    <row r="238" spans="1:11" x14ac:dyDescent="0.3">
      <c r="A238" s="68">
        <v>4292</v>
      </c>
      <c r="B238" s="68">
        <v>609</v>
      </c>
      <c r="C238" s="69">
        <v>40928</v>
      </c>
      <c r="D238" s="68">
        <v>3</v>
      </c>
      <c r="E238" s="77">
        <v>1.7782</v>
      </c>
      <c r="F238" s="68">
        <v>1.66E-2</v>
      </c>
      <c r="G238" s="68">
        <v>3.3</v>
      </c>
      <c r="H238" s="72">
        <v>6.4000000000000003E-3</v>
      </c>
      <c r="I238" s="71">
        <v>206</v>
      </c>
      <c r="J238" s="67">
        <v>534.3125</v>
      </c>
      <c r="K238" s="67">
        <v>38.554216867469883</v>
      </c>
    </row>
    <row r="239" spans="1:11" x14ac:dyDescent="0.3">
      <c r="A239" s="68">
        <v>4294</v>
      </c>
      <c r="B239" s="68">
        <v>609</v>
      </c>
      <c r="C239" s="69">
        <v>40928</v>
      </c>
      <c r="D239" s="68">
        <v>3</v>
      </c>
      <c r="E239" s="77">
        <v>1.2043999999999999</v>
      </c>
      <c r="F239" s="68">
        <v>7.4999999999999997E-3</v>
      </c>
      <c r="G239" s="68">
        <v>2</v>
      </c>
      <c r="H239" s="72">
        <v>2.2000000000000001E-3</v>
      </c>
      <c r="I239" s="71">
        <v>99</v>
      </c>
      <c r="J239" s="67">
        <v>337.49999999999994</v>
      </c>
      <c r="K239" s="67">
        <v>29.333333333333332</v>
      </c>
    </row>
    <row r="240" spans="1:11" x14ac:dyDescent="0.3">
      <c r="A240" s="68">
        <v>4296</v>
      </c>
      <c r="B240" s="68">
        <v>609</v>
      </c>
      <c r="C240" s="69">
        <v>40928</v>
      </c>
      <c r="D240" s="68">
        <v>3</v>
      </c>
      <c r="E240" s="77">
        <v>1.8852</v>
      </c>
      <c r="F240" s="68">
        <v>3.7900000000000003E-2</v>
      </c>
      <c r="G240" s="68">
        <v>3.3</v>
      </c>
      <c r="H240" s="72">
        <v>1.4E-2</v>
      </c>
      <c r="I240" s="71">
        <v>233</v>
      </c>
      <c r="J240" s="67">
        <v>630.76428571428573</v>
      </c>
      <c r="K240" s="67">
        <v>36.939313984168862</v>
      </c>
    </row>
    <row r="241" spans="1:11" x14ac:dyDescent="0.3">
      <c r="A241" s="68">
        <v>4298</v>
      </c>
      <c r="B241" s="68">
        <v>609</v>
      </c>
      <c r="C241" s="69">
        <v>40928</v>
      </c>
      <c r="D241" s="68">
        <v>3</v>
      </c>
      <c r="E241" s="77">
        <v>2.6046</v>
      </c>
      <c r="F241" s="68">
        <v>0.13980000000000001</v>
      </c>
      <c r="G241" s="68">
        <v>4.2</v>
      </c>
      <c r="H241" s="72">
        <v>4.7300000000000002E-2</v>
      </c>
      <c r="I241" s="71">
        <v>275</v>
      </c>
      <c r="J241" s="67">
        <v>812.79069767441865</v>
      </c>
      <c r="K241" s="67">
        <v>33.83404864091559</v>
      </c>
    </row>
    <row r="242" spans="1:11" x14ac:dyDescent="0.3">
      <c r="A242" s="68">
        <v>4301</v>
      </c>
      <c r="B242" s="68">
        <v>609</v>
      </c>
      <c r="C242" s="69">
        <v>40928</v>
      </c>
      <c r="D242" s="68">
        <v>3</v>
      </c>
      <c r="E242" s="76">
        <v>1.9908999999999999</v>
      </c>
      <c r="F242" s="68">
        <v>5.7099999999999998E-2</v>
      </c>
      <c r="G242" s="71"/>
      <c r="H242" s="72"/>
      <c r="I242" s="71"/>
      <c r="J242" s="62"/>
      <c r="K242" s="62"/>
    </row>
    <row r="243" spans="1:11" x14ac:dyDescent="0.3">
      <c r="A243" s="68">
        <v>4302</v>
      </c>
      <c r="B243" s="68">
        <v>609</v>
      </c>
      <c r="C243" s="69">
        <v>40928</v>
      </c>
      <c r="D243" s="68">
        <v>3</v>
      </c>
      <c r="E243" s="77">
        <v>1.3103</v>
      </c>
      <c r="F243" s="68">
        <v>1.46E-2</v>
      </c>
      <c r="G243" s="71"/>
      <c r="H243" s="72">
        <v>3.5999999999999999E-3</v>
      </c>
      <c r="I243" s="71">
        <v>157</v>
      </c>
      <c r="J243" s="67">
        <v>636.72222222222217</v>
      </c>
      <c r="K243" s="67">
        <v>24.657534246575342</v>
      </c>
    </row>
    <row r="244" spans="1:11" x14ac:dyDescent="0.3">
      <c r="A244" s="68">
        <v>4303</v>
      </c>
      <c r="B244" s="68">
        <v>609</v>
      </c>
      <c r="C244" s="69">
        <v>40928</v>
      </c>
      <c r="D244" s="68">
        <v>3</v>
      </c>
      <c r="E244" s="77">
        <v>2.4973999999999998</v>
      </c>
      <c r="F244" s="68">
        <v>0.1013</v>
      </c>
      <c r="G244" s="71"/>
      <c r="H244" s="72">
        <v>3.5200000000000002E-2</v>
      </c>
      <c r="I244" s="71">
        <v>323</v>
      </c>
      <c r="J244" s="67">
        <v>929.54261363636363</v>
      </c>
      <c r="K244" s="67">
        <v>34.748272458045406</v>
      </c>
    </row>
    <row r="245" spans="1:11" x14ac:dyDescent="0.3">
      <c r="A245" s="68">
        <v>4304</v>
      </c>
      <c r="B245" s="68">
        <v>609</v>
      </c>
      <c r="C245" s="69">
        <v>40928</v>
      </c>
      <c r="D245" s="68">
        <v>3</v>
      </c>
      <c r="E245" s="77">
        <v>1.0417000000000001</v>
      </c>
      <c r="F245" s="68">
        <v>6.1999999999999998E-3</v>
      </c>
      <c r="G245" s="68">
        <v>3.1</v>
      </c>
      <c r="H245" s="72">
        <v>1.6999999999999999E-3</v>
      </c>
      <c r="I245" s="71">
        <v>110</v>
      </c>
      <c r="J245" s="67">
        <v>401.1764705882353</v>
      </c>
      <c r="K245" s="67">
        <v>27.419354838709676</v>
      </c>
    </row>
    <row r="246" spans="1:11" x14ac:dyDescent="0.3">
      <c r="A246" s="68">
        <v>4305</v>
      </c>
      <c r="B246" s="68">
        <v>609</v>
      </c>
      <c r="C246" s="69">
        <v>40928</v>
      </c>
      <c r="D246" s="68">
        <v>3</v>
      </c>
      <c r="E246" s="76">
        <v>1.5159</v>
      </c>
      <c r="F246" s="68">
        <v>1.6799999999999999E-2</v>
      </c>
      <c r="G246" s="71"/>
      <c r="H246" s="72">
        <v>7.1999999999999998E-3</v>
      </c>
      <c r="I246" s="71">
        <v>166</v>
      </c>
      <c r="J246" s="67">
        <v>387.33333333333326</v>
      </c>
      <c r="K246" s="67">
        <v>42.857142857142861</v>
      </c>
    </row>
    <row r="247" spans="1:11" x14ac:dyDescent="0.3">
      <c r="A247" s="68">
        <v>4306</v>
      </c>
      <c r="B247" s="68">
        <v>609</v>
      </c>
      <c r="C247" s="69">
        <v>40928</v>
      </c>
      <c r="D247" s="68">
        <v>3</v>
      </c>
      <c r="E247" s="76">
        <v>1.2873000000000001</v>
      </c>
      <c r="F247" s="68">
        <v>4.4999999999999997E-3</v>
      </c>
      <c r="G247" s="71"/>
      <c r="H247" s="72"/>
      <c r="I247" s="71"/>
      <c r="J247" s="62"/>
      <c r="K247" s="62"/>
    </row>
    <row r="248" spans="1:11" x14ac:dyDescent="0.3">
      <c r="A248" s="68">
        <v>4307</v>
      </c>
      <c r="B248" s="68">
        <v>609</v>
      </c>
      <c r="C248" s="69">
        <v>40928</v>
      </c>
      <c r="D248" s="68">
        <v>3</v>
      </c>
      <c r="E248" s="77">
        <v>1.7060999999999999</v>
      </c>
      <c r="F248" s="68">
        <v>3.78E-2</v>
      </c>
      <c r="G248" s="71"/>
      <c r="H248" s="72">
        <v>1.2500000000000001E-2</v>
      </c>
      <c r="I248" s="71">
        <v>223</v>
      </c>
      <c r="J248" s="67">
        <v>674.35199999999998</v>
      </c>
      <c r="K248" s="67">
        <v>33.06878306878307</v>
      </c>
    </row>
    <row r="249" spans="1:11" x14ac:dyDescent="0.3">
      <c r="A249" s="68">
        <v>4308</v>
      </c>
      <c r="B249" s="68">
        <v>609</v>
      </c>
      <c r="C249" s="69">
        <v>40928</v>
      </c>
      <c r="D249" s="68">
        <v>3</v>
      </c>
      <c r="E249" s="76">
        <v>2.294</v>
      </c>
      <c r="F249" s="68">
        <v>9.1499999999999998E-2</v>
      </c>
      <c r="G249" s="68">
        <v>4.2</v>
      </c>
      <c r="H249" s="72">
        <v>3.6400000000000002E-2</v>
      </c>
      <c r="I249" s="71">
        <v>318</v>
      </c>
      <c r="J249" s="67">
        <v>799.36813186813185</v>
      </c>
      <c r="K249" s="67">
        <v>39.781420765027327</v>
      </c>
    </row>
    <row r="250" spans="1:11" x14ac:dyDescent="0.3">
      <c r="A250" s="68">
        <v>4309</v>
      </c>
      <c r="B250" s="68">
        <v>609</v>
      </c>
      <c r="C250" s="69">
        <v>40928</v>
      </c>
      <c r="D250" s="68">
        <v>3</v>
      </c>
      <c r="E250" s="77">
        <v>1.7650999999999999</v>
      </c>
      <c r="F250" s="68">
        <v>1.7399999999999999E-2</v>
      </c>
      <c r="G250" s="71"/>
      <c r="H250" s="72">
        <v>3.2000000000000002E-3</v>
      </c>
      <c r="I250" s="71">
        <v>254</v>
      </c>
      <c r="J250" s="67">
        <v>1381.1249999999998</v>
      </c>
      <c r="K250" s="67">
        <v>18.390804597701152</v>
      </c>
    </row>
    <row r="251" spans="1:11" x14ac:dyDescent="0.3">
      <c r="A251" s="68">
        <v>4310</v>
      </c>
      <c r="B251" s="68">
        <v>609</v>
      </c>
      <c r="C251" s="69">
        <v>40928</v>
      </c>
      <c r="D251" s="68">
        <v>3</v>
      </c>
      <c r="E251" s="76">
        <v>0.60819999999999996</v>
      </c>
      <c r="F251" s="68">
        <v>1.9E-3</v>
      </c>
      <c r="G251" s="71"/>
      <c r="H251" s="72"/>
      <c r="I251" s="71"/>
      <c r="J251" s="62"/>
      <c r="K251" s="62"/>
    </row>
    <row r="252" spans="1:11" x14ac:dyDescent="0.3">
      <c r="A252" s="68">
        <v>4313</v>
      </c>
      <c r="B252" s="68">
        <v>609</v>
      </c>
      <c r="C252" s="69">
        <v>40928</v>
      </c>
      <c r="D252" s="68">
        <v>3</v>
      </c>
      <c r="E252" s="76">
        <v>1.6890000000000001</v>
      </c>
      <c r="F252" s="68">
        <v>1.5100000000000001E-2</v>
      </c>
      <c r="G252" s="68">
        <v>3.3</v>
      </c>
      <c r="H252" s="72">
        <v>5.1999999999999998E-3</v>
      </c>
      <c r="I252" s="71">
        <v>224</v>
      </c>
      <c r="J252" s="67">
        <v>650.46153846153857</v>
      </c>
      <c r="K252" s="67">
        <v>34.437086092715234</v>
      </c>
    </row>
    <row r="253" spans="1:11" x14ac:dyDescent="0.3">
      <c r="A253" s="68">
        <v>4314</v>
      </c>
      <c r="B253" s="68">
        <v>609</v>
      </c>
      <c r="C253" s="69">
        <v>40928</v>
      </c>
      <c r="D253" s="68">
        <v>3</v>
      </c>
      <c r="E253" s="77">
        <v>2.6442000000000001</v>
      </c>
      <c r="F253" s="68">
        <v>6.6299999999999998E-2</v>
      </c>
      <c r="G253" s="71"/>
      <c r="H253" s="72">
        <v>1.7600000000000001E-2</v>
      </c>
      <c r="I253" s="71">
        <v>321</v>
      </c>
      <c r="J253" s="67">
        <v>1209.2215909090908</v>
      </c>
      <c r="K253" s="67">
        <v>26.546003016591253</v>
      </c>
    </row>
    <row r="254" spans="1:11" x14ac:dyDescent="0.3">
      <c r="A254" s="68">
        <v>4315</v>
      </c>
      <c r="B254" s="68">
        <v>609</v>
      </c>
      <c r="C254" s="69">
        <v>40928</v>
      </c>
      <c r="D254" s="68">
        <v>3</v>
      </c>
      <c r="E254" s="77">
        <v>2.7158000000000002</v>
      </c>
      <c r="F254" s="68">
        <v>0.1711</v>
      </c>
      <c r="G254" s="71"/>
      <c r="H254" s="72">
        <v>6.7100000000000007E-2</v>
      </c>
      <c r="I254" s="71">
        <v>498</v>
      </c>
      <c r="J254" s="67">
        <v>1269.8628912071536</v>
      </c>
      <c r="K254" s="67">
        <v>39.216832261835187</v>
      </c>
    </row>
    <row r="255" spans="1:11" x14ac:dyDescent="0.3">
      <c r="A255" s="68">
        <v>4316</v>
      </c>
      <c r="B255" s="68">
        <v>609</v>
      </c>
      <c r="C255" s="69">
        <v>40928</v>
      </c>
      <c r="D255" s="68">
        <v>3</v>
      </c>
      <c r="E255" s="76">
        <v>2.0042</v>
      </c>
      <c r="F255" s="68">
        <v>6.54E-2</v>
      </c>
      <c r="G255" s="71"/>
      <c r="H255" s="72">
        <v>3.0200000000000001E-2</v>
      </c>
      <c r="I255" s="71">
        <v>470</v>
      </c>
      <c r="J255" s="67">
        <v>1017.8145695364237</v>
      </c>
      <c r="K255" s="67">
        <v>46.177370030581045</v>
      </c>
    </row>
    <row r="256" spans="1:11" x14ac:dyDescent="0.3">
      <c r="A256" s="68">
        <v>4318</v>
      </c>
      <c r="B256" s="68">
        <v>609</v>
      </c>
      <c r="C256" s="69">
        <v>40928</v>
      </c>
      <c r="D256" s="68">
        <v>3</v>
      </c>
      <c r="E256" s="77">
        <v>3.0371000000000001</v>
      </c>
      <c r="F256" s="68">
        <v>8.0500000000000002E-2</v>
      </c>
      <c r="G256" s="71"/>
      <c r="H256" s="72">
        <v>3.4099999999999998E-2</v>
      </c>
      <c r="I256" s="71">
        <v>328</v>
      </c>
      <c r="J256" s="67">
        <v>774.31085043988276</v>
      </c>
      <c r="K256" s="67">
        <v>42.360248447204967</v>
      </c>
    </row>
    <row r="257" spans="1:11" x14ac:dyDescent="0.3">
      <c r="A257" s="68">
        <v>4323</v>
      </c>
      <c r="B257" s="68">
        <v>519</v>
      </c>
      <c r="C257" s="69">
        <v>40953</v>
      </c>
      <c r="D257" s="68">
        <v>3</v>
      </c>
      <c r="E257" s="76">
        <v>2.0366</v>
      </c>
      <c r="F257" s="68">
        <v>3.32E-2</v>
      </c>
      <c r="G257" s="68">
        <v>3.3</v>
      </c>
      <c r="H257" s="72">
        <v>5.8999999999999999E-3</v>
      </c>
      <c r="I257" s="71">
        <v>143</v>
      </c>
      <c r="J257" s="67">
        <v>804.67796610169489</v>
      </c>
      <c r="K257" s="67">
        <v>17.771084337349397</v>
      </c>
    </row>
    <row r="258" spans="1:11" x14ac:dyDescent="0.3">
      <c r="A258" s="68">
        <v>4325</v>
      </c>
      <c r="B258" s="68">
        <v>519</v>
      </c>
      <c r="C258" s="69">
        <v>40953</v>
      </c>
      <c r="D258" s="68">
        <v>3</v>
      </c>
      <c r="E258" s="76">
        <v>2.8807999999999998</v>
      </c>
      <c r="F258" s="68">
        <v>0.14330000000000001</v>
      </c>
      <c r="G258" s="71"/>
      <c r="H258" s="72">
        <v>6.7500000000000004E-2</v>
      </c>
      <c r="I258" s="71">
        <v>664</v>
      </c>
      <c r="J258" s="67">
        <v>1409.6474074074074</v>
      </c>
      <c r="K258" s="67">
        <v>47.103977669225401</v>
      </c>
    </row>
    <row r="259" spans="1:11" x14ac:dyDescent="0.3">
      <c r="A259" s="68">
        <v>4332</v>
      </c>
      <c r="B259" s="68">
        <v>519</v>
      </c>
      <c r="C259" s="69">
        <v>40953</v>
      </c>
      <c r="D259" s="68">
        <v>3</v>
      </c>
      <c r="E259" s="76">
        <v>1.8669</v>
      </c>
      <c r="F259" s="68">
        <v>4.5100000000000001E-2</v>
      </c>
      <c r="G259" s="68">
        <v>4.0999999999999996</v>
      </c>
      <c r="H259" s="72">
        <v>2.0400000000000001E-2</v>
      </c>
      <c r="I259" s="71">
        <v>340</v>
      </c>
      <c r="J259" s="67">
        <v>751.66666666666652</v>
      </c>
      <c r="K259" s="67">
        <v>45.232815964523283</v>
      </c>
    </row>
    <row r="260" spans="1:11" x14ac:dyDescent="0.3">
      <c r="A260" s="68">
        <v>4340</v>
      </c>
      <c r="B260" s="68">
        <v>519</v>
      </c>
      <c r="C260" s="69">
        <v>40953</v>
      </c>
      <c r="D260" s="68">
        <v>3</v>
      </c>
      <c r="E260" s="76">
        <v>1.9301999999999999</v>
      </c>
      <c r="F260" s="68">
        <v>4.2700000000000002E-2</v>
      </c>
      <c r="G260" s="68">
        <v>4.2</v>
      </c>
      <c r="H260" s="72">
        <v>7.4000000000000003E-3</v>
      </c>
      <c r="I260" s="71">
        <v>93</v>
      </c>
      <c r="J260" s="67">
        <v>536.6351351351351</v>
      </c>
      <c r="K260" s="67">
        <v>17.330210772833723</v>
      </c>
    </row>
    <row r="261" spans="1:11" x14ac:dyDescent="0.3">
      <c r="A261" s="68">
        <v>4362</v>
      </c>
      <c r="B261" s="68">
        <v>519</v>
      </c>
      <c r="C261" s="69">
        <v>40953</v>
      </c>
      <c r="D261" s="68">
        <v>3</v>
      </c>
      <c r="E261" s="76">
        <v>1.9258</v>
      </c>
      <c r="F261" s="68">
        <v>3.9399999999999998E-2</v>
      </c>
      <c r="G261" s="68">
        <v>3.3</v>
      </c>
      <c r="H261" s="72">
        <v>1.4800000000000001E-2</v>
      </c>
      <c r="I261" s="71">
        <v>378</v>
      </c>
      <c r="J261" s="67">
        <v>1006.2972972972972</v>
      </c>
      <c r="K261" s="67">
        <v>37.56345177664975</v>
      </c>
    </row>
    <row r="262" spans="1:11" x14ac:dyDescent="0.3">
      <c r="A262" s="68">
        <v>4374</v>
      </c>
      <c r="B262" s="68">
        <v>519</v>
      </c>
      <c r="C262" s="69">
        <v>40953</v>
      </c>
      <c r="D262" s="68">
        <v>3</v>
      </c>
      <c r="E262" s="76">
        <v>2.1023999999999998</v>
      </c>
      <c r="F262" s="68">
        <v>9.0399999999999994E-2</v>
      </c>
      <c r="G262" s="71"/>
      <c r="H262" s="72">
        <v>4.3799999999999999E-2</v>
      </c>
      <c r="I262" s="71">
        <v>398</v>
      </c>
      <c r="J262" s="67">
        <v>821.44292237442926</v>
      </c>
      <c r="K262" s="67">
        <v>48.451327433628322</v>
      </c>
    </row>
    <row r="263" spans="1:11" x14ac:dyDescent="0.3">
      <c r="A263" s="68">
        <v>4379</v>
      </c>
      <c r="B263" s="68">
        <v>519</v>
      </c>
      <c r="C263" s="69">
        <v>40953</v>
      </c>
      <c r="D263" s="68">
        <v>3</v>
      </c>
      <c r="E263" s="76">
        <v>1.3617999999999999</v>
      </c>
      <c r="F263" s="68">
        <v>2.4799999999999999E-2</v>
      </c>
      <c r="G263" s="68">
        <v>3.3</v>
      </c>
      <c r="H263" s="72">
        <v>6.6E-3</v>
      </c>
      <c r="I263" s="71">
        <v>74</v>
      </c>
      <c r="J263" s="67">
        <v>278.06060606060606</v>
      </c>
      <c r="K263" s="67">
        <v>26.612903225806448</v>
      </c>
    </row>
    <row r="264" spans="1:11" x14ac:dyDescent="0.3">
      <c r="A264" s="68">
        <v>4383</v>
      </c>
      <c r="B264" s="68">
        <v>519</v>
      </c>
      <c r="C264" s="69">
        <v>40953</v>
      </c>
      <c r="D264" s="68">
        <v>3</v>
      </c>
      <c r="E264" s="76">
        <v>2.0270999999999999</v>
      </c>
      <c r="F264" s="68">
        <v>5.0500000000000003E-2</v>
      </c>
      <c r="G264" s="71"/>
      <c r="H264" s="72">
        <v>1.21E-2</v>
      </c>
      <c r="I264" s="71">
        <v>142</v>
      </c>
      <c r="J264" s="67">
        <v>592.64462809917359</v>
      </c>
      <c r="K264" s="67">
        <v>23.96039603960396</v>
      </c>
    </row>
    <row r="265" spans="1:11" x14ac:dyDescent="0.3">
      <c r="A265" s="68">
        <v>4394</v>
      </c>
      <c r="B265" s="68">
        <v>519</v>
      </c>
      <c r="C265" s="69">
        <v>40953</v>
      </c>
      <c r="D265" s="68">
        <v>3</v>
      </c>
      <c r="E265" s="76">
        <v>2.3243</v>
      </c>
      <c r="F265" s="68">
        <v>8.5199999999999998E-2</v>
      </c>
      <c r="G265" s="71"/>
      <c r="H265" s="72">
        <v>4.1200000000000001E-2</v>
      </c>
      <c r="I265" s="71">
        <v>401</v>
      </c>
      <c r="J265" s="67">
        <v>829.252427184466</v>
      </c>
      <c r="K265" s="67">
        <v>48.356807511737095</v>
      </c>
    </row>
    <row r="266" spans="1:11" x14ac:dyDescent="0.3">
      <c r="A266" s="68">
        <v>4408</v>
      </c>
      <c r="B266" s="68">
        <v>519</v>
      </c>
      <c r="C266" s="69">
        <v>40953</v>
      </c>
      <c r="D266" s="68">
        <v>3</v>
      </c>
      <c r="E266" s="76">
        <v>1.8118000000000001</v>
      </c>
      <c r="F266" s="68">
        <v>2.5100000000000001E-2</v>
      </c>
      <c r="G266" s="71"/>
      <c r="H266" s="72">
        <v>1.12E-2</v>
      </c>
      <c r="I266" s="71">
        <v>347</v>
      </c>
      <c r="J266" s="67">
        <v>777.65178571428578</v>
      </c>
      <c r="K266" s="67">
        <v>44.621513944223103</v>
      </c>
    </row>
    <row r="267" spans="1:11" x14ac:dyDescent="0.3">
      <c r="A267" s="68">
        <v>4423</v>
      </c>
      <c r="B267" s="68">
        <v>704</v>
      </c>
      <c r="C267" s="69">
        <v>40954</v>
      </c>
      <c r="D267" s="68">
        <v>3</v>
      </c>
      <c r="E267" s="76">
        <v>2.1697000000000002</v>
      </c>
      <c r="F267" s="68">
        <v>5.8799999999999998E-2</v>
      </c>
      <c r="G267" s="68">
        <v>4.0999999999999996</v>
      </c>
      <c r="H267" s="72">
        <v>2.6200000000000001E-2</v>
      </c>
      <c r="I267" s="71">
        <v>263</v>
      </c>
      <c r="J267" s="67">
        <v>590.24427480916029</v>
      </c>
      <c r="K267" s="67">
        <v>44.557823129251709</v>
      </c>
    </row>
    <row r="268" spans="1:11" x14ac:dyDescent="0.3">
      <c r="A268" s="68">
        <v>4425</v>
      </c>
      <c r="B268" s="68">
        <v>704</v>
      </c>
      <c r="C268" s="69">
        <v>40954</v>
      </c>
      <c r="D268" s="68">
        <v>3</v>
      </c>
      <c r="E268" s="76">
        <v>1.4267000000000001</v>
      </c>
      <c r="F268" s="68">
        <v>3.61E-2</v>
      </c>
      <c r="G268" s="68">
        <v>4.0999999999999996</v>
      </c>
      <c r="H268" s="72">
        <v>1.5100000000000001E-2</v>
      </c>
      <c r="I268" s="71">
        <v>119</v>
      </c>
      <c r="J268" s="67">
        <v>284.49668874172187</v>
      </c>
      <c r="K268" s="67">
        <v>41.828254847645432</v>
      </c>
    </row>
    <row r="269" spans="1:11" x14ac:dyDescent="0.3">
      <c r="A269" s="68">
        <v>4435</v>
      </c>
      <c r="B269" s="68">
        <v>706</v>
      </c>
      <c r="C269" s="69">
        <v>40954</v>
      </c>
      <c r="D269" s="68">
        <v>3</v>
      </c>
      <c r="E269" s="76">
        <v>1.9888999999999999</v>
      </c>
      <c r="F269" s="68">
        <v>5.0900000000000001E-2</v>
      </c>
      <c r="G269" s="68">
        <v>4.0999999999999996</v>
      </c>
      <c r="H269" s="72">
        <v>2.4299999999999999E-2</v>
      </c>
      <c r="I269" s="71">
        <v>220</v>
      </c>
      <c r="J269" s="67">
        <v>460.82304526748976</v>
      </c>
      <c r="K269" s="67">
        <v>47.740667976424355</v>
      </c>
    </row>
    <row r="270" spans="1:11" x14ac:dyDescent="0.3">
      <c r="A270" s="68">
        <v>4450</v>
      </c>
      <c r="B270" s="68">
        <v>706</v>
      </c>
      <c r="C270" s="69">
        <v>40954</v>
      </c>
      <c r="D270" s="68">
        <v>3</v>
      </c>
      <c r="E270" s="76">
        <v>1.4382999999999999</v>
      </c>
      <c r="F270" s="68">
        <v>3.4799999999999998E-2</v>
      </c>
      <c r="G270" s="68">
        <v>4.0999999999999996</v>
      </c>
      <c r="H270" s="72">
        <v>1.2999999999999999E-2</v>
      </c>
      <c r="I270" s="71">
        <v>117</v>
      </c>
      <c r="J270" s="67">
        <v>313.2</v>
      </c>
      <c r="K270" s="67">
        <v>37.356321839080458</v>
      </c>
    </row>
    <row r="271" spans="1:11" x14ac:dyDescent="0.3">
      <c r="A271" s="68">
        <v>4451</v>
      </c>
      <c r="B271" s="68">
        <v>716</v>
      </c>
      <c r="C271" s="69">
        <v>40954</v>
      </c>
      <c r="D271" s="68">
        <v>3</v>
      </c>
      <c r="E271" s="76">
        <v>2.4607999999999999</v>
      </c>
      <c r="F271" s="68">
        <v>5.62E-2</v>
      </c>
      <c r="G271" s="68">
        <v>3.3</v>
      </c>
      <c r="H271" s="72">
        <v>1.7100000000000001E-2</v>
      </c>
      <c r="I271" s="71">
        <v>627</v>
      </c>
      <c r="J271" s="67">
        <v>2060.6666666666665</v>
      </c>
      <c r="K271" s="67">
        <v>30.427046263345197</v>
      </c>
    </row>
    <row r="272" spans="1:11" x14ac:dyDescent="0.3">
      <c r="A272" s="68">
        <v>4452</v>
      </c>
      <c r="B272" s="68">
        <v>716</v>
      </c>
      <c r="C272" s="69">
        <v>40954</v>
      </c>
      <c r="D272" s="68">
        <v>3</v>
      </c>
      <c r="E272" s="76">
        <v>2.6065999999999998</v>
      </c>
      <c r="F272" s="68">
        <v>0.2082</v>
      </c>
      <c r="G272" s="68">
        <v>4.3</v>
      </c>
      <c r="H272" s="70">
        <v>0.1166</v>
      </c>
      <c r="I272" s="68">
        <v>793</v>
      </c>
      <c r="J272" s="67">
        <v>1415.974271012007</v>
      </c>
      <c r="K272" s="67">
        <v>56.003842459173867</v>
      </c>
    </row>
    <row r="273" spans="1:11" x14ac:dyDescent="0.3">
      <c r="A273" s="68">
        <v>4453</v>
      </c>
      <c r="B273" s="68">
        <v>716</v>
      </c>
      <c r="C273" s="69">
        <v>40954</v>
      </c>
      <c r="D273" s="68">
        <v>3</v>
      </c>
      <c r="E273" s="76">
        <v>2.5131000000000001</v>
      </c>
      <c r="F273" s="68">
        <v>5.2200000000000003E-2</v>
      </c>
      <c r="G273" s="68">
        <v>3.3</v>
      </c>
      <c r="H273" s="72">
        <v>7.9000000000000008E-3</v>
      </c>
      <c r="I273" s="71">
        <v>335</v>
      </c>
      <c r="J273" s="67">
        <v>2213.5443037974683</v>
      </c>
      <c r="K273" s="67">
        <v>15.134099616858238</v>
      </c>
    </row>
    <row r="274" spans="1:11" x14ac:dyDescent="0.3">
      <c r="A274" s="68">
        <v>4464</v>
      </c>
      <c r="B274" s="68">
        <v>719</v>
      </c>
      <c r="C274" s="69">
        <v>40954</v>
      </c>
      <c r="D274" s="68">
        <v>3</v>
      </c>
      <c r="E274" s="76">
        <v>2.1076999999999999</v>
      </c>
      <c r="F274" s="68">
        <v>0.2218</v>
      </c>
      <c r="G274" s="71"/>
      <c r="H274" s="72">
        <v>0.1409</v>
      </c>
      <c r="I274" s="71">
        <v>498</v>
      </c>
      <c r="J274" s="67">
        <v>783.93470546486878</v>
      </c>
      <c r="K274" s="67">
        <v>63.525698827772771</v>
      </c>
    </row>
    <row r="275" spans="1:11" x14ac:dyDescent="0.3">
      <c r="A275" s="68">
        <v>4469</v>
      </c>
      <c r="B275" s="68">
        <v>719</v>
      </c>
      <c r="C275" s="69">
        <v>40954</v>
      </c>
      <c r="D275" s="68">
        <v>3</v>
      </c>
      <c r="E275" s="76">
        <v>2.2658</v>
      </c>
      <c r="F275" s="68">
        <v>3.2500000000000001E-2</v>
      </c>
      <c r="G275" s="71"/>
      <c r="H275" s="72">
        <v>1.49E-2</v>
      </c>
      <c r="I275" s="71">
        <v>309</v>
      </c>
      <c r="J275" s="67">
        <v>673.99328859060404</v>
      </c>
      <c r="K275" s="67">
        <v>45.84615384615384</v>
      </c>
    </row>
    <row r="276" spans="1:11" x14ac:dyDescent="0.3">
      <c r="A276" s="68">
        <v>4472</v>
      </c>
      <c r="B276" s="68">
        <v>719</v>
      </c>
      <c r="C276" s="69">
        <v>40954</v>
      </c>
      <c r="D276" s="68">
        <v>3</v>
      </c>
      <c r="E276" s="76">
        <v>1.6184000000000001</v>
      </c>
      <c r="F276" s="68">
        <v>2.4500000000000001E-2</v>
      </c>
      <c r="G276" s="71"/>
      <c r="H276" s="72">
        <v>5.7999999999999996E-3</v>
      </c>
      <c r="I276" s="71">
        <v>182</v>
      </c>
      <c r="J276" s="67">
        <v>768.79310344827593</v>
      </c>
      <c r="K276" s="67">
        <v>23.673469387755102</v>
      </c>
    </row>
    <row r="277" spans="1:11" x14ac:dyDescent="0.3">
      <c r="A277" s="68">
        <v>4475</v>
      </c>
      <c r="B277" s="68">
        <v>719</v>
      </c>
      <c r="C277" s="69">
        <v>40954</v>
      </c>
      <c r="D277" s="68">
        <v>3</v>
      </c>
      <c r="E277" s="76">
        <v>2.3677999999999999</v>
      </c>
      <c r="F277" s="68">
        <v>0.11210000000000001</v>
      </c>
      <c r="G277" s="68">
        <v>4.2</v>
      </c>
      <c r="H277" s="72">
        <v>3.2199999999999999E-2</v>
      </c>
      <c r="I277" s="71">
        <v>157</v>
      </c>
      <c r="J277" s="67">
        <v>546.57453416149076</v>
      </c>
      <c r="K277" s="67">
        <v>28.724353256021406</v>
      </c>
    </row>
    <row r="278" spans="1:11" x14ac:dyDescent="0.3">
      <c r="A278" s="68">
        <v>4485</v>
      </c>
      <c r="B278" s="68">
        <v>719</v>
      </c>
      <c r="C278" s="69">
        <v>40954</v>
      </c>
      <c r="D278" s="68">
        <v>3</v>
      </c>
      <c r="E278" s="76">
        <v>1.5401</v>
      </c>
      <c r="F278" s="68">
        <v>2.35E-2</v>
      </c>
      <c r="G278" s="68">
        <v>3.3</v>
      </c>
      <c r="H278" s="72">
        <v>9.1999999999999998E-3</v>
      </c>
      <c r="I278" s="71">
        <v>125</v>
      </c>
      <c r="J278" s="67">
        <v>319.29347826086956</v>
      </c>
      <c r="K278" s="67">
        <v>39.148936170212764</v>
      </c>
    </row>
    <row r="279" spans="1:11" x14ac:dyDescent="0.3">
      <c r="A279" s="68">
        <v>4490</v>
      </c>
      <c r="B279" s="68">
        <v>719</v>
      </c>
      <c r="C279" s="69">
        <v>40954</v>
      </c>
      <c r="D279" s="68">
        <v>3</v>
      </c>
      <c r="E279" s="76">
        <v>1.8045</v>
      </c>
      <c r="F279" s="68">
        <v>0.19170000000000001</v>
      </c>
      <c r="G279" s="68">
        <v>4.3</v>
      </c>
      <c r="H279" s="70">
        <v>0.11210000000000001</v>
      </c>
      <c r="I279" s="68">
        <v>568</v>
      </c>
      <c r="J279" s="67">
        <v>971.32560214094565</v>
      </c>
      <c r="K279" s="67">
        <v>58.476786645800729</v>
      </c>
    </row>
    <row r="280" spans="1:11" x14ac:dyDescent="0.3">
      <c r="A280" s="68">
        <v>4492</v>
      </c>
      <c r="B280" s="68">
        <v>719</v>
      </c>
      <c r="C280" s="69">
        <v>40954</v>
      </c>
      <c r="D280" s="68">
        <v>3</v>
      </c>
      <c r="E280" s="76">
        <v>2.0926</v>
      </c>
      <c r="F280" s="68">
        <v>3.85E-2</v>
      </c>
      <c r="G280" s="68">
        <v>3.1</v>
      </c>
      <c r="H280" s="72">
        <v>1.6799999999999999E-2</v>
      </c>
      <c r="I280" s="71">
        <v>334</v>
      </c>
      <c r="J280" s="67">
        <v>765.41666666666674</v>
      </c>
      <c r="K280" s="67">
        <v>43.636363636363633</v>
      </c>
    </row>
    <row r="281" spans="1:11" x14ac:dyDescent="0.3">
      <c r="A281" s="68">
        <v>4504</v>
      </c>
      <c r="B281" s="68">
        <v>719</v>
      </c>
      <c r="C281" s="69">
        <v>40954</v>
      </c>
      <c r="D281" s="68">
        <v>3</v>
      </c>
      <c r="E281" s="76">
        <v>1.587</v>
      </c>
      <c r="F281" s="68">
        <v>4.2299999999999997E-2</v>
      </c>
      <c r="G281" s="71"/>
      <c r="H281" s="72">
        <v>1.6400000000000001E-2</v>
      </c>
      <c r="I281" s="71">
        <v>131</v>
      </c>
      <c r="J281" s="67">
        <v>337.88414634146335</v>
      </c>
      <c r="K281" s="67">
        <v>38.770685579196225</v>
      </c>
    </row>
    <row r="282" spans="1:11" x14ac:dyDescent="0.3">
      <c r="A282" s="68">
        <v>4511</v>
      </c>
      <c r="B282" s="68">
        <v>719</v>
      </c>
      <c r="C282" s="69">
        <v>40954</v>
      </c>
      <c r="D282" s="68">
        <v>3</v>
      </c>
      <c r="E282" s="76">
        <v>2.8628999999999998</v>
      </c>
      <c r="F282" s="68">
        <v>0.35920000000000002</v>
      </c>
      <c r="G282" s="68">
        <v>4.3</v>
      </c>
      <c r="H282" s="70">
        <v>0.1835</v>
      </c>
      <c r="I282" s="68">
        <v>824</v>
      </c>
      <c r="J282" s="67">
        <v>1612.974386920981</v>
      </c>
      <c r="K282" s="67">
        <v>51.085746102449882</v>
      </c>
    </row>
    <row r="283" spans="1:11" x14ac:dyDescent="0.3">
      <c r="A283" s="68">
        <v>4512</v>
      </c>
      <c r="B283" s="68">
        <v>719</v>
      </c>
      <c r="C283" s="69">
        <v>40954</v>
      </c>
      <c r="D283" s="68">
        <v>3</v>
      </c>
      <c r="E283" s="76">
        <v>2.7692999999999999</v>
      </c>
      <c r="F283" s="68">
        <v>0.33139999999999997</v>
      </c>
      <c r="G283" s="68">
        <v>4.3</v>
      </c>
      <c r="H283" s="70">
        <v>0.15509999999999999</v>
      </c>
      <c r="I283" s="68">
        <v>635</v>
      </c>
      <c r="J283" s="67">
        <v>1356.7956157317858</v>
      </c>
      <c r="K283" s="67">
        <v>46.801448400724198</v>
      </c>
    </row>
    <row r="284" spans="1:11" x14ac:dyDescent="0.3">
      <c r="A284" s="68">
        <v>4518</v>
      </c>
      <c r="B284" s="68">
        <v>501</v>
      </c>
      <c r="C284" s="69">
        <v>40955</v>
      </c>
      <c r="D284" s="68">
        <v>3</v>
      </c>
      <c r="E284" s="76">
        <v>1.7402</v>
      </c>
      <c r="F284" s="68">
        <v>3.2300000000000002E-2</v>
      </c>
      <c r="G284" s="68">
        <v>3.3</v>
      </c>
      <c r="H284" s="72">
        <v>1.2999999999999999E-2</v>
      </c>
      <c r="I284" s="71">
        <v>262</v>
      </c>
      <c r="J284" s="67">
        <v>650.96923076923088</v>
      </c>
      <c r="K284" s="67">
        <v>40.247678018575847</v>
      </c>
    </row>
    <row r="285" spans="1:11" x14ac:dyDescent="0.3">
      <c r="A285" s="68">
        <v>4519</v>
      </c>
      <c r="B285" s="68">
        <v>411</v>
      </c>
      <c r="C285" s="69">
        <v>40955</v>
      </c>
      <c r="D285" s="68">
        <v>3</v>
      </c>
      <c r="E285" s="76">
        <v>2.5045999999999999</v>
      </c>
      <c r="F285" s="68">
        <v>7.2800000000000004E-2</v>
      </c>
      <c r="G285" s="68">
        <v>4.0999999999999996</v>
      </c>
      <c r="H285" s="72">
        <v>2.9899999999999999E-2</v>
      </c>
      <c r="I285" s="71">
        <v>395</v>
      </c>
      <c r="J285" s="67">
        <v>961.73913043478262</v>
      </c>
      <c r="K285" s="67">
        <v>41.071428571428569</v>
      </c>
    </row>
    <row r="286" spans="1:11" x14ac:dyDescent="0.3">
      <c r="A286" s="68">
        <v>4524</v>
      </c>
      <c r="B286" s="68">
        <v>606</v>
      </c>
      <c r="C286" s="69">
        <v>40955</v>
      </c>
      <c r="D286" s="68">
        <v>3</v>
      </c>
      <c r="E286" s="76">
        <v>2.4253</v>
      </c>
      <c r="F286" s="68">
        <v>7.3800000000000004E-2</v>
      </c>
      <c r="G286" s="68">
        <v>4.2</v>
      </c>
      <c r="H286" s="72">
        <v>3.6400000000000002E-2</v>
      </c>
      <c r="I286" s="71">
        <v>269</v>
      </c>
      <c r="J286" s="67">
        <v>545.3901098901099</v>
      </c>
      <c r="K286" s="67">
        <v>49.322493224932252</v>
      </c>
    </row>
    <row r="287" spans="1:11" x14ac:dyDescent="0.3">
      <c r="A287" s="68">
        <v>4525</v>
      </c>
      <c r="B287" s="68">
        <v>606</v>
      </c>
      <c r="C287" s="69">
        <v>40955</v>
      </c>
      <c r="D287" s="68">
        <v>3</v>
      </c>
      <c r="E287" s="76">
        <v>2.8239000000000001</v>
      </c>
      <c r="F287" s="68">
        <v>0.30640000000000001</v>
      </c>
      <c r="G287" s="68">
        <v>4.3</v>
      </c>
      <c r="H287" s="70">
        <v>0.1196</v>
      </c>
      <c r="I287" s="68">
        <v>521</v>
      </c>
      <c r="J287" s="67">
        <v>1334.7357859531774</v>
      </c>
      <c r="K287" s="67">
        <v>39.033942558746737</v>
      </c>
    </row>
    <row r="288" spans="1:11" x14ac:dyDescent="0.3">
      <c r="A288" s="68">
        <v>4528</v>
      </c>
      <c r="B288" s="68">
        <v>606</v>
      </c>
      <c r="C288" s="69">
        <v>40955</v>
      </c>
      <c r="D288" s="68">
        <v>3</v>
      </c>
      <c r="E288" s="76">
        <v>1.5747</v>
      </c>
      <c r="F288" s="68">
        <v>1.9800000000000002E-2</v>
      </c>
      <c r="G288" s="71"/>
      <c r="H288" s="72">
        <v>5.5999999999999999E-3</v>
      </c>
      <c r="I288" s="71">
        <v>243</v>
      </c>
      <c r="J288" s="67">
        <v>859.17857142857156</v>
      </c>
      <c r="K288" s="67">
        <v>28.28282828282828</v>
      </c>
    </row>
    <row r="289" spans="1:11" x14ac:dyDescent="0.3">
      <c r="A289" s="68">
        <v>4531</v>
      </c>
      <c r="B289" s="68">
        <v>606</v>
      </c>
      <c r="C289" s="69">
        <v>40955</v>
      </c>
      <c r="D289" s="68">
        <v>3</v>
      </c>
      <c r="E289" s="76">
        <v>2.5133999999999999</v>
      </c>
      <c r="F289" s="68">
        <v>0.2082</v>
      </c>
      <c r="G289" s="68">
        <v>4.2</v>
      </c>
      <c r="H289" s="72">
        <v>0.1024</v>
      </c>
      <c r="I289" s="71">
        <v>726</v>
      </c>
      <c r="J289" s="67">
        <v>1476.10546875</v>
      </c>
      <c r="K289" s="67">
        <v>49.183477425552354</v>
      </c>
    </row>
    <row r="290" spans="1:11" x14ac:dyDescent="0.3">
      <c r="A290" s="68">
        <v>4532</v>
      </c>
      <c r="B290" s="68">
        <v>606</v>
      </c>
      <c r="C290" s="69">
        <v>40955</v>
      </c>
      <c r="D290" s="68">
        <v>3</v>
      </c>
      <c r="E290" s="76">
        <v>1.7451000000000001</v>
      </c>
      <c r="F290" s="68">
        <v>1.9300000000000001E-2</v>
      </c>
      <c r="G290" s="68">
        <v>3.3</v>
      </c>
      <c r="H290" s="72">
        <v>7.3000000000000001E-3</v>
      </c>
      <c r="I290" s="71">
        <v>227</v>
      </c>
      <c r="J290" s="67">
        <v>600.15068493150693</v>
      </c>
      <c r="K290" s="67">
        <v>37.823834196891184</v>
      </c>
    </row>
    <row r="291" spans="1:11" x14ac:dyDescent="0.3">
      <c r="A291" s="68">
        <v>4533</v>
      </c>
      <c r="B291" s="68">
        <v>606</v>
      </c>
      <c r="C291" s="69">
        <v>40955</v>
      </c>
      <c r="D291" s="68">
        <v>3</v>
      </c>
      <c r="E291" s="76">
        <v>1.8605</v>
      </c>
      <c r="F291" s="68">
        <v>3.5900000000000001E-2</v>
      </c>
      <c r="G291" s="68">
        <v>3.3</v>
      </c>
      <c r="H291" s="72">
        <v>1.1299999999999999E-2</v>
      </c>
      <c r="I291" s="71">
        <v>212</v>
      </c>
      <c r="J291" s="67">
        <v>673.52212389380531</v>
      </c>
      <c r="K291" s="67">
        <v>31.476323119777156</v>
      </c>
    </row>
    <row r="292" spans="1:11" x14ac:dyDescent="0.3">
      <c r="A292" s="68">
        <v>4538</v>
      </c>
      <c r="B292" s="68">
        <v>609</v>
      </c>
      <c r="C292" s="69">
        <v>40955</v>
      </c>
      <c r="D292" s="68">
        <v>3</v>
      </c>
      <c r="E292" s="76">
        <v>2.3858999999999999</v>
      </c>
      <c r="F292" s="68">
        <v>0.12280000000000001</v>
      </c>
      <c r="G292" s="68">
        <v>4.2</v>
      </c>
      <c r="H292" s="72">
        <v>4.4699999999999997E-2</v>
      </c>
      <c r="I292" s="71">
        <v>232</v>
      </c>
      <c r="J292" s="67">
        <v>637.35123042505597</v>
      </c>
      <c r="K292" s="67">
        <v>36.400651465798042</v>
      </c>
    </row>
    <row r="293" spans="1:11" x14ac:dyDescent="0.3">
      <c r="A293" s="68">
        <v>4539</v>
      </c>
      <c r="B293" s="68">
        <v>609</v>
      </c>
      <c r="C293" s="69">
        <v>40955</v>
      </c>
      <c r="D293" s="68">
        <v>3</v>
      </c>
      <c r="E293" s="76">
        <v>1.0794999999999999</v>
      </c>
      <c r="F293" s="68">
        <v>1.06E-2</v>
      </c>
      <c r="G293" s="73"/>
      <c r="H293" s="81">
        <v>4.4000000000000003E-3</v>
      </c>
      <c r="I293" s="73">
        <v>77</v>
      </c>
      <c r="J293" s="67">
        <v>185.5</v>
      </c>
      <c r="K293" s="67">
        <v>41.509433962264154</v>
      </c>
    </row>
    <row r="294" spans="1:11" x14ac:dyDescent="0.3">
      <c r="A294" s="68">
        <v>4541</v>
      </c>
      <c r="B294" s="68">
        <v>609</v>
      </c>
      <c r="C294" s="69">
        <v>40955</v>
      </c>
      <c r="D294" s="68">
        <v>3</v>
      </c>
      <c r="E294" s="76">
        <v>2.2570999999999999</v>
      </c>
      <c r="F294" s="68">
        <v>3.3700000000000001E-2</v>
      </c>
      <c r="G294" s="71"/>
      <c r="H294" s="72">
        <v>1.26E-2</v>
      </c>
      <c r="I294" s="71">
        <v>264</v>
      </c>
      <c r="J294" s="67">
        <v>706.09523809523807</v>
      </c>
      <c r="K294" s="67">
        <v>37.388724035608305</v>
      </c>
    </row>
    <row r="295" spans="1:11" x14ac:dyDescent="0.3">
      <c r="A295" s="68">
        <v>4544</v>
      </c>
      <c r="B295" s="68">
        <v>609</v>
      </c>
      <c r="C295" s="69">
        <v>40955</v>
      </c>
      <c r="D295" s="68">
        <v>3</v>
      </c>
      <c r="E295" s="76">
        <v>1.9422999999999999</v>
      </c>
      <c r="F295" s="68">
        <v>5.21E-2</v>
      </c>
      <c r="G295" s="68">
        <v>4.0999999999999996</v>
      </c>
      <c r="H295" s="72">
        <v>2.3900000000000001E-2</v>
      </c>
      <c r="I295" s="71">
        <v>251</v>
      </c>
      <c r="J295" s="67">
        <v>547.15899581589952</v>
      </c>
      <c r="K295" s="67">
        <v>45.873320537428022</v>
      </c>
    </row>
    <row r="296" spans="1:11" x14ac:dyDescent="0.3">
      <c r="A296" s="68">
        <v>4548</v>
      </c>
      <c r="B296" s="68">
        <v>609</v>
      </c>
      <c r="C296" s="69">
        <v>40955</v>
      </c>
      <c r="D296" s="68">
        <v>3</v>
      </c>
      <c r="E296" s="76">
        <v>2.5398999999999998</v>
      </c>
      <c r="F296" s="68">
        <v>0.1341</v>
      </c>
      <c r="G296" s="71"/>
      <c r="H296" s="72">
        <v>7.0199999999999999E-2</v>
      </c>
      <c r="I296" s="71">
        <v>422</v>
      </c>
      <c r="J296" s="67">
        <v>806.1282051282052</v>
      </c>
      <c r="K296" s="67">
        <v>52.348993288590606</v>
      </c>
    </row>
    <row r="297" spans="1:11" x14ac:dyDescent="0.3">
      <c r="A297" s="68">
        <v>4551</v>
      </c>
      <c r="B297" s="68">
        <v>609</v>
      </c>
      <c r="C297" s="69">
        <v>40955</v>
      </c>
      <c r="D297" s="68">
        <v>3</v>
      </c>
      <c r="E297" s="76">
        <v>2.6093999999999999</v>
      </c>
      <c r="F297" s="68">
        <v>0.12379999999999999</v>
      </c>
      <c r="G297" s="71"/>
      <c r="H297" s="72">
        <v>5.7799999999999997E-2</v>
      </c>
      <c r="I297" s="71">
        <v>379</v>
      </c>
      <c r="J297" s="67">
        <v>811.76816608996546</v>
      </c>
      <c r="K297" s="67">
        <v>46.688206785137318</v>
      </c>
    </row>
    <row r="298" spans="1:11" x14ac:dyDescent="0.3">
      <c r="A298" s="68">
        <v>4553</v>
      </c>
      <c r="B298" s="68">
        <v>609</v>
      </c>
      <c r="C298" s="69">
        <v>40955</v>
      </c>
      <c r="D298" s="68">
        <v>3</v>
      </c>
      <c r="E298" s="76">
        <v>1.6862999999999999</v>
      </c>
      <c r="F298" s="68">
        <v>2.5600000000000001E-2</v>
      </c>
      <c r="G298" s="68">
        <v>3.3</v>
      </c>
      <c r="H298" s="72">
        <v>1.15E-2</v>
      </c>
      <c r="I298" s="71">
        <v>199</v>
      </c>
      <c r="J298" s="67">
        <v>442.99130434782609</v>
      </c>
      <c r="K298" s="67">
        <v>44.921874999999993</v>
      </c>
    </row>
    <row r="299" spans="1:11" x14ac:dyDescent="0.3">
      <c r="A299" s="68">
        <v>4556</v>
      </c>
      <c r="B299" s="68">
        <v>609</v>
      </c>
      <c r="C299" s="69">
        <v>40955</v>
      </c>
      <c r="D299" s="68">
        <v>3</v>
      </c>
      <c r="E299" s="76">
        <v>2.0453000000000001</v>
      </c>
      <c r="F299" s="68">
        <v>3.0800000000000001E-2</v>
      </c>
      <c r="G299" s="71"/>
      <c r="H299" s="72">
        <v>5.7000000000000002E-3</v>
      </c>
      <c r="I299" s="71">
        <v>78</v>
      </c>
      <c r="J299" s="67">
        <v>421.4736842105263</v>
      </c>
      <c r="K299" s="67">
        <v>18.506493506493506</v>
      </c>
    </row>
    <row r="300" spans="1:11" x14ac:dyDescent="0.3">
      <c r="A300" s="68">
        <v>4557</v>
      </c>
      <c r="B300" s="68">
        <v>609</v>
      </c>
      <c r="C300" s="69">
        <v>40955</v>
      </c>
      <c r="D300" s="68">
        <v>3</v>
      </c>
      <c r="E300" s="76">
        <v>2.1244000000000001</v>
      </c>
      <c r="F300" s="68">
        <v>4.7399999999999998E-2</v>
      </c>
      <c r="G300" s="68">
        <v>4.0999999999999996</v>
      </c>
      <c r="H300" s="72">
        <v>1.9699999999999999E-2</v>
      </c>
      <c r="I300" s="71">
        <v>210</v>
      </c>
      <c r="J300" s="67">
        <v>505.27918781725884</v>
      </c>
      <c r="K300" s="67">
        <v>41.561181434599156</v>
      </c>
    </row>
    <row r="301" spans="1:11" x14ac:dyDescent="0.3">
      <c r="A301" s="68">
        <v>4561</v>
      </c>
      <c r="B301" s="68">
        <v>609</v>
      </c>
      <c r="C301" s="69">
        <v>40955</v>
      </c>
      <c r="D301" s="68">
        <v>3</v>
      </c>
      <c r="E301" s="76">
        <v>1.8449</v>
      </c>
      <c r="F301" s="68">
        <v>2.6499999999999999E-2</v>
      </c>
      <c r="G301" s="68">
        <v>3.3</v>
      </c>
      <c r="H301" s="72">
        <v>8.9999999999999993E-3</v>
      </c>
      <c r="I301" s="71">
        <v>124</v>
      </c>
      <c r="J301" s="67">
        <v>365.11111111111114</v>
      </c>
      <c r="K301" s="67">
        <v>33.962264150943398</v>
      </c>
    </row>
    <row r="302" spans="1:11" x14ac:dyDescent="0.3">
      <c r="A302" s="68">
        <v>4563</v>
      </c>
      <c r="B302" s="68">
        <v>609</v>
      </c>
      <c r="C302" s="69">
        <v>40955</v>
      </c>
      <c r="D302" s="68">
        <v>3</v>
      </c>
      <c r="E302" s="76">
        <v>1.9648000000000001</v>
      </c>
      <c r="F302" s="68">
        <v>2.7900000000000001E-2</v>
      </c>
      <c r="G302" s="68">
        <v>3.3</v>
      </c>
      <c r="H302" s="72">
        <v>1.52E-2</v>
      </c>
      <c r="I302" s="71">
        <v>185</v>
      </c>
      <c r="J302" s="67">
        <v>339.5723684210526</v>
      </c>
      <c r="K302" s="67">
        <v>54.480286738351246</v>
      </c>
    </row>
    <row r="303" spans="1:11" x14ac:dyDescent="0.3">
      <c r="A303" s="68">
        <v>4575</v>
      </c>
      <c r="B303" s="68">
        <v>610</v>
      </c>
      <c r="C303" s="69">
        <v>40955</v>
      </c>
      <c r="D303" s="68">
        <v>3</v>
      </c>
      <c r="E303" s="76">
        <v>2.5489000000000002</v>
      </c>
      <c r="F303" s="68">
        <v>0.15840000000000001</v>
      </c>
      <c r="G303" s="68">
        <v>4.2</v>
      </c>
      <c r="H303" s="72">
        <v>8.8599999999999998E-2</v>
      </c>
      <c r="I303" s="71">
        <v>662</v>
      </c>
      <c r="J303" s="67">
        <v>1183.5304740406323</v>
      </c>
      <c r="K303" s="67">
        <v>55.934343434343425</v>
      </c>
    </row>
    <row r="304" spans="1:11" x14ac:dyDescent="0.3">
      <c r="A304" s="68">
        <v>4576</v>
      </c>
      <c r="B304" s="68">
        <v>610</v>
      </c>
      <c r="C304" s="69">
        <v>40955</v>
      </c>
      <c r="D304" s="68">
        <v>3</v>
      </c>
      <c r="E304" s="76">
        <v>2.4485999999999999</v>
      </c>
      <c r="F304" s="68">
        <v>9.2700000000000005E-2</v>
      </c>
      <c r="G304" s="68">
        <v>4.0999999999999996</v>
      </c>
      <c r="H304" s="72"/>
      <c r="I304" s="71"/>
      <c r="J304" s="62"/>
      <c r="K304" s="62"/>
    </row>
    <row r="305" spans="1:11" x14ac:dyDescent="0.3">
      <c r="A305" s="68">
        <v>4578</v>
      </c>
      <c r="B305" s="68">
        <v>610</v>
      </c>
      <c r="C305" s="69">
        <v>40955</v>
      </c>
      <c r="D305" s="68">
        <v>3</v>
      </c>
      <c r="E305" s="76">
        <v>3.4026000000000001</v>
      </c>
      <c r="F305" s="68">
        <v>0.40289999999999998</v>
      </c>
      <c r="G305" s="68">
        <v>4.3</v>
      </c>
      <c r="H305" s="70">
        <v>0.18360000000000001</v>
      </c>
      <c r="I305" s="68">
        <v>876</v>
      </c>
      <c r="J305" s="67">
        <v>1922.333333333333</v>
      </c>
      <c r="K305" s="67">
        <v>45.569620253164558</v>
      </c>
    </row>
    <row r="306" spans="1:11" x14ac:dyDescent="0.3">
      <c r="A306" s="68">
        <v>4579</v>
      </c>
      <c r="B306" s="68">
        <v>610</v>
      </c>
      <c r="C306" s="69">
        <v>40955</v>
      </c>
      <c r="D306" s="68">
        <v>3</v>
      </c>
      <c r="E306" s="76">
        <v>2.7206999999999999</v>
      </c>
      <c r="F306" s="68">
        <v>8.8700000000000001E-2</v>
      </c>
      <c r="G306" s="68">
        <v>4.0999999999999996</v>
      </c>
      <c r="H306" s="72">
        <v>3.4599999999999999E-2</v>
      </c>
      <c r="I306" s="71">
        <v>392</v>
      </c>
      <c r="J306" s="67">
        <v>1004.9248554913295</v>
      </c>
      <c r="K306" s="67">
        <v>39.00789177001127</v>
      </c>
    </row>
    <row r="307" spans="1:11" x14ac:dyDescent="0.3">
      <c r="A307" s="68">
        <v>4580</v>
      </c>
      <c r="B307" s="68">
        <v>804</v>
      </c>
      <c r="C307" s="69">
        <v>40974</v>
      </c>
      <c r="D307" s="68">
        <v>3</v>
      </c>
      <c r="E307" s="76">
        <v>2.3855</v>
      </c>
      <c r="F307" s="68">
        <v>4.53E-2</v>
      </c>
      <c r="G307" s="68">
        <v>6</v>
      </c>
      <c r="H307" s="72"/>
      <c r="I307" s="71"/>
      <c r="J307" s="62"/>
      <c r="K307" s="62"/>
    </row>
    <row r="308" spans="1:11" x14ac:dyDescent="0.3">
      <c r="A308" s="68">
        <v>4581</v>
      </c>
      <c r="B308" s="68">
        <v>804</v>
      </c>
      <c r="C308" s="69">
        <v>40974</v>
      </c>
      <c r="D308" s="68">
        <v>3</v>
      </c>
      <c r="E308" s="76">
        <v>2.5196999999999998</v>
      </c>
      <c r="F308" s="68">
        <v>8.0299999999999996E-2</v>
      </c>
      <c r="G308" s="68">
        <v>6</v>
      </c>
      <c r="H308" s="72"/>
      <c r="I308" s="71"/>
      <c r="J308" s="62"/>
      <c r="K308" s="62"/>
    </row>
    <row r="309" spans="1:11" x14ac:dyDescent="0.3">
      <c r="A309" s="68">
        <v>4582</v>
      </c>
      <c r="B309" s="68">
        <v>804</v>
      </c>
      <c r="C309" s="69">
        <v>40974</v>
      </c>
      <c r="D309" s="68">
        <v>3</v>
      </c>
      <c r="E309" s="76">
        <v>2.2982</v>
      </c>
      <c r="F309" s="77" t="s">
        <v>20</v>
      </c>
      <c r="G309" s="68">
        <v>6</v>
      </c>
      <c r="H309" s="72"/>
      <c r="I309" s="71"/>
      <c r="J309" s="62"/>
      <c r="K309" s="62"/>
    </row>
    <row r="310" spans="1:11" x14ac:dyDescent="0.3">
      <c r="A310" s="68">
        <v>4583</v>
      </c>
      <c r="B310" s="68">
        <v>804</v>
      </c>
      <c r="C310" s="69">
        <v>40974</v>
      </c>
      <c r="D310" s="68">
        <v>3</v>
      </c>
      <c r="E310" s="76">
        <v>2.2904</v>
      </c>
      <c r="F310" s="68">
        <v>0.16769999999999999</v>
      </c>
      <c r="G310" s="68">
        <v>4.3</v>
      </c>
      <c r="H310" s="70">
        <v>6.5500000000000003E-2</v>
      </c>
      <c r="I310" s="68">
        <v>590</v>
      </c>
      <c r="J310" s="67">
        <v>1510.5801526717555</v>
      </c>
      <c r="K310" s="67">
        <v>39.057841383422783</v>
      </c>
    </row>
    <row r="311" spans="1:11" x14ac:dyDescent="0.3">
      <c r="A311" s="68">
        <v>4584</v>
      </c>
      <c r="B311" s="68">
        <v>801</v>
      </c>
      <c r="C311" s="69">
        <v>40974</v>
      </c>
      <c r="D311" s="68">
        <v>3</v>
      </c>
      <c r="E311" s="76">
        <v>2.2406999999999999</v>
      </c>
      <c r="F311" s="68">
        <v>4.48E-2</v>
      </c>
      <c r="G311" s="68">
        <v>3.3</v>
      </c>
      <c r="H311" s="75">
        <v>1.46E-2</v>
      </c>
      <c r="I311" s="67">
        <v>470</v>
      </c>
      <c r="J311" s="67">
        <v>1442.1917808219177</v>
      </c>
      <c r="K311" s="67">
        <v>32.589285714285715</v>
      </c>
    </row>
    <row r="312" spans="1:11" x14ac:dyDescent="0.3">
      <c r="A312" s="68">
        <v>4590</v>
      </c>
      <c r="B312" s="68">
        <v>513</v>
      </c>
      <c r="C312" s="69">
        <v>40974</v>
      </c>
      <c r="D312" s="68">
        <v>3</v>
      </c>
      <c r="E312" s="76">
        <v>2.1551999999999998</v>
      </c>
      <c r="F312" s="77" t="s">
        <v>23</v>
      </c>
      <c r="G312" s="68">
        <v>6</v>
      </c>
      <c r="H312" s="72"/>
      <c r="I312" s="71"/>
      <c r="J312" s="62"/>
      <c r="K312" s="62"/>
    </row>
    <row r="313" spans="1:11" x14ac:dyDescent="0.3">
      <c r="A313" s="68">
        <v>4591</v>
      </c>
      <c r="B313" s="68">
        <v>513</v>
      </c>
      <c r="C313" s="69">
        <v>40974</v>
      </c>
      <c r="D313" s="68">
        <v>3</v>
      </c>
      <c r="E313" s="76">
        <v>1.3576999999999999</v>
      </c>
      <c r="F313" s="68">
        <v>4.8399999999999999E-2</v>
      </c>
      <c r="G313" s="68">
        <v>4.0999999999999996</v>
      </c>
      <c r="H313" s="75">
        <v>1.35E-2</v>
      </c>
      <c r="I313" s="67">
        <v>156</v>
      </c>
      <c r="J313" s="67">
        <v>559.28888888888889</v>
      </c>
      <c r="K313" s="67">
        <v>27.892561983471076</v>
      </c>
    </row>
    <row r="314" spans="1:11" x14ac:dyDescent="0.3">
      <c r="A314" s="68">
        <v>4594</v>
      </c>
      <c r="B314" s="68">
        <v>520</v>
      </c>
      <c r="C314" s="69">
        <v>40974</v>
      </c>
      <c r="D314" s="68">
        <v>3</v>
      </c>
      <c r="E314" s="76">
        <v>2.5242</v>
      </c>
      <c r="F314" s="68">
        <v>0.1031</v>
      </c>
      <c r="G314" s="68">
        <v>4.0999999999999996</v>
      </c>
      <c r="H314" s="75">
        <v>4.6600000000000003E-2</v>
      </c>
      <c r="I314" s="67">
        <v>550</v>
      </c>
      <c r="J314" s="67">
        <v>1216.8454935622317</v>
      </c>
      <c r="K314" s="67">
        <v>45.198836081474305</v>
      </c>
    </row>
    <row r="315" spans="1:11" x14ac:dyDescent="0.3">
      <c r="A315" s="68">
        <v>4596</v>
      </c>
      <c r="B315" s="68">
        <v>520</v>
      </c>
      <c r="C315" s="69">
        <v>40974</v>
      </c>
      <c r="D315" s="68">
        <v>3</v>
      </c>
      <c r="E315" s="76">
        <v>2.2576000000000001</v>
      </c>
      <c r="F315" s="68">
        <v>8.8700000000000001E-2</v>
      </c>
      <c r="G315" s="68">
        <v>4.0999999999999996</v>
      </c>
      <c r="H315" s="75">
        <v>3.6200000000000003E-2</v>
      </c>
      <c r="I315" s="67">
        <v>394</v>
      </c>
      <c r="J315" s="67">
        <v>965.40883977900546</v>
      </c>
      <c r="K315" s="67">
        <v>40.811724915445325</v>
      </c>
    </row>
    <row r="316" spans="1:11" x14ac:dyDescent="0.3">
      <c r="A316" s="68">
        <v>4598</v>
      </c>
      <c r="B316" s="68">
        <v>707</v>
      </c>
      <c r="C316" s="69">
        <v>40976</v>
      </c>
      <c r="D316" s="68">
        <v>3</v>
      </c>
      <c r="E316" s="76">
        <v>1.8609</v>
      </c>
      <c r="F316" s="68">
        <v>3.1800000000000002E-2</v>
      </c>
      <c r="G316" s="71"/>
      <c r="H316" s="75">
        <v>1.17E-2</v>
      </c>
      <c r="I316" s="67">
        <v>335</v>
      </c>
      <c r="J316" s="67">
        <v>910.51282051282055</v>
      </c>
      <c r="K316" s="67">
        <v>36.79245283018868</v>
      </c>
    </row>
    <row r="317" spans="1:11" x14ac:dyDescent="0.3">
      <c r="A317" s="68">
        <v>4599</v>
      </c>
      <c r="B317" s="68">
        <v>707</v>
      </c>
      <c r="C317" s="69">
        <v>40976</v>
      </c>
      <c r="D317" s="68">
        <v>3</v>
      </c>
      <c r="E317" s="76">
        <v>2.2625000000000002</v>
      </c>
      <c r="F317" s="68">
        <v>3.5200000000000002E-2</v>
      </c>
      <c r="G317" s="68">
        <v>6</v>
      </c>
      <c r="H317" s="72"/>
      <c r="I317" s="71"/>
      <c r="J317" s="62"/>
      <c r="K317" s="62"/>
    </row>
    <row r="318" spans="1:11" x14ac:dyDescent="0.3">
      <c r="A318" s="68">
        <v>4600</v>
      </c>
      <c r="B318" s="68">
        <v>707</v>
      </c>
      <c r="C318" s="69">
        <v>40976</v>
      </c>
      <c r="D318" s="68">
        <v>3</v>
      </c>
      <c r="E318" s="76">
        <v>2.4298000000000002</v>
      </c>
      <c r="F318" s="68">
        <v>7.8799999999999995E-2</v>
      </c>
      <c r="G318" s="71"/>
      <c r="H318" s="75">
        <v>3.2300000000000002E-2</v>
      </c>
      <c r="I318" s="67">
        <v>353</v>
      </c>
      <c r="J318" s="67">
        <v>861.18885448916399</v>
      </c>
      <c r="K318" s="67">
        <v>40.989847715736047</v>
      </c>
    </row>
    <row r="319" spans="1:11" x14ac:dyDescent="0.3">
      <c r="A319" s="68">
        <v>4602</v>
      </c>
      <c r="B319" s="68">
        <v>707</v>
      </c>
      <c r="C319" s="69">
        <v>40976</v>
      </c>
      <c r="D319" s="68">
        <v>3</v>
      </c>
      <c r="E319" s="76">
        <v>2.4899</v>
      </c>
      <c r="F319" s="68">
        <v>4.24E-2</v>
      </c>
      <c r="G319" s="68">
        <v>6</v>
      </c>
      <c r="H319" s="72"/>
      <c r="I319" s="71"/>
      <c r="J319" s="62"/>
      <c r="K319" s="62"/>
    </row>
    <row r="320" spans="1:11" x14ac:dyDescent="0.3">
      <c r="A320" s="68">
        <v>4603</v>
      </c>
      <c r="B320" s="68">
        <v>707</v>
      </c>
      <c r="C320" s="69">
        <v>40976</v>
      </c>
      <c r="D320" s="68">
        <v>3</v>
      </c>
      <c r="E320" s="76">
        <v>2.2749999999999999</v>
      </c>
      <c r="F320" s="68">
        <v>4.1399999999999999E-2</v>
      </c>
      <c r="G320" s="68">
        <v>6</v>
      </c>
      <c r="H320" s="72"/>
      <c r="I320" s="71"/>
      <c r="J320" s="62"/>
      <c r="K320" s="62"/>
    </row>
    <row r="321" spans="1:11" x14ac:dyDescent="0.3">
      <c r="A321" s="68">
        <v>4605</v>
      </c>
      <c r="B321" s="68">
        <v>707</v>
      </c>
      <c r="C321" s="69">
        <v>40976</v>
      </c>
      <c r="D321" s="68">
        <v>3</v>
      </c>
      <c r="E321" s="76">
        <v>2.2850999999999999</v>
      </c>
      <c r="F321" s="68">
        <v>8.6800000000000002E-2</v>
      </c>
      <c r="G321" s="71"/>
      <c r="H321" s="72"/>
      <c r="I321" s="71"/>
      <c r="J321" s="62"/>
      <c r="K321" s="62"/>
    </row>
    <row r="322" spans="1:11" x14ac:dyDescent="0.3">
      <c r="A322" s="68">
        <v>4606</v>
      </c>
      <c r="B322" s="68">
        <v>707</v>
      </c>
      <c r="C322" s="69">
        <v>40976</v>
      </c>
      <c r="D322" s="68">
        <v>3</v>
      </c>
      <c r="E322" s="76">
        <v>1.8804000000000001</v>
      </c>
      <c r="F322" s="68">
        <v>3.61E-2</v>
      </c>
      <c r="G322" s="71"/>
      <c r="H322" s="75">
        <v>1.67E-2</v>
      </c>
      <c r="I322" s="67">
        <v>488</v>
      </c>
      <c r="J322" s="67">
        <v>1054.8982035928143</v>
      </c>
      <c r="K322" s="67">
        <v>46.260387811634345</v>
      </c>
    </row>
    <row r="323" spans="1:11" x14ac:dyDescent="0.3">
      <c r="A323" s="68">
        <v>4607</v>
      </c>
      <c r="B323" s="68">
        <v>707</v>
      </c>
      <c r="C323" s="69">
        <v>40976</v>
      </c>
      <c r="D323" s="68">
        <v>3</v>
      </c>
      <c r="E323" s="76">
        <v>2.1966999999999999</v>
      </c>
      <c r="F323" s="68">
        <v>3.8699999999999998E-2</v>
      </c>
      <c r="G323" s="68">
        <v>6</v>
      </c>
      <c r="H323" s="72"/>
      <c r="I323" s="71"/>
      <c r="J323" s="62"/>
      <c r="K323" s="62"/>
    </row>
    <row r="324" spans="1:11" x14ac:dyDescent="0.3">
      <c r="A324" s="68">
        <v>4608</v>
      </c>
      <c r="B324" s="68">
        <v>707</v>
      </c>
      <c r="C324" s="69">
        <v>40976</v>
      </c>
      <c r="D324" s="68">
        <v>3</v>
      </c>
      <c r="E324" s="76">
        <v>3.1227</v>
      </c>
      <c r="F324" s="68">
        <v>0.34470000000000001</v>
      </c>
      <c r="G324" s="68">
        <v>4.3</v>
      </c>
      <c r="H324" s="70">
        <v>0.13739999999999999</v>
      </c>
      <c r="I324" s="68">
        <v>608</v>
      </c>
      <c r="J324" s="67">
        <v>1525.3100436681225</v>
      </c>
      <c r="K324" s="67">
        <v>39.860748476936465</v>
      </c>
    </row>
    <row r="325" spans="1:11" x14ac:dyDescent="0.3">
      <c r="A325" s="68">
        <v>4609</v>
      </c>
      <c r="B325" s="68">
        <v>707</v>
      </c>
      <c r="C325" s="69">
        <v>40976</v>
      </c>
      <c r="D325" s="68">
        <v>3</v>
      </c>
      <c r="E325" s="71"/>
      <c r="F325" s="68">
        <v>0.28270000000000001</v>
      </c>
      <c r="G325" s="68">
        <v>4.3</v>
      </c>
      <c r="H325" s="70">
        <v>0.14449999999999999</v>
      </c>
      <c r="I325" s="68">
        <v>662</v>
      </c>
      <c r="J325" s="67">
        <v>1295.137716262976</v>
      </c>
      <c r="K325" s="67">
        <v>51.114255394411032</v>
      </c>
    </row>
    <row r="326" spans="1:11" x14ac:dyDescent="0.3">
      <c r="A326" s="68">
        <v>4613</v>
      </c>
      <c r="B326" s="68">
        <v>713</v>
      </c>
      <c r="C326" s="69">
        <v>40976</v>
      </c>
      <c r="D326" s="68">
        <v>3</v>
      </c>
      <c r="E326" s="76">
        <v>2.1534</v>
      </c>
      <c r="F326" s="68">
        <v>0.13619999999999999</v>
      </c>
      <c r="G326" s="68">
        <v>4.2</v>
      </c>
      <c r="H326" s="75">
        <v>4.3099999999999999E-2</v>
      </c>
      <c r="I326" s="67">
        <v>371</v>
      </c>
      <c r="J326" s="67">
        <v>1172.3944315545241</v>
      </c>
      <c r="K326" s="67">
        <v>31.644640234948607</v>
      </c>
    </row>
    <row r="327" spans="1:11" x14ac:dyDescent="0.3">
      <c r="A327" s="68">
        <v>4620</v>
      </c>
      <c r="B327" s="68">
        <v>713</v>
      </c>
      <c r="C327" s="69">
        <v>40976</v>
      </c>
      <c r="D327" s="68">
        <v>3</v>
      </c>
      <c r="E327" s="76">
        <v>1.9905999999999999</v>
      </c>
      <c r="F327" s="68">
        <v>0.1149</v>
      </c>
      <c r="G327" s="68">
        <v>4.2</v>
      </c>
      <c r="H327" s="75">
        <v>4.7600000000000003E-2</v>
      </c>
      <c r="I327" s="67">
        <v>438</v>
      </c>
      <c r="J327" s="67">
        <v>1057.2731092436975</v>
      </c>
      <c r="K327" s="67">
        <v>41.427328111401216</v>
      </c>
    </row>
    <row r="328" spans="1:11" x14ac:dyDescent="0.3">
      <c r="A328" s="68">
        <v>4626</v>
      </c>
      <c r="B328" s="68">
        <v>713</v>
      </c>
      <c r="C328" s="69">
        <v>40976</v>
      </c>
      <c r="D328" s="68">
        <v>3</v>
      </c>
      <c r="E328" s="76">
        <v>2.4134000000000002</v>
      </c>
      <c r="F328" s="68">
        <v>6.5799999999999997E-2</v>
      </c>
      <c r="G328" s="68">
        <v>4.2</v>
      </c>
      <c r="H328" s="75">
        <v>2.29E-2</v>
      </c>
      <c r="I328" s="67">
        <v>327</v>
      </c>
      <c r="J328" s="67">
        <v>939.58951965065501</v>
      </c>
      <c r="K328" s="67">
        <v>34.80243161094225</v>
      </c>
    </row>
    <row r="329" spans="1:11" x14ac:dyDescent="0.3">
      <c r="A329" s="68">
        <v>4627</v>
      </c>
      <c r="B329" s="68">
        <v>713</v>
      </c>
      <c r="C329" s="69">
        <v>40976</v>
      </c>
      <c r="D329" s="68">
        <v>3</v>
      </c>
      <c r="E329" s="76">
        <v>2.1779999999999999</v>
      </c>
      <c r="F329" s="68">
        <v>7.2800000000000004E-2</v>
      </c>
      <c r="G329" s="68">
        <v>3.3</v>
      </c>
      <c r="H329" s="75">
        <v>1.9900000000000001E-2</v>
      </c>
      <c r="I329" s="67">
        <v>492</v>
      </c>
      <c r="J329" s="67">
        <v>1799.8793969849246</v>
      </c>
      <c r="K329" s="67">
        <v>27.335164835164839</v>
      </c>
    </row>
    <row r="330" spans="1:11" x14ac:dyDescent="0.3">
      <c r="A330" s="68">
        <v>4633</v>
      </c>
      <c r="B330" s="68">
        <v>713</v>
      </c>
      <c r="C330" s="69">
        <v>40976</v>
      </c>
      <c r="D330" s="68">
        <v>3</v>
      </c>
      <c r="E330" s="71"/>
      <c r="F330" s="68">
        <v>2.1600000000000001E-2</v>
      </c>
      <c r="G330" s="68">
        <v>6</v>
      </c>
      <c r="H330" s="72"/>
      <c r="I330" s="71"/>
      <c r="J330" s="62"/>
      <c r="K330" s="62"/>
    </row>
    <row r="331" spans="1:11" x14ac:dyDescent="0.3">
      <c r="A331" s="68">
        <v>4634</v>
      </c>
      <c r="B331" s="68">
        <v>713</v>
      </c>
      <c r="C331" s="69">
        <v>40976</v>
      </c>
      <c r="D331" s="68">
        <v>3</v>
      </c>
      <c r="E331" s="76">
        <v>2.1541000000000001</v>
      </c>
      <c r="F331" s="68">
        <v>0.30049999999999999</v>
      </c>
      <c r="G331" s="71"/>
      <c r="H331" s="75">
        <v>0.11940000000000001</v>
      </c>
      <c r="I331" s="67">
        <v>561</v>
      </c>
      <c r="J331" s="67">
        <v>1411.8969849246232</v>
      </c>
      <c r="K331" s="67">
        <v>39.733777038269551</v>
      </c>
    </row>
    <row r="332" spans="1:11" x14ac:dyDescent="0.3">
      <c r="A332" s="68">
        <v>4635</v>
      </c>
      <c r="B332" s="68">
        <v>713</v>
      </c>
      <c r="C332" s="69">
        <v>40976</v>
      </c>
      <c r="D332" s="68">
        <v>3</v>
      </c>
      <c r="E332" s="76">
        <v>2.8582000000000001</v>
      </c>
      <c r="F332" s="77" t="s">
        <v>24</v>
      </c>
      <c r="G332" s="68">
        <v>4.3</v>
      </c>
      <c r="H332" s="70">
        <v>0.19550000000000001</v>
      </c>
      <c r="I332" s="68">
        <v>898</v>
      </c>
      <c r="J332" s="67">
        <v>1892.4603580562659</v>
      </c>
      <c r="K332" s="67">
        <v>47.451456310679617</v>
      </c>
    </row>
    <row r="333" spans="1:11" x14ac:dyDescent="0.3">
      <c r="A333" s="68">
        <v>4636</v>
      </c>
      <c r="B333" s="68">
        <v>713</v>
      </c>
      <c r="C333" s="69">
        <v>40976</v>
      </c>
      <c r="D333" s="68">
        <v>3</v>
      </c>
      <c r="E333" s="76">
        <v>2.8942999999999999</v>
      </c>
      <c r="F333" s="68">
        <v>0.31440000000000001</v>
      </c>
      <c r="G333" s="68">
        <v>4.3</v>
      </c>
      <c r="H333" s="70">
        <v>0.1807</v>
      </c>
      <c r="I333" s="68">
        <v>984</v>
      </c>
      <c r="J333" s="67">
        <v>1712.0619811842835</v>
      </c>
      <c r="K333" s="67">
        <v>57.474554707379134</v>
      </c>
    </row>
    <row r="334" spans="1:11" x14ac:dyDescent="0.3">
      <c r="A334" s="68">
        <v>4640</v>
      </c>
      <c r="B334" s="68">
        <v>715</v>
      </c>
      <c r="C334" s="69">
        <v>40976</v>
      </c>
      <c r="D334" s="68">
        <v>3</v>
      </c>
      <c r="E334" s="76">
        <v>1.9781</v>
      </c>
      <c r="F334" s="68">
        <v>2.9600000000000001E-2</v>
      </c>
      <c r="G334" s="68">
        <v>3.3</v>
      </c>
      <c r="H334" s="75">
        <v>8.8999999999999999E-3</v>
      </c>
      <c r="I334" s="67">
        <v>229</v>
      </c>
      <c r="J334" s="67">
        <v>761.61797752808991</v>
      </c>
      <c r="K334" s="67">
        <v>30.067567567567565</v>
      </c>
    </row>
    <row r="335" spans="1:11" x14ac:dyDescent="0.3">
      <c r="A335" s="68">
        <v>4641</v>
      </c>
      <c r="B335" s="68">
        <v>715</v>
      </c>
      <c r="C335" s="69">
        <v>40976</v>
      </c>
      <c r="D335" s="68">
        <v>3</v>
      </c>
      <c r="E335" s="76">
        <v>2.1844999999999999</v>
      </c>
      <c r="F335" s="68">
        <v>0.15770000000000001</v>
      </c>
      <c r="G335" s="68">
        <v>4.2</v>
      </c>
      <c r="H335" s="75">
        <v>5.6899999999999999E-2</v>
      </c>
      <c r="I335" s="67">
        <v>372</v>
      </c>
      <c r="J335" s="67">
        <v>1031.0087873462214</v>
      </c>
      <c r="K335" s="67">
        <v>36.081166772352567</v>
      </c>
    </row>
    <row r="336" spans="1:11" x14ac:dyDescent="0.3">
      <c r="A336" s="68">
        <v>4642</v>
      </c>
      <c r="B336" s="68">
        <v>715</v>
      </c>
      <c r="C336" s="69">
        <v>40976</v>
      </c>
      <c r="D336" s="68">
        <v>3</v>
      </c>
      <c r="E336" s="76">
        <v>2.8954</v>
      </c>
      <c r="F336" s="68">
        <v>0.1696</v>
      </c>
      <c r="G336" s="71"/>
      <c r="H336" s="75">
        <v>4.7E-2</v>
      </c>
      <c r="I336" s="67">
        <v>367</v>
      </c>
      <c r="J336" s="67">
        <v>1324.323404255319</v>
      </c>
      <c r="K336" s="67">
        <v>27.712264150943394</v>
      </c>
    </row>
    <row r="337" spans="1:11" x14ac:dyDescent="0.3">
      <c r="A337" s="68">
        <v>4644</v>
      </c>
      <c r="B337" s="68">
        <v>715</v>
      </c>
      <c r="C337" s="69">
        <v>40976</v>
      </c>
      <c r="D337" s="68">
        <v>3</v>
      </c>
      <c r="E337" s="76">
        <v>1.7763</v>
      </c>
      <c r="F337" s="68">
        <v>4.5499999999999999E-2</v>
      </c>
      <c r="G337" s="71"/>
      <c r="H337" s="75">
        <v>1.34E-2</v>
      </c>
      <c r="I337" s="67">
        <v>471</v>
      </c>
      <c r="J337" s="67">
        <v>1599.2910447761194</v>
      </c>
      <c r="K337" s="67">
        <v>29.450549450549453</v>
      </c>
    </row>
    <row r="338" spans="1:11" x14ac:dyDescent="0.3">
      <c r="A338" s="68">
        <v>4646</v>
      </c>
      <c r="B338" s="68">
        <v>715</v>
      </c>
      <c r="C338" s="69">
        <v>40976</v>
      </c>
      <c r="D338" s="68">
        <v>3</v>
      </c>
      <c r="E338" s="76">
        <v>2.2433999999999998</v>
      </c>
      <c r="F338" s="77" t="s">
        <v>25</v>
      </c>
      <c r="G338" s="68">
        <v>4.0999999999999996</v>
      </c>
      <c r="H338" s="75">
        <v>3.9199999999999999E-2</v>
      </c>
      <c r="I338" s="67">
        <v>456</v>
      </c>
      <c r="J338" s="67">
        <v>1023.6734693877551</v>
      </c>
      <c r="K338" s="67">
        <v>44.545454545454547</v>
      </c>
    </row>
    <row r="339" spans="1:11" x14ac:dyDescent="0.3">
      <c r="A339" s="68">
        <v>4649</v>
      </c>
      <c r="B339" s="68">
        <v>715</v>
      </c>
      <c r="C339" s="69">
        <v>40976</v>
      </c>
      <c r="D339" s="68">
        <v>3</v>
      </c>
      <c r="E339" s="76">
        <v>2.0413000000000001</v>
      </c>
      <c r="F339" s="68">
        <v>0.1055</v>
      </c>
      <c r="G339" s="71"/>
      <c r="H339" s="75">
        <v>4.1500000000000002E-2</v>
      </c>
      <c r="I339" s="67">
        <v>353</v>
      </c>
      <c r="J339" s="67">
        <v>897.38554216867453</v>
      </c>
      <c r="K339" s="67">
        <v>39.33649289099526</v>
      </c>
    </row>
    <row r="340" spans="1:11" x14ac:dyDescent="0.3">
      <c r="A340" s="68">
        <v>4651</v>
      </c>
      <c r="B340" s="68">
        <v>715</v>
      </c>
      <c r="C340" s="69">
        <v>40976</v>
      </c>
      <c r="D340" s="68">
        <v>3</v>
      </c>
      <c r="E340" s="76">
        <v>1.9410000000000001</v>
      </c>
      <c r="F340" s="68">
        <v>2.46E-2</v>
      </c>
      <c r="G340" s="71"/>
      <c r="H340" s="75">
        <v>9.1999999999999998E-3</v>
      </c>
      <c r="I340" s="67">
        <v>278</v>
      </c>
      <c r="J340" s="67">
        <v>743.3478260869565</v>
      </c>
      <c r="K340" s="67">
        <v>37.398373983739837</v>
      </c>
    </row>
    <row r="341" spans="1:11" x14ac:dyDescent="0.3">
      <c r="A341" s="68">
        <v>4653</v>
      </c>
      <c r="B341" s="68">
        <v>715</v>
      </c>
      <c r="C341" s="69">
        <v>40976</v>
      </c>
      <c r="D341" s="68">
        <v>3</v>
      </c>
      <c r="E341" s="76">
        <v>2.1166999999999998</v>
      </c>
      <c r="F341" s="68">
        <v>4.4200000000000003E-2</v>
      </c>
      <c r="G341" s="68">
        <v>4.0999999999999996</v>
      </c>
      <c r="H341" s="75">
        <v>1.5599999999999999E-2</v>
      </c>
      <c r="I341" s="67">
        <v>293</v>
      </c>
      <c r="J341" s="67">
        <v>830.16666666666674</v>
      </c>
      <c r="K341" s="67">
        <v>35.294117647058819</v>
      </c>
    </row>
    <row r="342" spans="1:11" x14ac:dyDescent="0.3">
      <c r="A342" s="68">
        <v>4656</v>
      </c>
      <c r="B342" s="68">
        <v>715</v>
      </c>
      <c r="C342" s="69">
        <v>40976</v>
      </c>
      <c r="D342" s="68">
        <v>3</v>
      </c>
      <c r="E342" s="76">
        <v>2.1593</v>
      </c>
      <c r="F342" s="68">
        <v>0.2341</v>
      </c>
      <c r="G342" s="71"/>
      <c r="H342" s="75">
        <v>9.4899999999999998E-2</v>
      </c>
      <c r="I342" s="67">
        <v>507</v>
      </c>
      <c r="J342" s="67">
        <v>1250.6712328767123</v>
      </c>
      <c r="K342" s="67">
        <v>40.538231524989321</v>
      </c>
    </row>
    <row r="343" spans="1:11" x14ac:dyDescent="0.3">
      <c r="A343" s="68">
        <v>4657</v>
      </c>
      <c r="B343" s="68">
        <v>715</v>
      </c>
      <c r="C343" s="69">
        <v>40976</v>
      </c>
      <c r="D343" s="68">
        <v>3</v>
      </c>
      <c r="E343" s="76">
        <v>2.6595</v>
      </c>
      <c r="F343" s="68">
        <v>0.2034</v>
      </c>
      <c r="G343" s="68">
        <v>4.2</v>
      </c>
      <c r="H343" s="75">
        <v>8.0799999999999997E-2</v>
      </c>
      <c r="I343" s="67">
        <v>519</v>
      </c>
      <c r="J343" s="67">
        <v>1306.4925742574258</v>
      </c>
      <c r="K343" s="67">
        <v>39.72468043264503</v>
      </c>
    </row>
    <row r="344" spans="1:11" x14ac:dyDescent="0.3">
      <c r="A344" s="68">
        <v>4661</v>
      </c>
      <c r="B344" s="68">
        <v>715</v>
      </c>
      <c r="C344" s="69">
        <v>40976</v>
      </c>
      <c r="D344" s="68">
        <v>3</v>
      </c>
      <c r="E344" s="76">
        <v>2.0695999999999999</v>
      </c>
      <c r="F344" s="68">
        <v>7.7399999999999997E-2</v>
      </c>
      <c r="G344" s="68">
        <v>4.0999999999999996</v>
      </c>
      <c r="H344" s="72">
        <v>3.1099999999999999E-2</v>
      </c>
      <c r="I344" s="71">
        <v>304</v>
      </c>
      <c r="J344" s="67">
        <v>756.5787781350482</v>
      </c>
      <c r="K344" s="67">
        <v>40.180878552971578</v>
      </c>
    </row>
    <row r="345" spans="1:11" x14ac:dyDescent="0.3">
      <c r="A345" s="68">
        <v>4663</v>
      </c>
      <c r="B345" s="68">
        <v>716</v>
      </c>
      <c r="C345" s="69">
        <v>40976</v>
      </c>
      <c r="D345" s="68">
        <v>3</v>
      </c>
      <c r="E345" s="76">
        <v>2.2292000000000001</v>
      </c>
      <c r="F345" s="77" t="s">
        <v>26</v>
      </c>
      <c r="G345" s="68">
        <v>4.3</v>
      </c>
      <c r="H345" s="70">
        <v>0.126</v>
      </c>
      <c r="I345" s="68">
        <v>668</v>
      </c>
      <c r="J345" s="67">
        <v>1569.269841269841</v>
      </c>
      <c r="K345" s="67">
        <v>42.567567567567572</v>
      </c>
    </row>
    <row r="346" spans="1:11" x14ac:dyDescent="0.3">
      <c r="A346" s="68">
        <v>4666</v>
      </c>
      <c r="B346" s="68">
        <v>716</v>
      </c>
      <c r="C346" s="69">
        <v>40976</v>
      </c>
      <c r="D346" s="68">
        <v>3</v>
      </c>
      <c r="E346" s="76">
        <v>2.3475000000000001</v>
      </c>
      <c r="F346" s="68">
        <v>0.12470000000000001</v>
      </c>
      <c r="G346" s="68">
        <v>4.0999999999999996</v>
      </c>
      <c r="H346" s="75">
        <v>5.0099999999999999E-2</v>
      </c>
      <c r="I346" s="67">
        <v>732</v>
      </c>
      <c r="J346" s="67">
        <v>1821.9640718562875</v>
      </c>
      <c r="K346" s="67">
        <v>40.176423416198872</v>
      </c>
    </row>
    <row r="347" spans="1:11" x14ac:dyDescent="0.3">
      <c r="A347" s="68">
        <v>4667</v>
      </c>
      <c r="B347" s="68">
        <v>716</v>
      </c>
      <c r="C347" s="69">
        <v>40976</v>
      </c>
      <c r="D347" s="68">
        <v>3</v>
      </c>
      <c r="E347" s="76">
        <v>1.6431</v>
      </c>
      <c r="F347" s="68">
        <v>1.83E-2</v>
      </c>
      <c r="G347" s="68">
        <v>3.3</v>
      </c>
      <c r="H347" s="75">
        <v>2.5000000000000001E-3</v>
      </c>
      <c r="I347" s="67">
        <v>139</v>
      </c>
      <c r="J347" s="67">
        <v>1017.48</v>
      </c>
      <c r="K347" s="67">
        <v>13.661202185792352</v>
      </c>
    </row>
    <row r="348" spans="1:11" x14ac:dyDescent="0.3">
      <c r="A348" s="68">
        <v>4678</v>
      </c>
      <c r="B348" s="68">
        <v>716</v>
      </c>
      <c r="C348" s="69">
        <v>40976</v>
      </c>
      <c r="D348" s="68">
        <v>3</v>
      </c>
      <c r="E348" s="76">
        <v>3.5893000000000002</v>
      </c>
      <c r="F348" s="68">
        <v>0.1726</v>
      </c>
      <c r="G348" s="71"/>
      <c r="H348" s="75">
        <v>7.1199999999999999E-2</v>
      </c>
      <c r="I348" s="67">
        <v>710</v>
      </c>
      <c r="J348" s="67">
        <v>1721.1516853932583</v>
      </c>
      <c r="K348" s="67">
        <v>41.251448435689454</v>
      </c>
    </row>
    <row r="349" spans="1:11" x14ac:dyDescent="0.3">
      <c r="A349" s="68">
        <v>4679</v>
      </c>
      <c r="B349" s="68">
        <v>716</v>
      </c>
      <c r="C349" s="69">
        <v>40976</v>
      </c>
      <c r="D349" s="68">
        <v>3</v>
      </c>
      <c r="E349" s="76">
        <v>2.8209</v>
      </c>
      <c r="F349" s="68">
        <v>0.1216</v>
      </c>
      <c r="G349" s="71"/>
      <c r="H349" s="75">
        <v>5.9400000000000001E-2</v>
      </c>
      <c r="I349" s="67">
        <v>752</v>
      </c>
      <c r="J349" s="67">
        <v>1539.4478114478115</v>
      </c>
      <c r="K349" s="67">
        <v>48.848684210526315</v>
      </c>
    </row>
    <row r="350" spans="1:11" x14ac:dyDescent="0.3">
      <c r="A350" s="68">
        <v>4683</v>
      </c>
      <c r="B350" s="68">
        <v>716</v>
      </c>
      <c r="C350" s="69">
        <v>40976</v>
      </c>
      <c r="D350" s="68">
        <v>3</v>
      </c>
      <c r="E350" s="76">
        <v>2.2919</v>
      </c>
      <c r="F350" s="68">
        <v>8.6499999999999994E-2</v>
      </c>
      <c r="G350" s="68">
        <v>6</v>
      </c>
      <c r="H350" s="72"/>
      <c r="I350" s="71"/>
      <c r="J350" s="62"/>
      <c r="K350" s="62"/>
    </row>
    <row r="351" spans="1:11" x14ac:dyDescent="0.3">
      <c r="A351" s="68">
        <v>4686</v>
      </c>
      <c r="B351" s="68">
        <v>716</v>
      </c>
      <c r="C351" s="69">
        <v>40976</v>
      </c>
      <c r="D351" s="68">
        <v>3</v>
      </c>
      <c r="E351" s="76">
        <v>3.1475</v>
      </c>
      <c r="F351" s="68">
        <v>0.1857</v>
      </c>
      <c r="G351" s="68">
        <v>4.2</v>
      </c>
      <c r="H351" s="75">
        <v>6.5299999999999997E-2</v>
      </c>
      <c r="I351" s="67">
        <v>585</v>
      </c>
      <c r="J351" s="67">
        <v>1663.6217457886678</v>
      </c>
      <c r="K351" s="67">
        <v>35.164243403338716</v>
      </c>
    </row>
    <row r="352" spans="1:11" x14ac:dyDescent="0.3">
      <c r="A352" s="68">
        <v>4689</v>
      </c>
      <c r="B352" s="68">
        <v>716</v>
      </c>
      <c r="C352" s="69">
        <v>40976</v>
      </c>
      <c r="D352" s="68">
        <v>3</v>
      </c>
      <c r="E352" s="76">
        <v>3.0217999999999998</v>
      </c>
      <c r="F352" s="68">
        <v>0.25059999999999999</v>
      </c>
      <c r="G352" s="71"/>
      <c r="H352" s="75">
        <v>6.2600000000000003E-2</v>
      </c>
      <c r="I352" s="67">
        <v>424</v>
      </c>
      <c r="J352" s="67">
        <v>1697.3546325878592</v>
      </c>
      <c r="K352" s="67">
        <v>24.98004788507582</v>
      </c>
    </row>
    <row r="353" spans="1:11" x14ac:dyDescent="0.3">
      <c r="A353" s="68">
        <v>4693</v>
      </c>
      <c r="B353" s="68">
        <v>716</v>
      </c>
      <c r="C353" s="69">
        <v>40976</v>
      </c>
      <c r="D353" s="68">
        <v>3</v>
      </c>
      <c r="E353" s="76">
        <v>2.4253999999999998</v>
      </c>
      <c r="F353" s="68">
        <v>0.1201</v>
      </c>
      <c r="G353" s="71"/>
      <c r="H353" s="75">
        <v>3.6499999999999998E-2</v>
      </c>
      <c r="I353" s="67">
        <v>346</v>
      </c>
      <c r="J353" s="67">
        <v>1138.4821917808219</v>
      </c>
      <c r="K353" s="67">
        <v>30.391340549542043</v>
      </c>
    </row>
    <row r="354" spans="1:11" x14ac:dyDescent="0.3">
      <c r="A354" s="68">
        <v>4694</v>
      </c>
      <c r="B354" s="68">
        <v>716</v>
      </c>
      <c r="C354" s="69">
        <v>40976</v>
      </c>
      <c r="D354" s="68">
        <v>3</v>
      </c>
      <c r="E354" s="76">
        <v>1.8762000000000001</v>
      </c>
      <c r="F354" s="68">
        <v>5.45E-2</v>
      </c>
      <c r="G354" s="68">
        <v>4.0999999999999996</v>
      </c>
      <c r="H354" s="75">
        <v>1.5900000000000001E-2</v>
      </c>
      <c r="I354" s="67">
        <v>213</v>
      </c>
      <c r="J354" s="67">
        <v>730.09433962264154</v>
      </c>
      <c r="K354" s="67">
        <v>29.174311926605505</v>
      </c>
    </row>
    <row r="355" spans="1:11" x14ac:dyDescent="0.3">
      <c r="A355" s="68">
        <v>4710</v>
      </c>
      <c r="B355" s="68">
        <v>719</v>
      </c>
      <c r="C355" s="69">
        <v>40976</v>
      </c>
      <c r="D355" s="68">
        <v>3</v>
      </c>
      <c r="E355" s="76">
        <v>2.4497</v>
      </c>
      <c r="F355" s="68">
        <v>3.1399999999999997E-2</v>
      </c>
      <c r="G355" s="71"/>
      <c r="H355" s="75">
        <v>3.5999999999999999E-3</v>
      </c>
      <c r="I355" s="67">
        <v>121</v>
      </c>
      <c r="J355" s="67">
        <v>1055.3888888888887</v>
      </c>
      <c r="K355" s="67">
        <v>11.464968152866243</v>
      </c>
    </row>
    <row r="356" spans="1:11" x14ac:dyDescent="0.3">
      <c r="A356" s="68">
        <v>4717</v>
      </c>
      <c r="B356" s="68">
        <v>719</v>
      </c>
      <c r="C356" s="69">
        <v>40976</v>
      </c>
      <c r="D356" s="68">
        <v>3</v>
      </c>
      <c r="E356" s="76">
        <v>1.7033</v>
      </c>
      <c r="F356" s="68">
        <v>6.0400000000000002E-2</v>
      </c>
      <c r="G356" s="71"/>
      <c r="H356" s="75">
        <v>2.18E-2</v>
      </c>
      <c r="I356" s="67">
        <v>219</v>
      </c>
      <c r="J356" s="67">
        <v>606.7706422018349</v>
      </c>
      <c r="K356" s="67">
        <v>36.092715231788084</v>
      </c>
    </row>
    <row r="357" spans="1:11" x14ac:dyDescent="0.3">
      <c r="A357" s="68">
        <v>4718</v>
      </c>
      <c r="B357" s="68">
        <v>719</v>
      </c>
      <c r="C357" s="69">
        <v>40976</v>
      </c>
      <c r="D357" s="68">
        <v>3</v>
      </c>
      <c r="E357" s="76">
        <v>2.2856000000000001</v>
      </c>
      <c r="F357" s="68">
        <v>3.9800000000000002E-2</v>
      </c>
      <c r="G357" s="71"/>
      <c r="H357" s="75">
        <v>1.9099999999999999E-2</v>
      </c>
      <c r="I357" s="67">
        <v>953</v>
      </c>
      <c r="J357" s="67">
        <v>1985.8324607329844</v>
      </c>
      <c r="K357" s="67">
        <v>47.989949748743719</v>
      </c>
    </row>
    <row r="358" spans="1:11" x14ac:dyDescent="0.3">
      <c r="A358" s="68">
        <v>4725</v>
      </c>
      <c r="B358" s="68">
        <v>719</v>
      </c>
      <c r="C358" s="69">
        <v>40976</v>
      </c>
      <c r="D358" s="68">
        <v>3</v>
      </c>
      <c r="E358" s="76">
        <v>1.8004</v>
      </c>
      <c r="F358" s="68">
        <v>8.3500000000000005E-2</v>
      </c>
      <c r="G358" s="68">
        <v>4.2</v>
      </c>
      <c r="H358" s="75">
        <v>3.0599999999999999E-2</v>
      </c>
      <c r="I358" s="67">
        <v>239</v>
      </c>
      <c r="J358" s="67">
        <v>652.17320261437908</v>
      </c>
      <c r="K358" s="67">
        <v>36.646706586826348</v>
      </c>
    </row>
    <row r="359" spans="1:11" x14ac:dyDescent="0.3">
      <c r="A359" s="68">
        <v>4726</v>
      </c>
      <c r="B359" s="68">
        <v>719</v>
      </c>
      <c r="C359" s="69">
        <v>40976</v>
      </c>
      <c r="D359" s="68">
        <v>3</v>
      </c>
      <c r="E359" s="76">
        <v>1.8857999999999999</v>
      </c>
      <c r="F359" s="68">
        <v>0.20430000000000001</v>
      </c>
      <c r="G359" s="68">
        <v>4.3</v>
      </c>
      <c r="H359" s="70">
        <v>9.0899999999999995E-2</v>
      </c>
      <c r="I359" s="68">
        <v>509</v>
      </c>
      <c r="J359" s="67">
        <v>1143.9900990099011</v>
      </c>
      <c r="K359" s="67">
        <v>44.493392070484575</v>
      </c>
    </row>
    <row r="360" spans="1:11" x14ac:dyDescent="0.3">
      <c r="A360" s="68">
        <v>4734</v>
      </c>
      <c r="B360" s="68">
        <v>719</v>
      </c>
      <c r="C360" s="69">
        <v>40976</v>
      </c>
      <c r="D360" s="68">
        <v>3</v>
      </c>
      <c r="E360" s="76">
        <v>2.1417999999999999</v>
      </c>
      <c r="F360" s="68">
        <v>0.2762</v>
      </c>
      <c r="G360" s="68">
        <v>4.3</v>
      </c>
      <c r="H360" s="70">
        <v>0.1007</v>
      </c>
      <c r="I360" s="68">
        <v>373</v>
      </c>
      <c r="J360" s="67">
        <v>1023.06454816286</v>
      </c>
      <c r="K360" s="67">
        <v>36.459087617668359</v>
      </c>
    </row>
    <row r="361" spans="1:11" x14ac:dyDescent="0.3">
      <c r="A361" s="68">
        <v>4737</v>
      </c>
      <c r="B361" s="68">
        <v>719</v>
      </c>
      <c r="C361" s="69">
        <v>40976</v>
      </c>
      <c r="D361" s="68">
        <v>3</v>
      </c>
      <c r="E361" s="76">
        <v>1.8224</v>
      </c>
      <c r="F361" s="68">
        <v>6.9500000000000006E-2</v>
      </c>
      <c r="G361" s="68">
        <v>4.2</v>
      </c>
      <c r="H361" s="75">
        <v>2.8500000000000001E-2</v>
      </c>
      <c r="I361" s="67">
        <v>221</v>
      </c>
      <c r="J361" s="67">
        <v>538.92982456140351</v>
      </c>
      <c r="K361" s="67">
        <v>41.007194244604314</v>
      </c>
    </row>
    <row r="362" spans="1:11" x14ac:dyDescent="0.3">
      <c r="A362" s="68">
        <v>4741</v>
      </c>
      <c r="B362" s="68">
        <v>719</v>
      </c>
      <c r="C362" s="69">
        <v>40976</v>
      </c>
      <c r="D362" s="68">
        <v>3</v>
      </c>
      <c r="E362" s="76">
        <v>2.7126999999999999</v>
      </c>
      <c r="F362" s="68">
        <v>0.34370000000000001</v>
      </c>
      <c r="G362" s="71"/>
      <c r="H362" s="75">
        <v>0.13289999999999999</v>
      </c>
      <c r="I362" s="67">
        <v>539</v>
      </c>
      <c r="J362" s="67">
        <v>1393.9375470278408</v>
      </c>
      <c r="K362" s="67">
        <v>38.667442537096299</v>
      </c>
    </row>
    <row r="363" spans="1:11" x14ac:dyDescent="0.3">
      <c r="A363" s="68">
        <v>4743</v>
      </c>
      <c r="B363" s="68">
        <v>719</v>
      </c>
      <c r="C363" s="69">
        <v>40976</v>
      </c>
      <c r="D363" s="68">
        <v>3</v>
      </c>
      <c r="E363" s="76">
        <v>1.7887999999999999</v>
      </c>
      <c r="F363" s="77" t="s">
        <v>28</v>
      </c>
      <c r="G363" s="68">
        <v>4.3</v>
      </c>
      <c r="H363" s="70">
        <v>7.5200000000000003E-2</v>
      </c>
      <c r="I363" s="68">
        <v>333</v>
      </c>
      <c r="J363" s="67">
        <v>1049.4813829787233</v>
      </c>
      <c r="K363" s="67">
        <v>31.729957805907176</v>
      </c>
    </row>
    <row r="364" spans="1:11" x14ac:dyDescent="0.3">
      <c r="A364" s="68">
        <v>4744</v>
      </c>
      <c r="B364" s="68">
        <v>719</v>
      </c>
      <c r="C364" s="69">
        <v>40976</v>
      </c>
      <c r="D364" s="68">
        <v>3</v>
      </c>
      <c r="E364" s="76">
        <v>1.6258999999999999</v>
      </c>
      <c r="F364" s="68">
        <v>0.2069</v>
      </c>
      <c r="G364" s="68">
        <v>4.3</v>
      </c>
      <c r="H364" s="70">
        <v>6.6000000000000003E-2</v>
      </c>
      <c r="I364" s="68">
        <v>316</v>
      </c>
      <c r="J364" s="67">
        <v>990.61212121212122</v>
      </c>
      <c r="K364" s="67">
        <v>31.899468342194297</v>
      </c>
    </row>
    <row r="365" spans="1:11" x14ac:dyDescent="0.3">
      <c r="A365" s="68">
        <v>4899</v>
      </c>
      <c r="B365" s="68">
        <v>513</v>
      </c>
      <c r="C365" s="69">
        <v>41002</v>
      </c>
      <c r="D365" s="68">
        <v>3</v>
      </c>
      <c r="E365" s="76">
        <v>3.3323</v>
      </c>
      <c r="F365" s="68">
        <v>0.41739999999999999</v>
      </c>
      <c r="G365" s="68">
        <v>4.3</v>
      </c>
      <c r="H365" s="70">
        <v>0.26600000000000001</v>
      </c>
      <c r="I365" s="68">
        <v>1254</v>
      </c>
      <c r="J365" s="67">
        <v>1967.742857142857</v>
      </c>
      <c r="K365" s="67">
        <v>63.727839003354106</v>
      </c>
    </row>
    <row r="366" spans="1:11" x14ac:dyDescent="0.3">
      <c r="A366" s="68">
        <v>4900</v>
      </c>
      <c r="B366" s="68">
        <v>513</v>
      </c>
      <c r="C366" s="69">
        <v>41002</v>
      </c>
      <c r="D366" s="68">
        <v>3</v>
      </c>
      <c r="E366" s="76">
        <v>4.2885</v>
      </c>
      <c r="F366" s="68">
        <v>0.61560000000000004</v>
      </c>
      <c r="G366" s="68">
        <v>4.3</v>
      </c>
      <c r="H366" s="70">
        <v>0.3226</v>
      </c>
      <c r="I366" s="68">
        <v>1568</v>
      </c>
      <c r="J366" s="67">
        <v>2992.1289522628645</v>
      </c>
      <c r="K366" s="67">
        <v>52.404158544509414</v>
      </c>
    </row>
    <row r="367" spans="1:11" x14ac:dyDescent="0.3">
      <c r="A367" s="68">
        <v>4902</v>
      </c>
      <c r="B367" s="68">
        <v>513</v>
      </c>
      <c r="C367" s="69">
        <v>41002</v>
      </c>
      <c r="D367" s="68">
        <v>3</v>
      </c>
      <c r="E367" s="76">
        <v>2.2646000000000002</v>
      </c>
      <c r="F367" s="68">
        <v>9.2499999999999999E-2</v>
      </c>
      <c r="G367" s="68">
        <v>4.2</v>
      </c>
      <c r="H367" s="75">
        <v>3.8100000000000002E-2</v>
      </c>
      <c r="I367" s="67">
        <v>570</v>
      </c>
      <c r="J367" s="67">
        <v>1383.8582677165355</v>
      </c>
      <c r="K367" s="67">
        <v>41.189189189189193</v>
      </c>
    </row>
    <row r="368" spans="1:11" x14ac:dyDescent="0.3">
      <c r="A368" s="68">
        <v>4904</v>
      </c>
      <c r="B368" s="68">
        <v>513</v>
      </c>
      <c r="C368" s="69">
        <v>41002</v>
      </c>
      <c r="D368" s="68">
        <v>3</v>
      </c>
      <c r="E368" s="76">
        <v>2.6179000000000001</v>
      </c>
      <c r="F368" s="68">
        <v>0.41620000000000001</v>
      </c>
      <c r="G368" s="68">
        <v>4.3</v>
      </c>
      <c r="H368" s="70">
        <v>0.20580000000000001</v>
      </c>
      <c r="I368" s="68">
        <v>842</v>
      </c>
      <c r="J368" s="67">
        <v>1702.8202137998055</v>
      </c>
      <c r="K368" s="67">
        <v>49.447381066794811</v>
      </c>
    </row>
    <row r="369" spans="1:11" x14ac:dyDescent="0.3">
      <c r="A369" s="68">
        <v>4905</v>
      </c>
      <c r="B369" s="68">
        <v>513</v>
      </c>
      <c r="C369" s="69">
        <v>41002</v>
      </c>
      <c r="D369" s="68">
        <v>3</v>
      </c>
      <c r="E369" s="76">
        <v>2.3426999999999998</v>
      </c>
      <c r="F369" s="77" t="s">
        <v>29</v>
      </c>
      <c r="G369" s="68">
        <v>4.3</v>
      </c>
      <c r="H369" s="70">
        <v>0.1103</v>
      </c>
      <c r="I369" s="68">
        <v>707</v>
      </c>
      <c r="J369" s="67">
        <v>1749.8730734360836</v>
      </c>
      <c r="K369" s="67">
        <v>40.402930402930401</v>
      </c>
    </row>
    <row r="370" spans="1:11" x14ac:dyDescent="0.3">
      <c r="A370" s="68">
        <v>4907</v>
      </c>
      <c r="B370" s="68">
        <v>508</v>
      </c>
      <c r="C370" s="69">
        <v>41002</v>
      </c>
      <c r="D370" s="68">
        <v>3</v>
      </c>
      <c r="E370" s="76">
        <v>2.0478999999999998</v>
      </c>
      <c r="F370" s="68">
        <v>0.22070000000000001</v>
      </c>
      <c r="G370" s="68">
        <v>4.3</v>
      </c>
      <c r="H370" s="70">
        <v>0.112</v>
      </c>
      <c r="I370" s="68">
        <v>510</v>
      </c>
      <c r="J370" s="67">
        <v>1004.9732142857143</v>
      </c>
      <c r="K370" s="67">
        <v>50.747621205255996</v>
      </c>
    </row>
    <row r="371" spans="1:11" x14ac:dyDescent="0.3">
      <c r="A371" s="68">
        <v>4908</v>
      </c>
      <c r="B371" s="68">
        <v>519</v>
      </c>
      <c r="C371" s="69">
        <v>41002</v>
      </c>
      <c r="D371" s="68">
        <v>3</v>
      </c>
      <c r="E371" s="76">
        <v>2.6190000000000002</v>
      </c>
      <c r="F371" s="68">
        <v>0.1275</v>
      </c>
      <c r="G371" s="68">
        <v>4.2</v>
      </c>
      <c r="H371" s="75">
        <v>5.3400000000000003E-2</v>
      </c>
      <c r="I371" s="67">
        <v>491</v>
      </c>
      <c r="J371" s="67">
        <v>1172.3314606741571</v>
      </c>
      <c r="K371" s="67">
        <v>41.882352941176471</v>
      </c>
    </row>
    <row r="372" spans="1:11" x14ac:dyDescent="0.3">
      <c r="A372" s="68">
        <v>4909</v>
      </c>
      <c r="B372" s="68">
        <v>519</v>
      </c>
      <c r="C372" s="69">
        <v>41002</v>
      </c>
      <c r="D372" s="68">
        <v>3</v>
      </c>
      <c r="E372" s="76">
        <v>2.3153000000000001</v>
      </c>
      <c r="F372" s="68">
        <v>0.15409999999999999</v>
      </c>
      <c r="G372" s="68">
        <v>4.2</v>
      </c>
      <c r="H372" s="75">
        <v>8.3099999999999993E-2</v>
      </c>
      <c r="I372" s="67">
        <v>586</v>
      </c>
      <c r="J372" s="67">
        <v>1086.6738868832731</v>
      </c>
      <c r="K372" s="67">
        <v>53.92602206359507</v>
      </c>
    </row>
    <row r="373" spans="1:11" x14ac:dyDescent="0.3">
      <c r="A373" s="68">
        <v>4910</v>
      </c>
      <c r="B373" s="68">
        <v>519</v>
      </c>
      <c r="C373" s="69">
        <v>41002</v>
      </c>
      <c r="D373" s="68">
        <v>3</v>
      </c>
      <c r="E373" s="76">
        <v>2.6152000000000002</v>
      </c>
      <c r="F373" s="68">
        <v>0.11409999999999999</v>
      </c>
      <c r="G373" s="68">
        <v>4.0999999999999996</v>
      </c>
      <c r="H373" s="75">
        <v>3.3399999999999999E-2</v>
      </c>
      <c r="I373" s="67">
        <v>338</v>
      </c>
      <c r="J373" s="67">
        <v>1154.6646706586826</v>
      </c>
      <c r="K373" s="67">
        <v>29.272567922874671</v>
      </c>
    </row>
    <row r="374" spans="1:11" x14ac:dyDescent="0.3">
      <c r="A374" s="68">
        <v>4911</v>
      </c>
      <c r="B374" s="68">
        <v>520</v>
      </c>
      <c r="C374" s="69">
        <v>41002</v>
      </c>
      <c r="D374" s="68">
        <v>3</v>
      </c>
      <c r="E374" s="76">
        <v>2.3592</v>
      </c>
      <c r="F374" s="68">
        <v>4.2599999999999999E-2</v>
      </c>
      <c r="G374" s="68">
        <v>6</v>
      </c>
      <c r="H374" s="75">
        <v>1.9199999999999998E-2</v>
      </c>
      <c r="I374" s="67">
        <v>523</v>
      </c>
      <c r="J374" s="67">
        <v>1160.40625</v>
      </c>
      <c r="K374" s="67">
        <v>45.070422535211264</v>
      </c>
    </row>
    <row r="375" spans="1:11" x14ac:dyDescent="0.3">
      <c r="A375" s="68">
        <v>4912</v>
      </c>
      <c r="B375" s="68">
        <v>520</v>
      </c>
      <c r="C375" s="69">
        <v>41002</v>
      </c>
      <c r="D375" s="68">
        <v>3</v>
      </c>
      <c r="E375" s="76">
        <v>2.6475</v>
      </c>
      <c r="F375" s="68">
        <v>9.4799999999999995E-2</v>
      </c>
      <c r="G375" s="68">
        <v>4.2</v>
      </c>
      <c r="H375" s="75">
        <v>4.2999999999999997E-2</v>
      </c>
      <c r="I375" s="67">
        <v>499</v>
      </c>
      <c r="J375" s="67">
        <v>1100.1209302325583</v>
      </c>
      <c r="K375" s="67">
        <v>45.358649789029535</v>
      </c>
    </row>
    <row r="376" spans="1:11" x14ac:dyDescent="0.3">
      <c r="A376" s="68">
        <v>4913</v>
      </c>
      <c r="B376" s="68">
        <v>704</v>
      </c>
      <c r="C376" s="69">
        <v>41003</v>
      </c>
      <c r="D376" s="68">
        <v>3</v>
      </c>
      <c r="E376" s="76">
        <v>2.8388</v>
      </c>
      <c r="F376" s="68">
        <v>4.9500000000000002E-2</v>
      </c>
      <c r="G376" s="68">
        <v>6</v>
      </c>
      <c r="H376" s="72"/>
      <c r="I376" s="71"/>
      <c r="J376" s="62"/>
      <c r="K376" s="62"/>
    </row>
    <row r="377" spans="1:11" x14ac:dyDescent="0.3">
      <c r="A377" s="68">
        <v>4915</v>
      </c>
      <c r="B377" s="68">
        <v>706</v>
      </c>
      <c r="C377" s="69">
        <v>41003</v>
      </c>
      <c r="D377" s="68">
        <v>3</v>
      </c>
      <c r="E377" s="76">
        <v>1.8383</v>
      </c>
      <c r="F377" s="68">
        <v>1.9199999999999998E-2</v>
      </c>
      <c r="G377" s="68">
        <v>6</v>
      </c>
      <c r="H377" s="72">
        <v>8.0999999999999996E-3</v>
      </c>
      <c r="I377" s="71">
        <v>146</v>
      </c>
      <c r="J377" s="67">
        <v>346.07407407407408</v>
      </c>
      <c r="K377" s="67">
        <v>42.1875</v>
      </c>
    </row>
    <row r="378" spans="1:11" x14ac:dyDescent="0.3">
      <c r="A378" s="68">
        <v>4916</v>
      </c>
      <c r="B378" s="68">
        <v>706</v>
      </c>
      <c r="C378" s="69">
        <v>41003</v>
      </c>
      <c r="D378" s="68">
        <v>3</v>
      </c>
      <c r="E378" s="76">
        <v>2.5663999999999998</v>
      </c>
      <c r="F378" s="68">
        <v>3.9199999999999999E-2</v>
      </c>
      <c r="G378" s="68">
        <v>6</v>
      </c>
      <c r="H378" s="72"/>
      <c r="I378" s="71"/>
      <c r="J378" s="62"/>
      <c r="K378" s="62"/>
    </row>
    <row r="379" spans="1:11" x14ac:dyDescent="0.3">
      <c r="A379" s="68">
        <v>4917</v>
      </c>
      <c r="B379" s="68">
        <v>706</v>
      </c>
      <c r="C379" s="69">
        <v>41003</v>
      </c>
      <c r="D379" s="68">
        <v>3</v>
      </c>
      <c r="E379" s="76">
        <v>2.1118000000000001</v>
      </c>
      <c r="F379" s="68">
        <v>2.98E-2</v>
      </c>
      <c r="G379" s="68">
        <v>6</v>
      </c>
      <c r="H379" s="72"/>
      <c r="I379" s="71"/>
      <c r="J379" s="62"/>
      <c r="K379" s="62"/>
    </row>
    <row r="380" spans="1:11" x14ac:dyDescent="0.3">
      <c r="A380" s="68">
        <v>4918</v>
      </c>
      <c r="B380" s="68">
        <v>706</v>
      </c>
      <c r="C380" s="69">
        <v>41003</v>
      </c>
      <c r="D380" s="68">
        <v>3</v>
      </c>
      <c r="E380" s="76">
        <v>1.028</v>
      </c>
      <c r="F380" s="68">
        <v>3.44E-2</v>
      </c>
      <c r="G380" s="68">
        <v>6</v>
      </c>
      <c r="H380" s="72">
        <v>1.32E-2</v>
      </c>
      <c r="I380" s="71">
        <v>234</v>
      </c>
      <c r="J380" s="67">
        <v>609.81818181818176</v>
      </c>
      <c r="K380" s="67">
        <v>38.372093023255815</v>
      </c>
    </row>
    <row r="381" spans="1:11" x14ac:dyDescent="0.3">
      <c r="A381" s="68">
        <v>4919</v>
      </c>
      <c r="B381" s="68">
        <v>707</v>
      </c>
      <c r="C381" s="69">
        <v>41003</v>
      </c>
      <c r="D381" s="68">
        <v>3</v>
      </c>
      <c r="E381" s="76">
        <v>2.2313000000000001</v>
      </c>
      <c r="F381" s="68">
        <v>3.15E-2</v>
      </c>
      <c r="G381" s="68">
        <v>6</v>
      </c>
      <c r="H381" s="72"/>
      <c r="I381" s="71"/>
      <c r="J381" s="62"/>
      <c r="K381" s="62"/>
    </row>
    <row r="382" spans="1:11" x14ac:dyDescent="0.3">
      <c r="A382" s="68">
        <v>4920</v>
      </c>
      <c r="B382" s="68">
        <v>713</v>
      </c>
      <c r="C382" s="69">
        <v>41003</v>
      </c>
      <c r="D382" s="68">
        <v>3</v>
      </c>
      <c r="E382" s="76">
        <v>3.5413000000000001</v>
      </c>
      <c r="F382" s="68">
        <v>0.51170000000000004</v>
      </c>
      <c r="G382" s="68">
        <v>4.3</v>
      </c>
      <c r="H382" s="70">
        <v>0.32519999999999999</v>
      </c>
      <c r="I382" s="68">
        <v>1549</v>
      </c>
      <c r="J382" s="67">
        <v>2437.3410209102094</v>
      </c>
      <c r="K382" s="67">
        <v>63.552863005667369</v>
      </c>
    </row>
    <row r="383" spans="1:11" x14ac:dyDescent="0.3">
      <c r="A383" s="68">
        <v>4921</v>
      </c>
      <c r="B383" s="68">
        <v>715</v>
      </c>
      <c r="C383" s="69">
        <v>41003</v>
      </c>
      <c r="D383" s="68">
        <v>3</v>
      </c>
      <c r="E383" s="76">
        <v>2.2787999999999999</v>
      </c>
      <c r="F383" s="68">
        <v>0.36930000000000002</v>
      </c>
      <c r="G383" s="68">
        <v>4.3</v>
      </c>
      <c r="H383" s="70">
        <v>0.15509999999999999</v>
      </c>
      <c r="I383" s="68">
        <v>610</v>
      </c>
      <c r="J383" s="67">
        <v>1452.4371373307547</v>
      </c>
      <c r="K383" s="67">
        <v>41.998375304630372</v>
      </c>
    </row>
    <row r="384" spans="1:11" x14ac:dyDescent="0.3">
      <c r="A384" s="68">
        <v>4922</v>
      </c>
      <c r="B384" s="68">
        <v>715</v>
      </c>
      <c r="C384" s="69">
        <v>41003</v>
      </c>
      <c r="D384" s="68">
        <v>3</v>
      </c>
      <c r="E384" s="76">
        <v>2.9289000000000001</v>
      </c>
      <c r="F384" s="68">
        <v>0.26479999999999998</v>
      </c>
      <c r="G384" s="68">
        <v>4.2</v>
      </c>
      <c r="H384" s="75">
        <v>0.1406</v>
      </c>
      <c r="I384" s="67">
        <v>931</v>
      </c>
      <c r="J384" s="67">
        <v>1753.4054054054052</v>
      </c>
      <c r="K384" s="67">
        <v>53.096676737160131</v>
      </c>
    </row>
    <row r="385" spans="1:11" x14ac:dyDescent="0.3">
      <c r="A385" s="68">
        <v>4924</v>
      </c>
      <c r="B385" s="68">
        <v>715</v>
      </c>
      <c r="C385" s="69">
        <v>41003</v>
      </c>
      <c r="D385" s="68">
        <v>3</v>
      </c>
      <c r="E385" s="76">
        <v>2.6316000000000002</v>
      </c>
      <c r="F385" s="68">
        <v>0.36890000000000001</v>
      </c>
      <c r="G385" s="68">
        <v>4.3</v>
      </c>
      <c r="H385" s="70">
        <v>0.22320000000000001</v>
      </c>
      <c r="I385" s="68">
        <v>990</v>
      </c>
      <c r="J385" s="67">
        <v>1636.25</v>
      </c>
      <c r="K385" s="67">
        <v>60.504201680672274</v>
      </c>
    </row>
    <row r="386" spans="1:11" x14ac:dyDescent="0.3">
      <c r="A386" s="68">
        <v>4925</v>
      </c>
      <c r="B386" s="68">
        <v>715</v>
      </c>
      <c r="C386" s="69">
        <v>41003</v>
      </c>
      <c r="D386" s="68">
        <v>3</v>
      </c>
      <c r="E386" s="76">
        <v>2.9662999999999999</v>
      </c>
      <c r="F386" s="68">
        <v>0.36349999999999999</v>
      </c>
      <c r="G386" s="68">
        <v>4.3</v>
      </c>
      <c r="H386" s="70">
        <v>0.19139999999999999</v>
      </c>
      <c r="I386" s="68">
        <v>930</v>
      </c>
      <c r="J386" s="67">
        <v>1766.2225705329156</v>
      </c>
      <c r="K386" s="67">
        <v>52.654745529573589</v>
      </c>
    </row>
    <row r="387" spans="1:11" x14ac:dyDescent="0.3">
      <c r="A387" s="68">
        <v>4926</v>
      </c>
      <c r="B387" s="68">
        <v>715</v>
      </c>
      <c r="C387" s="69">
        <v>41003</v>
      </c>
      <c r="D387" s="68">
        <v>3</v>
      </c>
      <c r="E387" s="76">
        <v>2.2402000000000002</v>
      </c>
      <c r="F387" s="68">
        <v>0.38219999999999998</v>
      </c>
      <c r="G387" s="68">
        <v>4.3</v>
      </c>
      <c r="H387" s="70">
        <v>0.1981</v>
      </c>
      <c r="I387" s="68">
        <v>682</v>
      </c>
      <c r="J387" s="67">
        <v>1315.8021201413428</v>
      </c>
      <c r="K387" s="67">
        <v>51.831501831501839</v>
      </c>
    </row>
    <row r="388" spans="1:11" x14ac:dyDescent="0.3">
      <c r="A388" s="68">
        <v>4927</v>
      </c>
      <c r="B388" s="68">
        <v>715</v>
      </c>
      <c r="C388" s="69">
        <v>41003</v>
      </c>
      <c r="D388" s="68">
        <v>3</v>
      </c>
      <c r="E388" s="76">
        <v>2.7536</v>
      </c>
      <c r="F388" s="68">
        <v>0.56769999999999998</v>
      </c>
      <c r="G388" s="68">
        <v>5</v>
      </c>
      <c r="H388" s="75">
        <v>0.16900000000000001</v>
      </c>
      <c r="I388" s="67">
        <v>437</v>
      </c>
      <c r="J388" s="67">
        <v>1467.9579881656803</v>
      </c>
      <c r="K388" s="67">
        <v>29.769244319182668</v>
      </c>
    </row>
    <row r="389" spans="1:11" x14ac:dyDescent="0.3">
      <c r="A389" s="68">
        <v>4929</v>
      </c>
      <c r="B389" s="68">
        <v>716</v>
      </c>
      <c r="C389" s="69">
        <v>41003</v>
      </c>
      <c r="D389" s="68">
        <v>3</v>
      </c>
      <c r="E389" s="76">
        <v>2.5985999999999998</v>
      </c>
      <c r="F389" s="68">
        <v>0.2351</v>
      </c>
      <c r="G389" s="68">
        <v>4.3</v>
      </c>
      <c r="H389" s="70">
        <v>7.2900000000000006E-2</v>
      </c>
      <c r="I389" s="68">
        <v>724</v>
      </c>
      <c r="J389" s="67">
        <v>2334.8751714677637</v>
      </c>
      <c r="K389" s="67">
        <v>31.008081667375585</v>
      </c>
    </row>
    <row r="390" spans="1:11" x14ac:dyDescent="0.3">
      <c r="A390" s="68">
        <v>4930</v>
      </c>
      <c r="B390" s="68">
        <v>716</v>
      </c>
      <c r="C390" s="69">
        <v>41003</v>
      </c>
      <c r="D390" s="68">
        <v>3</v>
      </c>
      <c r="E390" s="76">
        <v>2.0991</v>
      </c>
      <c r="F390" s="68">
        <v>3.6200000000000003E-2</v>
      </c>
      <c r="G390" s="68">
        <v>3.3</v>
      </c>
      <c r="H390" s="75">
        <v>1.6E-2</v>
      </c>
      <c r="I390" s="67">
        <v>232</v>
      </c>
      <c r="J390" s="67">
        <v>524.90000000000009</v>
      </c>
      <c r="K390" s="67">
        <v>44.19889502762431</v>
      </c>
    </row>
    <row r="391" spans="1:11" x14ac:dyDescent="0.3">
      <c r="A391" s="68">
        <v>4931</v>
      </c>
      <c r="B391" s="68">
        <v>716</v>
      </c>
      <c r="C391" s="69">
        <v>41003</v>
      </c>
      <c r="D391" s="68">
        <v>3</v>
      </c>
      <c r="E391" s="76">
        <v>2.7193999999999998</v>
      </c>
      <c r="F391" s="68">
        <v>0.23069999999999999</v>
      </c>
      <c r="G391" s="68">
        <v>4.2</v>
      </c>
      <c r="H391" s="75">
        <v>2.0500000000000001E-2</v>
      </c>
      <c r="I391" s="67">
        <v>179</v>
      </c>
      <c r="J391" s="67">
        <v>2014.4048780487801</v>
      </c>
      <c r="K391" s="67">
        <v>8.8859991330732573</v>
      </c>
    </row>
    <row r="392" spans="1:11" x14ac:dyDescent="0.3">
      <c r="A392" s="68">
        <v>4933</v>
      </c>
      <c r="B392" s="68">
        <v>716</v>
      </c>
      <c r="C392" s="69">
        <v>41003</v>
      </c>
      <c r="D392" s="68">
        <v>3</v>
      </c>
      <c r="E392" s="76">
        <v>2.1242000000000001</v>
      </c>
      <c r="F392" s="68">
        <v>5.16E-2</v>
      </c>
      <c r="G392" s="68">
        <v>6</v>
      </c>
      <c r="H392" s="72"/>
      <c r="I392" s="71"/>
      <c r="J392" s="62"/>
      <c r="K392" s="62"/>
    </row>
    <row r="393" spans="1:11" x14ac:dyDescent="0.3">
      <c r="A393" s="68">
        <v>4935</v>
      </c>
      <c r="B393" s="68">
        <v>716</v>
      </c>
      <c r="C393" s="69">
        <v>41003</v>
      </c>
      <c r="D393" s="68">
        <v>3</v>
      </c>
      <c r="E393" s="76">
        <v>2.5893000000000002</v>
      </c>
      <c r="F393" s="68">
        <v>0.39429999999999998</v>
      </c>
      <c r="G393" s="68">
        <v>4.3</v>
      </c>
      <c r="H393" s="70">
        <v>0.14949999999999999</v>
      </c>
      <c r="I393" s="68">
        <v>537</v>
      </c>
      <c r="J393" s="67">
        <v>1416.3150501672242</v>
      </c>
      <c r="K393" s="67">
        <v>37.915292924169414</v>
      </c>
    </row>
    <row r="394" spans="1:11" x14ac:dyDescent="0.3">
      <c r="A394" s="68">
        <v>4936</v>
      </c>
      <c r="B394" s="68">
        <v>716</v>
      </c>
      <c r="C394" s="69">
        <v>41003</v>
      </c>
      <c r="D394" s="68">
        <v>3</v>
      </c>
      <c r="E394" s="76">
        <v>2.7464</v>
      </c>
      <c r="F394" s="68">
        <v>0.15679999999999999</v>
      </c>
      <c r="G394" s="68">
        <v>4.2</v>
      </c>
      <c r="H394" s="75">
        <v>5.9299999999999999E-2</v>
      </c>
      <c r="I394" s="67">
        <v>515</v>
      </c>
      <c r="J394" s="67">
        <v>1361.7537942664417</v>
      </c>
      <c r="K394" s="67">
        <v>37.818877551020407</v>
      </c>
    </row>
    <row r="395" spans="1:11" x14ac:dyDescent="0.3">
      <c r="A395" s="68">
        <v>4937</v>
      </c>
      <c r="B395" s="68">
        <v>719</v>
      </c>
      <c r="C395" s="69">
        <v>41003</v>
      </c>
      <c r="D395" s="68">
        <v>3</v>
      </c>
      <c r="E395" s="76">
        <v>2.4603999999999999</v>
      </c>
      <c r="F395" s="77" t="s">
        <v>30</v>
      </c>
      <c r="G395" s="68">
        <v>4.2</v>
      </c>
      <c r="H395" s="75">
        <v>2.5600000000000001E-2</v>
      </c>
      <c r="I395" s="67">
        <v>261</v>
      </c>
      <c r="J395" s="67">
        <v>1101.09375</v>
      </c>
      <c r="K395" s="67">
        <v>23.703703703703706</v>
      </c>
    </row>
    <row r="396" spans="1:11" x14ac:dyDescent="0.3">
      <c r="A396" s="68">
        <v>4940</v>
      </c>
      <c r="B396" s="68">
        <v>719</v>
      </c>
      <c r="C396" s="69">
        <v>41003</v>
      </c>
      <c r="D396" s="68">
        <v>3</v>
      </c>
      <c r="E396" s="76">
        <v>2.2930000000000001</v>
      </c>
      <c r="F396" s="68">
        <v>0.42309999999999998</v>
      </c>
      <c r="G396" s="68">
        <v>5</v>
      </c>
      <c r="H396" s="75">
        <v>0.18559999999999999</v>
      </c>
      <c r="I396" s="67">
        <v>580</v>
      </c>
      <c r="J396" s="67">
        <v>1322.1875</v>
      </c>
      <c r="K396" s="67">
        <v>43.86669818009927</v>
      </c>
    </row>
    <row r="397" spans="1:11" x14ac:dyDescent="0.3">
      <c r="A397" s="68">
        <v>4941</v>
      </c>
      <c r="B397" s="68">
        <v>719</v>
      </c>
      <c r="C397" s="69">
        <v>41003</v>
      </c>
      <c r="D397" s="68">
        <v>3</v>
      </c>
      <c r="E397" s="76">
        <v>2.15</v>
      </c>
      <c r="F397" s="68">
        <v>4.1700000000000001E-2</v>
      </c>
      <c r="G397" s="68">
        <v>6</v>
      </c>
      <c r="H397" s="72"/>
      <c r="I397" s="71"/>
      <c r="J397" s="62"/>
      <c r="K397" s="62"/>
    </row>
    <row r="398" spans="1:11" x14ac:dyDescent="0.3">
      <c r="A398" s="68">
        <v>4943</v>
      </c>
      <c r="B398" s="68">
        <v>719</v>
      </c>
      <c r="C398" s="69">
        <v>41003</v>
      </c>
      <c r="D398" s="68">
        <v>3</v>
      </c>
      <c r="E398" s="76">
        <v>3.089</v>
      </c>
      <c r="F398" s="68">
        <v>0.40720000000000001</v>
      </c>
      <c r="G398" s="71"/>
      <c r="H398" s="75">
        <v>0.1079</v>
      </c>
      <c r="I398" s="67">
        <v>433</v>
      </c>
      <c r="J398" s="67">
        <v>1634.0834105653382</v>
      </c>
      <c r="K398" s="67">
        <v>26.49803536345776</v>
      </c>
    </row>
    <row r="399" spans="1:11" x14ac:dyDescent="0.3">
      <c r="A399" s="68">
        <v>4944</v>
      </c>
      <c r="B399" s="68">
        <v>719</v>
      </c>
      <c r="C399" s="69">
        <v>41003</v>
      </c>
      <c r="D399" s="68">
        <v>3</v>
      </c>
      <c r="E399" s="76">
        <v>4.0609000000000002</v>
      </c>
      <c r="F399" s="68">
        <v>0.77790000000000004</v>
      </c>
      <c r="G399" s="71"/>
      <c r="H399" s="75">
        <v>0.19869999999999999</v>
      </c>
      <c r="I399" s="67">
        <v>782</v>
      </c>
      <c r="J399" s="67">
        <v>3061.4886763965783</v>
      </c>
      <c r="K399" s="67">
        <v>25.543128936881342</v>
      </c>
    </row>
    <row r="400" spans="1:11" x14ac:dyDescent="0.3">
      <c r="A400" s="68">
        <v>4947</v>
      </c>
      <c r="B400" s="68">
        <v>719</v>
      </c>
      <c r="C400" s="69">
        <v>41003</v>
      </c>
      <c r="D400" s="68">
        <v>3</v>
      </c>
      <c r="E400" s="76">
        <v>2.6303000000000001</v>
      </c>
      <c r="F400" s="68">
        <v>0.36909999999999998</v>
      </c>
      <c r="G400" s="68">
        <v>4.3</v>
      </c>
      <c r="H400" s="70">
        <v>0.14099999999999999</v>
      </c>
      <c r="I400" s="68">
        <v>612</v>
      </c>
      <c r="J400" s="67">
        <v>1602.0510638297874</v>
      </c>
      <c r="K400" s="67">
        <v>38.201029531292328</v>
      </c>
    </row>
    <row r="401" spans="1:11" x14ac:dyDescent="0.3">
      <c r="A401" s="68">
        <v>4957</v>
      </c>
      <c r="B401" s="68">
        <v>711</v>
      </c>
      <c r="C401" s="69">
        <v>41003</v>
      </c>
      <c r="D401" s="68">
        <v>3</v>
      </c>
      <c r="E401" s="76">
        <v>2.1089000000000002</v>
      </c>
      <c r="F401" s="77" t="s">
        <v>6</v>
      </c>
      <c r="G401" s="68">
        <v>6</v>
      </c>
      <c r="H401" s="72">
        <v>1.0800000000000001E-2</v>
      </c>
      <c r="I401" s="71">
        <v>59</v>
      </c>
      <c r="J401" s="67">
        <v>158.42592592592592</v>
      </c>
      <c r="K401" s="67">
        <v>37.241379310344833</v>
      </c>
    </row>
    <row r="402" spans="1:11" x14ac:dyDescent="0.3">
      <c r="A402" s="68">
        <v>4958</v>
      </c>
      <c r="B402" s="68">
        <v>711</v>
      </c>
      <c r="C402" s="69">
        <v>41003</v>
      </c>
      <c r="D402" s="68">
        <v>3</v>
      </c>
      <c r="E402" s="76">
        <v>1.9433</v>
      </c>
      <c r="F402" s="68">
        <v>0.2424</v>
      </c>
      <c r="G402" s="68">
        <v>5</v>
      </c>
      <c r="H402" s="75">
        <v>2.46E-2</v>
      </c>
      <c r="I402" s="67">
        <v>68</v>
      </c>
      <c r="J402" s="67">
        <v>670.04878048780483</v>
      </c>
      <c r="K402" s="67">
        <v>10.148514851485148</v>
      </c>
    </row>
    <row r="403" spans="1:11" x14ac:dyDescent="0.3">
      <c r="A403" s="68">
        <v>4959</v>
      </c>
      <c r="B403" s="68">
        <v>504</v>
      </c>
      <c r="C403" s="69">
        <v>41004</v>
      </c>
      <c r="D403" s="68">
        <v>3</v>
      </c>
      <c r="E403" s="76">
        <v>2.1061000000000001</v>
      </c>
      <c r="F403" s="77" t="s">
        <v>20</v>
      </c>
      <c r="G403" s="68">
        <v>6</v>
      </c>
      <c r="H403" s="72">
        <v>1.4E-2</v>
      </c>
      <c r="I403" s="71">
        <v>175</v>
      </c>
      <c r="J403" s="67">
        <v>637.49999999999989</v>
      </c>
      <c r="K403" s="67">
        <v>27.450980392156865</v>
      </c>
    </row>
    <row r="404" spans="1:11" x14ac:dyDescent="0.3">
      <c r="A404" s="68">
        <v>4960</v>
      </c>
      <c r="B404" s="68">
        <v>411</v>
      </c>
      <c r="C404" s="69">
        <v>41004</v>
      </c>
      <c r="D404" s="68">
        <v>3</v>
      </c>
      <c r="E404" s="76">
        <v>2.1333000000000002</v>
      </c>
      <c r="F404" s="68">
        <v>5.0099999999999999E-2</v>
      </c>
      <c r="G404" s="68">
        <v>6</v>
      </c>
      <c r="H404" s="72">
        <v>2.2100000000000002E-2</v>
      </c>
      <c r="I404" s="71">
        <v>272</v>
      </c>
      <c r="J404" s="67">
        <v>616.61538461538464</v>
      </c>
      <c r="K404" s="67">
        <v>44.111776447105797</v>
      </c>
    </row>
    <row r="405" spans="1:11" x14ac:dyDescent="0.3">
      <c r="A405" s="68">
        <v>4961</v>
      </c>
      <c r="B405" s="68">
        <v>411</v>
      </c>
      <c r="C405" s="69">
        <v>41004</v>
      </c>
      <c r="D405" s="68">
        <v>3</v>
      </c>
      <c r="E405" s="76">
        <v>1.8307</v>
      </c>
      <c r="F405" s="77" t="s">
        <v>31</v>
      </c>
      <c r="G405" s="68">
        <v>4.0999999999999996</v>
      </c>
      <c r="H405" s="75">
        <v>2.3099999999999999E-2</v>
      </c>
      <c r="I405" s="67">
        <v>505</v>
      </c>
      <c r="J405" s="67">
        <v>1071.2121212121215</v>
      </c>
      <c r="K405" s="67">
        <v>47.142857142857139</v>
      </c>
    </row>
    <row r="406" spans="1:11" x14ac:dyDescent="0.3">
      <c r="A406" s="68">
        <v>4962</v>
      </c>
      <c r="B406" s="68">
        <v>411</v>
      </c>
      <c r="C406" s="69">
        <v>41004</v>
      </c>
      <c r="D406" s="68">
        <v>3</v>
      </c>
      <c r="E406" s="76">
        <v>2.4022000000000001</v>
      </c>
      <c r="F406" s="68">
        <v>0.16980000000000001</v>
      </c>
      <c r="G406" s="68">
        <v>4.2</v>
      </c>
      <c r="H406" s="75">
        <v>5.3499999999999999E-2</v>
      </c>
      <c r="I406" s="67">
        <v>482</v>
      </c>
      <c r="J406" s="67">
        <v>1529.7869158878507</v>
      </c>
      <c r="K406" s="67">
        <v>31.507656065959949</v>
      </c>
    </row>
    <row r="407" spans="1:11" x14ac:dyDescent="0.3">
      <c r="A407" s="68">
        <v>4963</v>
      </c>
      <c r="B407" s="68">
        <v>411</v>
      </c>
      <c r="C407" s="69">
        <v>41004</v>
      </c>
      <c r="D407" s="68">
        <v>3</v>
      </c>
      <c r="E407" s="76">
        <v>3.0327000000000002</v>
      </c>
      <c r="F407" s="68">
        <v>5.1799999999999999E-2</v>
      </c>
      <c r="G407" s="68">
        <v>6</v>
      </c>
      <c r="H407" s="72">
        <v>2.2200000000000001E-2</v>
      </c>
      <c r="I407" s="71">
        <v>276</v>
      </c>
      <c r="J407" s="67">
        <v>643.99999999999989</v>
      </c>
      <c r="K407" s="67">
        <v>42.857142857142861</v>
      </c>
    </row>
    <row r="408" spans="1:11" x14ac:dyDescent="0.3">
      <c r="A408" s="68">
        <v>4964</v>
      </c>
      <c r="B408" s="68">
        <v>411</v>
      </c>
      <c r="C408" s="69">
        <v>41004</v>
      </c>
      <c r="D408" s="68">
        <v>3</v>
      </c>
      <c r="E408" s="76">
        <v>3.0301</v>
      </c>
      <c r="F408" s="68">
        <v>0.31080000000000002</v>
      </c>
      <c r="G408" s="68">
        <v>4.3</v>
      </c>
      <c r="H408" s="70">
        <v>0.1915</v>
      </c>
      <c r="I408" s="68">
        <v>1191</v>
      </c>
      <c r="J408" s="67">
        <v>1932.9650130548305</v>
      </c>
      <c r="K408" s="67">
        <v>61.615186615186616</v>
      </c>
    </row>
    <row r="409" spans="1:11" x14ac:dyDescent="0.3">
      <c r="A409" s="68">
        <v>4965</v>
      </c>
      <c r="B409" s="68">
        <v>405</v>
      </c>
      <c r="C409" s="69">
        <v>41004</v>
      </c>
      <c r="D409" s="68">
        <v>3</v>
      </c>
      <c r="E409" s="76">
        <v>1.8887</v>
      </c>
      <c r="F409" s="68">
        <v>2.6599999999999999E-2</v>
      </c>
      <c r="G409" s="68">
        <v>6</v>
      </c>
      <c r="H409" s="72"/>
      <c r="I409" s="71"/>
      <c r="J409" s="62"/>
      <c r="K409" s="62"/>
    </row>
    <row r="410" spans="1:11" x14ac:dyDescent="0.3">
      <c r="A410" s="68">
        <v>4966</v>
      </c>
      <c r="B410" s="68">
        <v>418</v>
      </c>
      <c r="C410" s="69">
        <v>41004</v>
      </c>
      <c r="D410" s="68">
        <v>3</v>
      </c>
      <c r="E410" s="76">
        <v>2.1111</v>
      </c>
      <c r="F410" s="68">
        <v>3.7100000000000001E-2</v>
      </c>
      <c r="G410" s="68">
        <v>6</v>
      </c>
      <c r="H410" s="72"/>
      <c r="I410" s="71"/>
      <c r="J410" s="62"/>
      <c r="K410" s="62"/>
    </row>
    <row r="411" spans="1:11" x14ac:dyDescent="0.3">
      <c r="A411" s="68">
        <v>4967</v>
      </c>
      <c r="B411" s="68">
        <v>602</v>
      </c>
      <c r="C411" s="69">
        <v>41004</v>
      </c>
      <c r="D411" s="68">
        <v>3</v>
      </c>
      <c r="E411" s="76">
        <v>2.1198999999999999</v>
      </c>
      <c r="F411" s="68">
        <v>6.13E-2</v>
      </c>
      <c r="G411" s="68">
        <v>4.2</v>
      </c>
      <c r="H411" s="75">
        <v>2.2200000000000001E-2</v>
      </c>
      <c r="I411" s="67">
        <v>278</v>
      </c>
      <c r="J411" s="67">
        <v>767.63063063063066</v>
      </c>
      <c r="K411" s="67">
        <v>36.215334420880914</v>
      </c>
    </row>
    <row r="412" spans="1:11" x14ac:dyDescent="0.3">
      <c r="A412" s="68">
        <v>4968</v>
      </c>
      <c r="B412" s="68">
        <v>602</v>
      </c>
      <c r="C412" s="69">
        <v>41004</v>
      </c>
      <c r="D412" s="68">
        <v>3</v>
      </c>
      <c r="E412" s="76">
        <v>2.5891000000000002</v>
      </c>
      <c r="F412" s="68">
        <v>0.1797</v>
      </c>
      <c r="G412" s="68">
        <v>4.3</v>
      </c>
      <c r="H412" s="70">
        <v>6.93E-2</v>
      </c>
      <c r="I412" s="68">
        <v>496</v>
      </c>
      <c r="J412" s="67">
        <v>1286.164502164502</v>
      </c>
      <c r="K412" s="67">
        <v>38.56427378964942</v>
      </c>
    </row>
    <row r="413" spans="1:11" x14ac:dyDescent="0.3">
      <c r="A413" s="68">
        <v>4970</v>
      </c>
      <c r="B413" s="68">
        <v>602</v>
      </c>
      <c r="C413" s="69">
        <v>41004</v>
      </c>
      <c r="D413" s="68">
        <v>3</v>
      </c>
      <c r="E413" s="76">
        <v>1.8260000000000001</v>
      </c>
      <c r="F413" s="68">
        <v>2.7300000000000001E-2</v>
      </c>
      <c r="G413" s="68">
        <v>6</v>
      </c>
      <c r="H413" s="75">
        <v>1.06E-2</v>
      </c>
      <c r="I413" s="67">
        <v>267</v>
      </c>
      <c r="J413" s="67">
        <v>687.65094339622647</v>
      </c>
      <c r="K413" s="67">
        <v>38.827838827838832</v>
      </c>
    </row>
    <row r="414" spans="1:11" x14ac:dyDescent="0.3">
      <c r="A414" s="68">
        <v>4972</v>
      </c>
      <c r="B414" s="68">
        <v>602</v>
      </c>
      <c r="C414" s="69">
        <v>41004</v>
      </c>
      <c r="D414" s="68">
        <v>3</v>
      </c>
      <c r="E414" s="76">
        <v>2.2673999999999999</v>
      </c>
      <c r="F414" s="68">
        <v>0.1585</v>
      </c>
      <c r="G414" s="68">
        <v>4.3</v>
      </c>
      <c r="H414" s="70">
        <v>4.99E-2</v>
      </c>
      <c r="I414" s="68">
        <v>427</v>
      </c>
      <c r="J414" s="67">
        <v>1356.302605210421</v>
      </c>
      <c r="K414" s="67">
        <v>31.482649842271293</v>
      </c>
    </row>
    <row r="415" spans="1:11" x14ac:dyDescent="0.3">
      <c r="A415" s="68">
        <v>4983</v>
      </c>
      <c r="B415" s="68">
        <v>606</v>
      </c>
      <c r="C415" s="69">
        <v>41004</v>
      </c>
      <c r="D415" s="68">
        <v>3</v>
      </c>
      <c r="E415" s="76">
        <v>3.1034000000000002</v>
      </c>
      <c r="F415" s="68">
        <v>0.1022</v>
      </c>
      <c r="G415" s="68">
        <v>6</v>
      </c>
      <c r="H415" s="72"/>
      <c r="I415" s="71"/>
      <c r="J415" s="62"/>
      <c r="K415" s="62"/>
    </row>
    <row r="416" spans="1:11" x14ac:dyDescent="0.3">
      <c r="A416" s="68">
        <v>4984</v>
      </c>
      <c r="B416" s="68">
        <v>606</v>
      </c>
      <c r="C416" s="69">
        <v>41004</v>
      </c>
      <c r="D416" s="68">
        <v>3</v>
      </c>
      <c r="E416" s="76">
        <v>2.3999000000000001</v>
      </c>
      <c r="F416" s="68">
        <v>0.1278</v>
      </c>
      <c r="G416" s="68">
        <v>4.2</v>
      </c>
      <c r="H416" s="72">
        <v>7.6899999999999996E-2</v>
      </c>
      <c r="I416" s="71">
        <v>488</v>
      </c>
      <c r="J416" s="67">
        <v>811.00650195058518</v>
      </c>
      <c r="K416" s="67">
        <v>60.172143974960882</v>
      </c>
    </row>
    <row r="417" spans="1:11" x14ac:dyDescent="0.3">
      <c r="A417" s="68">
        <v>4986</v>
      </c>
      <c r="B417" s="68">
        <v>606</v>
      </c>
      <c r="C417" s="69">
        <v>41004</v>
      </c>
      <c r="D417" s="68">
        <v>3</v>
      </c>
      <c r="E417" s="76">
        <v>2.0175999999999998</v>
      </c>
      <c r="F417" s="68">
        <v>0.25740000000000002</v>
      </c>
      <c r="G417" s="68">
        <v>4.3</v>
      </c>
      <c r="H417" s="70">
        <v>9.64E-2</v>
      </c>
      <c r="I417" s="68">
        <v>464</v>
      </c>
      <c r="J417" s="67">
        <v>1238.9377593360998</v>
      </c>
      <c r="K417" s="67">
        <v>37.45143745143745</v>
      </c>
    </row>
    <row r="418" spans="1:11" x14ac:dyDescent="0.3">
      <c r="A418" s="68">
        <v>4990</v>
      </c>
      <c r="B418" s="68">
        <v>606</v>
      </c>
      <c r="C418" s="69">
        <v>41004</v>
      </c>
      <c r="D418" s="68">
        <v>3</v>
      </c>
      <c r="E418" s="76">
        <v>2.383</v>
      </c>
      <c r="F418" s="68">
        <v>2.9899999999999999E-2</v>
      </c>
      <c r="G418" s="68">
        <v>3.3</v>
      </c>
      <c r="H418" s="75">
        <v>1.14E-2</v>
      </c>
      <c r="I418" s="67">
        <v>242</v>
      </c>
      <c r="J418" s="67">
        <v>634.71929824561403</v>
      </c>
      <c r="K418" s="67">
        <v>38.127090301003349</v>
      </c>
    </row>
    <row r="419" spans="1:11" x14ac:dyDescent="0.3">
      <c r="A419" s="68">
        <v>4991</v>
      </c>
      <c r="B419" s="68">
        <v>606</v>
      </c>
      <c r="C419" s="69">
        <v>41004</v>
      </c>
      <c r="D419" s="68">
        <v>3</v>
      </c>
      <c r="E419" s="76">
        <v>2.4670000000000001</v>
      </c>
      <c r="F419" s="68">
        <v>0.15129999999999999</v>
      </c>
      <c r="G419" s="68">
        <v>4.2</v>
      </c>
      <c r="H419" s="75">
        <v>5.9200000000000003E-2</v>
      </c>
      <c r="I419" s="67">
        <v>484</v>
      </c>
      <c r="J419" s="67">
        <v>1236.9797297297296</v>
      </c>
      <c r="K419" s="67">
        <v>39.127561136814279</v>
      </c>
    </row>
    <row r="420" spans="1:11" x14ac:dyDescent="0.3">
      <c r="A420" s="68">
        <v>4994</v>
      </c>
      <c r="B420" s="68">
        <v>606</v>
      </c>
      <c r="C420" s="69">
        <v>41004</v>
      </c>
      <c r="D420" s="68">
        <v>3</v>
      </c>
      <c r="E420" s="76">
        <v>2.7081</v>
      </c>
      <c r="F420" s="68">
        <v>6.59E-2</v>
      </c>
      <c r="G420" s="71"/>
      <c r="H420" s="75">
        <v>2.1499999999999998E-2</v>
      </c>
      <c r="I420" s="67">
        <v>300</v>
      </c>
      <c r="J420" s="67">
        <v>919.53488372093034</v>
      </c>
      <c r="K420" s="67">
        <v>32.625189681335357</v>
      </c>
    </row>
    <row r="421" spans="1:11" x14ac:dyDescent="0.3">
      <c r="A421" s="68">
        <v>4995</v>
      </c>
      <c r="B421" s="68">
        <v>606</v>
      </c>
      <c r="C421" s="69">
        <v>41004</v>
      </c>
      <c r="D421" s="68">
        <v>3</v>
      </c>
      <c r="E421" s="76">
        <v>2.3738999999999999</v>
      </c>
      <c r="F421" s="68">
        <v>2.86E-2</v>
      </c>
      <c r="G421" s="68">
        <v>6</v>
      </c>
      <c r="H421" s="72">
        <v>1.2699999999999999E-2</v>
      </c>
      <c r="I421" s="71">
        <v>253</v>
      </c>
      <c r="J421" s="67">
        <v>569.74803149606294</v>
      </c>
      <c r="K421" s="67">
        <v>44.4055944055944</v>
      </c>
    </row>
    <row r="422" spans="1:11" x14ac:dyDescent="0.3">
      <c r="A422" s="68">
        <v>4998</v>
      </c>
      <c r="B422" s="68">
        <v>609</v>
      </c>
      <c r="C422" s="69">
        <v>41004</v>
      </c>
      <c r="D422" s="68">
        <v>3</v>
      </c>
      <c r="E422" s="76">
        <v>2.6214</v>
      </c>
      <c r="F422" s="68">
        <v>9.1200000000000003E-2</v>
      </c>
      <c r="G422" s="71"/>
      <c r="H422" s="75">
        <v>4.6199999999999998E-2</v>
      </c>
      <c r="I422" s="67">
        <v>718</v>
      </c>
      <c r="J422" s="67">
        <v>1417.3506493506495</v>
      </c>
      <c r="K422" s="67">
        <v>50.657894736842103</v>
      </c>
    </row>
    <row r="423" spans="1:11" x14ac:dyDescent="0.3">
      <c r="A423" s="68">
        <v>5003</v>
      </c>
      <c r="B423" s="68">
        <v>609</v>
      </c>
      <c r="C423" s="69">
        <v>41004</v>
      </c>
      <c r="D423" s="68">
        <v>3</v>
      </c>
      <c r="E423" s="76">
        <v>2.7305000000000001</v>
      </c>
      <c r="F423" s="68">
        <v>7.3099999999999998E-2</v>
      </c>
      <c r="G423" s="71"/>
      <c r="H423" s="75">
        <v>3.04E-2</v>
      </c>
      <c r="I423" s="67">
        <v>418</v>
      </c>
      <c r="J423" s="67">
        <v>1005.125</v>
      </c>
      <c r="K423" s="67">
        <v>41.58686730506156</v>
      </c>
    </row>
    <row r="424" spans="1:11" x14ac:dyDescent="0.3">
      <c r="A424" s="68">
        <v>5004</v>
      </c>
      <c r="B424" s="68">
        <v>609</v>
      </c>
      <c r="C424" s="69">
        <v>41004</v>
      </c>
      <c r="D424" s="68">
        <v>3</v>
      </c>
      <c r="E424" s="76">
        <v>2.863</v>
      </c>
      <c r="F424" s="68">
        <v>0.1968</v>
      </c>
      <c r="G424" s="68">
        <v>4.2</v>
      </c>
      <c r="H424" s="75">
        <v>6.0699999999999997E-2</v>
      </c>
      <c r="I424" s="67">
        <v>467</v>
      </c>
      <c r="J424" s="67">
        <v>1514.0955518945634</v>
      </c>
      <c r="K424" s="67">
        <v>30.843495934959346</v>
      </c>
    </row>
    <row r="425" spans="1:11" x14ac:dyDescent="0.3">
      <c r="A425" s="68">
        <v>5005</v>
      </c>
      <c r="B425" s="68">
        <v>609</v>
      </c>
      <c r="C425" s="69">
        <v>41004</v>
      </c>
      <c r="D425" s="68">
        <v>3</v>
      </c>
      <c r="E425" s="76">
        <v>2.6139999999999999</v>
      </c>
      <c r="F425" s="68">
        <v>8.2699999999999996E-2</v>
      </c>
      <c r="G425" s="68">
        <v>6</v>
      </c>
      <c r="H425" s="72"/>
      <c r="I425" s="71"/>
      <c r="J425" s="62"/>
      <c r="K425" s="62"/>
    </row>
    <row r="426" spans="1:11" x14ac:dyDescent="0.3">
      <c r="A426" s="68">
        <v>5012</v>
      </c>
      <c r="B426" s="68">
        <v>609</v>
      </c>
      <c r="C426" s="69">
        <v>41004</v>
      </c>
      <c r="D426" s="68">
        <v>3</v>
      </c>
      <c r="E426" s="76">
        <v>2.7772000000000001</v>
      </c>
      <c r="F426" s="68">
        <v>0.1678</v>
      </c>
      <c r="G426" s="68">
        <v>4.2</v>
      </c>
      <c r="H426" s="75">
        <v>6.9199999999999998E-2</v>
      </c>
      <c r="I426" s="67">
        <v>640</v>
      </c>
      <c r="J426" s="67">
        <v>1551.907514450867</v>
      </c>
      <c r="K426" s="67">
        <v>41.239570917759231</v>
      </c>
    </row>
    <row r="427" spans="1:11" x14ac:dyDescent="0.3">
      <c r="A427" s="68">
        <v>5017</v>
      </c>
      <c r="B427" s="68">
        <v>609</v>
      </c>
      <c r="C427" s="69">
        <v>41004</v>
      </c>
      <c r="D427" s="68">
        <v>3</v>
      </c>
      <c r="E427" s="76">
        <v>2.6541999999999999</v>
      </c>
      <c r="F427" s="68">
        <v>6.1899999999999997E-2</v>
      </c>
      <c r="G427" s="68">
        <v>3.3</v>
      </c>
      <c r="H427" s="75">
        <v>1.55E-2</v>
      </c>
      <c r="I427" s="67">
        <v>267</v>
      </c>
      <c r="J427" s="67">
        <v>1066.2774193548387</v>
      </c>
      <c r="K427" s="67">
        <v>25.040387722132472</v>
      </c>
    </row>
    <row r="428" spans="1:11" x14ac:dyDescent="0.3">
      <c r="A428" s="68">
        <v>5027</v>
      </c>
      <c r="B428" s="68">
        <v>609</v>
      </c>
      <c r="C428" s="69">
        <v>41004</v>
      </c>
      <c r="D428" s="68">
        <v>3</v>
      </c>
      <c r="E428" s="76">
        <v>2.4123000000000001</v>
      </c>
      <c r="F428" s="68">
        <v>0.20749999999999999</v>
      </c>
      <c r="G428" s="68">
        <v>4.2</v>
      </c>
      <c r="H428" s="75">
        <v>9.11E-2</v>
      </c>
      <c r="I428" s="67">
        <v>585</v>
      </c>
      <c r="J428" s="67">
        <v>1332.4643249176729</v>
      </c>
      <c r="K428" s="67">
        <v>43.903614457831331</v>
      </c>
    </row>
    <row r="429" spans="1:11" x14ac:dyDescent="0.3">
      <c r="A429" s="68">
        <v>5030</v>
      </c>
      <c r="B429" s="68">
        <v>609</v>
      </c>
      <c r="C429" s="69">
        <v>41004</v>
      </c>
      <c r="D429" s="68">
        <v>3</v>
      </c>
      <c r="E429" s="76">
        <v>2.4746000000000001</v>
      </c>
      <c r="F429" s="68">
        <v>3.4299999999999997E-2</v>
      </c>
      <c r="G429" s="68">
        <v>6</v>
      </c>
      <c r="H429" s="72"/>
      <c r="I429" s="71"/>
      <c r="J429" s="62"/>
      <c r="K429" s="62"/>
    </row>
    <row r="430" spans="1:11" x14ac:dyDescent="0.3">
      <c r="A430" s="68">
        <v>5031</v>
      </c>
      <c r="B430" s="68">
        <v>609</v>
      </c>
      <c r="C430" s="69">
        <v>41004</v>
      </c>
      <c r="D430" s="68">
        <v>3</v>
      </c>
      <c r="E430" s="76">
        <v>2.6724999999999999</v>
      </c>
      <c r="F430" s="77" t="s">
        <v>27</v>
      </c>
      <c r="G430" s="68">
        <v>6</v>
      </c>
      <c r="H430" s="72"/>
      <c r="I430" s="71"/>
      <c r="J430" s="62"/>
      <c r="K430" s="62"/>
    </row>
    <row r="431" spans="1:11" x14ac:dyDescent="0.3">
      <c r="A431" s="68">
        <v>5036</v>
      </c>
      <c r="B431" s="68">
        <v>610</v>
      </c>
      <c r="C431" s="69">
        <v>41004</v>
      </c>
      <c r="D431" s="68">
        <v>3</v>
      </c>
      <c r="E431" s="76">
        <v>3.8893</v>
      </c>
      <c r="F431" s="68">
        <v>0.52070000000000005</v>
      </c>
      <c r="G431" s="68">
        <v>4.3</v>
      </c>
      <c r="H431" s="70">
        <v>0.35270000000000001</v>
      </c>
      <c r="I431" s="68">
        <v>1545</v>
      </c>
      <c r="J431" s="67">
        <v>2280.9228806351007</v>
      </c>
      <c r="K431" s="67">
        <v>67.735740349529465</v>
      </c>
    </row>
    <row r="432" spans="1:11" x14ac:dyDescent="0.3">
      <c r="A432" s="68">
        <v>5037</v>
      </c>
      <c r="B432" s="68">
        <v>610</v>
      </c>
      <c r="C432" s="69">
        <v>41004</v>
      </c>
      <c r="D432" s="68">
        <v>3</v>
      </c>
      <c r="E432" s="76">
        <v>2.3527</v>
      </c>
      <c r="F432" s="68">
        <v>0.3155</v>
      </c>
      <c r="G432" s="68">
        <v>4.3</v>
      </c>
      <c r="H432" s="70">
        <v>0.1149</v>
      </c>
      <c r="I432" s="68">
        <v>626</v>
      </c>
      <c r="J432" s="67">
        <v>1718.912097476066</v>
      </c>
      <c r="K432" s="67">
        <v>36.418383518225042</v>
      </c>
    </row>
    <row r="433" spans="1:11" x14ac:dyDescent="0.3">
      <c r="A433" s="68">
        <v>5038</v>
      </c>
      <c r="B433" s="68">
        <v>513</v>
      </c>
      <c r="C433" s="69">
        <v>41030</v>
      </c>
      <c r="D433" s="68">
        <v>3</v>
      </c>
      <c r="E433" s="76">
        <v>2.8839999999999999</v>
      </c>
      <c r="F433" s="68">
        <v>0.1492</v>
      </c>
      <c r="G433" s="71"/>
      <c r="H433" s="72"/>
      <c r="I433" s="71"/>
      <c r="J433" s="62"/>
      <c r="K433" s="62"/>
    </row>
    <row r="434" spans="1:11" x14ac:dyDescent="0.3">
      <c r="A434" s="68">
        <v>5040</v>
      </c>
      <c r="B434" s="68">
        <v>513</v>
      </c>
      <c r="C434" s="69">
        <v>41030</v>
      </c>
      <c r="D434" s="68">
        <v>3</v>
      </c>
      <c r="E434" s="76">
        <v>2.738</v>
      </c>
      <c r="F434" s="68">
        <v>0.14660000000000001</v>
      </c>
      <c r="G434" s="71"/>
      <c r="H434" s="75">
        <v>5.16E-2</v>
      </c>
      <c r="I434" s="67">
        <v>669</v>
      </c>
      <c r="J434" s="67">
        <v>1900.6860465116281</v>
      </c>
      <c r="K434" s="67">
        <v>35.19781718963165</v>
      </c>
    </row>
    <row r="435" spans="1:11" x14ac:dyDescent="0.3">
      <c r="A435" s="68">
        <v>5042</v>
      </c>
      <c r="B435" s="68">
        <v>513</v>
      </c>
      <c r="C435" s="69">
        <v>41030</v>
      </c>
      <c r="D435" s="68">
        <v>3</v>
      </c>
      <c r="E435" s="76">
        <v>3.0179999999999998</v>
      </c>
      <c r="F435" s="68">
        <v>0.27889999999999998</v>
      </c>
      <c r="G435" s="71"/>
      <c r="H435" s="75">
        <v>3.4099999999999998E-2</v>
      </c>
      <c r="I435" s="67">
        <v>196</v>
      </c>
      <c r="J435" s="67">
        <v>1603.0615835777128</v>
      </c>
      <c r="K435" s="67">
        <v>12.226604517748298</v>
      </c>
    </row>
    <row r="436" spans="1:11" x14ac:dyDescent="0.3">
      <c r="A436" s="68">
        <v>5043</v>
      </c>
      <c r="B436" s="68">
        <v>513</v>
      </c>
      <c r="C436" s="69">
        <v>41030</v>
      </c>
      <c r="D436" s="68">
        <v>3</v>
      </c>
      <c r="E436" s="76">
        <v>3.7536</v>
      </c>
      <c r="F436" s="68">
        <v>0.1022</v>
      </c>
      <c r="G436" s="71"/>
      <c r="H436" s="75">
        <v>2.8299999999999999E-2</v>
      </c>
      <c r="I436" s="67">
        <v>181</v>
      </c>
      <c r="J436" s="67">
        <v>653.64664310954072</v>
      </c>
      <c r="K436" s="67">
        <v>27.690802348336597</v>
      </c>
    </row>
    <row r="437" spans="1:11" x14ac:dyDescent="0.3">
      <c r="A437" s="68">
        <v>5044</v>
      </c>
      <c r="B437" s="68">
        <v>513</v>
      </c>
      <c r="C437" s="69">
        <v>41030</v>
      </c>
      <c r="D437" s="68">
        <v>3</v>
      </c>
      <c r="E437" s="76">
        <v>2.8210000000000002</v>
      </c>
      <c r="F437" s="77" t="s">
        <v>32</v>
      </c>
      <c r="G437" s="71"/>
      <c r="H437" s="75">
        <v>6.6600000000000006E-2</v>
      </c>
      <c r="I437" s="67">
        <v>454</v>
      </c>
      <c r="J437" s="67">
        <v>1567.8678678678677</v>
      </c>
      <c r="K437" s="67">
        <v>28.956521739130437</v>
      </c>
    </row>
    <row r="438" spans="1:11" x14ac:dyDescent="0.3">
      <c r="A438" s="68">
        <v>5045</v>
      </c>
      <c r="B438" s="68">
        <v>513</v>
      </c>
      <c r="C438" s="69">
        <v>41030</v>
      </c>
      <c r="D438" s="68">
        <v>3</v>
      </c>
      <c r="E438" s="76">
        <v>2.3786</v>
      </c>
      <c r="F438" s="68">
        <v>0.2303</v>
      </c>
      <c r="G438" s="71"/>
      <c r="H438" s="75">
        <v>9.0499999999999997E-2</v>
      </c>
      <c r="I438" s="67">
        <v>406</v>
      </c>
      <c r="J438" s="67">
        <v>1033.1690607734806</v>
      </c>
      <c r="K438" s="67">
        <v>39.296569691706466</v>
      </c>
    </row>
    <row r="439" spans="1:11" x14ac:dyDescent="0.3">
      <c r="A439" s="68">
        <v>5047</v>
      </c>
      <c r="B439" s="68">
        <v>519</v>
      </c>
      <c r="C439" s="69">
        <v>41030</v>
      </c>
      <c r="D439" s="68">
        <v>3</v>
      </c>
      <c r="E439" s="76">
        <v>2.1793</v>
      </c>
      <c r="F439" s="68">
        <v>1.8499999999999999E-2</v>
      </c>
      <c r="G439" s="71"/>
      <c r="H439" s="75">
        <v>5.4999999999999997E-3</v>
      </c>
      <c r="I439" s="67">
        <v>187</v>
      </c>
      <c r="J439" s="67">
        <v>629</v>
      </c>
      <c r="K439" s="67">
        <v>29.72972972972973</v>
      </c>
    </row>
    <row r="440" spans="1:11" x14ac:dyDescent="0.3">
      <c r="A440" s="68">
        <v>5048</v>
      </c>
      <c r="B440" s="68">
        <v>519</v>
      </c>
      <c r="C440" s="69">
        <v>41030</v>
      </c>
      <c r="D440" s="68">
        <v>3</v>
      </c>
      <c r="E440" s="76">
        <v>2.1141999999999999</v>
      </c>
      <c r="F440" s="68">
        <v>0.10589999999999999</v>
      </c>
      <c r="G440" s="71"/>
      <c r="H440" s="75">
        <v>3.4700000000000002E-2</v>
      </c>
      <c r="I440" s="67">
        <v>403</v>
      </c>
      <c r="J440" s="67">
        <v>1229.9048991354466</v>
      </c>
      <c r="K440" s="67">
        <v>32.766761095372999</v>
      </c>
    </row>
    <row r="441" spans="1:11" x14ac:dyDescent="0.3">
      <c r="A441" s="68">
        <v>5050</v>
      </c>
      <c r="B441" s="68">
        <v>519</v>
      </c>
      <c r="C441" s="69">
        <v>41030</v>
      </c>
      <c r="D441" s="68">
        <v>3</v>
      </c>
      <c r="E441" s="76">
        <v>2.7383999999999999</v>
      </c>
      <c r="F441" s="77" t="s">
        <v>33</v>
      </c>
      <c r="G441" s="71"/>
      <c r="H441" s="75">
        <v>8.6E-3</v>
      </c>
      <c r="I441" s="67">
        <v>339</v>
      </c>
      <c r="J441" s="67">
        <v>1300.8139534883721</v>
      </c>
      <c r="K441" s="67">
        <v>26.060606060606062</v>
      </c>
    </row>
    <row r="442" spans="1:11" x14ac:dyDescent="0.3">
      <c r="A442" s="68">
        <v>5051</v>
      </c>
      <c r="B442" s="68">
        <v>519</v>
      </c>
      <c r="C442" s="69">
        <v>41030</v>
      </c>
      <c r="D442" s="68">
        <v>3</v>
      </c>
      <c r="E442" s="76">
        <v>2.2843</v>
      </c>
      <c r="F442" s="68">
        <v>0.15129999999999999</v>
      </c>
      <c r="G442" s="71"/>
      <c r="H442" s="72"/>
      <c r="I442" s="71"/>
      <c r="J442" s="62"/>
      <c r="K442" s="62"/>
    </row>
    <row r="443" spans="1:11" x14ac:dyDescent="0.3">
      <c r="A443" s="68">
        <v>5052</v>
      </c>
      <c r="B443" s="68">
        <v>519</v>
      </c>
      <c r="C443" s="69">
        <v>41030</v>
      </c>
      <c r="D443" s="68">
        <v>3</v>
      </c>
      <c r="E443" s="76">
        <v>2.4152999999999998</v>
      </c>
      <c r="F443" s="68">
        <v>4.1300000000000003E-2</v>
      </c>
      <c r="G443" s="71"/>
      <c r="H443" s="75">
        <v>1.54E-2</v>
      </c>
      <c r="I443" s="67">
        <v>469</v>
      </c>
      <c r="J443" s="67">
        <v>1257.7727272727275</v>
      </c>
      <c r="K443" s="67">
        <v>37.288135593220339</v>
      </c>
    </row>
    <row r="444" spans="1:11" x14ac:dyDescent="0.3">
      <c r="A444" s="68">
        <v>5053</v>
      </c>
      <c r="B444" s="68">
        <v>508</v>
      </c>
      <c r="C444" s="69">
        <v>41030</v>
      </c>
      <c r="D444" s="68">
        <v>3</v>
      </c>
      <c r="E444" s="76">
        <v>2.5459000000000001</v>
      </c>
      <c r="F444" s="77" t="s">
        <v>34</v>
      </c>
      <c r="G444" s="71"/>
      <c r="H444" s="75">
        <v>9.4999999999999998E-3</v>
      </c>
      <c r="I444" s="67">
        <v>50</v>
      </c>
      <c r="J444" s="67">
        <v>1378.9473684210527</v>
      </c>
      <c r="K444" s="67">
        <v>3.6259541984732824</v>
      </c>
    </row>
    <row r="445" spans="1:11" x14ac:dyDescent="0.3">
      <c r="A445" s="68">
        <v>5054</v>
      </c>
      <c r="B445" s="68">
        <v>508</v>
      </c>
      <c r="C445" s="69">
        <v>41030</v>
      </c>
      <c r="D445" s="68">
        <v>3</v>
      </c>
      <c r="E445" s="76">
        <v>1.7518</v>
      </c>
      <c r="F445" s="68">
        <v>2.3900000000000001E-2</v>
      </c>
      <c r="G445" s="71"/>
      <c r="H445" s="75">
        <v>9.7000000000000003E-3</v>
      </c>
      <c r="I445" s="67">
        <v>377</v>
      </c>
      <c r="J445" s="67">
        <v>928.89690721649492</v>
      </c>
      <c r="K445" s="67">
        <v>40.585774058577407</v>
      </c>
    </row>
    <row r="446" spans="1:11" x14ac:dyDescent="0.3">
      <c r="A446" s="68">
        <v>5055</v>
      </c>
      <c r="B446" s="68">
        <v>508</v>
      </c>
      <c r="C446" s="69">
        <v>41030</v>
      </c>
      <c r="D446" s="68">
        <v>3</v>
      </c>
      <c r="E446" s="76">
        <v>2.5819999999999999</v>
      </c>
      <c r="F446" s="68">
        <v>2.1600000000000001E-2</v>
      </c>
      <c r="G446" s="71"/>
      <c r="H446" s="62"/>
      <c r="I446" s="62"/>
      <c r="J446" s="62"/>
      <c r="K446" s="62"/>
    </row>
    <row r="447" spans="1:11" x14ac:dyDescent="0.3">
      <c r="A447" s="68">
        <v>5056</v>
      </c>
      <c r="B447" s="68">
        <v>520</v>
      </c>
      <c r="C447" s="69">
        <v>41030</v>
      </c>
      <c r="D447" s="68">
        <v>3</v>
      </c>
      <c r="E447" s="76">
        <v>2.5571000000000002</v>
      </c>
      <c r="F447" s="68">
        <v>2.47E-2</v>
      </c>
      <c r="G447" s="71"/>
      <c r="H447" s="72"/>
      <c r="I447" s="71"/>
      <c r="J447" s="62"/>
      <c r="K447" s="62"/>
    </row>
    <row r="448" spans="1:11" x14ac:dyDescent="0.3">
      <c r="A448" s="68">
        <v>5057</v>
      </c>
      <c r="B448" s="68">
        <v>520</v>
      </c>
      <c r="C448" s="69">
        <v>41030</v>
      </c>
      <c r="D448" s="68">
        <v>3</v>
      </c>
      <c r="E448" s="76">
        <v>2.8807</v>
      </c>
      <c r="F448" s="68">
        <v>2.75E-2</v>
      </c>
      <c r="G448" s="71"/>
      <c r="H448" s="72"/>
      <c r="I448" s="71"/>
      <c r="J448" s="62"/>
      <c r="K448" s="62"/>
    </row>
    <row r="449" spans="1:11" x14ac:dyDescent="0.3">
      <c r="A449" s="68">
        <v>5058</v>
      </c>
      <c r="B449" s="68">
        <v>520</v>
      </c>
      <c r="C449" s="69">
        <v>41030</v>
      </c>
      <c r="D449" s="68">
        <v>3</v>
      </c>
      <c r="E449" s="76">
        <v>2.3649</v>
      </c>
      <c r="F449" s="68">
        <v>1.77E-2</v>
      </c>
      <c r="G449" s="71"/>
      <c r="H449" s="75">
        <v>5.3E-3</v>
      </c>
      <c r="I449" s="67">
        <v>169</v>
      </c>
      <c r="J449" s="67">
        <v>564.39622641509436</v>
      </c>
      <c r="K449" s="67">
        <v>29.943502824858758</v>
      </c>
    </row>
    <row r="450" spans="1:11" x14ac:dyDescent="0.3">
      <c r="A450" s="68">
        <v>5059</v>
      </c>
      <c r="B450" s="68">
        <v>520</v>
      </c>
      <c r="C450" s="69">
        <v>41030</v>
      </c>
      <c r="D450" s="68">
        <v>3</v>
      </c>
      <c r="E450" s="76">
        <v>3.2616999999999998</v>
      </c>
      <c r="F450" s="68">
        <v>0.24540000000000001</v>
      </c>
      <c r="G450" s="71"/>
      <c r="H450" s="72"/>
      <c r="I450" s="71"/>
      <c r="J450" s="62"/>
      <c r="K450" s="62"/>
    </row>
    <row r="451" spans="1:11" x14ac:dyDescent="0.3">
      <c r="A451" s="68">
        <v>5060</v>
      </c>
      <c r="B451" s="68">
        <v>520</v>
      </c>
      <c r="C451" s="69">
        <v>41030</v>
      </c>
      <c r="D451" s="68">
        <v>3</v>
      </c>
      <c r="E451" s="76">
        <v>3.2345000000000002</v>
      </c>
      <c r="F451" s="68">
        <v>0.29609999999999997</v>
      </c>
      <c r="G451" s="71"/>
      <c r="H451" s="75">
        <v>3.6499999999999998E-2</v>
      </c>
      <c r="I451" s="67">
        <v>201</v>
      </c>
      <c r="J451" s="67">
        <v>1630.5780821917808</v>
      </c>
      <c r="K451" s="67">
        <v>12.326916582235732</v>
      </c>
    </row>
    <row r="452" spans="1:11" x14ac:dyDescent="0.3">
      <c r="A452" s="68">
        <v>5061</v>
      </c>
      <c r="B452" s="68">
        <v>704</v>
      </c>
      <c r="C452" s="69">
        <v>41031</v>
      </c>
      <c r="D452" s="68">
        <v>3</v>
      </c>
      <c r="E452" s="76">
        <v>2.3205</v>
      </c>
      <c r="F452" s="68">
        <v>2.53E-2</v>
      </c>
      <c r="G452" s="71"/>
      <c r="H452" s="72"/>
      <c r="I452" s="71"/>
      <c r="J452" s="62"/>
      <c r="K452" s="62"/>
    </row>
    <row r="453" spans="1:11" x14ac:dyDescent="0.3">
      <c r="A453" s="68">
        <v>5062</v>
      </c>
      <c r="B453" s="68">
        <v>704</v>
      </c>
      <c r="C453" s="69">
        <v>41031</v>
      </c>
      <c r="D453" s="68">
        <v>3</v>
      </c>
      <c r="E453" s="76">
        <v>1.9358</v>
      </c>
      <c r="F453" s="77" t="s">
        <v>13</v>
      </c>
      <c r="G453" s="71"/>
      <c r="H453" s="72"/>
      <c r="I453" s="71"/>
      <c r="J453" s="62"/>
      <c r="K453" s="62"/>
    </row>
    <row r="454" spans="1:11" x14ac:dyDescent="0.3">
      <c r="A454" s="68">
        <v>5063</v>
      </c>
      <c r="B454" s="68">
        <v>704</v>
      </c>
      <c r="C454" s="69">
        <v>41031</v>
      </c>
      <c r="D454" s="68">
        <v>3</v>
      </c>
      <c r="E454" s="76">
        <v>2.2469999999999999</v>
      </c>
      <c r="F454" s="68">
        <v>2.86E-2</v>
      </c>
      <c r="G454" s="71"/>
      <c r="H454" s="75">
        <v>1.0800000000000001E-2</v>
      </c>
      <c r="I454" s="67">
        <v>97</v>
      </c>
      <c r="J454" s="67">
        <v>256.87037037037032</v>
      </c>
      <c r="K454" s="67">
        <v>37.762237762237767</v>
      </c>
    </row>
    <row r="455" spans="1:11" x14ac:dyDescent="0.3">
      <c r="A455" s="68">
        <v>5064</v>
      </c>
      <c r="B455" s="68">
        <v>707</v>
      </c>
      <c r="C455" s="69">
        <v>41031</v>
      </c>
      <c r="D455" s="68">
        <v>3</v>
      </c>
      <c r="E455" s="76">
        <v>2.2547999999999999</v>
      </c>
      <c r="F455" s="68">
        <v>1.47E-2</v>
      </c>
      <c r="G455" s="71"/>
      <c r="H455" s="72"/>
      <c r="I455" s="71"/>
      <c r="J455" s="62"/>
      <c r="K455" s="62"/>
    </row>
    <row r="456" spans="1:11" x14ac:dyDescent="0.3">
      <c r="A456" s="68">
        <v>5065</v>
      </c>
      <c r="B456" s="68">
        <v>707</v>
      </c>
      <c r="C456" s="69">
        <v>41031</v>
      </c>
      <c r="D456" s="68">
        <v>3</v>
      </c>
      <c r="E456" s="76">
        <v>2.2883</v>
      </c>
      <c r="F456" s="68">
        <v>2.2499999999999999E-2</v>
      </c>
      <c r="G456" s="71"/>
      <c r="H456" s="75">
        <v>6.7999999999999996E-3</v>
      </c>
      <c r="I456" s="67">
        <v>425</v>
      </c>
      <c r="J456" s="67">
        <v>1406.25</v>
      </c>
      <c r="K456" s="67">
        <v>30.222222222222221</v>
      </c>
    </row>
    <row r="457" spans="1:11" x14ac:dyDescent="0.3">
      <c r="A457" s="68">
        <v>5066</v>
      </c>
      <c r="B457" s="68">
        <v>707</v>
      </c>
      <c r="C457" s="69">
        <v>41031</v>
      </c>
      <c r="D457" s="68">
        <v>3</v>
      </c>
      <c r="E457" s="76">
        <v>2.0844</v>
      </c>
      <c r="F457" s="77" t="s">
        <v>35</v>
      </c>
      <c r="G457" s="71"/>
      <c r="H457" s="75">
        <v>1.0800000000000001E-2</v>
      </c>
      <c r="I457" s="67">
        <v>365</v>
      </c>
      <c r="J457" s="67">
        <v>1892.5925925925926</v>
      </c>
      <c r="K457" s="67">
        <v>19.285714285714288</v>
      </c>
    </row>
    <row r="458" spans="1:11" x14ac:dyDescent="0.3">
      <c r="A458" s="68">
        <v>5067</v>
      </c>
      <c r="B458" s="68">
        <v>707</v>
      </c>
      <c r="C458" s="69">
        <v>41031</v>
      </c>
      <c r="D458" s="68">
        <v>3</v>
      </c>
      <c r="E458" s="76">
        <v>2.0331000000000001</v>
      </c>
      <c r="F458" s="68">
        <v>2.4799999999999999E-2</v>
      </c>
      <c r="G458" s="71"/>
      <c r="H458" s="72"/>
      <c r="I458" s="71"/>
      <c r="J458" s="62"/>
      <c r="K458" s="62"/>
    </row>
    <row r="459" spans="1:11" x14ac:dyDescent="0.3">
      <c r="A459" s="68">
        <v>5068</v>
      </c>
      <c r="B459" s="68">
        <v>713</v>
      </c>
      <c r="C459" s="69">
        <v>41031</v>
      </c>
      <c r="D459" s="68">
        <v>3</v>
      </c>
      <c r="E459" s="76">
        <v>2.6728000000000001</v>
      </c>
      <c r="F459" s="77" t="s">
        <v>36</v>
      </c>
      <c r="G459" s="71"/>
      <c r="H459" s="75">
        <v>2.4E-2</v>
      </c>
      <c r="I459" s="67">
        <v>77</v>
      </c>
      <c r="J459" s="67">
        <v>1045.9166666666667</v>
      </c>
      <c r="K459" s="67">
        <v>7.3619631901840492</v>
      </c>
    </row>
    <row r="460" spans="1:11" x14ac:dyDescent="0.3">
      <c r="A460" s="68">
        <v>5069</v>
      </c>
      <c r="B460" s="68">
        <v>715</v>
      </c>
      <c r="C460" s="69">
        <v>41031</v>
      </c>
      <c r="D460" s="68">
        <v>3</v>
      </c>
      <c r="E460" s="76">
        <v>2.2505999999999999</v>
      </c>
      <c r="F460" s="68">
        <v>0.15620000000000001</v>
      </c>
      <c r="G460" s="71"/>
      <c r="H460" s="75">
        <v>5.0099999999999999E-2</v>
      </c>
      <c r="I460" s="67">
        <v>147</v>
      </c>
      <c r="J460" s="67">
        <v>458.31137724550899</v>
      </c>
      <c r="K460" s="67">
        <v>32.074263764404606</v>
      </c>
    </row>
    <row r="461" spans="1:11" x14ac:dyDescent="0.3">
      <c r="A461" s="68">
        <v>5070</v>
      </c>
      <c r="B461" s="68">
        <v>715</v>
      </c>
      <c r="C461" s="69">
        <v>41031</v>
      </c>
      <c r="D461" s="68">
        <v>3</v>
      </c>
      <c r="E461" s="76">
        <v>3.7090000000000001</v>
      </c>
      <c r="F461" s="68">
        <v>3.4299999999999997E-2</v>
      </c>
      <c r="G461" s="71"/>
      <c r="H461" s="72">
        <v>1.06E-2</v>
      </c>
      <c r="I461" s="71">
        <v>18</v>
      </c>
      <c r="J461" s="67">
        <v>58.245283018867916</v>
      </c>
      <c r="K461" s="67">
        <v>30.903790087463562</v>
      </c>
    </row>
    <row r="462" spans="1:11" x14ac:dyDescent="0.3">
      <c r="A462" s="68">
        <v>5071</v>
      </c>
      <c r="B462" s="68">
        <v>715</v>
      </c>
      <c r="C462" s="69">
        <v>41031</v>
      </c>
      <c r="D462" s="68">
        <v>3</v>
      </c>
      <c r="E462" s="76">
        <v>3.7913999999999999</v>
      </c>
      <c r="F462" s="68">
        <v>0.31909999999999999</v>
      </c>
      <c r="G462" s="71"/>
      <c r="H462" s="72"/>
      <c r="I462" s="71"/>
      <c r="J462" s="62"/>
      <c r="K462" s="62"/>
    </row>
    <row r="463" spans="1:11" x14ac:dyDescent="0.3">
      <c r="A463" s="68">
        <v>5074</v>
      </c>
      <c r="B463" s="68">
        <v>716</v>
      </c>
      <c r="C463" s="69">
        <v>41031</v>
      </c>
      <c r="D463" s="68">
        <v>3</v>
      </c>
      <c r="E463" s="76">
        <v>2.8685999999999998</v>
      </c>
      <c r="F463" s="68">
        <v>0.1153</v>
      </c>
      <c r="G463" s="71"/>
      <c r="H463" s="72"/>
      <c r="I463" s="71"/>
      <c r="J463" s="62"/>
      <c r="K463" s="62"/>
    </row>
    <row r="464" spans="1:11" x14ac:dyDescent="0.3">
      <c r="A464" s="68">
        <v>5075</v>
      </c>
      <c r="B464" s="68">
        <v>716</v>
      </c>
      <c r="C464" s="69">
        <v>41031</v>
      </c>
      <c r="D464" s="68">
        <v>3</v>
      </c>
      <c r="E464" s="76">
        <v>2.8050000000000002</v>
      </c>
      <c r="F464" s="68">
        <v>2.5499999999999998E-2</v>
      </c>
      <c r="G464" s="71"/>
      <c r="H464" s="75">
        <v>6.1999999999999998E-3</v>
      </c>
      <c r="I464" s="67">
        <v>82</v>
      </c>
      <c r="J464" s="67">
        <v>337.25806451612897</v>
      </c>
      <c r="K464" s="67">
        <v>24.313725490196077</v>
      </c>
    </row>
    <row r="465" spans="1:11" x14ac:dyDescent="0.3">
      <c r="A465" s="68">
        <v>5078</v>
      </c>
      <c r="B465" s="68">
        <v>716</v>
      </c>
      <c r="C465" s="69">
        <v>41031</v>
      </c>
      <c r="D465" s="68">
        <v>3</v>
      </c>
      <c r="E465" s="76">
        <v>2.8277000000000001</v>
      </c>
      <c r="F465" s="68">
        <v>0.2361</v>
      </c>
      <c r="G465" s="68">
        <v>4.3</v>
      </c>
      <c r="H465" s="70">
        <v>0.14169999999999999</v>
      </c>
      <c r="I465" s="68">
        <v>1143</v>
      </c>
      <c r="J465" s="67">
        <v>1904.4622441778406</v>
      </c>
      <c r="K465" s="67">
        <v>60.016941973739932</v>
      </c>
    </row>
    <row r="466" spans="1:11" x14ac:dyDescent="0.3">
      <c r="A466" s="68">
        <v>5079</v>
      </c>
      <c r="B466" s="68">
        <v>716</v>
      </c>
      <c r="C466" s="69">
        <v>41031</v>
      </c>
      <c r="D466" s="68">
        <v>3</v>
      </c>
      <c r="E466" s="76">
        <v>2.0649000000000002</v>
      </c>
      <c r="F466" s="68">
        <v>2.2499999999999999E-2</v>
      </c>
      <c r="G466" s="71"/>
      <c r="H466" s="72">
        <v>6.6E-3</v>
      </c>
      <c r="I466" s="71">
        <v>144</v>
      </c>
      <c r="J466" s="67">
        <v>490.90909090909093</v>
      </c>
      <c r="K466" s="67">
        <v>29.333333333333332</v>
      </c>
    </row>
    <row r="467" spans="1:11" x14ac:dyDescent="0.3">
      <c r="A467" s="82">
        <v>5080</v>
      </c>
      <c r="B467" s="82">
        <v>716</v>
      </c>
      <c r="C467" s="83">
        <v>41031</v>
      </c>
      <c r="D467" s="82">
        <v>3</v>
      </c>
      <c r="E467" s="84">
        <v>2.8845999999999998</v>
      </c>
      <c r="F467" s="82">
        <v>8.0100000000000005E-2</v>
      </c>
      <c r="G467" s="82"/>
      <c r="H467" s="85">
        <v>2.5600000000000001E-2</v>
      </c>
      <c r="I467" s="82">
        <v>381</v>
      </c>
      <c r="J467" s="67">
        <v>1192.11328125</v>
      </c>
      <c r="K467" s="67">
        <v>31.960049937578027</v>
      </c>
    </row>
    <row r="468" spans="1:11" x14ac:dyDescent="0.3">
      <c r="A468" s="68">
        <v>5082</v>
      </c>
      <c r="B468" s="68">
        <v>716</v>
      </c>
      <c r="C468" s="69">
        <v>41031</v>
      </c>
      <c r="D468" s="68">
        <v>3</v>
      </c>
      <c r="E468" s="76">
        <v>2.8997999999999999</v>
      </c>
      <c r="F468" s="68">
        <v>6.0299999999999999E-2</v>
      </c>
      <c r="G468" s="71"/>
      <c r="H468" s="75">
        <v>1.8200000000000001E-2</v>
      </c>
      <c r="I468" s="67">
        <v>446</v>
      </c>
      <c r="J468" s="67">
        <v>1477.6813186813185</v>
      </c>
      <c r="K468" s="67">
        <v>30.182421227197349</v>
      </c>
    </row>
    <row r="469" spans="1:11" x14ac:dyDescent="0.3">
      <c r="A469" s="68">
        <v>5083</v>
      </c>
      <c r="B469" s="68">
        <v>716</v>
      </c>
      <c r="C469" s="69">
        <v>41031</v>
      </c>
      <c r="D469" s="68">
        <v>3</v>
      </c>
      <c r="E469" s="76">
        <v>2.5308000000000002</v>
      </c>
      <c r="F469" s="68">
        <v>1.5299999999999999E-2</v>
      </c>
      <c r="G469" s="71"/>
      <c r="H469" s="72">
        <v>5.0000000000000001E-3</v>
      </c>
      <c r="I469" s="71">
        <v>64</v>
      </c>
      <c r="J469" s="67">
        <v>195.83999999999997</v>
      </c>
      <c r="K469" s="67">
        <v>32.679738562091501</v>
      </c>
    </row>
    <row r="470" spans="1:11" x14ac:dyDescent="0.3">
      <c r="A470" s="68">
        <v>5084</v>
      </c>
      <c r="B470" s="68">
        <v>716</v>
      </c>
      <c r="C470" s="69">
        <v>41031</v>
      </c>
      <c r="D470" s="68">
        <v>3</v>
      </c>
      <c r="E470" s="76">
        <v>2.7172999999999998</v>
      </c>
      <c r="F470" s="68">
        <v>3.2399999999999998E-2</v>
      </c>
      <c r="G470" s="68">
        <v>3.3</v>
      </c>
      <c r="H470" s="72">
        <v>9.9000000000000008E-3</v>
      </c>
      <c r="I470" s="71">
        <v>178</v>
      </c>
      <c r="J470" s="67">
        <v>582.5454545454545</v>
      </c>
      <c r="K470" s="67">
        <v>30.555555555555557</v>
      </c>
    </row>
    <row r="471" spans="1:11" x14ac:dyDescent="0.3">
      <c r="A471" s="68">
        <v>5086</v>
      </c>
      <c r="B471" s="68">
        <v>716</v>
      </c>
      <c r="C471" s="69">
        <v>41031</v>
      </c>
      <c r="D471" s="68">
        <v>3</v>
      </c>
      <c r="E471" s="76">
        <v>2.9420000000000002</v>
      </c>
      <c r="F471" s="68">
        <v>0.38400000000000001</v>
      </c>
      <c r="G471" s="71"/>
      <c r="H471" s="75">
        <v>0.1452</v>
      </c>
      <c r="I471" s="67">
        <v>586</v>
      </c>
      <c r="J471" s="67">
        <v>1549.7520661157025</v>
      </c>
      <c r="K471" s="67">
        <v>37.8125</v>
      </c>
    </row>
    <row r="472" spans="1:11" x14ac:dyDescent="0.3">
      <c r="A472" s="68">
        <v>5088</v>
      </c>
      <c r="B472" s="68">
        <v>716</v>
      </c>
      <c r="C472" s="69">
        <v>41031</v>
      </c>
      <c r="D472" s="68">
        <v>3</v>
      </c>
      <c r="E472" s="76">
        <v>2.5093999999999999</v>
      </c>
      <c r="F472" s="68">
        <v>0.15029999999999999</v>
      </c>
      <c r="G472" s="71"/>
      <c r="H472" s="75">
        <v>5.16E-2</v>
      </c>
      <c r="I472" s="67">
        <v>445</v>
      </c>
      <c r="J472" s="67">
        <v>1296.1918604651162</v>
      </c>
      <c r="K472" s="67">
        <v>34.331337325349303</v>
      </c>
    </row>
    <row r="473" spans="1:11" x14ac:dyDescent="0.3">
      <c r="A473" s="68">
        <v>5089</v>
      </c>
      <c r="B473" s="68">
        <v>716</v>
      </c>
      <c r="C473" s="69">
        <v>41031</v>
      </c>
      <c r="D473" s="68">
        <v>3</v>
      </c>
      <c r="E473" s="76">
        <v>3.4948999999999999</v>
      </c>
      <c r="F473" s="68">
        <v>0.29310000000000003</v>
      </c>
      <c r="G473" s="71"/>
      <c r="H473" s="75">
        <v>0.1249</v>
      </c>
      <c r="I473" s="67">
        <v>533</v>
      </c>
      <c r="J473" s="67">
        <v>1250.779023218575</v>
      </c>
      <c r="K473" s="67">
        <v>42.613442511088365</v>
      </c>
    </row>
    <row r="474" spans="1:11" x14ac:dyDescent="0.3">
      <c r="A474" s="68">
        <v>5090</v>
      </c>
      <c r="B474" s="68">
        <v>716</v>
      </c>
      <c r="C474" s="69">
        <v>41031</v>
      </c>
      <c r="D474" s="68">
        <v>3</v>
      </c>
      <c r="E474" s="76">
        <v>2.8527999999999998</v>
      </c>
      <c r="F474" s="68">
        <v>3.2800000000000003E-2</v>
      </c>
      <c r="G474" s="71"/>
      <c r="H474" s="75">
        <v>1.3599999999999999E-2</v>
      </c>
      <c r="I474" s="67">
        <v>269</v>
      </c>
      <c r="J474" s="67">
        <v>648.76470588235304</v>
      </c>
      <c r="K474" s="67">
        <v>41.463414634146332</v>
      </c>
    </row>
    <row r="475" spans="1:11" x14ac:dyDescent="0.3">
      <c r="A475" s="68">
        <v>5091</v>
      </c>
      <c r="B475" s="68">
        <v>716</v>
      </c>
      <c r="C475" s="69">
        <v>41031</v>
      </c>
      <c r="D475" s="68">
        <v>3</v>
      </c>
      <c r="E475" s="76">
        <v>2.2679999999999998</v>
      </c>
      <c r="F475" s="77" t="s">
        <v>38</v>
      </c>
      <c r="G475" s="71"/>
      <c r="H475" s="75">
        <v>7.4999999999999997E-3</v>
      </c>
      <c r="I475" s="67">
        <v>110</v>
      </c>
      <c r="J475" s="67">
        <v>440</v>
      </c>
      <c r="K475" s="67">
        <v>25</v>
      </c>
    </row>
    <row r="476" spans="1:11" x14ac:dyDescent="0.3">
      <c r="A476" s="68">
        <v>5094</v>
      </c>
      <c r="B476" s="68">
        <v>716</v>
      </c>
      <c r="C476" s="69">
        <v>41031</v>
      </c>
      <c r="D476" s="68">
        <v>3</v>
      </c>
      <c r="E476" s="76">
        <v>2.4125000000000001</v>
      </c>
      <c r="F476" s="68">
        <v>7.0199999999999999E-2</v>
      </c>
      <c r="G476" s="71"/>
      <c r="H476" s="75">
        <v>2.98E-2</v>
      </c>
      <c r="I476" s="67">
        <v>325</v>
      </c>
      <c r="J476" s="67">
        <v>765.60402684563758</v>
      </c>
      <c r="K476" s="67">
        <v>42.450142450142451</v>
      </c>
    </row>
    <row r="477" spans="1:11" x14ac:dyDescent="0.3">
      <c r="A477" s="68">
        <v>5096</v>
      </c>
      <c r="B477" s="68">
        <v>716</v>
      </c>
      <c r="C477" s="69">
        <v>41031</v>
      </c>
      <c r="D477" s="68">
        <v>3</v>
      </c>
      <c r="E477" s="76">
        <v>2.4409999999999998</v>
      </c>
      <c r="F477" s="68">
        <v>5.3100000000000001E-2</v>
      </c>
      <c r="G477" s="68">
        <v>4.0999999999999996</v>
      </c>
      <c r="H477" s="75">
        <v>1.8100000000000002E-2</v>
      </c>
      <c r="I477" s="67">
        <v>320</v>
      </c>
      <c r="J477" s="67">
        <v>938.78453038674024</v>
      </c>
      <c r="K477" s="67">
        <v>34.086629001883239</v>
      </c>
    </row>
    <row r="478" spans="1:11" x14ac:dyDescent="0.3">
      <c r="A478" s="68">
        <v>5098</v>
      </c>
      <c r="B478" s="68">
        <v>716</v>
      </c>
      <c r="C478" s="69">
        <v>41031</v>
      </c>
      <c r="D478" s="68">
        <v>3</v>
      </c>
      <c r="E478" s="76">
        <v>2.2258</v>
      </c>
      <c r="F478" s="68">
        <v>2.1899999999999999E-2</v>
      </c>
      <c r="G478" s="71"/>
      <c r="H478" s="75">
        <v>7.1999999999999998E-3</v>
      </c>
      <c r="I478" s="67">
        <v>249</v>
      </c>
      <c r="J478" s="67">
        <v>757.375</v>
      </c>
      <c r="K478" s="67">
        <v>32.87671232876712</v>
      </c>
    </row>
    <row r="479" spans="1:11" x14ac:dyDescent="0.3">
      <c r="A479" s="68">
        <v>5099</v>
      </c>
      <c r="B479" s="68">
        <v>716</v>
      </c>
      <c r="C479" s="69">
        <v>41031</v>
      </c>
      <c r="D479" s="68">
        <v>3</v>
      </c>
      <c r="E479" s="76">
        <v>2.7233999999999998</v>
      </c>
      <c r="F479" s="68"/>
      <c r="G479" s="71"/>
      <c r="H479" s="72"/>
      <c r="I479" s="71"/>
      <c r="J479" s="62"/>
      <c r="K479" s="62"/>
    </row>
    <row r="480" spans="1:11" x14ac:dyDescent="0.3">
      <c r="A480" s="68">
        <v>5100</v>
      </c>
      <c r="B480" s="68">
        <v>716</v>
      </c>
      <c r="C480" s="69">
        <v>41031</v>
      </c>
      <c r="D480" s="68">
        <v>3</v>
      </c>
      <c r="E480" s="76">
        <v>2.6674000000000002</v>
      </c>
      <c r="F480" s="68">
        <v>0.28839999999999999</v>
      </c>
      <c r="G480" s="71"/>
      <c r="H480" s="75">
        <v>4.5999999999999999E-2</v>
      </c>
      <c r="I480" s="67">
        <v>289</v>
      </c>
      <c r="J480" s="67">
        <v>1811.9043478260869</v>
      </c>
      <c r="K480" s="67">
        <v>15.950069348127602</v>
      </c>
    </row>
    <row r="481" spans="1:11" x14ac:dyDescent="0.3">
      <c r="A481" s="68">
        <v>5102</v>
      </c>
      <c r="B481" s="68">
        <v>716</v>
      </c>
      <c r="C481" s="69">
        <v>41031</v>
      </c>
      <c r="D481" s="68">
        <v>3</v>
      </c>
      <c r="E481" s="76">
        <v>2.7126999999999999</v>
      </c>
      <c r="F481" s="77" t="s">
        <v>15</v>
      </c>
      <c r="G481" s="71"/>
      <c r="H481" s="72">
        <v>1.1299999999999999E-2</v>
      </c>
      <c r="I481" s="71">
        <v>159</v>
      </c>
      <c r="J481" s="67">
        <v>450.26548672566378</v>
      </c>
      <c r="K481" s="67">
        <v>35.3125</v>
      </c>
    </row>
    <row r="482" spans="1:11" x14ac:dyDescent="0.3">
      <c r="A482" s="68">
        <v>5103</v>
      </c>
      <c r="B482" s="68">
        <v>716</v>
      </c>
      <c r="C482" s="69">
        <v>41031</v>
      </c>
      <c r="D482" s="68">
        <v>3</v>
      </c>
      <c r="E482" s="76">
        <v>2.1276999999999999</v>
      </c>
      <c r="F482" s="68">
        <v>6.5500000000000003E-2</v>
      </c>
      <c r="G482" s="71"/>
      <c r="H482" s="75">
        <v>2.2200000000000001E-2</v>
      </c>
      <c r="I482" s="67">
        <v>358</v>
      </c>
      <c r="J482" s="67">
        <v>1056.2612612612611</v>
      </c>
      <c r="K482" s="67">
        <v>33.893129770992367</v>
      </c>
    </row>
    <row r="483" spans="1:11" x14ac:dyDescent="0.3">
      <c r="A483" s="68">
        <v>5106</v>
      </c>
      <c r="B483" s="68">
        <v>716</v>
      </c>
      <c r="C483" s="69">
        <v>41031</v>
      </c>
      <c r="D483" s="68">
        <v>3</v>
      </c>
      <c r="E483" s="76">
        <v>2.9392</v>
      </c>
      <c r="F483" s="68">
        <v>0.28339999999999999</v>
      </c>
      <c r="G483" s="71"/>
      <c r="H483" s="75">
        <v>4.0099999999999997E-2</v>
      </c>
      <c r="I483" s="67">
        <v>224</v>
      </c>
      <c r="J483" s="67">
        <v>1583.0822942643392</v>
      </c>
      <c r="K483" s="67">
        <v>14.149611856033875</v>
      </c>
    </row>
    <row r="484" spans="1:11" x14ac:dyDescent="0.3">
      <c r="A484" s="68">
        <v>5108</v>
      </c>
      <c r="B484" s="68">
        <v>716</v>
      </c>
      <c r="C484" s="69">
        <v>41031</v>
      </c>
      <c r="D484" s="68">
        <v>3</v>
      </c>
      <c r="E484" s="76">
        <v>2.3835999999999999</v>
      </c>
      <c r="F484" s="77" t="s">
        <v>39</v>
      </c>
      <c r="G484" s="71"/>
      <c r="H484" s="75">
        <v>3.1399999999999997E-2</v>
      </c>
      <c r="I484" s="67">
        <v>346</v>
      </c>
      <c r="J484" s="67">
        <v>1509.6178343949048</v>
      </c>
      <c r="K484" s="67">
        <v>22.919708029197079</v>
      </c>
    </row>
    <row r="485" spans="1:11" x14ac:dyDescent="0.3">
      <c r="A485" s="68">
        <v>5110</v>
      </c>
      <c r="B485" s="68">
        <v>716</v>
      </c>
      <c r="C485" s="69">
        <v>41031</v>
      </c>
      <c r="D485" s="68">
        <v>3</v>
      </c>
      <c r="E485" s="76">
        <v>2.4266000000000001</v>
      </c>
      <c r="F485" s="77" t="s">
        <v>40</v>
      </c>
      <c r="G485" s="71"/>
      <c r="H485" s="75">
        <v>9.2399999999999996E-2</v>
      </c>
      <c r="I485" s="67">
        <v>313</v>
      </c>
      <c r="J485" s="67">
        <v>904.44805194805201</v>
      </c>
      <c r="K485" s="67">
        <v>34.606741573033709</v>
      </c>
    </row>
    <row r="486" spans="1:11" x14ac:dyDescent="0.3">
      <c r="A486" s="68">
        <v>5114</v>
      </c>
      <c r="B486" s="68">
        <v>716</v>
      </c>
      <c r="C486" s="69">
        <v>41031</v>
      </c>
      <c r="D486" s="68">
        <v>3</v>
      </c>
      <c r="E486" s="76">
        <v>2.6676000000000002</v>
      </c>
      <c r="F486" s="77" t="s">
        <v>41</v>
      </c>
      <c r="G486" s="71"/>
      <c r="H486" s="75">
        <v>4.9799999999999997E-2</v>
      </c>
      <c r="I486" s="67">
        <v>352</v>
      </c>
      <c r="J486" s="67">
        <v>1717.5903614457832</v>
      </c>
      <c r="K486" s="67">
        <v>20.493827160493826</v>
      </c>
    </row>
    <row r="487" spans="1:11" x14ac:dyDescent="0.3">
      <c r="A487" s="68">
        <v>5115</v>
      </c>
      <c r="B487" s="68">
        <v>716</v>
      </c>
      <c r="C487" s="69">
        <v>41031</v>
      </c>
      <c r="D487" s="68">
        <v>3</v>
      </c>
      <c r="E487" s="76">
        <v>3.1619000000000002</v>
      </c>
      <c r="F487" s="77" t="s">
        <v>21</v>
      </c>
      <c r="G487" s="71"/>
      <c r="H487" s="75">
        <v>1.3100000000000001E-2</v>
      </c>
      <c r="I487" s="67">
        <v>159</v>
      </c>
      <c r="J487" s="67">
        <v>327.70992366412213</v>
      </c>
      <c r="K487" s="67">
        <v>48.518518518518519</v>
      </c>
    </row>
    <row r="488" spans="1:11" x14ac:dyDescent="0.3">
      <c r="A488" s="68">
        <v>5116</v>
      </c>
      <c r="B488" s="68">
        <v>716</v>
      </c>
      <c r="C488" s="69">
        <v>41031</v>
      </c>
      <c r="D488" s="68">
        <v>3</v>
      </c>
      <c r="E488" s="76">
        <v>2.7972999999999999</v>
      </c>
      <c r="F488" s="68">
        <v>9.1700000000000004E-2</v>
      </c>
      <c r="G488" s="71"/>
      <c r="H488" s="75">
        <v>3.6999999999999998E-2</v>
      </c>
      <c r="I488" s="67">
        <v>464</v>
      </c>
      <c r="J488" s="67">
        <v>1149.9675675675676</v>
      </c>
      <c r="K488" s="67">
        <v>40.348964013086146</v>
      </c>
    </row>
    <row r="489" spans="1:11" x14ac:dyDescent="0.3">
      <c r="A489" s="68">
        <v>5117</v>
      </c>
      <c r="B489" s="68">
        <v>716</v>
      </c>
      <c r="C489" s="69">
        <v>41031</v>
      </c>
      <c r="D489" s="68">
        <v>3</v>
      </c>
      <c r="E489" s="76">
        <v>2.3144</v>
      </c>
      <c r="F489" s="68">
        <v>2.5600000000000001E-2</v>
      </c>
      <c r="G489" s="71"/>
      <c r="H489" s="75">
        <v>9.7999999999999997E-3</v>
      </c>
      <c r="I489" s="67">
        <v>93</v>
      </c>
      <c r="J489" s="67">
        <v>242.9387755102041</v>
      </c>
      <c r="K489" s="67">
        <v>38.281249999999993</v>
      </c>
    </row>
    <row r="490" spans="1:11" x14ac:dyDescent="0.3">
      <c r="A490" s="68">
        <v>5118</v>
      </c>
      <c r="B490" s="68">
        <v>716</v>
      </c>
      <c r="C490" s="69">
        <v>41031</v>
      </c>
      <c r="D490" s="68">
        <v>3</v>
      </c>
      <c r="E490" s="76">
        <v>2.0908000000000002</v>
      </c>
      <c r="F490" s="68">
        <v>3.0700000000000002E-2</v>
      </c>
      <c r="G490" s="71"/>
      <c r="H490" s="75">
        <v>1.15E-2</v>
      </c>
      <c r="I490" s="67">
        <v>198</v>
      </c>
      <c r="J490" s="67">
        <v>528.57391304347834</v>
      </c>
      <c r="K490" s="67">
        <v>37.45928338762215</v>
      </c>
    </row>
    <row r="491" spans="1:11" x14ac:dyDescent="0.3">
      <c r="A491" s="68">
        <v>5120</v>
      </c>
      <c r="B491" s="68">
        <v>716</v>
      </c>
      <c r="C491" s="69">
        <v>41031</v>
      </c>
      <c r="D491" s="68">
        <v>3</v>
      </c>
      <c r="E491" s="76">
        <v>3.7063000000000001</v>
      </c>
      <c r="F491" s="68">
        <v>0.48609999999999998</v>
      </c>
      <c r="G491" s="71"/>
      <c r="H491" s="75">
        <v>6.1499999999999999E-2</v>
      </c>
      <c r="I491" s="67">
        <v>310</v>
      </c>
      <c r="J491" s="67">
        <v>2450.2601626016258</v>
      </c>
      <c r="K491" s="67">
        <v>12.651717753548652</v>
      </c>
    </row>
    <row r="492" spans="1:11" x14ac:dyDescent="0.3">
      <c r="A492" s="68">
        <v>5122</v>
      </c>
      <c r="B492" s="68">
        <v>716</v>
      </c>
      <c r="C492" s="69">
        <v>41031</v>
      </c>
      <c r="D492" s="68">
        <v>3</v>
      </c>
      <c r="E492" s="76">
        <v>2.5741000000000001</v>
      </c>
      <c r="F492" s="68">
        <v>0.31950000000000001</v>
      </c>
      <c r="G492" s="71"/>
      <c r="H492" s="75">
        <v>0.13270000000000001</v>
      </c>
      <c r="I492" s="67">
        <v>588</v>
      </c>
      <c r="J492" s="67">
        <v>1415.7196684250187</v>
      </c>
      <c r="K492" s="67">
        <v>41.533646322378722</v>
      </c>
    </row>
    <row r="493" spans="1:11" x14ac:dyDescent="0.3">
      <c r="A493" s="68">
        <v>5123</v>
      </c>
      <c r="B493" s="68">
        <v>504</v>
      </c>
      <c r="C493" s="69">
        <v>41032</v>
      </c>
      <c r="D493" s="68">
        <v>3</v>
      </c>
      <c r="E493" s="76">
        <v>4.2167000000000003</v>
      </c>
      <c r="F493" s="68">
        <v>7.4200000000000002E-2</v>
      </c>
      <c r="G493" s="71"/>
      <c r="H493" s="75">
        <v>1.8499999999999999E-2</v>
      </c>
      <c r="I493" s="67">
        <v>577</v>
      </c>
      <c r="J493" s="67">
        <v>2314.2378378378376</v>
      </c>
      <c r="K493" s="67">
        <v>24.932614555256063</v>
      </c>
    </row>
    <row r="494" spans="1:11" x14ac:dyDescent="0.3">
      <c r="A494" s="68">
        <v>5125</v>
      </c>
      <c r="B494" s="68">
        <v>504</v>
      </c>
      <c r="C494" s="69">
        <v>41032</v>
      </c>
      <c r="D494" s="68">
        <v>3</v>
      </c>
      <c r="E494" s="76">
        <v>3.1202999999999999</v>
      </c>
      <c r="F494" s="68">
        <v>0.1139</v>
      </c>
      <c r="G494" s="71"/>
      <c r="H494" s="75">
        <v>8.6E-3</v>
      </c>
      <c r="I494" s="67">
        <v>161</v>
      </c>
      <c r="J494" s="67">
        <v>2132.3139534883721</v>
      </c>
      <c r="K494" s="67">
        <v>7.550482879719052</v>
      </c>
    </row>
    <row r="495" spans="1:11" x14ac:dyDescent="0.3">
      <c r="A495" s="68">
        <v>5126</v>
      </c>
      <c r="B495" s="68">
        <v>501</v>
      </c>
      <c r="C495" s="69">
        <v>41032</v>
      </c>
      <c r="D495" s="68">
        <v>3</v>
      </c>
      <c r="E495" s="76">
        <v>2.6964999999999999</v>
      </c>
      <c r="F495" s="68">
        <v>6.0299999999999999E-2</v>
      </c>
      <c r="G495" s="71"/>
      <c r="H495" s="75">
        <v>2.35E-2</v>
      </c>
      <c r="I495" s="67">
        <v>424</v>
      </c>
      <c r="J495" s="67">
        <v>1087.9659574468085</v>
      </c>
      <c r="K495" s="67">
        <v>38.971807628524047</v>
      </c>
    </row>
    <row r="496" spans="1:11" x14ac:dyDescent="0.3">
      <c r="A496" s="68">
        <v>5127</v>
      </c>
      <c r="B496" s="68">
        <v>501</v>
      </c>
      <c r="C496" s="69">
        <v>41032</v>
      </c>
      <c r="D496" s="68">
        <v>3</v>
      </c>
      <c r="E496" s="76">
        <v>2.7507000000000001</v>
      </c>
      <c r="F496" s="68">
        <v>8.48E-2</v>
      </c>
      <c r="G496" s="71"/>
      <c r="H496" s="75">
        <v>1.6299999999999999E-2</v>
      </c>
      <c r="I496" s="67">
        <v>227</v>
      </c>
      <c r="J496" s="67">
        <v>1180.9570552147241</v>
      </c>
      <c r="K496" s="67">
        <v>19.221698113207545</v>
      </c>
    </row>
    <row r="497" spans="1:11" x14ac:dyDescent="0.3">
      <c r="A497" s="68">
        <v>5129</v>
      </c>
      <c r="B497" s="68">
        <v>411</v>
      </c>
      <c r="C497" s="69">
        <v>41032</v>
      </c>
      <c r="D497" s="68">
        <v>3</v>
      </c>
      <c r="E497" s="76">
        <v>1.7094</v>
      </c>
      <c r="F497" s="68">
        <v>4.9799999999999997E-2</v>
      </c>
      <c r="G497" s="71"/>
      <c r="H497" s="75">
        <v>1.5100000000000001E-2</v>
      </c>
      <c r="I497" s="67">
        <v>361</v>
      </c>
      <c r="J497" s="67">
        <v>1190.5827814569534</v>
      </c>
      <c r="K497" s="67">
        <v>30.321285140562253</v>
      </c>
    </row>
    <row r="498" spans="1:11" x14ac:dyDescent="0.3">
      <c r="A498" s="68">
        <v>5130</v>
      </c>
      <c r="B498" s="68">
        <v>405</v>
      </c>
      <c r="C498" s="69">
        <v>41032</v>
      </c>
      <c r="D498" s="68">
        <v>3</v>
      </c>
      <c r="E498" s="76">
        <v>2.3778000000000001</v>
      </c>
      <c r="F498" s="68">
        <v>4.1700000000000001E-2</v>
      </c>
      <c r="G498" s="71"/>
      <c r="H498" s="75">
        <v>1.34E-2</v>
      </c>
      <c r="I498" s="67">
        <v>272</v>
      </c>
      <c r="J498" s="67">
        <v>846.44776119402979</v>
      </c>
      <c r="K498" s="67">
        <v>32.134292565947241</v>
      </c>
    </row>
    <row r="499" spans="1:11" x14ac:dyDescent="0.3">
      <c r="A499" s="68">
        <v>5131</v>
      </c>
      <c r="B499" s="68">
        <v>602</v>
      </c>
      <c r="C499" s="69">
        <v>41032</v>
      </c>
      <c r="D499" s="68">
        <v>3</v>
      </c>
      <c r="E499" s="76">
        <v>1.867</v>
      </c>
      <c r="F499" s="77" t="s">
        <v>14</v>
      </c>
      <c r="G499" s="71"/>
      <c r="H499" s="75">
        <v>9.7999999999999997E-3</v>
      </c>
      <c r="I499" s="67">
        <v>232</v>
      </c>
      <c r="J499" s="67">
        <v>544.48979591836735</v>
      </c>
      <c r="K499" s="67">
        <v>42.608695652173914</v>
      </c>
    </row>
    <row r="500" spans="1:11" x14ac:dyDescent="0.3">
      <c r="A500" s="68">
        <v>5132</v>
      </c>
      <c r="B500" s="68">
        <v>602</v>
      </c>
      <c r="C500" s="69">
        <v>41032</v>
      </c>
      <c r="D500" s="68">
        <v>3</v>
      </c>
      <c r="E500" s="76">
        <v>1.8552999999999999</v>
      </c>
      <c r="F500" s="68">
        <v>3.44E-2</v>
      </c>
      <c r="G500" s="71"/>
      <c r="H500" s="75">
        <v>1.67E-2</v>
      </c>
      <c r="I500" s="67">
        <v>545</v>
      </c>
      <c r="J500" s="67">
        <v>1122.6347305389222</v>
      </c>
      <c r="K500" s="67">
        <v>48.546511627906973</v>
      </c>
    </row>
    <row r="501" spans="1:11" x14ac:dyDescent="0.3">
      <c r="A501" s="68">
        <v>5134</v>
      </c>
      <c r="B501" s="68">
        <v>609</v>
      </c>
      <c r="C501" s="69">
        <v>41032</v>
      </c>
      <c r="D501" s="68">
        <v>3</v>
      </c>
      <c r="E501" s="76">
        <v>2.0333999999999999</v>
      </c>
      <c r="F501" s="68">
        <v>4.5499999999999999E-2</v>
      </c>
      <c r="G501" s="71"/>
      <c r="H501" s="75">
        <v>2.1100000000000001E-2</v>
      </c>
      <c r="I501" s="67">
        <v>420</v>
      </c>
      <c r="J501" s="67">
        <v>905.68720379146919</v>
      </c>
      <c r="K501" s="67">
        <v>46.373626373626372</v>
      </c>
    </row>
    <row r="502" spans="1:11" x14ac:dyDescent="0.3">
      <c r="A502" s="68">
        <v>5193</v>
      </c>
      <c r="B502" s="68">
        <v>609</v>
      </c>
      <c r="C502" s="69">
        <v>41074</v>
      </c>
      <c r="D502" s="68">
        <v>1</v>
      </c>
      <c r="E502" s="70">
        <v>8.2500000000000004E-2</v>
      </c>
      <c r="F502" s="68"/>
      <c r="G502" s="71"/>
      <c r="H502" s="72"/>
      <c r="I502" s="71"/>
      <c r="J502" s="62"/>
      <c r="K502" s="62"/>
    </row>
    <row r="503" spans="1:11" x14ac:dyDescent="0.3">
      <c r="A503" s="68">
        <v>5205</v>
      </c>
      <c r="B503" s="68">
        <v>719</v>
      </c>
      <c r="C503" s="69">
        <v>41085</v>
      </c>
      <c r="D503" s="68">
        <v>1</v>
      </c>
      <c r="E503" s="76">
        <v>0.217</v>
      </c>
      <c r="F503" s="71"/>
      <c r="G503" s="71"/>
      <c r="H503" s="72"/>
      <c r="I503" s="71"/>
      <c r="J503" s="62"/>
      <c r="K503" s="62"/>
    </row>
    <row r="504" spans="1:11" x14ac:dyDescent="0.3">
      <c r="A504" s="68">
        <v>5217</v>
      </c>
      <c r="B504" s="68">
        <v>797</v>
      </c>
      <c r="C504" s="69">
        <v>41085</v>
      </c>
      <c r="D504" s="68">
        <v>1</v>
      </c>
      <c r="E504" s="70">
        <v>0.49070000000000003</v>
      </c>
      <c r="F504" s="70">
        <v>8.0000000000000004E-4</v>
      </c>
      <c r="G504" s="71"/>
      <c r="H504" s="72"/>
      <c r="I504" s="71"/>
      <c r="J504" s="62"/>
      <c r="K504" s="62"/>
    </row>
    <row r="505" spans="1:11" x14ac:dyDescent="0.3">
      <c r="A505" s="68">
        <v>5287</v>
      </c>
      <c r="B505" s="68">
        <v>797</v>
      </c>
      <c r="C505" s="69">
        <v>41127</v>
      </c>
      <c r="D505" s="68">
        <v>1</v>
      </c>
      <c r="E505" s="70">
        <v>1.0972999999999999</v>
      </c>
      <c r="F505" s="70">
        <v>2.0999999999999999E-3</v>
      </c>
      <c r="G505" s="71"/>
      <c r="H505" s="72"/>
      <c r="I505" s="71"/>
      <c r="J505" s="62"/>
      <c r="K505" s="62"/>
    </row>
    <row r="506" spans="1:11" x14ac:dyDescent="0.3">
      <c r="A506" s="68">
        <v>5289</v>
      </c>
      <c r="B506" s="68">
        <v>797</v>
      </c>
      <c r="C506" s="69">
        <v>41127</v>
      </c>
      <c r="D506" s="68">
        <v>1</v>
      </c>
      <c r="E506" s="70">
        <v>1.6974</v>
      </c>
      <c r="F506" s="70">
        <v>5.7000000000000002E-3</v>
      </c>
      <c r="G506" s="71"/>
      <c r="H506" s="72"/>
      <c r="I506" s="71"/>
      <c r="J506" s="62"/>
      <c r="K506" s="62"/>
    </row>
    <row r="507" spans="1:11" x14ac:dyDescent="0.3">
      <c r="A507" s="68">
        <v>5301</v>
      </c>
      <c r="B507" s="68">
        <v>519</v>
      </c>
      <c r="C507" s="69">
        <v>41129</v>
      </c>
      <c r="D507" s="68">
        <v>1</v>
      </c>
      <c r="E507" s="70">
        <v>0.51129999999999998</v>
      </c>
      <c r="F507" s="70">
        <v>1.2999999999999999E-3</v>
      </c>
      <c r="G507" s="71"/>
      <c r="H507" s="72"/>
      <c r="I507" s="71"/>
      <c r="J507" s="62"/>
      <c r="K507" s="62"/>
    </row>
    <row r="508" spans="1:11" x14ac:dyDescent="0.3">
      <c r="A508" s="68">
        <v>5315</v>
      </c>
      <c r="B508" s="68">
        <v>721</v>
      </c>
      <c r="C508" s="69">
        <v>41141</v>
      </c>
      <c r="D508" s="68">
        <v>1</v>
      </c>
      <c r="E508" s="70">
        <v>0.90290000000000004</v>
      </c>
      <c r="F508" s="70">
        <v>1.8E-3</v>
      </c>
      <c r="G508" s="71"/>
      <c r="H508" s="72"/>
      <c r="I508" s="71"/>
      <c r="J508" s="62"/>
      <c r="K508" s="62"/>
    </row>
    <row r="509" spans="1:11" x14ac:dyDescent="0.3">
      <c r="A509" s="68">
        <v>5336</v>
      </c>
      <c r="B509" s="68">
        <v>797</v>
      </c>
      <c r="C509" s="69">
        <v>41141</v>
      </c>
      <c r="D509" s="68">
        <v>1</v>
      </c>
      <c r="E509" s="70">
        <v>1.2242999999999999</v>
      </c>
      <c r="F509" s="68"/>
      <c r="G509" s="71"/>
      <c r="H509" s="72"/>
      <c r="I509" s="71"/>
      <c r="J509" s="62"/>
      <c r="K509" s="62"/>
    </row>
    <row r="510" spans="1:11" x14ac:dyDescent="0.3">
      <c r="A510" s="68">
        <v>5337</v>
      </c>
      <c r="B510" s="68">
        <v>797</v>
      </c>
      <c r="C510" s="69">
        <v>41141</v>
      </c>
      <c r="D510" s="68">
        <v>1</v>
      </c>
      <c r="E510" s="70">
        <v>0.81189999999999996</v>
      </c>
      <c r="F510" s="70">
        <v>2E-3</v>
      </c>
      <c r="G510" s="71"/>
      <c r="H510" s="72"/>
      <c r="I510" s="71"/>
      <c r="J510" s="62"/>
      <c r="K510" s="62"/>
    </row>
    <row r="511" spans="1:11" x14ac:dyDescent="0.3">
      <c r="A511" s="68">
        <v>5341</v>
      </c>
      <c r="B511" s="68">
        <v>797</v>
      </c>
      <c r="C511" s="69">
        <v>41141</v>
      </c>
      <c r="D511" s="68">
        <v>1</v>
      </c>
      <c r="E511" s="70">
        <v>1.2023999999999999</v>
      </c>
      <c r="F511" s="70">
        <v>3.8E-3</v>
      </c>
      <c r="G511" s="71"/>
      <c r="H511" s="72"/>
      <c r="I511" s="71"/>
      <c r="J511" s="62"/>
      <c r="K511" s="62"/>
    </row>
    <row r="512" spans="1:11" x14ac:dyDescent="0.3">
      <c r="A512" s="68">
        <v>5344</v>
      </c>
      <c r="B512" s="68">
        <v>704</v>
      </c>
      <c r="C512" s="69">
        <v>41142</v>
      </c>
      <c r="D512" s="68">
        <v>1</v>
      </c>
      <c r="E512" s="70">
        <v>0.83630000000000004</v>
      </c>
      <c r="F512" s="70">
        <v>1.5E-3</v>
      </c>
      <c r="G512" s="71"/>
      <c r="H512" s="72"/>
      <c r="I512" s="71"/>
      <c r="J512" s="62"/>
      <c r="K512" s="62"/>
    </row>
    <row r="513" spans="1:11" x14ac:dyDescent="0.3">
      <c r="A513" s="68">
        <v>5345</v>
      </c>
      <c r="B513" s="68">
        <v>704</v>
      </c>
      <c r="C513" s="69">
        <v>41142</v>
      </c>
      <c r="D513" s="68">
        <v>1</v>
      </c>
      <c r="E513" s="70">
        <v>0.96089999999999998</v>
      </c>
      <c r="F513" s="70">
        <v>2.5999999999999999E-3</v>
      </c>
      <c r="G513" s="71"/>
      <c r="H513" s="72"/>
      <c r="I513" s="71"/>
      <c r="J513" s="62"/>
      <c r="K513" s="62"/>
    </row>
    <row r="514" spans="1:11" x14ac:dyDescent="0.3">
      <c r="A514" s="68">
        <v>5346</v>
      </c>
      <c r="B514" s="68">
        <v>519</v>
      </c>
      <c r="C514" s="69">
        <v>41143</v>
      </c>
      <c r="D514" s="68">
        <v>1</v>
      </c>
      <c r="E514" s="70">
        <v>0.49880000000000002</v>
      </c>
      <c r="F514" s="68"/>
      <c r="G514" s="71"/>
      <c r="H514" s="72"/>
      <c r="I514" s="71"/>
      <c r="J514" s="62"/>
      <c r="K514" s="62"/>
    </row>
    <row r="515" spans="1:11" x14ac:dyDescent="0.3">
      <c r="A515" s="68">
        <v>5347</v>
      </c>
      <c r="B515" s="68">
        <v>519</v>
      </c>
      <c r="C515" s="69">
        <v>41143</v>
      </c>
      <c r="D515" s="68">
        <v>1</v>
      </c>
      <c r="E515" s="70">
        <v>1.1964999999999999</v>
      </c>
      <c r="F515" s="70">
        <v>4.4000000000000003E-3</v>
      </c>
      <c r="G515" s="71"/>
      <c r="H515" s="72"/>
      <c r="I515" s="71"/>
      <c r="J515" s="62"/>
      <c r="K515" s="62"/>
    </row>
    <row r="516" spans="1:11" x14ac:dyDescent="0.3">
      <c r="A516" s="68">
        <v>5713</v>
      </c>
      <c r="B516" s="68">
        <v>703</v>
      </c>
      <c r="C516" s="69">
        <v>41197</v>
      </c>
      <c r="D516" s="68">
        <v>2</v>
      </c>
      <c r="E516" s="76">
        <v>1.6719999999999999</v>
      </c>
      <c r="F516" s="68">
        <v>6.4000000000000003E-3</v>
      </c>
      <c r="G516" s="68">
        <v>2</v>
      </c>
      <c r="H516" s="75">
        <v>1.9E-3</v>
      </c>
      <c r="I516" s="67">
        <v>319</v>
      </c>
      <c r="J516" s="67">
        <v>1074.5263157894738</v>
      </c>
      <c r="K516" s="67">
        <v>29.6875</v>
      </c>
    </row>
    <row r="517" spans="1:11" x14ac:dyDescent="0.3">
      <c r="A517" s="68">
        <v>5721</v>
      </c>
      <c r="B517" s="68">
        <v>704</v>
      </c>
      <c r="C517" s="69">
        <v>41197</v>
      </c>
      <c r="D517" s="68">
        <v>2</v>
      </c>
      <c r="E517" s="76">
        <v>1.7273000000000001</v>
      </c>
      <c r="F517" s="68">
        <v>8.5000000000000006E-3</v>
      </c>
      <c r="G517" s="68">
        <v>3.1</v>
      </c>
      <c r="H517" s="72"/>
      <c r="I517" s="71"/>
      <c r="J517" s="62"/>
      <c r="K517" s="62"/>
    </row>
    <row r="518" spans="1:11" x14ac:dyDescent="0.3">
      <c r="A518" s="68">
        <v>5934</v>
      </c>
      <c r="B518" s="68">
        <v>703</v>
      </c>
      <c r="C518" s="69">
        <v>41227</v>
      </c>
      <c r="D518" s="68">
        <v>2</v>
      </c>
      <c r="E518" s="76">
        <v>2.2122000000000002</v>
      </c>
      <c r="F518" s="68">
        <v>9.1000000000000004E-3</v>
      </c>
      <c r="G518" s="68">
        <v>3.2</v>
      </c>
      <c r="H518" s="75">
        <v>4.4000000000000003E-3</v>
      </c>
      <c r="I518" s="67">
        <v>534</v>
      </c>
      <c r="J518" s="67">
        <v>1104.409090909091</v>
      </c>
      <c r="K518" s="67">
        <v>48.35164835164835</v>
      </c>
    </row>
    <row r="519" spans="1:11" x14ac:dyDescent="0.3">
      <c r="A519" s="68">
        <v>5939</v>
      </c>
      <c r="B519" s="68">
        <v>704</v>
      </c>
      <c r="C519" s="69">
        <v>41227</v>
      </c>
      <c r="D519" s="68">
        <v>2</v>
      </c>
      <c r="E519" s="76">
        <v>2.5956999999999999</v>
      </c>
      <c r="F519" s="68">
        <v>2.06E-2</v>
      </c>
      <c r="G519" s="68">
        <v>3.2</v>
      </c>
      <c r="H519" s="75">
        <v>6.6E-3</v>
      </c>
      <c r="I519" s="67">
        <v>299</v>
      </c>
      <c r="J519" s="67">
        <v>933.24242424242425</v>
      </c>
      <c r="K519" s="67">
        <v>32.038834951456309</v>
      </c>
    </row>
    <row r="520" spans="1:11" x14ac:dyDescent="0.3">
      <c r="A520" s="68">
        <v>5941</v>
      </c>
      <c r="B520" s="68">
        <v>704</v>
      </c>
      <c r="C520" s="69">
        <v>41227</v>
      </c>
      <c r="D520" s="68">
        <v>2</v>
      </c>
      <c r="E520" s="76">
        <v>2.0941000000000001</v>
      </c>
      <c r="F520" s="68">
        <v>1.18E-2</v>
      </c>
      <c r="G520" s="68">
        <v>3.2</v>
      </c>
      <c r="H520" s="75">
        <v>2.8999999999999998E-3</v>
      </c>
      <c r="I520" s="67">
        <v>373</v>
      </c>
      <c r="J520" s="67">
        <v>1517.7241379310346</v>
      </c>
      <c r="K520" s="67">
        <v>24.576271186440675</v>
      </c>
    </row>
    <row r="521" spans="1:11" x14ac:dyDescent="0.3">
      <c r="A521" s="68">
        <v>5944</v>
      </c>
      <c r="B521" s="68">
        <v>705</v>
      </c>
      <c r="C521" s="69">
        <v>41227</v>
      </c>
      <c r="D521" s="68">
        <v>2</v>
      </c>
      <c r="E521" s="76">
        <v>1.9379</v>
      </c>
      <c r="F521" s="68">
        <v>7.6E-3</v>
      </c>
      <c r="G521" s="68">
        <v>3.1</v>
      </c>
      <c r="H521" s="75">
        <v>1.5E-3</v>
      </c>
      <c r="I521" s="67">
        <v>517</v>
      </c>
      <c r="J521" s="67">
        <v>2619.4666666666667</v>
      </c>
      <c r="K521" s="67">
        <v>19.736842105263158</v>
      </c>
    </row>
    <row r="522" spans="1:11" x14ac:dyDescent="0.3">
      <c r="A522" s="68">
        <v>6017</v>
      </c>
      <c r="B522" s="68">
        <v>797</v>
      </c>
      <c r="C522" s="69">
        <v>41228</v>
      </c>
      <c r="D522" s="68">
        <v>2</v>
      </c>
      <c r="E522" s="76">
        <v>2.6415999999999999</v>
      </c>
      <c r="F522" s="68">
        <v>2.3300000000000001E-2</v>
      </c>
      <c r="G522" s="68">
        <v>3.2</v>
      </c>
      <c r="H522" s="75">
        <v>1.03E-2</v>
      </c>
      <c r="I522" s="67">
        <v>967</v>
      </c>
      <c r="J522" s="67">
        <v>2187.4854368932038</v>
      </c>
      <c r="K522" s="67">
        <v>44.206008583690988</v>
      </c>
    </row>
    <row r="523" spans="1:11" x14ac:dyDescent="0.3">
      <c r="A523" s="68">
        <v>6110</v>
      </c>
      <c r="B523" s="68">
        <v>515</v>
      </c>
      <c r="C523" s="69">
        <v>41250</v>
      </c>
      <c r="D523" s="68">
        <v>2</v>
      </c>
      <c r="E523" s="76">
        <v>2.3552</v>
      </c>
      <c r="F523" s="77" t="s">
        <v>4</v>
      </c>
      <c r="G523" s="68">
        <v>3.2</v>
      </c>
      <c r="H523" s="75">
        <v>4.1000000000000003E-3</v>
      </c>
      <c r="I523" s="67">
        <v>384</v>
      </c>
      <c r="J523" s="67">
        <v>936.58536585365846</v>
      </c>
      <c r="K523" s="67">
        <v>41</v>
      </c>
    </row>
    <row r="524" spans="1:11" x14ac:dyDescent="0.3">
      <c r="A524" s="68">
        <v>6113</v>
      </c>
      <c r="B524" s="68">
        <v>517</v>
      </c>
      <c r="C524" s="69">
        <v>41250</v>
      </c>
      <c r="D524" s="68">
        <v>2</v>
      </c>
      <c r="E524" s="76">
        <v>1.4590000000000001</v>
      </c>
      <c r="F524" s="77" t="s">
        <v>17</v>
      </c>
      <c r="G524" s="68">
        <v>3.2</v>
      </c>
      <c r="H524" s="75">
        <v>1.6999999999999999E-3</v>
      </c>
      <c r="I524" s="67">
        <v>391</v>
      </c>
      <c r="J524" s="67">
        <v>1840</v>
      </c>
      <c r="K524" s="67">
        <v>21.25</v>
      </c>
    </row>
    <row r="525" spans="1:11" x14ac:dyDescent="0.3">
      <c r="A525" s="68">
        <v>6201</v>
      </c>
      <c r="B525" s="68">
        <v>606</v>
      </c>
      <c r="C525" s="69">
        <v>41312</v>
      </c>
      <c r="D525" s="68">
        <v>3</v>
      </c>
      <c r="E525" s="76">
        <v>3.1901000000000002</v>
      </c>
      <c r="F525" s="68">
        <v>7.7799999999999994E-2</v>
      </c>
      <c r="G525" s="68">
        <v>4.0999999999999996</v>
      </c>
      <c r="H525" s="75">
        <v>2.2200000000000001E-2</v>
      </c>
      <c r="I525" s="67">
        <v>441</v>
      </c>
      <c r="J525" s="67">
        <v>1545.4864864864865</v>
      </c>
      <c r="K525" s="67">
        <v>28.534704370179952</v>
      </c>
    </row>
    <row r="526" spans="1:11" x14ac:dyDescent="0.3">
      <c r="A526" s="68">
        <v>6205</v>
      </c>
      <c r="B526" s="68">
        <v>606</v>
      </c>
      <c r="C526" s="69">
        <v>41312</v>
      </c>
      <c r="D526" s="68">
        <v>3</v>
      </c>
      <c r="E526" s="76">
        <v>2.6284000000000001</v>
      </c>
      <c r="F526" s="68">
        <v>0.15290000000000001</v>
      </c>
      <c r="G526" s="68">
        <v>4.2</v>
      </c>
      <c r="H526" s="72"/>
      <c r="I526" s="71"/>
      <c r="J526" s="62"/>
      <c r="K526" s="62"/>
    </row>
    <row r="527" spans="1:11" x14ac:dyDescent="0.3">
      <c r="A527" s="68">
        <v>6206</v>
      </c>
      <c r="B527" s="68">
        <v>513</v>
      </c>
      <c r="C527" s="69">
        <v>41282</v>
      </c>
      <c r="D527" s="68">
        <v>3</v>
      </c>
      <c r="E527" s="76">
        <v>4.0681000000000003</v>
      </c>
      <c r="F527" s="68">
        <v>0.1234</v>
      </c>
      <c r="G527" s="68">
        <v>4.0999999999999996</v>
      </c>
      <c r="H527" s="75">
        <v>2.35E-2</v>
      </c>
      <c r="I527" s="67">
        <v>536</v>
      </c>
      <c r="J527" s="67">
        <v>2814.5702127659574</v>
      </c>
      <c r="K527" s="67">
        <v>19.043760129659645</v>
      </c>
    </row>
    <row r="528" spans="1:11" x14ac:dyDescent="0.3">
      <c r="A528" s="68">
        <v>6207</v>
      </c>
      <c r="B528" s="68">
        <v>707</v>
      </c>
      <c r="C528" s="69">
        <v>41283</v>
      </c>
      <c r="D528" s="68">
        <v>3</v>
      </c>
      <c r="E528" s="76">
        <v>4.0175000000000001</v>
      </c>
      <c r="F528" s="68">
        <v>0.13469999999999999</v>
      </c>
      <c r="G528" s="68">
        <v>4.0999999999999996</v>
      </c>
      <c r="H528" s="75">
        <v>4.3700000000000003E-2</v>
      </c>
      <c r="I528" s="67">
        <v>729</v>
      </c>
      <c r="J528" s="67">
        <v>2247.0549199084662</v>
      </c>
      <c r="K528" s="67">
        <v>32.442464736451377</v>
      </c>
    </row>
    <row r="529" spans="1:11" x14ac:dyDescent="0.3">
      <c r="A529" s="68">
        <v>6210</v>
      </c>
      <c r="B529" s="68">
        <v>719</v>
      </c>
      <c r="C529" s="69">
        <v>41283</v>
      </c>
      <c r="D529" s="68">
        <v>3</v>
      </c>
      <c r="E529" s="76">
        <v>2.4813999999999998</v>
      </c>
      <c r="F529" s="68">
        <v>0.21240000000000001</v>
      </c>
      <c r="G529" s="68">
        <v>4.3</v>
      </c>
      <c r="H529" s="70">
        <v>5.8599999999999999E-2</v>
      </c>
      <c r="I529" s="68">
        <v>307</v>
      </c>
      <c r="J529" s="67">
        <v>1112.7440273037544</v>
      </c>
      <c r="K529" s="67">
        <v>27.589453860640301</v>
      </c>
    </row>
    <row r="530" spans="1:11" x14ac:dyDescent="0.3">
      <c r="A530" s="68">
        <v>6213</v>
      </c>
      <c r="B530" s="68">
        <v>719</v>
      </c>
      <c r="C530" s="69">
        <v>41283</v>
      </c>
      <c r="D530" s="68">
        <v>3</v>
      </c>
      <c r="E530" s="76">
        <v>2.5312000000000001</v>
      </c>
      <c r="F530" s="68">
        <v>0.1065</v>
      </c>
      <c r="G530" s="68">
        <v>4.2</v>
      </c>
      <c r="H530" s="75">
        <v>1.67E-2</v>
      </c>
      <c r="I530" s="67">
        <v>231</v>
      </c>
      <c r="J530" s="67">
        <v>1473.1437125748505</v>
      </c>
      <c r="K530" s="67">
        <v>15.68075117370892</v>
      </c>
    </row>
    <row r="531" spans="1:11" x14ac:dyDescent="0.3">
      <c r="A531" s="68">
        <v>6215</v>
      </c>
      <c r="B531" s="68">
        <v>719</v>
      </c>
      <c r="C531" s="69">
        <v>41283</v>
      </c>
      <c r="D531" s="68">
        <v>3</v>
      </c>
      <c r="E531" s="76">
        <v>2.2850000000000001</v>
      </c>
      <c r="F531" s="68">
        <v>5.9900000000000002E-2</v>
      </c>
      <c r="G531" s="68">
        <v>4.0999999999999996</v>
      </c>
      <c r="H531" s="75">
        <v>2.87E-2</v>
      </c>
      <c r="I531" s="67">
        <v>507</v>
      </c>
      <c r="J531" s="67">
        <v>1058.1637630662021</v>
      </c>
      <c r="K531" s="67">
        <v>47.913188647746239</v>
      </c>
    </row>
    <row r="532" spans="1:11" x14ac:dyDescent="0.3">
      <c r="A532" s="68">
        <v>6216</v>
      </c>
      <c r="B532" s="68">
        <v>719</v>
      </c>
      <c r="C532" s="69">
        <v>41283</v>
      </c>
      <c r="D532" s="68">
        <v>3</v>
      </c>
      <c r="E532" s="76">
        <v>3.4931999999999999</v>
      </c>
      <c r="F532" s="68">
        <v>0.33560000000000001</v>
      </c>
      <c r="G532" s="68">
        <v>4.3</v>
      </c>
      <c r="H532" s="70">
        <v>7.3599999999999999E-2</v>
      </c>
      <c r="I532" s="68">
        <v>370</v>
      </c>
      <c r="J532" s="67">
        <v>1687.1195652173913</v>
      </c>
      <c r="K532" s="67">
        <v>21.930870083432659</v>
      </c>
    </row>
    <row r="533" spans="1:11" x14ac:dyDescent="0.3">
      <c r="A533" s="68">
        <v>6219</v>
      </c>
      <c r="B533" s="68">
        <v>719</v>
      </c>
      <c r="C533" s="69">
        <v>41283</v>
      </c>
      <c r="D533" s="68">
        <v>3</v>
      </c>
      <c r="E533" s="76">
        <v>1.9368000000000001</v>
      </c>
      <c r="F533" s="68">
        <v>2.9700000000000001E-2</v>
      </c>
      <c r="G533" s="68">
        <v>3.3</v>
      </c>
      <c r="H533" s="75">
        <v>1.4999999999999999E-2</v>
      </c>
      <c r="I533" s="67">
        <v>286</v>
      </c>
      <c r="J533" s="67">
        <v>566.28000000000009</v>
      </c>
      <c r="K533" s="67">
        <v>50.505050505050498</v>
      </c>
    </row>
    <row r="534" spans="1:11" x14ac:dyDescent="0.3">
      <c r="A534" s="68">
        <v>6224</v>
      </c>
      <c r="B534" s="68">
        <v>719</v>
      </c>
      <c r="C534" s="69">
        <v>41283</v>
      </c>
      <c r="D534" s="68">
        <v>3</v>
      </c>
      <c r="E534" s="76">
        <v>1.9545999999999999</v>
      </c>
      <c r="F534" s="68">
        <v>1.55E-2</v>
      </c>
      <c r="G534" s="68">
        <v>3.3</v>
      </c>
      <c r="H534" s="75">
        <v>7.6E-3</v>
      </c>
      <c r="I534" s="67">
        <v>243</v>
      </c>
      <c r="J534" s="67">
        <v>495.59210526315786</v>
      </c>
      <c r="K534" s="67">
        <v>49.032258064516128</v>
      </c>
    </row>
    <row r="535" spans="1:11" x14ac:dyDescent="0.3">
      <c r="A535" s="68">
        <v>6225</v>
      </c>
      <c r="B535" s="68">
        <v>719</v>
      </c>
      <c r="C535" s="69">
        <v>41283</v>
      </c>
      <c r="D535" s="68">
        <v>3</v>
      </c>
      <c r="E535" s="76">
        <v>1.6166</v>
      </c>
      <c r="F535" s="68">
        <v>2.07E-2</v>
      </c>
      <c r="G535" s="68">
        <v>3.3</v>
      </c>
      <c r="H535" s="75">
        <v>9.9000000000000008E-3</v>
      </c>
      <c r="I535" s="67">
        <v>311</v>
      </c>
      <c r="J535" s="67">
        <v>650.27272727272725</v>
      </c>
      <c r="K535" s="67">
        <v>47.826086956521749</v>
      </c>
    </row>
    <row r="536" spans="1:11" x14ac:dyDescent="0.3">
      <c r="A536" s="68">
        <v>6229</v>
      </c>
      <c r="B536" s="68">
        <v>719</v>
      </c>
      <c r="C536" s="69">
        <v>41283</v>
      </c>
      <c r="D536" s="68">
        <v>3</v>
      </c>
      <c r="E536" s="76">
        <v>1.2966</v>
      </c>
      <c r="F536" s="68">
        <v>1.9400000000000001E-2</v>
      </c>
      <c r="G536" s="68">
        <v>3.3</v>
      </c>
      <c r="H536" s="75">
        <v>5.3E-3</v>
      </c>
      <c r="I536" s="67">
        <v>156</v>
      </c>
      <c r="J536" s="67">
        <v>571.01886792452831</v>
      </c>
      <c r="K536" s="67">
        <v>27.319587628865978</v>
      </c>
    </row>
    <row r="537" spans="1:11" x14ac:dyDescent="0.3">
      <c r="A537" s="68">
        <v>6231</v>
      </c>
      <c r="B537" s="68">
        <v>719</v>
      </c>
      <c r="C537" s="69">
        <v>41283</v>
      </c>
      <c r="D537" s="68">
        <v>3</v>
      </c>
      <c r="E537" s="76">
        <v>2.3241000000000001</v>
      </c>
      <c r="F537" s="68">
        <v>9.06E-2</v>
      </c>
      <c r="G537" s="68">
        <v>4.2</v>
      </c>
      <c r="H537" s="75">
        <v>1.03E-2</v>
      </c>
      <c r="I537" s="67">
        <v>94</v>
      </c>
      <c r="J537" s="67">
        <v>826.8349514563107</v>
      </c>
      <c r="K537" s="67">
        <v>11.368653421633553</v>
      </c>
    </row>
    <row r="538" spans="1:11" x14ac:dyDescent="0.3">
      <c r="A538" s="68">
        <v>6235</v>
      </c>
      <c r="B538" s="68">
        <v>719</v>
      </c>
      <c r="C538" s="69">
        <v>41283</v>
      </c>
      <c r="D538" s="68">
        <v>3</v>
      </c>
      <c r="E538" s="76">
        <v>1.8197000000000001</v>
      </c>
      <c r="F538" s="68">
        <v>2.7699999999999999E-2</v>
      </c>
      <c r="G538" s="68">
        <v>3.3</v>
      </c>
      <c r="H538" s="75">
        <v>8.9999999999999993E-3</v>
      </c>
      <c r="I538" s="67">
        <v>284</v>
      </c>
      <c r="J538" s="67">
        <v>874.08888888888896</v>
      </c>
      <c r="K538" s="67">
        <v>32.490974729241877</v>
      </c>
    </row>
    <row r="539" spans="1:11" x14ac:dyDescent="0.3">
      <c r="A539" s="68">
        <v>6241</v>
      </c>
      <c r="B539" s="68">
        <v>719</v>
      </c>
      <c r="C539" s="69">
        <v>41283</v>
      </c>
      <c r="D539" s="68">
        <v>3</v>
      </c>
      <c r="E539" s="76">
        <v>1.9807999999999999</v>
      </c>
      <c r="F539" s="68">
        <v>3.9199999999999999E-2</v>
      </c>
      <c r="G539" s="68">
        <v>3.3</v>
      </c>
      <c r="H539" s="75">
        <v>1.4800000000000001E-2</v>
      </c>
      <c r="I539" s="67">
        <v>336</v>
      </c>
      <c r="J539" s="67">
        <v>889.94594594594582</v>
      </c>
      <c r="K539" s="67">
        <v>37.755102040816332</v>
      </c>
    </row>
    <row r="540" spans="1:11" x14ac:dyDescent="0.3">
      <c r="A540" s="68">
        <v>6254</v>
      </c>
      <c r="B540" s="68">
        <v>719</v>
      </c>
      <c r="C540" s="69">
        <v>41283</v>
      </c>
      <c r="D540" s="68">
        <v>3</v>
      </c>
      <c r="E540" s="76">
        <v>1.6316999999999999</v>
      </c>
      <c r="F540" s="68">
        <v>4.4900000000000002E-2</v>
      </c>
      <c r="G540" s="68">
        <v>4.2</v>
      </c>
      <c r="H540" s="72">
        <v>6.8999999999999999E-3</v>
      </c>
      <c r="I540" s="71">
        <v>87</v>
      </c>
      <c r="J540" s="67">
        <v>566.13043478260875</v>
      </c>
      <c r="K540" s="67">
        <v>15.367483296213807</v>
      </c>
    </row>
    <row r="541" spans="1:11" x14ac:dyDescent="0.3">
      <c r="A541" s="68">
        <v>6257</v>
      </c>
      <c r="B541" s="68">
        <v>715</v>
      </c>
      <c r="C541" s="69">
        <v>41283</v>
      </c>
      <c r="D541" s="68">
        <v>3</v>
      </c>
      <c r="E541" s="76">
        <v>3.1215999999999999</v>
      </c>
      <c r="F541" s="68">
        <v>3.7199999999999997E-2</v>
      </c>
      <c r="G541" s="68">
        <v>3.3</v>
      </c>
      <c r="H541" s="75">
        <v>1.35E-2</v>
      </c>
      <c r="I541" s="67">
        <v>437</v>
      </c>
      <c r="J541" s="67">
        <v>1204.1777777777777</v>
      </c>
      <c r="K541" s="67">
        <v>36.29032258064516</v>
      </c>
    </row>
    <row r="542" spans="1:11" x14ac:dyDescent="0.3">
      <c r="A542" s="68">
        <v>6258</v>
      </c>
      <c r="B542" s="68">
        <v>715</v>
      </c>
      <c r="C542" s="69">
        <v>41283</v>
      </c>
      <c r="D542" s="68">
        <v>3</v>
      </c>
      <c r="E542" s="76">
        <v>1.9402999999999999</v>
      </c>
      <c r="F542" s="68">
        <v>2.64E-2</v>
      </c>
      <c r="G542" s="68">
        <v>3.3</v>
      </c>
      <c r="H542" s="75">
        <v>1.7500000000000002E-2</v>
      </c>
      <c r="I542" s="67">
        <v>404</v>
      </c>
      <c r="J542" s="67">
        <v>609.46285714285705</v>
      </c>
      <c r="K542" s="67">
        <v>66.287878787878796</v>
      </c>
    </row>
    <row r="543" spans="1:11" x14ac:dyDescent="0.3">
      <c r="A543" s="68">
        <v>6260</v>
      </c>
      <c r="B543" s="68">
        <v>609</v>
      </c>
      <c r="C543" s="69">
        <v>41284</v>
      </c>
      <c r="D543" s="68">
        <v>3</v>
      </c>
      <c r="E543" s="76">
        <v>3.1644999999999999</v>
      </c>
      <c r="F543" s="77" t="s">
        <v>5</v>
      </c>
      <c r="G543" s="68">
        <v>3.3</v>
      </c>
      <c r="H543" s="72"/>
      <c r="I543" s="71"/>
      <c r="J543" s="62"/>
      <c r="K543" s="62"/>
    </row>
    <row r="544" spans="1:11" x14ac:dyDescent="0.3">
      <c r="A544" s="68">
        <v>6261</v>
      </c>
      <c r="B544" s="68">
        <v>606</v>
      </c>
      <c r="C544" s="69">
        <v>41284</v>
      </c>
      <c r="D544" s="68">
        <v>3</v>
      </c>
      <c r="E544" s="76">
        <v>2.3521999999999998</v>
      </c>
      <c r="F544" s="68">
        <v>1.52E-2</v>
      </c>
      <c r="G544" s="68">
        <v>3.2</v>
      </c>
      <c r="H544" s="75">
        <v>2.8999999999999998E-3</v>
      </c>
      <c r="I544" s="67">
        <v>480</v>
      </c>
      <c r="J544" s="67">
        <v>2515.8620689655177</v>
      </c>
      <c r="K544" s="67">
        <v>19.078947368421051</v>
      </c>
    </row>
    <row r="545" spans="1:11" x14ac:dyDescent="0.3">
      <c r="A545" s="68">
        <v>6264</v>
      </c>
      <c r="B545" s="68">
        <v>606</v>
      </c>
      <c r="C545" s="69">
        <v>41284</v>
      </c>
      <c r="D545" s="68">
        <v>3</v>
      </c>
      <c r="E545" s="76">
        <v>2.2241</v>
      </c>
      <c r="F545" s="68">
        <v>4.5199999999999997E-2</v>
      </c>
      <c r="G545" s="68">
        <v>3.3</v>
      </c>
      <c r="H545" s="72">
        <v>1.9099999999999999E-2</v>
      </c>
      <c r="I545" s="71">
        <v>298</v>
      </c>
      <c r="J545" s="67">
        <v>705.21465968586392</v>
      </c>
      <c r="K545" s="67">
        <v>42.256637168141594</v>
      </c>
    </row>
    <row r="546" spans="1:11" x14ac:dyDescent="0.3">
      <c r="A546" s="68">
        <v>6267</v>
      </c>
      <c r="B546" s="68">
        <v>606</v>
      </c>
      <c r="C546" s="69">
        <v>41284</v>
      </c>
      <c r="D546" s="68">
        <v>3</v>
      </c>
      <c r="E546" s="76">
        <v>3.319</v>
      </c>
      <c r="F546" s="68">
        <v>7.3800000000000004E-2</v>
      </c>
      <c r="G546" s="68">
        <v>4.0999999999999996</v>
      </c>
      <c r="H546" s="75">
        <v>2.1499999999999998E-2</v>
      </c>
      <c r="I546" s="67">
        <v>530</v>
      </c>
      <c r="J546" s="67">
        <v>1819.2558139534888</v>
      </c>
      <c r="K546" s="67">
        <v>29.132791327913278</v>
      </c>
    </row>
    <row r="547" spans="1:11" x14ac:dyDescent="0.3">
      <c r="A547" s="68">
        <v>6268</v>
      </c>
      <c r="B547" s="68">
        <v>606</v>
      </c>
      <c r="C547" s="69">
        <v>41284</v>
      </c>
      <c r="D547" s="68">
        <v>3</v>
      </c>
      <c r="E547" s="76">
        <v>2.6091000000000002</v>
      </c>
      <c r="F547" s="68">
        <v>4.5499999999999999E-2</v>
      </c>
      <c r="G547" s="68">
        <v>4.0999999999999996</v>
      </c>
      <c r="H547" s="72">
        <v>1.66E-2</v>
      </c>
      <c r="I547" s="71">
        <v>283</v>
      </c>
      <c r="J547" s="67">
        <v>775.69277108433732</v>
      </c>
      <c r="K547" s="67">
        <v>36.483516483516489</v>
      </c>
    </row>
    <row r="548" spans="1:11" x14ac:dyDescent="0.3">
      <c r="A548" s="68">
        <v>6271</v>
      </c>
      <c r="B548" s="68">
        <v>606</v>
      </c>
      <c r="C548" s="69">
        <v>41284</v>
      </c>
      <c r="D548" s="68">
        <v>3</v>
      </c>
      <c r="E548" s="76">
        <v>2.3174999999999999</v>
      </c>
      <c r="F548" s="77" t="s">
        <v>20</v>
      </c>
      <c r="G548" s="68">
        <v>3.3</v>
      </c>
      <c r="H548" s="72"/>
      <c r="I548" s="71"/>
      <c r="J548" s="62"/>
      <c r="K548" s="62"/>
    </row>
    <row r="549" spans="1:11" x14ac:dyDescent="0.3">
      <c r="A549" s="68">
        <v>6272</v>
      </c>
      <c r="B549" s="68">
        <v>606</v>
      </c>
      <c r="C549" s="69">
        <v>41284</v>
      </c>
      <c r="D549" s="68">
        <v>3</v>
      </c>
      <c r="E549" s="76">
        <v>3.8540999999999999</v>
      </c>
      <c r="F549" s="68">
        <v>0.12570000000000001</v>
      </c>
      <c r="G549" s="68">
        <v>4.0999999999999996</v>
      </c>
      <c r="H549" s="75">
        <v>3.5700000000000003E-2</v>
      </c>
      <c r="I549" s="67">
        <v>685</v>
      </c>
      <c r="J549" s="67">
        <v>2411.8907563025209</v>
      </c>
      <c r="K549" s="67">
        <v>28.400954653937948</v>
      </c>
    </row>
    <row r="550" spans="1:11" x14ac:dyDescent="0.3">
      <c r="A550" s="68">
        <v>6274</v>
      </c>
      <c r="B550" s="68">
        <v>606</v>
      </c>
      <c r="C550" s="69">
        <v>41284</v>
      </c>
      <c r="D550" s="68">
        <v>3</v>
      </c>
      <c r="E550" s="76">
        <v>3.2791999999999999</v>
      </c>
      <c r="F550" s="68">
        <v>6.6799999999999998E-2</v>
      </c>
      <c r="G550" s="68">
        <v>4.0999999999999996</v>
      </c>
      <c r="H550" s="72">
        <v>2.18E-2</v>
      </c>
      <c r="I550" s="71">
        <v>382</v>
      </c>
      <c r="J550" s="67">
        <v>1170.5321100917431</v>
      </c>
      <c r="K550" s="67">
        <v>32.634730538922156</v>
      </c>
    </row>
    <row r="551" spans="1:11" x14ac:dyDescent="0.3">
      <c r="A551" s="68">
        <v>6275</v>
      </c>
      <c r="B551" s="68">
        <v>606</v>
      </c>
      <c r="C551" s="69">
        <v>41284</v>
      </c>
      <c r="D551" s="68">
        <v>3</v>
      </c>
      <c r="E551" s="76">
        <v>2.1537999999999999</v>
      </c>
      <c r="F551" s="77" t="s">
        <v>33</v>
      </c>
      <c r="G551" s="68">
        <v>3.3</v>
      </c>
      <c r="H551" s="75">
        <v>8.2000000000000007E-3</v>
      </c>
      <c r="I551" s="67">
        <v>349</v>
      </c>
      <c r="J551" s="67">
        <v>1404.5121951219512</v>
      </c>
      <c r="K551" s="67">
        <v>24.848484848484851</v>
      </c>
    </row>
    <row r="552" spans="1:11" x14ac:dyDescent="0.3">
      <c r="A552" s="68">
        <v>6278</v>
      </c>
      <c r="B552" s="68">
        <v>606</v>
      </c>
      <c r="C552" s="69">
        <v>41284</v>
      </c>
      <c r="D552" s="68">
        <v>3</v>
      </c>
      <c r="E552" s="76">
        <v>2.4683999999999999</v>
      </c>
      <c r="F552" s="77" t="s">
        <v>19</v>
      </c>
      <c r="G552" s="68">
        <v>3.3</v>
      </c>
      <c r="H552" s="75">
        <v>1.06E-2</v>
      </c>
      <c r="I552" s="67">
        <v>321</v>
      </c>
      <c r="J552" s="67">
        <v>1362.7358490566039</v>
      </c>
      <c r="K552" s="67">
        <v>23.555555555555557</v>
      </c>
    </row>
    <row r="553" spans="1:11" x14ac:dyDescent="0.3">
      <c r="A553" s="68">
        <v>6279</v>
      </c>
      <c r="B553" s="68">
        <v>606</v>
      </c>
      <c r="C553" s="69">
        <v>41284</v>
      </c>
      <c r="D553" s="68">
        <v>3</v>
      </c>
      <c r="E553" s="76">
        <v>3.7298</v>
      </c>
      <c r="F553" s="68">
        <v>8.9099999999999999E-2</v>
      </c>
      <c r="G553" s="68">
        <v>3.3</v>
      </c>
      <c r="H553" s="75">
        <v>4.07E-2</v>
      </c>
      <c r="I553" s="67">
        <v>707</v>
      </c>
      <c r="J553" s="67">
        <v>1547.7567567567567</v>
      </c>
      <c r="K553" s="67">
        <v>45.679012345679013</v>
      </c>
    </row>
    <row r="554" spans="1:11" x14ac:dyDescent="0.3">
      <c r="A554" s="68">
        <v>6281</v>
      </c>
      <c r="B554" s="68">
        <v>606</v>
      </c>
      <c r="C554" s="69">
        <v>41284</v>
      </c>
      <c r="D554" s="68">
        <v>3</v>
      </c>
      <c r="E554" s="76">
        <v>2.1686000000000001</v>
      </c>
      <c r="F554" s="68">
        <v>6.7599999999999993E-2</v>
      </c>
      <c r="G554" s="86">
        <v>4.0999999999999996</v>
      </c>
      <c r="H554" s="75">
        <v>3.2000000000000001E-2</v>
      </c>
      <c r="I554" s="67">
        <v>488</v>
      </c>
      <c r="J554" s="67">
        <v>1030.8999999999999</v>
      </c>
      <c r="K554" s="67">
        <v>47.337278106508876</v>
      </c>
    </row>
    <row r="555" spans="1:11" x14ac:dyDescent="0.3">
      <c r="A555" s="68">
        <v>6283</v>
      </c>
      <c r="B555" s="68">
        <v>606</v>
      </c>
      <c r="C555" s="69">
        <v>41284</v>
      </c>
      <c r="D555" s="68">
        <v>3</v>
      </c>
      <c r="E555" s="76">
        <v>2.0186000000000002</v>
      </c>
      <c r="F555" s="68">
        <v>1.1299999999999999E-2</v>
      </c>
      <c r="G555" s="68">
        <v>3.2</v>
      </c>
      <c r="H555" s="75">
        <v>3.5999999999999999E-3</v>
      </c>
      <c r="I555" s="67">
        <v>265</v>
      </c>
      <c r="J555" s="67">
        <v>831.80555555555554</v>
      </c>
      <c r="K555" s="67">
        <v>31.858407079646017</v>
      </c>
    </row>
    <row r="556" spans="1:11" x14ac:dyDescent="0.3">
      <c r="A556" s="68">
        <v>6288</v>
      </c>
      <c r="B556" s="68">
        <v>519</v>
      </c>
      <c r="C556" s="69">
        <v>41284</v>
      </c>
      <c r="D556" s="68">
        <v>3</v>
      </c>
      <c r="E556" s="76">
        <v>2.4003000000000001</v>
      </c>
      <c r="F556" s="68">
        <v>2.46E-2</v>
      </c>
      <c r="G556" s="68">
        <v>3.2</v>
      </c>
      <c r="H556" s="75">
        <v>7.7999999999999996E-3</v>
      </c>
      <c r="I556" s="67">
        <v>392</v>
      </c>
      <c r="J556" s="67">
        <v>1236.3076923076924</v>
      </c>
      <c r="K556" s="67">
        <v>31.707317073170731</v>
      </c>
    </row>
    <row r="557" spans="1:11" x14ac:dyDescent="0.3">
      <c r="A557" s="68">
        <v>6289</v>
      </c>
      <c r="B557" s="68">
        <v>519</v>
      </c>
      <c r="C557" s="69">
        <v>41284</v>
      </c>
      <c r="D557" s="68">
        <v>3</v>
      </c>
      <c r="E557" s="76">
        <v>1.9121999999999999</v>
      </c>
      <c r="F557" s="68">
        <v>5.5899999999999998E-2</v>
      </c>
      <c r="G557" s="68">
        <v>4.2</v>
      </c>
      <c r="H557" s="75">
        <v>2.1700000000000001E-2</v>
      </c>
      <c r="I557" s="67">
        <v>357</v>
      </c>
      <c r="J557" s="67">
        <v>919.64516129032256</v>
      </c>
      <c r="K557" s="67">
        <v>38.819320214669055</v>
      </c>
    </row>
    <row r="558" spans="1:11" x14ac:dyDescent="0.3">
      <c r="A558" s="68">
        <v>6298</v>
      </c>
      <c r="B558" s="68">
        <v>719</v>
      </c>
      <c r="C558" s="69">
        <v>41311</v>
      </c>
      <c r="D558" s="68">
        <v>3</v>
      </c>
      <c r="E558" s="76">
        <v>2.0764999999999998</v>
      </c>
      <c r="F558" s="68">
        <v>4.87E-2</v>
      </c>
      <c r="G558" s="68">
        <v>4.0999999999999996</v>
      </c>
      <c r="H558" s="75">
        <v>1.2699999999999999E-2</v>
      </c>
      <c r="I558" s="67">
        <v>339</v>
      </c>
      <c r="J558" s="67">
        <v>1299.9448818897638</v>
      </c>
      <c r="K558" s="67">
        <v>26.078028747433262</v>
      </c>
    </row>
    <row r="559" spans="1:11" x14ac:dyDescent="0.3">
      <c r="A559" s="68">
        <v>6316</v>
      </c>
      <c r="B559" s="68">
        <v>719</v>
      </c>
      <c r="C559" s="69">
        <v>41311</v>
      </c>
      <c r="D559" s="68">
        <v>3</v>
      </c>
      <c r="E559" s="76">
        <v>2.4857999999999998</v>
      </c>
      <c r="F559" s="68">
        <v>0.1048</v>
      </c>
      <c r="G559" s="68">
        <v>4.2</v>
      </c>
      <c r="H559" s="75">
        <v>3.9199999999999999E-2</v>
      </c>
      <c r="I559" s="67">
        <v>601</v>
      </c>
      <c r="J559" s="67">
        <v>1606.7551020408164</v>
      </c>
      <c r="K559" s="67">
        <v>37.404580152671748</v>
      </c>
    </row>
    <row r="560" spans="1:11" x14ac:dyDescent="0.3">
      <c r="A560" s="68">
        <v>6323</v>
      </c>
      <c r="B560" s="68">
        <v>719</v>
      </c>
      <c r="C560" s="69">
        <v>41311</v>
      </c>
      <c r="D560" s="68">
        <v>3</v>
      </c>
      <c r="E560" s="76">
        <v>1.9641999999999999</v>
      </c>
      <c r="F560" s="68">
        <v>0.1726</v>
      </c>
      <c r="G560" s="68">
        <v>4.3</v>
      </c>
      <c r="H560" s="70">
        <v>8.6999999999999994E-2</v>
      </c>
      <c r="I560" s="68">
        <v>542</v>
      </c>
      <c r="J560" s="67">
        <v>1075.2781609195404</v>
      </c>
      <c r="K560" s="67">
        <v>50.405561993047513</v>
      </c>
    </row>
    <row r="561" spans="1:11" x14ac:dyDescent="0.3">
      <c r="A561" s="68">
        <v>6327</v>
      </c>
      <c r="B561" s="68">
        <v>719</v>
      </c>
      <c r="C561" s="69">
        <v>41311</v>
      </c>
      <c r="D561" s="68">
        <v>3</v>
      </c>
      <c r="E561" s="76">
        <v>2.6837</v>
      </c>
      <c r="F561" s="68">
        <v>0.29770000000000002</v>
      </c>
      <c r="G561" s="68">
        <v>4.3</v>
      </c>
      <c r="H561" s="70">
        <v>0.14860000000000001</v>
      </c>
      <c r="I561" s="68">
        <v>779</v>
      </c>
      <c r="J561" s="67">
        <v>1560.621130551817</v>
      </c>
      <c r="K561" s="67">
        <v>49.916022841787033</v>
      </c>
    </row>
    <row r="562" spans="1:11" x14ac:dyDescent="0.3">
      <c r="A562" s="68">
        <v>6328</v>
      </c>
      <c r="B562" s="68">
        <v>719</v>
      </c>
      <c r="C562" s="69">
        <v>41311</v>
      </c>
      <c r="D562" s="68">
        <v>3</v>
      </c>
      <c r="E562" s="76">
        <v>2.1236999999999999</v>
      </c>
      <c r="F562" s="77" t="s">
        <v>353</v>
      </c>
      <c r="G562" s="68">
        <v>4.3</v>
      </c>
      <c r="H562" s="70">
        <v>0.1391</v>
      </c>
      <c r="I562" s="68">
        <v>608</v>
      </c>
      <c r="J562" s="67">
        <v>1123.3357296908698</v>
      </c>
      <c r="K562" s="67">
        <v>54.124513618677042</v>
      </c>
    </row>
    <row r="563" spans="1:11" x14ac:dyDescent="0.3">
      <c r="A563" s="68">
        <v>6339</v>
      </c>
      <c r="B563" s="68">
        <v>719</v>
      </c>
      <c r="C563" s="69">
        <v>41311</v>
      </c>
      <c r="D563" s="68">
        <v>3</v>
      </c>
      <c r="E563" s="76">
        <v>1.8428</v>
      </c>
      <c r="F563" s="68">
        <v>9.1800000000000007E-2</v>
      </c>
      <c r="G563" s="68">
        <v>4.2</v>
      </c>
      <c r="H563" s="75">
        <v>6.6000000000000003E-2</v>
      </c>
      <c r="I563" s="67">
        <v>212</v>
      </c>
      <c r="J563" s="67">
        <v>294.87272727272727</v>
      </c>
      <c r="K563" s="67">
        <v>71.895424836601308</v>
      </c>
    </row>
    <row r="564" spans="1:11" x14ac:dyDescent="0.3">
      <c r="A564" s="68">
        <v>6353</v>
      </c>
      <c r="B564" s="68">
        <v>719</v>
      </c>
      <c r="C564" s="69">
        <v>41311</v>
      </c>
      <c r="D564" s="68">
        <v>3</v>
      </c>
      <c r="E564" s="76">
        <v>2.4481000000000002</v>
      </c>
      <c r="F564" s="68">
        <v>0.19120000000000001</v>
      </c>
      <c r="G564" s="68">
        <v>4.3</v>
      </c>
      <c r="H564" s="70">
        <v>9.1999999999999998E-2</v>
      </c>
      <c r="I564" s="68">
        <v>568</v>
      </c>
      <c r="J564" s="67">
        <v>1180.4521739130435</v>
      </c>
      <c r="K564" s="67">
        <v>48.11715481171548</v>
      </c>
    </row>
    <row r="565" spans="1:11" x14ac:dyDescent="0.3">
      <c r="A565" s="68">
        <v>6354</v>
      </c>
      <c r="B565" s="68">
        <v>719</v>
      </c>
      <c r="C565" s="69">
        <v>41311</v>
      </c>
      <c r="D565" s="68">
        <v>3</v>
      </c>
      <c r="E565" s="76">
        <v>2.7711000000000001</v>
      </c>
      <c r="F565" s="68">
        <v>0.31969999999999998</v>
      </c>
      <c r="G565" s="68">
        <v>4.3</v>
      </c>
      <c r="H565" s="70">
        <v>0.14119999999999999</v>
      </c>
      <c r="I565" s="68">
        <v>636</v>
      </c>
      <c r="J565" s="67">
        <v>1440.0084985835695</v>
      </c>
      <c r="K565" s="67">
        <v>44.166406005630279</v>
      </c>
    </row>
    <row r="566" spans="1:11" x14ac:dyDescent="0.3">
      <c r="A566" s="68">
        <v>6356</v>
      </c>
      <c r="B566" s="68">
        <v>719</v>
      </c>
      <c r="C566" s="69">
        <v>41311</v>
      </c>
      <c r="D566" s="68">
        <v>3</v>
      </c>
      <c r="E566" s="76">
        <v>2.5272000000000001</v>
      </c>
      <c r="F566" s="68">
        <v>0.32840000000000003</v>
      </c>
      <c r="G566" s="68">
        <v>4.3</v>
      </c>
      <c r="H566" s="70">
        <v>0.17119999999999999</v>
      </c>
      <c r="I566" s="68">
        <v>801</v>
      </c>
      <c r="J566" s="67">
        <v>1536.497663551402</v>
      </c>
      <c r="K566" s="67">
        <v>52.131546894031665</v>
      </c>
    </row>
    <row r="567" spans="1:11" x14ac:dyDescent="0.3">
      <c r="A567" s="68">
        <v>6358</v>
      </c>
      <c r="B567" s="68">
        <v>606</v>
      </c>
      <c r="C567" s="69">
        <v>41312</v>
      </c>
      <c r="D567" s="68">
        <v>3</v>
      </c>
      <c r="E567" s="76">
        <v>2.9710999999999999</v>
      </c>
      <c r="F567" s="68">
        <v>7.1400000000000005E-2</v>
      </c>
      <c r="G567" s="68">
        <v>3.3</v>
      </c>
      <c r="H567" s="75">
        <v>1.9099999999999999E-2</v>
      </c>
      <c r="I567" s="67">
        <v>535</v>
      </c>
      <c r="J567" s="67">
        <v>1999.9476439790578</v>
      </c>
      <c r="K567" s="67">
        <v>26.750700280112046</v>
      </c>
    </row>
    <row r="568" spans="1:11" x14ac:dyDescent="0.3">
      <c r="A568" s="68">
        <v>6359</v>
      </c>
      <c r="B568" s="68">
        <v>606</v>
      </c>
      <c r="C568" s="69">
        <v>41312</v>
      </c>
      <c r="D568" s="68">
        <v>3</v>
      </c>
      <c r="E568" s="76">
        <v>1.835</v>
      </c>
      <c r="F568" s="68">
        <v>2.1399999999999999E-2</v>
      </c>
      <c r="G568" s="68">
        <v>3.3</v>
      </c>
      <c r="H568" s="75">
        <v>5.8999999999999999E-3</v>
      </c>
      <c r="I568" s="67">
        <v>371</v>
      </c>
      <c r="J568" s="67">
        <v>1345.6610169491526</v>
      </c>
      <c r="K568" s="67">
        <v>27.57009345794393</v>
      </c>
    </row>
    <row r="569" spans="1:11" x14ac:dyDescent="0.3">
      <c r="A569" s="68">
        <v>6362</v>
      </c>
      <c r="B569" s="68">
        <v>609</v>
      </c>
      <c r="C569" s="69">
        <v>41312</v>
      </c>
      <c r="D569" s="68">
        <v>3</v>
      </c>
      <c r="E569" s="76">
        <v>3.3752</v>
      </c>
      <c r="F569" s="68">
        <v>0.16159999999999999</v>
      </c>
      <c r="G569" s="68">
        <v>4.2</v>
      </c>
      <c r="H569" s="75">
        <v>5.2999999999999999E-2</v>
      </c>
      <c r="I569" s="67">
        <v>650</v>
      </c>
      <c r="J569" s="67">
        <v>1981.8867924528302</v>
      </c>
      <c r="K569" s="67">
        <v>32.797029702970299</v>
      </c>
    </row>
    <row r="570" spans="1:11" x14ac:dyDescent="0.3">
      <c r="A570" s="68">
        <v>6366</v>
      </c>
      <c r="B570" s="68">
        <v>609</v>
      </c>
      <c r="C570" s="69">
        <v>41312</v>
      </c>
      <c r="D570" s="68">
        <v>3</v>
      </c>
      <c r="E570" s="76">
        <v>2.2574999999999998</v>
      </c>
      <c r="F570" s="68">
        <v>3.8399999999999997E-2</v>
      </c>
      <c r="G570" s="68">
        <v>3.3</v>
      </c>
      <c r="H570" s="75">
        <v>7.3000000000000001E-3</v>
      </c>
      <c r="I570" s="67">
        <v>298</v>
      </c>
      <c r="J570" s="67">
        <v>1567.5616438356165</v>
      </c>
      <c r="K570" s="67">
        <v>19.010416666666668</v>
      </c>
    </row>
    <row r="571" spans="1:11" x14ac:dyDescent="0.3">
      <c r="A571" s="68">
        <v>6367</v>
      </c>
      <c r="B571" s="68">
        <v>609</v>
      </c>
      <c r="C571" s="69">
        <v>41312</v>
      </c>
      <c r="D571" s="68">
        <v>3</v>
      </c>
      <c r="E571" s="76">
        <v>2.0306999999999999</v>
      </c>
      <c r="F571" s="68">
        <v>4.48E-2</v>
      </c>
      <c r="G571" s="68">
        <v>4.0999999999999996</v>
      </c>
      <c r="H571" s="75">
        <v>2.0500000000000001E-2</v>
      </c>
      <c r="I571" s="67">
        <v>365</v>
      </c>
      <c r="J571" s="67">
        <v>797.65853658536571</v>
      </c>
      <c r="K571" s="67">
        <v>45.758928571428577</v>
      </c>
    </row>
    <row r="572" spans="1:11" x14ac:dyDescent="0.3">
      <c r="A572" s="68">
        <v>6369</v>
      </c>
      <c r="B572" s="68">
        <v>609</v>
      </c>
      <c r="C572" s="69">
        <v>41312</v>
      </c>
      <c r="D572" s="68">
        <v>3</v>
      </c>
      <c r="E572" s="76">
        <v>3.778</v>
      </c>
      <c r="F572" s="68">
        <v>0.1583</v>
      </c>
      <c r="G572" s="68">
        <v>4.2</v>
      </c>
      <c r="H572" s="75">
        <v>5.1299999999999998E-2</v>
      </c>
      <c r="I572" s="67">
        <v>591</v>
      </c>
      <c r="J572" s="67">
        <v>1823.6900584795324</v>
      </c>
      <c r="K572" s="67">
        <v>32.406822488945039</v>
      </c>
    </row>
    <row r="573" spans="1:11" x14ac:dyDescent="0.3">
      <c r="A573" s="68">
        <v>6373</v>
      </c>
      <c r="B573" s="68">
        <v>609</v>
      </c>
      <c r="C573" s="69">
        <v>41312</v>
      </c>
      <c r="D573" s="68">
        <v>3</v>
      </c>
      <c r="E573" s="76">
        <v>3.1147999999999998</v>
      </c>
      <c r="F573" s="68">
        <v>0.16539999999999999</v>
      </c>
      <c r="G573" s="68">
        <v>4.2</v>
      </c>
      <c r="H573" s="75">
        <v>3.7900000000000003E-2</v>
      </c>
      <c r="I573" s="67">
        <v>287</v>
      </c>
      <c r="J573" s="67">
        <v>1252.5013192612137</v>
      </c>
      <c r="K573" s="67">
        <v>22.914147521160825</v>
      </c>
    </row>
    <row r="574" spans="1:11" x14ac:dyDescent="0.3">
      <c r="A574" s="68">
        <v>6374</v>
      </c>
      <c r="B574" s="68">
        <v>609</v>
      </c>
      <c r="C574" s="69">
        <v>41312</v>
      </c>
      <c r="D574" s="68">
        <v>3</v>
      </c>
      <c r="E574" s="76">
        <v>2.5781999999999998</v>
      </c>
      <c r="F574" s="68">
        <v>7.0099999999999996E-2</v>
      </c>
      <c r="G574" s="68">
        <v>4.0999999999999996</v>
      </c>
      <c r="H574" s="75">
        <v>2.8799999999999999E-2</v>
      </c>
      <c r="I574" s="67">
        <v>588</v>
      </c>
      <c r="J574" s="67">
        <v>1431.2083333333333</v>
      </c>
      <c r="K574" s="67">
        <v>41.084165477888732</v>
      </c>
    </row>
    <row r="575" spans="1:11" x14ac:dyDescent="0.3">
      <c r="A575" s="68">
        <v>6376</v>
      </c>
      <c r="B575" s="68">
        <v>609</v>
      </c>
      <c r="C575" s="69">
        <v>41312</v>
      </c>
      <c r="D575" s="68">
        <v>3</v>
      </c>
      <c r="E575" s="76">
        <v>2.4621</v>
      </c>
      <c r="F575" s="68">
        <v>7.0099999999999996E-2</v>
      </c>
      <c r="G575" s="68">
        <v>4.2</v>
      </c>
      <c r="H575" s="75">
        <v>1.72E-2</v>
      </c>
      <c r="I575" s="67">
        <v>247</v>
      </c>
      <c r="J575" s="67">
        <v>1006.6686046511627</v>
      </c>
      <c r="K575" s="67">
        <v>24.536376604850215</v>
      </c>
    </row>
    <row r="576" spans="1:11" x14ac:dyDescent="0.3">
      <c r="A576" s="68">
        <v>6378</v>
      </c>
      <c r="B576" s="68">
        <v>609</v>
      </c>
      <c r="C576" s="69">
        <v>41312</v>
      </c>
      <c r="D576" s="68">
        <v>3</v>
      </c>
      <c r="E576" s="76">
        <v>4.3722000000000003</v>
      </c>
      <c r="F576" s="68">
        <v>0.31309999999999999</v>
      </c>
      <c r="G576" s="68">
        <v>4.3</v>
      </c>
      <c r="H576" s="70">
        <v>9.64E-2</v>
      </c>
      <c r="I576" s="68">
        <v>708</v>
      </c>
      <c r="J576" s="67">
        <v>2299.5311203319502</v>
      </c>
      <c r="K576" s="67">
        <v>30.788885340146919</v>
      </c>
    </row>
    <row r="577" spans="1:11" x14ac:dyDescent="0.3">
      <c r="A577" s="68">
        <v>6380</v>
      </c>
      <c r="B577" s="68">
        <v>609</v>
      </c>
      <c r="C577" s="69">
        <v>41312</v>
      </c>
      <c r="D577" s="68">
        <v>3</v>
      </c>
      <c r="E577" s="76">
        <v>3.3517999999999999</v>
      </c>
      <c r="F577" s="68">
        <v>4.5600000000000002E-2</v>
      </c>
      <c r="G577" s="68">
        <v>3.3</v>
      </c>
      <c r="H577" s="75">
        <v>1.6500000000000001E-2</v>
      </c>
      <c r="I577" s="67">
        <v>337</v>
      </c>
      <c r="J577" s="67">
        <v>931.34545454545457</v>
      </c>
      <c r="K577" s="67">
        <v>36.184210526315788</v>
      </c>
    </row>
    <row r="578" spans="1:11" x14ac:dyDescent="0.3">
      <c r="A578" s="68">
        <v>6381</v>
      </c>
      <c r="B578" s="68">
        <v>609</v>
      </c>
      <c r="C578" s="69">
        <v>41312</v>
      </c>
      <c r="D578" s="68">
        <v>3</v>
      </c>
      <c r="E578" s="76">
        <v>3.8548</v>
      </c>
      <c r="F578" s="68">
        <v>0.1179</v>
      </c>
      <c r="G578" s="68">
        <v>4.0999999999999996</v>
      </c>
      <c r="H578" s="75">
        <v>2.3E-2</v>
      </c>
      <c r="I578" s="67">
        <v>274</v>
      </c>
      <c r="J578" s="67">
        <v>1404.5478260869565</v>
      </c>
      <c r="K578" s="67">
        <v>19.508057675996607</v>
      </c>
    </row>
    <row r="579" spans="1:11" x14ac:dyDescent="0.3">
      <c r="A579" s="68">
        <v>6383</v>
      </c>
      <c r="B579" s="68">
        <v>609</v>
      </c>
      <c r="C579" s="69">
        <v>41312</v>
      </c>
      <c r="D579" s="68">
        <v>3</v>
      </c>
      <c r="E579" s="76">
        <v>4.1266999999999996</v>
      </c>
      <c r="F579" s="68">
        <v>0.24149999999999999</v>
      </c>
      <c r="G579" s="68">
        <v>4.2</v>
      </c>
      <c r="H579" s="75">
        <v>8.1500000000000003E-2</v>
      </c>
      <c r="I579" s="67">
        <v>783</v>
      </c>
      <c r="J579" s="67">
        <v>2320.1779141104294</v>
      </c>
      <c r="K579" s="67">
        <v>33.747412008281572</v>
      </c>
    </row>
    <row r="580" spans="1:11" x14ac:dyDescent="0.3">
      <c r="A580" s="68">
        <v>6390</v>
      </c>
      <c r="B580" s="68">
        <v>508</v>
      </c>
      <c r="C580" s="69">
        <v>41338</v>
      </c>
      <c r="D580" s="68">
        <v>3</v>
      </c>
      <c r="E580" s="76">
        <v>3.0988000000000002</v>
      </c>
      <c r="F580" s="77" t="s">
        <v>15</v>
      </c>
      <c r="G580" s="68">
        <v>3.3</v>
      </c>
      <c r="H580" s="75">
        <v>9.4000000000000004E-3</v>
      </c>
      <c r="I580" s="67">
        <v>519</v>
      </c>
      <c r="J580" s="67">
        <v>1766.8085106382978</v>
      </c>
      <c r="K580" s="67">
        <v>29.375</v>
      </c>
    </row>
    <row r="581" spans="1:11" x14ac:dyDescent="0.3">
      <c r="A581" s="68">
        <v>6397</v>
      </c>
      <c r="B581" s="68">
        <v>704</v>
      </c>
      <c r="C581" s="69">
        <v>41339</v>
      </c>
      <c r="D581" s="68">
        <v>3</v>
      </c>
      <c r="E581" s="76">
        <v>2.7928000000000002</v>
      </c>
      <c r="F581" s="68">
        <v>4.41E-2</v>
      </c>
      <c r="G581" s="68">
        <v>3.3</v>
      </c>
      <c r="H581" s="75">
        <v>1.8700000000000001E-2</v>
      </c>
      <c r="I581" s="67">
        <v>586</v>
      </c>
      <c r="J581" s="67">
        <v>1381.9572192513367</v>
      </c>
      <c r="K581" s="67">
        <v>42.403628117913833</v>
      </c>
    </row>
    <row r="582" spans="1:11" x14ac:dyDescent="0.3">
      <c r="A582" s="68">
        <v>6399</v>
      </c>
      <c r="B582" s="68">
        <v>704</v>
      </c>
      <c r="C582" s="69">
        <v>41339</v>
      </c>
      <c r="D582" s="68">
        <v>3</v>
      </c>
      <c r="E582" s="76">
        <v>3.0284</v>
      </c>
      <c r="F582" s="77" t="s">
        <v>42</v>
      </c>
      <c r="G582" s="68">
        <v>3.3</v>
      </c>
      <c r="H582" s="75">
        <v>1.9E-2</v>
      </c>
      <c r="I582" s="67">
        <v>593</v>
      </c>
      <c r="J582" s="67">
        <v>1872.6315789473686</v>
      </c>
      <c r="K582" s="67">
        <v>31.666666666666664</v>
      </c>
    </row>
    <row r="583" spans="1:11" x14ac:dyDescent="0.3">
      <c r="A583" s="68">
        <v>6401</v>
      </c>
      <c r="B583" s="68">
        <v>704</v>
      </c>
      <c r="C583" s="69">
        <v>41339</v>
      </c>
      <c r="D583" s="68">
        <v>3</v>
      </c>
      <c r="E583" s="76">
        <v>2.528</v>
      </c>
      <c r="F583" s="68">
        <v>3.1099999999999999E-2</v>
      </c>
      <c r="G583" s="68">
        <v>6</v>
      </c>
      <c r="H583" s="72"/>
      <c r="I583" s="71"/>
      <c r="J583" s="62"/>
      <c r="K583" s="62"/>
    </row>
    <row r="584" spans="1:11" x14ac:dyDescent="0.3">
      <c r="A584" s="68">
        <v>6402</v>
      </c>
      <c r="B584" s="68">
        <v>704</v>
      </c>
      <c r="C584" s="69">
        <v>41339</v>
      </c>
      <c r="D584" s="68">
        <v>3</v>
      </c>
      <c r="E584" s="76">
        <v>2.2652999999999999</v>
      </c>
      <c r="F584" s="68">
        <v>3.56E-2</v>
      </c>
      <c r="G584" s="68">
        <v>3.3</v>
      </c>
      <c r="H584" s="75">
        <v>1.9400000000000001E-2</v>
      </c>
      <c r="I584" s="67">
        <v>583</v>
      </c>
      <c r="J584" s="67">
        <v>1069.8350515463917</v>
      </c>
      <c r="K584" s="67">
        <v>54.49438202247191</v>
      </c>
    </row>
    <row r="585" spans="1:11" x14ac:dyDescent="0.3">
      <c r="A585" s="68">
        <v>6403</v>
      </c>
      <c r="B585" s="68">
        <v>704</v>
      </c>
      <c r="C585" s="69">
        <v>41339</v>
      </c>
      <c r="D585" s="68">
        <v>3</v>
      </c>
      <c r="E585" s="76">
        <v>2.234</v>
      </c>
      <c r="F585" s="68">
        <v>0.10290000000000001</v>
      </c>
      <c r="G585" s="68">
        <v>4.2</v>
      </c>
      <c r="H585" s="75">
        <v>4.6399999999999997E-2</v>
      </c>
      <c r="I585" s="67">
        <v>265</v>
      </c>
      <c r="J585" s="67">
        <v>587.68318965517244</v>
      </c>
      <c r="K585" s="67">
        <v>45.092322643343046</v>
      </c>
    </row>
    <row r="586" spans="1:11" x14ac:dyDescent="0.3">
      <c r="A586" s="68">
        <v>6405</v>
      </c>
      <c r="B586" s="68">
        <v>706</v>
      </c>
      <c r="C586" s="69">
        <v>41339</v>
      </c>
      <c r="D586" s="68">
        <v>3</v>
      </c>
      <c r="E586" s="76">
        <v>2.9287999999999998</v>
      </c>
      <c r="F586" s="68">
        <v>0.3851</v>
      </c>
      <c r="G586" s="68">
        <v>4.3</v>
      </c>
      <c r="H586" s="70">
        <v>0.17460000000000001</v>
      </c>
      <c r="I586" s="68">
        <v>731</v>
      </c>
      <c r="J586" s="67">
        <v>1612.3029782359677</v>
      </c>
      <c r="K586" s="67">
        <v>45.338873019994807</v>
      </c>
    </row>
    <row r="587" spans="1:11" x14ac:dyDescent="0.3">
      <c r="A587" s="68">
        <v>6407</v>
      </c>
      <c r="B587" s="68">
        <v>706</v>
      </c>
      <c r="C587" s="69">
        <v>41339</v>
      </c>
      <c r="D587" s="68">
        <v>3</v>
      </c>
      <c r="E587" s="76">
        <v>2.8902999999999999</v>
      </c>
      <c r="F587" s="68">
        <v>0.32350000000000001</v>
      </c>
      <c r="G587" s="68">
        <v>4.3</v>
      </c>
      <c r="H587" s="70">
        <v>0.13350000000000001</v>
      </c>
      <c r="I587" s="68">
        <v>673</v>
      </c>
      <c r="J587" s="67">
        <v>1630.8277153558051</v>
      </c>
      <c r="K587" s="67">
        <v>41.267387944358582</v>
      </c>
    </row>
    <row r="588" spans="1:11" x14ac:dyDescent="0.3">
      <c r="A588" s="68">
        <v>6410</v>
      </c>
      <c r="B588" s="68">
        <v>706</v>
      </c>
      <c r="C588" s="69">
        <v>41339</v>
      </c>
      <c r="D588" s="68">
        <v>3</v>
      </c>
      <c r="E588" s="76">
        <v>3.6701999999999999</v>
      </c>
      <c r="F588" s="68">
        <v>0.45290000000000002</v>
      </c>
      <c r="G588" s="68">
        <v>4.3</v>
      </c>
      <c r="H588" s="70">
        <v>0.1726</v>
      </c>
      <c r="I588" s="68">
        <v>849</v>
      </c>
      <c r="J588" s="67">
        <v>2227.7641946697568</v>
      </c>
      <c r="K588" s="67">
        <v>38.109958048134246</v>
      </c>
    </row>
    <row r="589" spans="1:11" x14ac:dyDescent="0.3">
      <c r="A589" s="68">
        <v>6411</v>
      </c>
      <c r="B589" s="68">
        <v>610</v>
      </c>
      <c r="C589" s="69">
        <v>41340</v>
      </c>
      <c r="D589" s="68">
        <v>3</v>
      </c>
      <c r="E589" s="76">
        <v>3.5731000000000002</v>
      </c>
      <c r="F589" s="68">
        <v>3.4200000000000001E-2</v>
      </c>
      <c r="G589" s="68">
        <v>6</v>
      </c>
      <c r="H589" s="72"/>
      <c r="I589" s="71"/>
      <c r="J589" s="62"/>
      <c r="K589" s="62"/>
    </row>
    <row r="590" spans="1:11" x14ac:dyDescent="0.3">
      <c r="A590" s="68">
        <v>6412</v>
      </c>
      <c r="B590" s="68">
        <v>610</v>
      </c>
      <c r="C590" s="69">
        <v>41340</v>
      </c>
      <c r="D590" s="68">
        <v>3</v>
      </c>
      <c r="E590" s="76">
        <v>3.3445</v>
      </c>
      <c r="F590" s="68">
        <v>2.6190000000000001E-2</v>
      </c>
      <c r="G590" s="68">
        <v>4.2</v>
      </c>
      <c r="H590" s="62"/>
      <c r="I590" s="62"/>
      <c r="J590" s="62"/>
      <c r="K590" s="62"/>
    </row>
    <row r="591" spans="1:11" x14ac:dyDescent="0.3">
      <c r="A591" s="68">
        <v>6413</v>
      </c>
      <c r="B591" s="68">
        <v>609</v>
      </c>
      <c r="C591" s="69">
        <v>41340</v>
      </c>
      <c r="D591" s="68">
        <v>3</v>
      </c>
      <c r="E591" s="76">
        <v>4.5754999999999999</v>
      </c>
      <c r="F591" s="68">
        <v>0.40250000000000002</v>
      </c>
      <c r="G591" s="68">
        <v>4.3</v>
      </c>
      <c r="H591" s="70">
        <v>0.12609999999999999</v>
      </c>
      <c r="I591" s="68">
        <v>727</v>
      </c>
      <c r="J591" s="67">
        <v>2320.519429024584</v>
      </c>
      <c r="K591" s="67">
        <v>31.329192546583844</v>
      </c>
    </row>
    <row r="592" spans="1:11" x14ac:dyDescent="0.3">
      <c r="A592" s="68">
        <v>6414</v>
      </c>
      <c r="B592" s="68">
        <v>609</v>
      </c>
      <c r="C592" s="69">
        <v>41340</v>
      </c>
      <c r="D592" s="68">
        <v>3</v>
      </c>
      <c r="E592" s="76">
        <v>3.1008</v>
      </c>
      <c r="F592" s="68">
        <v>4.9399999999999999E-2</v>
      </c>
      <c r="G592" s="68">
        <v>3.3</v>
      </c>
      <c r="H592" s="75">
        <v>1.8499999999999999E-2</v>
      </c>
      <c r="I592" s="67">
        <v>448</v>
      </c>
      <c r="J592" s="67">
        <v>1196.2810810810811</v>
      </c>
      <c r="K592" s="67">
        <v>37.449392712550605</v>
      </c>
    </row>
    <row r="593" spans="1:11" x14ac:dyDescent="0.3">
      <c r="A593" s="68">
        <v>6419</v>
      </c>
      <c r="B593" s="68">
        <v>719</v>
      </c>
      <c r="C593" s="69">
        <v>41339</v>
      </c>
      <c r="D593" s="68">
        <v>3</v>
      </c>
      <c r="E593" s="76">
        <v>2.2707999999999999</v>
      </c>
      <c r="F593" s="68">
        <v>0.24740000000000001</v>
      </c>
      <c r="G593" s="68">
        <v>4.3</v>
      </c>
      <c r="H593" s="70">
        <v>0.105</v>
      </c>
      <c r="I593" s="68">
        <v>612</v>
      </c>
      <c r="J593" s="67">
        <v>1441.9885714285715</v>
      </c>
      <c r="K593" s="67">
        <v>42.441390460792242</v>
      </c>
    </row>
    <row r="594" spans="1:11" x14ac:dyDescent="0.3">
      <c r="A594" s="68">
        <v>6421</v>
      </c>
      <c r="B594" s="68">
        <v>719</v>
      </c>
      <c r="C594" s="69">
        <v>41339</v>
      </c>
      <c r="D594" s="68">
        <v>3</v>
      </c>
      <c r="E594" s="76">
        <v>1.9461999999999999</v>
      </c>
      <c r="F594" s="68">
        <v>1.8599999999999998E-2</v>
      </c>
      <c r="G594" s="68">
        <v>6</v>
      </c>
      <c r="H594" s="72">
        <v>6.4000000000000003E-3</v>
      </c>
      <c r="I594" s="71">
        <v>147</v>
      </c>
      <c r="J594" s="67">
        <v>427.21874999999994</v>
      </c>
      <c r="K594" s="67">
        <v>34.408602150537639</v>
      </c>
    </row>
    <row r="595" spans="1:11" x14ac:dyDescent="0.3">
      <c r="A595" s="68">
        <v>6422</v>
      </c>
      <c r="B595" s="68">
        <v>719</v>
      </c>
      <c r="C595" s="69">
        <v>41339</v>
      </c>
      <c r="D595" s="68">
        <v>3</v>
      </c>
      <c r="E595" s="76">
        <v>3.5939000000000001</v>
      </c>
      <c r="F595" s="68">
        <v>0.1014</v>
      </c>
      <c r="G595" s="68">
        <v>4.0999999999999996</v>
      </c>
      <c r="H595" s="75">
        <v>2.76E-2</v>
      </c>
      <c r="I595" s="67">
        <v>494</v>
      </c>
      <c r="J595" s="67">
        <v>1814.913043478261</v>
      </c>
      <c r="K595" s="67">
        <v>27.218934911242602</v>
      </c>
    </row>
    <row r="596" spans="1:11" x14ac:dyDescent="0.3">
      <c r="A596" s="68">
        <v>6424</v>
      </c>
      <c r="B596" s="68">
        <v>719</v>
      </c>
      <c r="C596" s="69">
        <v>41339</v>
      </c>
      <c r="D596" s="68">
        <v>3</v>
      </c>
      <c r="E596" s="76">
        <v>2.2715000000000001</v>
      </c>
      <c r="F596" s="68">
        <v>2.9600000000000001E-2</v>
      </c>
      <c r="G596" s="68">
        <v>6</v>
      </c>
      <c r="H596" s="72"/>
      <c r="I596" s="71"/>
      <c r="J596" s="62"/>
      <c r="K596" s="62"/>
    </row>
    <row r="597" spans="1:11" x14ac:dyDescent="0.3">
      <c r="A597" s="68">
        <v>6426</v>
      </c>
      <c r="B597" s="68">
        <v>719</v>
      </c>
      <c r="C597" s="69">
        <v>41339</v>
      </c>
      <c r="D597" s="68">
        <v>3</v>
      </c>
      <c r="E597" s="76">
        <v>2.3622999999999998</v>
      </c>
      <c r="F597" s="68">
        <v>7.5499999999999998E-2</v>
      </c>
      <c r="G597" s="68">
        <v>5</v>
      </c>
      <c r="H597" s="72"/>
      <c r="I597" s="71"/>
      <c r="J597" s="62"/>
      <c r="K597" s="62"/>
    </row>
    <row r="598" spans="1:11" x14ac:dyDescent="0.3">
      <c r="A598" s="68">
        <v>6427</v>
      </c>
      <c r="B598" s="68">
        <v>719</v>
      </c>
      <c r="C598" s="69">
        <v>41339</v>
      </c>
      <c r="D598" s="68">
        <v>3</v>
      </c>
      <c r="E598" s="76">
        <v>2.0701999999999998</v>
      </c>
      <c r="F598" s="68">
        <v>2.7699999999999999E-2</v>
      </c>
      <c r="G598" s="68">
        <v>6</v>
      </c>
      <c r="H598" s="72"/>
      <c r="I598" s="71"/>
      <c r="J598" s="62"/>
      <c r="K598" s="62"/>
    </row>
    <row r="599" spans="1:11" x14ac:dyDescent="0.3">
      <c r="A599" s="68">
        <v>6429</v>
      </c>
      <c r="B599" s="68">
        <v>719</v>
      </c>
      <c r="C599" s="69">
        <v>41339</v>
      </c>
      <c r="D599" s="68">
        <v>3</v>
      </c>
      <c r="E599" s="76">
        <v>2.7183999999999999</v>
      </c>
      <c r="F599" s="68">
        <v>3.0599999999999999E-2</v>
      </c>
      <c r="G599" s="68">
        <v>3.3</v>
      </c>
      <c r="H599" s="75">
        <v>1.54E-2</v>
      </c>
      <c r="I599" s="67">
        <v>499</v>
      </c>
      <c r="J599" s="67">
        <v>991.51948051948045</v>
      </c>
      <c r="K599" s="67">
        <v>50.326797385620914</v>
      </c>
    </row>
    <row r="600" spans="1:11" x14ac:dyDescent="0.3">
      <c r="A600" s="68">
        <v>6430</v>
      </c>
      <c r="B600" s="68">
        <v>719</v>
      </c>
      <c r="C600" s="69">
        <v>41339</v>
      </c>
      <c r="D600" s="68">
        <v>3</v>
      </c>
      <c r="E600" s="76">
        <v>1.9497</v>
      </c>
      <c r="F600" s="68">
        <v>1.9900000000000001E-2</v>
      </c>
      <c r="G600" s="68">
        <v>6</v>
      </c>
      <c r="H600" s="72"/>
      <c r="I600" s="71"/>
      <c r="J600" s="62"/>
      <c r="K600" s="62"/>
    </row>
    <row r="601" spans="1:11" x14ac:dyDescent="0.3">
      <c r="A601" s="68">
        <v>6431</v>
      </c>
      <c r="B601" s="68">
        <v>719</v>
      </c>
      <c r="C601" s="69">
        <v>41339</v>
      </c>
      <c r="D601" s="68">
        <v>3</v>
      </c>
      <c r="E601" s="76">
        <v>2.2654999999999998</v>
      </c>
      <c r="F601" s="68">
        <v>3.6400000000000002E-2</v>
      </c>
      <c r="G601" s="68">
        <v>4.0999999999999996</v>
      </c>
      <c r="H601" s="75">
        <v>6.3E-3</v>
      </c>
      <c r="I601" s="67">
        <v>289</v>
      </c>
      <c r="J601" s="67">
        <v>1669.7777777777778</v>
      </c>
      <c r="K601" s="67">
        <v>17.307692307692307</v>
      </c>
    </row>
    <row r="602" spans="1:11" x14ac:dyDescent="0.3">
      <c r="A602" s="68">
        <v>6432</v>
      </c>
      <c r="B602" s="68">
        <v>719</v>
      </c>
      <c r="C602" s="69">
        <v>41339</v>
      </c>
      <c r="D602" s="68">
        <v>3</v>
      </c>
      <c r="E602" s="76">
        <v>2.0861999999999998</v>
      </c>
      <c r="F602" s="68">
        <v>0.21640000000000001</v>
      </c>
      <c r="G602" s="68">
        <v>4.3</v>
      </c>
      <c r="H602" s="70">
        <v>8.8599999999999998E-2</v>
      </c>
      <c r="I602" s="68">
        <v>510</v>
      </c>
      <c r="J602" s="67">
        <v>1245.643340857788</v>
      </c>
      <c r="K602" s="67">
        <v>40.942698706099812</v>
      </c>
    </row>
    <row r="603" spans="1:11" x14ac:dyDescent="0.3">
      <c r="A603" s="68">
        <v>6434</v>
      </c>
      <c r="B603" s="68">
        <v>719</v>
      </c>
      <c r="C603" s="69">
        <v>41339</v>
      </c>
      <c r="D603" s="68">
        <v>3</v>
      </c>
      <c r="E603" s="76">
        <v>1.4557</v>
      </c>
      <c r="F603" s="68">
        <v>4.19E-2</v>
      </c>
      <c r="G603" s="68">
        <v>4.0999999999999996</v>
      </c>
      <c r="H603" s="75">
        <v>1.2699999999999999E-2</v>
      </c>
      <c r="I603" s="67">
        <v>223</v>
      </c>
      <c r="J603" s="67">
        <v>735.72440944881885</v>
      </c>
      <c r="K603" s="67">
        <v>30.310262529832933</v>
      </c>
    </row>
    <row r="604" spans="1:11" x14ac:dyDescent="0.3">
      <c r="A604" s="68">
        <v>6436</v>
      </c>
      <c r="B604" s="68">
        <v>719</v>
      </c>
      <c r="C604" s="69">
        <v>41339</v>
      </c>
      <c r="D604" s="68">
        <v>3</v>
      </c>
      <c r="E604" s="76">
        <v>2.4087000000000001</v>
      </c>
      <c r="F604" s="68">
        <v>0.21579999999999999</v>
      </c>
      <c r="G604" s="68">
        <v>4.3</v>
      </c>
      <c r="H604" s="70">
        <v>9.1999999999999998E-2</v>
      </c>
      <c r="I604" s="68">
        <v>526</v>
      </c>
      <c r="J604" s="67">
        <v>1233.8130434782609</v>
      </c>
      <c r="K604" s="67">
        <v>42.632066728452273</v>
      </c>
    </row>
    <row r="605" spans="1:11" x14ac:dyDescent="0.3">
      <c r="A605" s="68">
        <v>6437</v>
      </c>
      <c r="B605" s="68">
        <v>719</v>
      </c>
      <c r="C605" s="69">
        <v>41339</v>
      </c>
      <c r="D605" s="68">
        <v>3</v>
      </c>
      <c r="E605" s="76">
        <v>2.3708999999999998</v>
      </c>
      <c r="F605" s="68">
        <v>0.1709</v>
      </c>
      <c r="G605" s="68">
        <v>4.2</v>
      </c>
      <c r="H605" s="72"/>
      <c r="I605" s="71"/>
      <c r="J605" s="62"/>
      <c r="K605" s="62"/>
    </row>
    <row r="606" spans="1:11" x14ac:dyDescent="0.3">
      <c r="A606" s="68">
        <v>6438</v>
      </c>
      <c r="B606" s="68">
        <v>719</v>
      </c>
      <c r="C606" s="69">
        <v>41339</v>
      </c>
      <c r="D606" s="68">
        <v>3</v>
      </c>
      <c r="E606" s="76">
        <v>2.5221</v>
      </c>
      <c r="F606" s="68">
        <v>0.18010000000000001</v>
      </c>
      <c r="G606" s="68">
        <v>4.2</v>
      </c>
      <c r="H606" s="75">
        <v>7.8799999999999995E-2</v>
      </c>
      <c r="I606" s="67">
        <v>730</v>
      </c>
      <c r="J606" s="67">
        <v>1668.4390862944165</v>
      </c>
      <c r="K606" s="67">
        <v>43.753470294280952</v>
      </c>
    </row>
    <row r="607" spans="1:11" x14ac:dyDescent="0.3">
      <c r="A607" s="68">
        <v>6439</v>
      </c>
      <c r="B607" s="68">
        <v>719</v>
      </c>
      <c r="C607" s="69">
        <v>41339</v>
      </c>
      <c r="D607" s="68">
        <v>3</v>
      </c>
      <c r="E607" s="76">
        <v>2.3361000000000001</v>
      </c>
      <c r="F607" s="77" t="s">
        <v>354</v>
      </c>
      <c r="G607" s="68">
        <v>4.3</v>
      </c>
      <c r="H607" s="70">
        <v>0.129</v>
      </c>
      <c r="I607" s="68">
        <v>781</v>
      </c>
      <c r="J607" s="67">
        <v>1574.1085271317829</v>
      </c>
      <c r="K607" s="67">
        <v>49.615384615384613</v>
      </c>
    </row>
    <row r="608" spans="1:11" x14ac:dyDescent="0.3">
      <c r="A608" s="68">
        <v>6440</v>
      </c>
      <c r="B608" s="68">
        <v>609</v>
      </c>
      <c r="C608" s="69">
        <v>41340</v>
      </c>
      <c r="D608" s="68">
        <v>3</v>
      </c>
      <c r="E608" s="76">
        <v>2.9194</v>
      </c>
      <c r="F608" s="68">
        <v>0.20219999999999999</v>
      </c>
      <c r="G608" s="68">
        <v>4.3</v>
      </c>
      <c r="H608" s="70">
        <v>9.6100000000000005E-2</v>
      </c>
      <c r="I608" s="68">
        <v>620</v>
      </c>
      <c r="J608" s="67">
        <v>1304.5161290322578</v>
      </c>
      <c r="K608" s="67">
        <v>47.527200791295755</v>
      </c>
    </row>
    <row r="609" spans="1:11" x14ac:dyDescent="0.3">
      <c r="A609" s="68">
        <v>6441</v>
      </c>
      <c r="B609" s="68">
        <v>606</v>
      </c>
      <c r="C609" s="69">
        <v>41340</v>
      </c>
      <c r="D609" s="68">
        <v>3</v>
      </c>
      <c r="E609" s="76">
        <v>3.7054</v>
      </c>
      <c r="F609" s="68">
        <v>5.8200000000000002E-2</v>
      </c>
      <c r="G609" s="68">
        <v>6</v>
      </c>
      <c r="H609" s="72"/>
      <c r="I609" s="71"/>
      <c r="J609" s="62"/>
      <c r="K609" s="62"/>
    </row>
    <row r="610" spans="1:11" x14ac:dyDescent="0.3">
      <c r="A610" s="68">
        <v>6442</v>
      </c>
      <c r="B610" s="68">
        <v>606</v>
      </c>
      <c r="C610" s="69">
        <v>41340</v>
      </c>
      <c r="D610" s="68">
        <v>3</v>
      </c>
      <c r="E610" s="76">
        <v>3.0463</v>
      </c>
      <c r="F610" s="77" t="s">
        <v>352</v>
      </c>
      <c r="G610" s="68">
        <v>6</v>
      </c>
      <c r="H610" s="72">
        <v>2.81E-2</v>
      </c>
      <c r="I610" s="71">
        <v>303</v>
      </c>
      <c r="J610" s="67">
        <v>690.10676156583634</v>
      </c>
      <c r="K610" s="67">
        <v>43.90625</v>
      </c>
    </row>
    <row r="611" spans="1:11" x14ac:dyDescent="0.3">
      <c r="A611" s="68">
        <v>6443</v>
      </c>
      <c r="B611" s="68">
        <v>606</v>
      </c>
      <c r="C611" s="69">
        <v>41340</v>
      </c>
      <c r="D611" s="68">
        <v>3</v>
      </c>
      <c r="E611" s="76">
        <v>3.6938</v>
      </c>
      <c r="F611" s="68">
        <v>0.20530000000000001</v>
      </c>
      <c r="G611" s="68">
        <v>4.2</v>
      </c>
      <c r="H611" s="75">
        <v>7.5999999999999998E-2</v>
      </c>
      <c r="I611" s="67">
        <v>813</v>
      </c>
      <c r="J611" s="67">
        <v>2196.1697368421055</v>
      </c>
      <c r="K611" s="67">
        <v>37.018996590355577</v>
      </c>
    </row>
    <row r="612" spans="1:11" x14ac:dyDescent="0.3">
      <c r="A612" s="68">
        <v>6444</v>
      </c>
      <c r="B612" s="68">
        <v>606</v>
      </c>
      <c r="C612" s="69">
        <v>41340</v>
      </c>
      <c r="D612" s="68">
        <v>3</v>
      </c>
      <c r="E612" s="76">
        <v>2.2696000000000001</v>
      </c>
      <c r="F612" s="68">
        <v>3.5700000000000003E-2</v>
      </c>
      <c r="G612" s="68">
        <v>3.3</v>
      </c>
      <c r="H612" s="72"/>
      <c r="I612" s="71"/>
      <c r="J612" s="62"/>
      <c r="K612" s="62"/>
    </row>
    <row r="613" spans="1:11" x14ac:dyDescent="0.3">
      <c r="A613" s="68">
        <v>6445</v>
      </c>
      <c r="B613" s="68">
        <v>606</v>
      </c>
      <c r="C613" s="69">
        <v>41340</v>
      </c>
      <c r="D613" s="68">
        <v>3</v>
      </c>
      <c r="E613" s="76">
        <v>3.4502000000000002</v>
      </c>
      <c r="F613" s="77" t="s">
        <v>355</v>
      </c>
      <c r="G613" s="68">
        <v>4.0999999999999996</v>
      </c>
      <c r="H613" s="75">
        <v>3.2500000000000001E-2</v>
      </c>
      <c r="I613" s="67">
        <v>517</v>
      </c>
      <c r="J613" s="67">
        <v>1543.0461538461539</v>
      </c>
      <c r="K613" s="67">
        <v>33.505154639175252</v>
      </c>
    </row>
    <row r="614" spans="1:11" x14ac:dyDescent="0.3">
      <c r="A614" s="68">
        <v>6446</v>
      </c>
      <c r="B614" s="68">
        <v>606</v>
      </c>
      <c r="C614" s="69">
        <v>41340</v>
      </c>
      <c r="D614" s="68">
        <v>3</v>
      </c>
      <c r="E614" s="76">
        <v>3.2193999999999998</v>
      </c>
      <c r="F614" s="68">
        <v>7.46E-2</v>
      </c>
      <c r="G614" s="68">
        <v>4.0999999999999996</v>
      </c>
      <c r="H614" s="75">
        <v>3.3399999999999999E-2</v>
      </c>
      <c r="I614" s="67">
        <v>459</v>
      </c>
      <c r="J614" s="67">
        <v>1025.1916167664672</v>
      </c>
      <c r="K614" s="67">
        <v>44.772117962466481</v>
      </c>
    </row>
    <row r="615" spans="1:11" x14ac:dyDescent="0.3">
      <c r="A615" s="68">
        <v>6448</v>
      </c>
      <c r="B615" s="68">
        <v>606</v>
      </c>
      <c r="C615" s="69">
        <v>41340</v>
      </c>
      <c r="D615" s="68">
        <v>3</v>
      </c>
      <c r="E615" s="76">
        <v>3.8721999999999999</v>
      </c>
      <c r="F615" s="68">
        <v>0.1454</v>
      </c>
      <c r="G615" s="68">
        <v>4.0999999999999996</v>
      </c>
      <c r="H615" s="75">
        <v>7.0099999999999996E-2</v>
      </c>
      <c r="I615" s="67">
        <v>1318</v>
      </c>
      <c r="J615" s="67">
        <v>2733.7689015691872</v>
      </c>
      <c r="K615" s="67">
        <v>48.211829436038514</v>
      </c>
    </row>
    <row r="616" spans="1:11" x14ac:dyDescent="0.3">
      <c r="A616" s="68">
        <v>6449</v>
      </c>
      <c r="B616" s="68">
        <v>606</v>
      </c>
      <c r="C616" s="69">
        <v>41340</v>
      </c>
      <c r="D616" s="68">
        <v>3</v>
      </c>
      <c r="E616" s="76">
        <v>4.3268000000000004</v>
      </c>
      <c r="F616" s="77" t="s">
        <v>356</v>
      </c>
      <c r="G616" s="68">
        <v>5</v>
      </c>
      <c r="H616" s="72"/>
      <c r="I616" s="71"/>
      <c r="J616" s="62"/>
      <c r="K616" s="62"/>
    </row>
    <row r="617" spans="1:11" x14ac:dyDescent="0.3">
      <c r="A617" s="68">
        <v>6450</v>
      </c>
      <c r="B617" s="68">
        <v>519</v>
      </c>
      <c r="C617" s="69">
        <v>41340</v>
      </c>
      <c r="D617" s="68">
        <v>3</v>
      </c>
      <c r="E617" s="76">
        <v>3.1741000000000001</v>
      </c>
      <c r="F617" s="68">
        <v>4.53E-2</v>
      </c>
      <c r="G617" s="68">
        <v>6</v>
      </c>
      <c r="H617" s="72"/>
      <c r="I617" s="71"/>
      <c r="J617" s="62"/>
      <c r="K617" s="62"/>
    </row>
    <row r="618" spans="1:11" x14ac:dyDescent="0.3">
      <c r="A618" s="68">
        <v>6451</v>
      </c>
      <c r="B618" s="68">
        <v>519</v>
      </c>
      <c r="C618" s="69">
        <v>41340</v>
      </c>
      <c r="D618" s="68">
        <v>3</v>
      </c>
      <c r="E618" s="76">
        <v>3.2717999999999998</v>
      </c>
      <c r="F618" s="68">
        <v>5.1799999999999999E-2</v>
      </c>
      <c r="G618" s="68">
        <v>3.3</v>
      </c>
      <c r="H618" s="75">
        <v>3.4700000000000002E-2</v>
      </c>
      <c r="I618" s="67">
        <v>801</v>
      </c>
      <c r="J618" s="67">
        <v>1195.7291066282421</v>
      </c>
      <c r="K618" s="67">
        <v>66.988416988416986</v>
      </c>
    </row>
    <row r="619" spans="1:11" x14ac:dyDescent="0.3">
      <c r="A619" s="68">
        <v>6452</v>
      </c>
      <c r="B619" s="68">
        <v>519</v>
      </c>
      <c r="C619" s="69">
        <v>41340</v>
      </c>
      <c r="D619" s="68">
        <v>3</v>
      </c>
      <c r="E619" s="76">
        <v>2.8388</v>
      </c>
      <c r="F619" s="77" t="s">
        <v>22</v>
      </c>
      <c r="G619" s="68">
        <v>6</v>
      </c>
      <c r="H619" s="75">
        <v>1.2200000000000001E-2</v>
      </c>
      <c r="I619" s="67">
        <v>289</v>
      </c>
      <c r="J619" s="67">
        <v>829.09836065573779</v>
      </c>
      <c r="K619" s="67">
        <v>34.857142857142861</v>
      </c>
    </row>
    <row r="620" spans="1:11" x14ac:dyDescent="0.3">
      <c r="A620" s="68">
        <v>6453</v>
      </c>
      <c r="B620" s="68">
        <v>519</v>
      </c>
      <c r="C620" s="69">
        <v>41340</v>
      </c>
      <c r="D620" s="68">
        <v>3</v>
      </c>
      <c r="E620" s="76">
        <v>2.5047999999999999</v>
      </c>
      <c r="F620" s="68">
        <v>6.8599999999999994E-2</v>
      </c>
      <c r="G620" s="68">
        <v>5</v>
      </c>
      <c r="H620" s="72"/>
      <c r="I620" s="71"/>
      <c r="J620" s="62"/>
      <c r="K620" s="62"/>
    </row>
    <row r="621" spans="1:11" x14ac:dyDescent="0.3">
      <c r="A621" s="68">
        <v>6454</v>
      </c>
      <c r="B621" s="68">
        <v>609</v>
      </c>
      <c r="C621" s="69">
        <v>41369</v>
      </c>
      <c r="D621" s="68">
        <v>3</v>
      </c>
      <c r="E621" s="76">
        <v>4.0793999999999997</v>
      </c>
      <c r="F621" s="68">
        <v>3.3500000000000002E-2</v>
      </c>
      <c r="G621" s="68">
        <v>4.0999999999999996</v>
      </c>
      <c r="H621" s="75">
        <v>1.6400000000000001E-2</v>
      </c>
      <c r="I621" s="67">
        <v>334</v>
      </c>
      <c r="J621" s="67">
        <v>682.2560975609756</v>
      </c>
      <c r="K621" s="67">
        <v>48.955223880597018</v>
      </c>
    </row>
    <row r="622" spans="1:11" x14ac:dyDescent="0.3">
      <c r="A622" s="68">
        <v>6455</v>
      </c>
      <c r="B622" s="68">
        <v>609</v>
      </c>
      <c r="C622" s="69">
        <v>41369</v>
      </c>
      <c r="D622" s="68">
        <v>3</v>
      </c>
      <c r="E622" s="76">
        <v>3.2425000000000002</v>
      </c>
      <c r="F622" s="68">
        <v>0.1004</v>
      </c>
      <c r="G622" s="68">
        <v>4.2</v>
      </c>
      <c r="H622" s="75">
        <v>3.2000000000000001E-2</v>
      </c>
      <c r="I622" s="67">
        <v>529</v>
      </c>
      <c r="J622" s="67">
        <v>1659.7375000000002</v>
      </c>
      <c r="K622" s="67">
        <v>31.872509960159363</v>
      </c>
    </row>
    <row r="623" spans="1:11" x14ac:dyDescent="0.3">
      <c r="A623" s="68">
        <v>6456</v>
      </c>
      <c r="B623" s="68">
        <v>609</v>
      </c>
      <c r="C623" s="69">
        <v>41396</v>
      </c>
      <c r="D623" s="68">
        <v>3</v>
      </c>
      <c r="E623" s="76">
        <v>3.1076999999999999</v>
      </c>
      <c r="F623" s="68">
        <v>8.6900000000000005E-2</v>
      </c>
      <c r="G623" s="87">
        <v>4.2</v>
      </c>
      <c r="H623" s="75">
        <v>3.0269999999999998E-2</v>
      </c>
      <c r="I623" s="67">
        <v>687</v>
      </c>
      <c r="J623" s="67">
        <v>1972.2596630327059</v>
      </c>
      <c r="K623" s="67">
        <v>34.833141542002302</v>
      </c>
    </row>
    <row r="624" spans="1:11" x14ac:dyDescent="0.3">
      <c r="A624" s="68">
        <v>6457</v>
      </c>
      <c r="B624" s="68">
        <v>609</v>
      </c>
      <c r="C624" s="69">
        <v>41396</v>
      </c>
      <c r="D624" s="68">
        <v>3</v>
      </c>
      <c r="E624" s="76">
        <v>3.0682</v>
      </c>
      <c r="F624" s="68">
        <v>5.3199999999999997E-2</v>
      </c>
      <c r="G624" s="87">
        <v>4.0999999999999996</v>
      </c>
      <c r="H624" s="75">
        <v>2.3199999999999998E-2</v>
      </c>
      <c r="I624" s="67">
        <v>562</v>
      </c>
      <c r="J624" s="67">
        <v>1288.7241379310344</v>
      </c>
      <c r="K624" s="67">
        <v>43.609022556390975</v>
      </c>
    </row>
    <row r="625" spans="1:11" x14ac:dyDescent="0.3">
      <c r="A625" s="68">
        <v>6458</v>
      </c>
      <c r="B625" s="68">
        <v>609</v>
      </c>
      <c r="C625" s="69">
        <v>41396</v>
      </c>
      <c r="D625" s="68">
        <v>3</v>
      </c>
      <c r="E625" s="76">
        <v>3.3734999999999999</v>
      </c>
      <c r="F625" s="68">
        <v>0.10639999999999999</v>
      </c>
      <c r="G625" s="87">
        <v>6</v>
      </c>
      <c r="H625" s="72"/>
      <c r="I625" s="71"/>
      <c r="J625" s="62"/>
      <c r="K625" s="62"/>
    </row>
    <row r="626" spans="1:11" x14ac:dyDescent="0.3">
      <c r="A626" s="68">
        <v>6459</v>
      </c>
      <c r="B626" s="68">
        <v>609</v>
      </c>
      <c r="C626" s="69">
        <v>41396</v>
      </c>
      <c r="D626" s="68">
        <v>3</v>
      </c>
      <c r="E626" s="76">
        <v>4.7313000000000001</v>
      </c>
      <c r="F626" s="68">
        <v>2.4899999999999999E-2</v>
      </c>
      <c r="G626" s="82">
        <v>6</v>
      </c>
      <c r="H626" s="72"/>
      <c r="I626" s="71"/>
      <c r="J626" s="62"/>
      <c r="K626" s="62"/>
    </row>
    <row r="627" spans="1:11" x14ac:dyDescent="0.3">
      <c r="A627" s="68">
        <v>6466</v>
      </c>
      <c r="B627" s="68">
        <v>704</v>
      </c>
      <c r="C627" s="69">
        <v>41368</v>
      </c>
      <c r="D627" s="68">
        <v>3</v>
      </c>
      <c r="E627" s="76">
        <v>4.8369999999999997</v>
      </c>
      <c r="F627" s="68">
        <v>3.0700000000000002E-2</v>
      </c>
      <c r="G627" s="68">
        <v>6</v>
      </c>
      <c r="H627" s="72"/>
      <c r="I627" s="71"/>
      <c r="J627" s="62"/>
      <c r="K627" s="62"/>
    </row>
    <row r="628" spans="1:11" x14ac:dyDescent="0.3">
      <c r="A628" s="68">
        <v>6467</v>
      </c>
      <c r="B628" s="68">
        <v>704</v>
      </c>
      <c r="C628" s="69">
        <v>41368</v>
      </c>
      <c r="D628" s="68">
        <v>3</v>
      </c>
      <c r="E628" s="76">
        <v>3.5095999999999998</v>
      </c>
      <c r="F628" s="68">
        <v>6.4500000000000002E-2</v>
      </c>
      <c r="G628" s="68">
        <v>3.3</v>
      </c>
      <c r="H628" s="72"/>
      <c r="I628" s="71"/>
      <c r="J628" s="62"/>
      <c r="K628" s="62"/>
    </row>
    <row r="629" spans="1:11" x14ac:dyDescent="0.3">
      <c r="A629" s="68">
        <v>6469</v>
      </c>
      <c r="B629" s="68">
        <v>704</v>
      </c>
      <c r="C629" s="69">
        <v>41368</v>
      </c>
      <c r="D629" s="68">
        <v>3</v>
      </c>
      <c r="E629" s="76">
        <v>3.4213</v>
      </c>
      <c r="F629" s="68">
        <v>1.8800000000000001E-2</v>
      </c>
      <c r="G629" s="68">
        <v>3.3</v>
      </c>
      <c r="H629" s="75">
        <v>6.8999999999999999E-3</v>
      </c>
      <c r="I629" s="67">
        <v>190</v>
      </c>
      <c r="J629" s="67">
        <v>517.68115942028987</v>
      </c>
      <c r="K629" s="67">
        <v>36.702127659574465</v>
      </c>
    </row>
    <row r="630" spans="1:11" x14ac:dyDescent="0.3">
      <c r="A630" s="68">
        <v>6470</v>
      </c>
      <c r="B630" s="68">
        <v>704</v>
      </c>
      <c r="C630" s="69">
        <v>41368</v>
      </c>
      <c r="D630" s="68">
        <v>3</v>
      </c>
      <c r="E630" s="76">
        <v>3.5438000000000001</v>
      </c>
      <c r="F630" s="77" t="s">
        <v>9</v>
      </c>
      <c r="G630" s="68">
        <v>6</v>
      </c>
      <c r="H630" s="72"/>
      <c r="I630" s="71"/>
      <c r="J630" s="62"/>
      <c r="K630" s="62"/>
    </row>
    <row r="631" spans="1:11" x14ac:dyDescent="0.3">
      <c r="A631" s="68">
        <v>6473</v>
      </c>
      <c r="B631" s="68">
        <v>704</v>
      </c>
      <c r="C631" s="69">
        <v>41368</v>
      </c>
      <c r="D631" s="68">
        <v>3</v>
      </c>
      <c r="E631" s="76">
        <v>3.2288000000000001</v>
      </c>
      <c r="F631" s="68">
        <v>2.75E-2</v>
      </c>
      <c r="G631" s="68">
        <v>6</v>
      </c>
      <c r="H631" s="72"/>
      <c r="I631" s="71"/>
      <c r="J631" s="62"/>
      <c r="K631" s="62"/>
    </row>
    <row r="632" spans="1:11" x14ac:dyDescent="0.3">
      <c r="A632" s="68">
        <v>6474</v>
      </c>
      <c r="B632" s="68">
        <v>704</v>
      </c>
      <c r="C632" s="69">
        <v>41368</v>
      </c>
      <c r="D632" s="68">
        <v>3</v>
      </c>
      <c r="E632" s="76">
        <v>3.1842999999999999</v>
      </c>
      <c r="F632" s="68">
        <v>7.6700000000000004E-2</v>
      </c>
      <c r="G632" s="68">
        <v>3.3</v>
      </c>
      <c r="H632" s="75">
        <v>1.0800000000000001E-2</v>
      </c>
      <c r="I632" s="67">
        <v>167</v>
      </c>
      <c r="J632" s="67">
        <v>1186.0092592592594</v>
      </c>
      <c r="K632" s="67">
        <v>14.080834419817471</v>
      </c>
    </row>
    <row r="633" spans="1:11" x14ac:dyDescent="0.3">
      <c r="A633" s="68">
        <v>6475</v>
      </c>
      <c r="B633" s="68">
        <v>704</v>
      </c>
      <c r="C633" s="69">
        <v>41368</v>
      </c>
      <c r="D633" s="68">
        <v>3</v>
      </c>
      <c r="E633" s="76">
        <v>3.7519</v>
      </c>
      <c r="F633" s="68">
        <v>0.2903</v>
      </c>
      <c r="G633" s="68">
        <v>4.3</v>
      </c>
      <c r="H633" s="70">
        <v>0.18240000000000001</v>
      </c>
      <c r="I633" s="68">
        <v>1343</v>
      </c>
      <c r="J633" s="67">
        <v>2137.4610745614036</v>
      </c>
      <c r="K633" s="67">
        <v>62.831553565277297</v>
      </c>
    </row>
    <row r="634" spans="1:11" x14ac:dyDescent="0.3">
      <c r="A634" s="68">
        <v>6476</v>
      </c>
      <c r="B634" s="68">
        <v>719</v>
      </c>
      <c r="C634" s="69">
        <v>41368</v>
      </c>
      <c r="D634" s="68">
        <v>3</v>
      </c>
      <c r="E634" s="76">
        <v>2.5726</v>
      </c>
      <c r="F634" s="68">
        <v>0.30959999999999999</v>
      </c>
      <c r="G634" s="68">
        <v>4.3</v>
      </c>
      <c r="H634" s="70">
        <v>0.1726</v>
      </c>
      <c r="I634" s="68">
        <v>866</v>
      </c>
      <c r="J634" s="67">
        <v>1553.3812282734646</v>
      </c>
      <c r="K634" s="67">
        <v>55.749354005167959</v>
      </c>
    </row>
    <row r="635" spans="1:11" x14ac:dyDescent="0.3">
      <c r="A635" s="68">
        <v>6477</v>
      </c>
      <c r="B635" s="68">
        <v>716</v>
      </c>
      <c r="C635" s="69">
        <v>41368</v>
      </c>
      <c r="D635" s="68">
        <v>3</v>
      </c>
      <c r="E635" s="76">
        <v>3.6051000000000002</v>
      </c>
      <c r="F635" s="77" t="s">
        <v>357</v>
      </c>
      <c r="G635" s="68">
        <v>4.3</v>
      </c>
      <c r="H635" s="70">
        <v>0.24340000000000001</v>
      </c>
      <c r="I635" s="68">
        <v>1215</v>
      </c>
      <c r="J635" s="67">
        <v>1891.8857847165159</v>
      </c>
      <c r="K635" s="67">
        <v>64.221635883905009</v>
      </c>
    </row>
    <row r="636" spans="1:11" x14ac:dyDescent="0.3">
      <c r="A636" s="68">
        <v>6478</v>
      </c>
      <c r="B636" s="68">
        <v>716</v>
      </c>
      <c r="C636" s="69">
        <v>41368</v>
      </c>
      <c r="D636" s="68">
        <v>3</v>
      </c>
      <c r="E636" s="76">
        <v>3.6499000000000001</v>
      </c>
      <c r="F636" s="68">
        <v>8.3500000000000005E-2</v>
      </c>
      <c r="G636" s="68">
        <v>3.3</v>
      </c>
      <c r="H636" s="75">
        <v>2.8000000000000001E-2</v>
      </c>
      <c r="I636" s="67">
        <v>434</v>
      </c>
      <c r="J636" s="67">
        <v>1294.25</v>
      </c>
      <c r="K636" s="67">
        <v>33.532934131736525</v>
      </c>
    </row>
    <row r="637" spans="1:11" x14ac:dyDescent="0.3">
      <c r="A637" s="82">
        <v>6637</v>
      </c>
      <c r="B637" s="82">
        <v>707</v>
      </c>
      <c r="C637" s="83">
        <v>41395</v>
      </c>
      <c r="D637" s="82">
        <v>3</v>
      </c>
      <c r="E637" s="84">
        <v>5.2167000000000003</v>
      </c>
      <c r="F637" s="82">
        <v>4.7100000000000003E-2</v>
      </c>
      <c r="G637" s="82">
        <v>6</v>
      </c>
      <c r="H637" s="85"/>
      <c r="I637" s="82"/>
      <c r="J637" s="62"/>
      <c r="K637" s="62"/>
    </row>
    <row r="638" spans="1:11" x14ac:dyDescent="0.3">
      <c r="A638" s="68">
        <v>6640</v>
      </c>
      <c r="B638" s="68">
        <v>716</v>
      </c>
      <c r="C638" s="69">
        <v>41395</v>
      </c>
      <c r="D638" s="68">
        <v>3</v>
      </c>
      <c r="E638" s="76">
        <v>2.6671999999999998</v>
      </c>
      <c r="F638" s="68">
        <v>6.9699999999999998E-2</v>
      </c>
      <c r="G638" s="82">
        <v>4.0999999999999996</v>
      </c>
      <c r="H638" s="75">
        <v>3.2099999999999997E-2</v>
      </c>
      <c r="I638" s="67">
        <v>649</v>
      </c>
      <c r="J638" s="67">
        <v>1409.1993769470405</v>
      </c>
      <c r="K638" s="67">
        <v>46.054519368723099</v>
      </c>
    </row>
    <row r="639" spans="1:11" x14ac:dyDescent="0.3">
      <c r="A639" s="68">
        <v>6641</v>
      </c>
      <c r="B639" s="68">
        <v>716</v>
      </c>
      <c r="C639" s="69">
        <v>41395</v>
      </c>
      <c r="D639" s="68">
        <v>3</v>
      </c>
      <c r="E639" s="76">
        <v>3.8969999999999998</v>
      </c>
      <c r="F639" s="68">
        <v>0.33729999999999999</v>
      </c>
      <c r="G639" s="82">
        <v>4.3</v>
      </c>
      <c r="H639" s="70">
        <v>0.189</v>
      </c>
      <c r="I639" s="68">
        <v>1269</v>
      </c>
      <c r="J639" s="67">
        <v>2264.7285714285713</v>
      </c>
      <c r="K639" s="67">
        <v>56.033204862140529</v>
      </c>
    </row>
    <row r="640" spans="1:11" x14ac:dyDescent="0.3">
      <c r="A640" s="68" t="s">
        <v>392</v>
      </c>
      <c r="B640" s="68">
        <v>510</v>
      </c>
      <c r="C640" s="69">
        <v>41527</v>
      </c>
      <c r="D640" s="68">
        <v>2</v>
      </c>
      <c r="E640" s="70">
        <v>1.5315000000000001</v>
      </c>
      <c r="F640" s="70">
        <v>4.1999999999999997E-3</v>
      </c>
      <c r="G640" s="88">
        <v>2</v>
      </c>
      <c r="H640" s="72"/>
      <c r="I640" s="71"/>
      <c r="J640" s="62"/>
      <c r="K640" s="62"/>
    </row>
    <row r="641" spans="1:9" x14ac:dyDescent="0.3">
      <c r="A641" s="68" t="s">
        <v>393</v>
      </c>
      <c r="B641" s="68">
        <v>704</v>
      </c>
      <c r="C641" s="69">
        <v>41528</v>
      </c>
      <c r="D641" s="68">
        <v>2</v>
      </c>
      <c r="E641" s="70">
        <v>1.2373000000000001</v>
      </c>
      <c r="F641" s="70">
        <v>4.7999999999999996E-3</v>
      </c>
      <c r="G641" s="88">
        <v>3.1</v>
      </c>
      <c r="H641" s="72"/>
      <c r="I641" s="71"/>
    </row>
    <row r="642" spans="1:9" x14ac:dyDescent="0.3">
      <c r="A642" s="68" t="s">
        <v>394</v>
      </c>
      <c r="B642" s="68">
        <v>703</v>
      </c>
      <c r="C642" s="69">
        <v>41591</v>
      </c>
      <c r="D642" s="68">
        <v>2</v>
      </c>
      <c r="E642" s="70">
        <v>1.6951000000000001</v>
      </c>
      <c r="F642" s="70">
        <v>1.2200000000000001E-2</v>
      </c>
      <c r="G642" s="88">
        <v>3.1</v>
      </c>
      <c r="H642" s="72"/>
      <c r="I642" s="71"/>
    </row>
    <row r="643" spans="1:9" x14ac:dyDescent="0.3">
      <c r="A643" s="68" t="s">
        <v>395</v>
      </c>
      <c r="B643" s="68">
        <v>605</v>
      </c>
      <c r="C643" s="69">
        <v>41613</v>
      </c>
      <c r="D643" s="68">
        <v>2</v>
      </c>
      <c r="E643" s="70">
        <v>1.2808999999999999</v>
      </c>
      <c r="F643" s="71"/>
      <c r="G643" s="88"/>
      <c r="H643" s="72"/>
      <c r="I643" s="71"/>
    </row>
    <row r="644" spans="1:9" x14ac:dyDescent="0.3">
      <c r="A644" s="68" t="s">
        <v>396</v>
      </c>
      <c r="B644" s="68">
        <v>515</v>
      </c>
      <c r="C644" s="69">
        <v>41617</v>
      </c>
      <c r="D644" s="68">
        <v>2</v>
      </c>
      <c r="E644" s="70">
        <v>2.0074999999999998</v>
      </c>
      <c r="F644" s="70">
        <v>1.9300000000000001E-2</v>
      </c>
      <c r="G644" s="88">
        <v>3.2</v>
      </c>
      <c r="H644" s="72"/>
      <c r="I644" s="71"/>
    </row>
    <row r="645" spans="1:9" x14ac:dyDescent="0.3">
      <c r="A645" s="68" t="s">
        <v>397</v>
      </c>
      <c r="B645" s="68">
        <v>517</v>
      </c>
      <c r="C645" s="69">
        <v>41617</v>
      </c>
      <c r="D645" s="68">
        <v>2</v>
      </c>
      <c r="E645" s="70">
        <v>1.7432000000000001</v>
      </c>
      <c r="F645" s="70">
        <v>1.7999999999999999E-2</v>
      </c>
      <c r="G645" s="88">
        <v>3.2</v>
      </c>
      <c r="H645" s="72"/>
      <c r="I645" s="71"/>
    </row>
    <row r="646" spans="1:9" x14ac:dyDescent="0.3">
      <c r="A646" s="68" t="s">
        <v>398</v>
      </c>
      <c r="B646" s="68">
        <v>513</v>
      </c>
      <c r="C646" s="69">
        <v>41617</v>
      </c>
      <c r="D646" s="68">
        <v>2</v>
      </c>
      <c r="E646" s="70">
        <v>1.7836000000000001</v>
      </c>
      <c r="F646" s="70">
        <v>1.5100000000000001E-2</v>
      </c>
      <c r="G646" s="88">
        <v>3.2</v>
      </c>
      <c r="H646" s="72"/>
      <c r="I646" s="71"/>
    </row>
    <row r="647" spans="1:9" x14ac:dyDescent="0.3">
      <c r="A647" s="68" t="s">
        <v>399</v>
      </c>
      <c r="B647" s="68">
        <v>704</v>
      </c>
      <c r="C647" s="69">
        <v>41618</v>
      </c>
      <c r="D647" s="68">
        <v>2</v>
      </c>
      <c r="E647" s="70">
        <v>1.5318000000000001</v>
      </c>
      <c r="F647" s="70">
        <v>1.35E-2</v>
      </c>
      <c r="G647" s="88">
        <v>3.1</v>
      </c>
      <c r="H647" s="72"/>
      <c r="I647" s="71"/>
    </row>
    <row r="648" spans="1:9" x14ac:dyDescent="0.3">
      <c r="A648" s="68" t="s">
        <v>359</v>
      </c>
      <c r="B648" s="68">
        <v>721</v>
      </c>
      <c r="C648" s="69">
        <v>41436</v>
      </c>
      <c r="D648" s="68">
        <v>1</v>
      </c>
      <c r="E648" s="70">
        <v>0.5262</v>
      </c>
      <c r="F648" s="68"/>
      <c r="G648" s="82"/>
      <c r="H648" s="72"/>
      <c r="I648" s="71"/>
    </row>
    <row r="649" spans="1:9" x14ac:dyDescent="0.3">
      <c r="A649" s="68" t="s">
        <v>360</v>
      </c>
      <c r="B649" s="68">
        <v>797</v>
      </c>
      <c r="C649" s="69">
        <v>41436</v>
      </c>
      <c r="D649" s="68">
        <v>1</v>
      </c>
      <c r="E649" s="70">
        <v>0.44829999999999998</v>
      </c>
      <c r="F649" s="68">
        <v>5.9999999999999995E-4</v>
      </c>
      <c r="G649" s="82"/>
      <c r="H649" s="72"/>
      <c r="I649" s="71"/>
    </row>
    <row r="650" spans="1:9" x14ac:dyDescent="0.3">
      <c r="A650" s="68" t="s">
        <v>361</v>
      </c>
      <c r="B650" s="68">
        <v>610</v>
      </c>
      <c r="C650" s="69">
        <v>41437</v>
      </c>
      <c r="D650" s="68">
        <v>1</v>
      </c>
      <c r="E650" s="70">
        <v>0.22620000000000001</v>
      </c>
      <c r="F650" s="68"/>
      <c r="G650" s="82"/>
      <c r="H650" s="72"/>
      <c r="I650" s="71"/>
    </row>
    <row r="651" spans="1:9" x14ac:dyDescent="0.3">
      <c r="A651" s="68" t="s">
        <v>362</v>
      </c>
      <c r="B651" s="68">
        <v>609</v>
      </c>
      <c r="C651" s="69">
        <v>41437</v>
      </c>
      <c r="D651" s="68">
        <v>1</v>
      </c>
      <c r="E651" s="70">
        <v>0.32029999999999997</v>
      </c>
      <c r="F651" s="68"/>
      <c r="G651" s="82"/>
      <c r="H651" s="72"/>
      <c r="I651" s="71"/>
    </row>
    <row r="652" spans="1:9" x14ac:dyDescent="0.3">
      <c r="A652" s="68" t="s">
        <v>363</v>
      </c>
      <c r="B652" s="68">
        <v>609</v>
      </c>
      <c r="C652" s="69">
        <v>41437</v>
      </c>
      <c r="D652" s="68">
        <v>1</v>
      </c>
      <c r="E652" s="70">
        <v>0.4894</v>
      </c>
      <c r="F652" s="68"/>
      <c r="G652" s="82"/>
      <c r="H652" s="72"/>
      <c r="I652" s="71"/>
    </row>
    <row r="653" spans="1:9" x14ac:dyDescent="0.3">
      <c r="A653" s="68" t="s">
        <v>364</v>
      </c>
      <c r="B653" s="68">
        <v>609</v>
      </c>
      <c r="C653" s="69">
        <v>41437</v>
      </c>
      <c r="D653" s="68">
        <v>1</v>
      </c>
      <c r="E653" s="70">
        <v>0.4123</v>
      </c>
      <c r="F653" s="68">
        <v>8.9999999999999998E-4</v>
      </c>
      <c r="G653" s="82"/>
      <c r="H653" s="72"/>
      <c r="I653" s="71"/>
    </row>
    <row r="654" spans="1:9" x14ac:dyDescent="0.3">
      <c r="A654" s="68" t="s">
        <v>365</v>
      </c>
      <c r="B654" s="68">
        <v>609</v>
      </c>
      <c r="C654" s="69">
        <v>41437</v>
      </c>
      <c r="D654" s="68">
        <v>1</v>
      </c>
      <c r="E654" s="70">
        <v>0.53939999999999999</v>
      </c>
      <c r="F654" s="68"/>
      <c r="G654" s="82"/>
      <c r="H654" s="72"/>
      <c r="I654" s="71"/>
    </row>
    <row r="655" spans="1:9" x14ac:dyDescent="0.3">
      <c r="A655" s="68" t="s">
        <v>366</v>
      </c>
      <c r="B655" s="68">
        <v>609</v>
      </c>
      <c r="C655" s="69">
        <v>41437</v>
      </c>
      <c r="D655" s="68">
        <v>1</v>
      </c>
      <c r="E655" s="70">
        <v>0.39389999999999997</v>
      </c>
      <c r="F655" s="68"/>
      <c r="G655" s="82"/>
      <c r="H655" s="72"/>
      <c r="I655" s="71"/>
    </row>
    <row r="656" spans="1:9" x14ac:dyDescent="0.3">
      <c r="A656" s="68" t="s">
        <v>367</v>
      </c>
      <c r="B656" s="68">
        <v>609</v>
      </c>
      <c r="C656" s="69">
        <v>41437</v>
      </c>
      <c r="D656" s="68">
        <v>1</v>
      </c>
      <c r="E656" s="70">
        <v>0.24479999999999999</v>
      </c>
      <c r="F656" s="68">
        <v>5.9999999999999995E-4</v>
      </c>
      <c r="G656" s="82"/>
      <c r="H656" s="72"/>
      <c r="I656" s="71"/>
    </row>
    <row r="657" spans="1:9" x14ac:dyDescent="0.3">
      <c r="A657" s="68" t="s">
        <v>368</v>
      </c>
      <c r="B657" s="68">
        <v>519</v>
      </c>
      <c r="C657" s="69">
        <v>41437</v>
      </c>
      <c r="D657" s="68">
        <v>1</v>
      </c>
      <c r="E657" s="70">
        <v>0.67710000000000004</v>
      </c>
      <c r="F657" s="68">
        <v>1.6000000000000001E-3</v>
      </c>
      <c r="G657" s="82"/>
      <c r="H657" s="72"/>
      <c r="I657" s="71"/>
    </row>
    <row r="658" spans="1:9" x14ac:dyDescent="0.3">
      <c r="A658" s="68" t="s">
        <v>369</v>
      </c>
      <c r="B658" s="68">
        <v>610</v>
      </c>
      <c r="C658" s="69">
        <v>41452</v>
      </c>
      <c r="D658" s="68">
        <v>1</v>
      </c>
      <c r="E658" s="70">
        <v>0.22550000000000001</v>
      </c>
      <c r="F658" s="68">
        <v>1.6999999999999999E-3</v>
      </c>
      <c r="G658" s="82"/>
      <c r="H658" s="72"/>
      <c r="I658" s="71"/>
    </row>
    <row r="659" spans="1:9" x14ac:dyDescent="0.3">
      <c r="A659" s="68" t="s">
        <v>370</v>
      </c>
      <c r="B659" s="68">
        <v>610</v>
      </c>
      <c r="C659" s="69">
        <v>41452</v>
      </c>
      <c r="D659" s="68">
        <v>1</v>
      </c>
      <c r="E659" s="70">
        <v>0.69240000000000002</v>
      </c>
      <c r="F659" s="68">
        <v>1.6999999999999999E-3</v>
      </c>
      <c r="G659" s="82"/>
      <c r="H659" s="72"/>
      <c r="I659" s="71"/>
    </row>
    <row r="660" spans="1:9" x14ac:dyDescent="0.3">
      <c r="A660" s="68" t="s">
        <v>371</v>
      </c>
      <c r="B660" s="68">
        <v>609</v>
      </c>
      <c r="C660" s="69">
        <v>41452</v>
      </c>
      <c r="D660" s="68">
        <v>1</v>
      </c>
      <c r="E660" s="70">
        <v>0.53420000000000001</v>
      </c>
      <c r="F660" s="68">
        <v>1.2999999999999999E-3</v>
      </c>
      <c r="G660" s="82"/>
      <c r="H660" s="72"/>
      <c r="I660" s="71"/>
    </row>
    <row r="661" spans="1:9" x14ac:dyDescent="0.3">
      <c r="A661" s="68" t="s">
        <v>372</v>
      </c>
      <c r="B661" s="68">
        <v>609</v>
      </c>
      <c r="C661" s="69">
        <v>41452</v>
      </c>
      <c r="D661" s="68">
        <v>1</v>
      </c>
      <c r="E661" s="70">
        <v>0.61970000000000003</v>
      </c>
      <c r="F661" s="68">
        <v>1.1000000000000001E-3</v>
      </c>
      <c r="G661" s="82"/>
      <c r="H661" s="72"/>
      <c r="I661" s="71"/>
    </row>
    <row r="662" spans="1:9" x14ac:dyDescent="0.3">
      <c r="A662" s="68" t="s">
        <v>373</v>
      </c>
      <c r="B662" s="68">
        <v>606</v>
      </c>
      <c r="C662" s="69">
        <v>41452</v>
      </c>
      <c r="D662" s="68">
        <v>1</v>
      </c>
      <c r="E662" s="70">
        <v>0.59140000000000004</v>
      </c>
      <c r="F662" s="68">
        <v>1.2999999999999999E-3</v>
      </c>
      <c r="G662" s="82"/>
      <c r="H662" s="72"/>
      <c r="I662" s="71"/>
    </row>
    <row r="663" spans="1:9" x14ac:dyDescent="0.3">
      <c r="A663" s="68" t="s">
        <v>374</v>
      </c>
      <c r="B663" s="68">
        <v>721</v>
      </c>
      <c r="C663" s="69">
        <v>41463</v>
      </c>
      <c r="D663" s="68">
        <v>1</v>
      </c>
      <c r="E663" s="70">
        <v>1.3664000000000001</v>
      </c>
      <c r="F663" s="68"/>
      <c r="G663" s="82"/>
      <c r="H663" s="72"/>
      <c r="I663" s="71"/>
    </row>
    <row r="664" spans="1:9" x14ac:dyDescent="0.3">
      <c r="A664" s="68" t="s">
        <v>375</v>
      </c>
      <c r="B664" s="68">
        <v>519</v>
      </c>
      <c r="C664" s="69">
        <v>41465</v>
      </c>
      <c r="D664" s="68">
        <v>1</v>
      </c>
      <c r="E664" s="70">
        <v>0.7611</v>
      </c>
      <c r="F664" s="68"/>
      <c r="G664" s="82"/>
      <c r="H664" s="72"/>
      <c r="I664" s="71"/>
    </row>
    <row r="665" spans="1:9" x14ac:dyDescent="0.3">
      <c r="A665" s="68" t="s">
        <v>376</v>
      </c>
      <c r="B665" s="68">
        <v>519</v>
      </c>
      <c r="C665" s="69">
        <v>41465</v>
      </c>
      <c r="D665" s="68">
        <v>1</v>
      </c>
      <c r="E665" s="70">
        <v>0.95340000000000003</v>
      </c>
      <c r="F665" s="68"/>
      <c r="G665" s="82"/>
      <c r="H665" s="72"/>
      <c r="I665" s="71"/>
    </row>
    <row r="666" spans="1:9" x14ac:dyDescent="0.3">
      <c r="A666" s="68" t="s">
        <v>377</v>
      </c>
      <c r="B666" s="68">
        <v>519</v>
      </c>
      <c r="C666" s="69">
        <v>41465</v>
      </c>
      <c r="D666" s="68">
        <v>1</v>
      </c>
      <c r="E666" s="70">
        <v>0.89990000000000003</v>
      </c>
      <c r="F666" s="68"/>
      <c r="G666" s="82"/>
      <c r="H666" s="72"/>
      <c r="I666" s="71"/>
    </row>
    <row r="667" spans="1:9" x14ac:dyDescent="0.3">
      <c r="A667" s="68" t="s">
        <v>378</v>
      </c>
      <c r="B667" s="68">
        <v>519</v>
      </c>
      <c r="C667" s="69">
        <v>41465</v>
      </c>
      <c r="D667" s="68">
        <v>1</v>
      </c>
      <c r="E667" s="70">
        <v>0.72829999999999995</v>
      </c>
      <c r="F667" s="68"/>
      <c r="G667" s="82"/>
      <c r="H667" s="72"/>
      <c r="I667" s="71"/>
    </row>
    <row r="668" spans="1:9" x14ac:dyDescent="0.3">
      <c r="A668" s="68" t="s">
        <v>379</v>
      </c>
      <c r="B668" s="68">
        <v>519</v>
      </c>
      <c r="C668" s="69">
        <v>41465</v>
      </c>
      <c r="D668" s="68">
        <v>1</v>
      </c>
      <c r="E668" s="70">
        <v>0.81989999999999996</v>
      </c>
      <c r="F668" s="68"/>
      <c r="G668" s="82"/>
      <c r="H668" s="72"/>
      <c r="I668" s="71"/>
    </row>
    <row r="669" spans="1:9" x14ac:dyDescent="0.3">
      <c r="A669" s="68" t="s">
        <v>380</v>
      </c>
      <c r="B669" s="68">
        <v>602</v>
      </c>
      <c r="C669" s="69">
        <v>41466</v>
      </c>
      <c r="D669" s="68">
        <v>1</v>
      </c>
      <c r="E669" s="70">
        <v>0.49990000000000001</v>
      </c>
      <c r="F669" s="68"/>
      <c r="G669" s="82"/>
      <c r="H669" s="72"/>
      <c r="I669" s="71"/>
    </row>
    <row r="670" spans="1:9" x14ac:dyDescent="0.3">
      <c r="A670" s="68" t="s">
        <v>381</v>
      </c>
      <c r="B670" s="68">
        <v>602</v>
      </c>
      <c r="C670" s="69">
        <v>41466</v>
      </c>
      <c r="D670" s="68">
        <v>1</v>
      </c>
      <c r="E670" s="76">
        <v>0.503</v>
      </c>
      <c r="F670" s="68"/>
      <c r="G670" s="82"/>
      <c r="H670" s="72"/>
      <c r="I670" s="71"/>
    </row>
    <row r="671" spans="1:9" x14ac:dyDescent="0.3">
      <c r="A671" s="68" t="s">
        <v>382</v>
      </c>
      <c r="B671" s="68">
        <v>602</v>
      </c>
      <c r="C671" s="69">
        <v>41466</v>
      </c>
      <c r="D671" s="68">
        <v>1</v>
      </c>
      <c r="E671" s="70">
        <v>0.50180000000000002</v>
      </c>
      <c r="F671" s="68"/>
      <c r="G671" s="82"/>
      <c r="H671" s="72"/>
      <c r="I671" s="71"/>
    </row>
    <row r="672" spans="1:9" x14ac:dyDescent="0.3">
      <c r="A672" s="68" t="s">
        <v>383</v>
      </c>
      <c r="B672" s="68">
        <v>519</v>
      </c>
      <c r="C672" s="69">
        <v>41479</v>
      </c>
      <c r="D672" s="68">
        <v>1</v>
      </c>
      <c r="E672" s="70">
        <v>1.2058</v>
      </c>
      <c r="F672" s="68">
        <v>3.3999999999999998E-3</v>
      </c>
      <c r="G672" s="82"/>
      <c r="H672" s="72"/>
      <c r="I672" s="71"/>
    </row>
    <row r="673" spans="1:11" x14ac:dyDescent="0.3">
      <c r="A673" s="68" t="s">
        <v>384</v>
      </c>
      <c r="B673" s="68">
        <v>519</v>
      </c>
      <c r="C673" s="69">
        <v>41479</v>
      </c>
      <c r="D673" s="68">
        <v>1</v>
      </c>
      <c r="E673" s="70">
        <v>0.92679999999999996</v>
      </c>
      <c r="F673" s="68">
        <v>3.5000000000000001E-3</v>
      </c>
      <c r="G673" s="82"/>
      <c r="H673" s="72"/>
      <c r="I673" s="71"/>
      <c r="J673" s="62"/>
      <c r="K673" s="62"/>
    </row>
    <row r="674" spans="1:11" x14ac:dyDescent="0.3">
      <c r="A674" s="68" t="s">
        <v>385</v>
      </c>
      <c r="B674" s="68">
        <v>519</v>
      </c>
      <c r="C674" s="69">
        <v>41479</v>
      </c>
      <c r="D674" s="68">
        <v>1</v>
      </c>
      <c r="E674" s="70">
        <v>0.96240000000000003</v>
      </c>
      <c r="F674" s="68">
        <v>2.8999999999999998E-3</v>
      </c>
      <c r="G674" s="82"/>
      <c r="H674" s="72"/>
      <c r="I674" s="71"/>
      <c r="J674" s="62"/>
      <c r="K674" s="62"/>
    </row>
    <row r="675" spans="1:11" x14ac:dyDescent="0.3">
      <c r="A675" s="68" t="s">
        <v>386</v>
      </c>
      <c r="B675" s="68">
        <v>519</v>
      </c>
      <c r="C675" s="69">
        <v>41479</v>
      </c>
      <c r="D675" s="68">
        <v>1</v>
      </c>
      <c r="E675" s="70">
        <v>0.99029999999999996</v>
      </c>
      <c r="F675" s="77" t="s">
        <v>37</v>
      </c>
      <c r="G675" s="82"/>
      <c r="H675" s="72"/>
      <c r="I675" s="71"/>
      <c r="J675" s="62"/>
      <c r="K675" s="62"/>
    </row>
    <row r="676" spans="1:11" x14ac:dyDescent="0.3">
      <c r="A676" s="68" t="s">
        <v>387</v>
      </c>
      <c r="B676" s="68">
        <v>519</v>
      </c>
      <c r="C676" s="69">
        <v>41479</v>
      </c>
      <c r="D676" s="68">
        <v>1</v>
      </c>
      <c r="E676" s="70">
        <v>0.97089999999999999</v>
      </c>
      <c r="F676" s="77" t="s">
        <v>16</v>
      </c>
      <c r="G676" s="82"/>
      <c r="H676" s="72"/>
      <c r="I676" s="71"/>
      <c r="J676" s="62"/>
      <c r="K676" s="62"/>
    </row>
    <row r="677" spans="1:11" x14ac:dyDescent="0.3">
      <c r="A677" s="68" t="s">
        <v>388</v>
      </c>
      <c r="B677" s="68">
        <v>519</v>
      </c>
      <c r="C677" s="69">
        <v>41479</v>
      </c>
      <c r="D677" s="68">
        <v>1</v>
      </c>
      <c r="E677" s="70">
        <v>0.77410000000000001</v>
      </c>
      <c r="F677" s="68">
        <v>1.5E-3</v>
      </c>
      <c r="G677" s="82"/>
      <c r="H677" s="72"/>
      <c r="I677" s="71"/>
      <c r="J677" s="62"/>
      <c r="K677" s="62"/>
    </row>
    <row r="678" spans="1:11" x14ac:dyDescent="0.3">
      <c r="A678" s="68" t="s">
        <v>389</v>
      </c>
      <c r="B678" s="68">
        <v>719</v>
      </c>
      <c r="C678" s="69">
        <v>41505</v>
      </c>
      <c r="D678" s="68">
        <v>1</v>
      </c>
      <c r="E678" s="70">
        <v>0.50700000000000001</v>
      </c>
      <c r="F678" s="68">
        <v>2.2000000000000001E-3</v>
      </c>
      <c r="G678" s="82"/>
      <c r="H678" s="72"/>
      <c r="I678" s="71"/>
      <c r="J678" s="62"/>
      <c r="K678" s="62"/>
    </row>
    <row r="679" spans="1:11" x14ac:dyDescent="0.3">
      <c r="A679" s="68" t="s">
        <v>390</v>
      </c>
      <c r="B679" s="68">
        <v>704</v>
      </c>
      <c r="C679" s="69">
        <v>41507</v>
      </c>
      <c r="D679" s="68">
        <v>1</v>
      </c>
      <c r="E679" s="70">
        <v>0.60099999999999998</v>
      </c>
      <c r="F679" s="68">
        <v>1.9E-3</v>
      </c>
      <c r="G679" s="82"/>
      <c r="H679" s="72"/>
      <c r="I679" s="71"/>
      <c r="J679" s="62"/>
      <c r="K679" s="62"/>
    </row>
    <row r="680" spans="1:11" x14ac:dyDescent="0.3">
      <c r="A680" s="68" t="s">
        <v>391</v>
      </c>
      <c r="B680" s="68">
        <v>804</v>
      </c>
      <c r="C680" s="69">
        <v>41507</v>
      </c>
      <c r="D680" s="68">
        <v>1</v>
      </c>
      <c r="E680" s="70">
        <v>0.57350000000000001</v>
      </c>
      <c r="F680" s="68"/>
      <c r="G680" s="82"/>
      <c r="H680" s="72"/>
      <c r="I680" s="71"/>
      <c r="J680" s="62"/>
      <c r="K680" s="62"/>
    </row>
    <row r="681" spans="1:11" x14ac:dyDescent="0.3">
      <c r="A681" s="68" t="s">
        <v>532</v>
      </c>
      <c r="B681" s="68">
        <v>719</v>
      </c>
      <c r="C681" s="69">
        <v>41737</v>
      </c>
      <c r="D681" s="68">
        <v>3</v>
      </c>
      <c r="E681" s="70">
        <v>3.3795999999999999</v>
      </c>
      <c r="F681" s="70">
        <v>0.496</v>
      </c>
      <c r="G681" s="88">
        <v>4.3</v>
      </c>
      <c r="H681" s="70">
        <v>0.14829999999999999</v>
      </c>
      <c r="I681" s="68">
        <v>486</v>
      </c>
      <c r="J681" s="67">
        <v>1625.4619015509104</v>
      </c>
      <c r="K681" s="67">
        <v>29.899193548387093</v>
      </c>
    </row>
    <row r="682" spans="1:11" x14ac:dyDescent="0.3">
      <c r="A682" s="68" t="s">
        <v>533</v>
      </c>
      <c r="B682" s="68">
        <v>719</v>
      </c>
      <c r="C682" s="69">
        <v>41737</v>
      </c>
      <c r="D682" s="68">
        <v>3</v>
      </c>
      <c r="E682" s="70">
        <v>2.9603000000000002</v>
      </c>
      <c r="F682" s="70">
        <v>3.1699999999999999E-2</v>
      </c>
      <c r="G682" s="88">
        <v>6</v>
      </c>
      <c r="H682" s="72"/>
      <c r="I682" s="71"/>
      <c r="J682" s="62"/>
      <c r="K682" s="62"/>
    </row>
    <row r="683" spans="1:11" x14ac:dyDescent="0.3">
      <c r="A683" s="68" t="s">
        <v>534</v>
      </c>
      <c r="B683" s="68">
        <v>719</v>
      </c>
      <c r="C683" s="69">
        <v>41737</v>
      </c>
      <c r="D683" s="68">
        <v>3</v>
      </c>
      <c r="E683" s="70">
        <v>2.8094999999999999</v>
      </c>
      <c r="F683" s="70">
        <v>0.36170000000000002</v>
      </c>
      <c r="G683" s="88">
        <v>4.3</v>
      </c>
      <c r="H683" s="70">
        <v>0.1472</v>
      </c>
      <c r="I683" s="68">
        <v>579</v>
      </c>
      <c r="J683" s="67">
        <v>1422.7194293478262</v>
      </c>
      <c r="K683" s="67">
        <v>40.696709980646943</v>
      </c>
    </row>
    <row r="684" spans="1:11" x14ac:dyDescent="0.3">
      <c r="A684" s="68" t="s">
        <v>535</v>
      </c>
      <c r="B684" s="68">
        <v>719</v>
      </c>
      <c r="C684" s="69">
        <v>41737</v>
      </c>
      <c r="D684" s="68">
        <v>3</v>
      </c>
      <c r="E684" s="70">
        <v>2.5407999999999999</v>
      </c>
      <c r="F684" s="70">
        <v>3.5099999999999999E-2</v>
      </c>
      <c r="G684" s="88">
        <v>6</v>
      </c>
      <c r="H684" s="72"/>
      <c r="I684" s="71"/>
      <c r="J684" s="62"/>
      <c r="K684" s="62"/>
    </row>
    <row r="685" spans="1:11" x14ac:dyDescent="0.3">
      <c r="A685" s="68" t="s">
        <v>551</v>
      </c>
      <c r="B685" s="68">
        <v>609</v>
      </c>
      <c r="C685" s="69">
        <v>41738</v>
      </c>
      <c r="D685" s="68">
        <v>3</v>
      </c>
      <c r="E685" s="70">
        <v>3.3748</v>
      </c>
      <c r="F685" s="70">
        <v>2.1700000000000001E-2</v>
      </c>
      <c r="G685" s="88">
        <v>6</v>
      </c>
      <c r="H685" s="72"/>
      <c r="I685" s="71"/>
      <c r="J685" s="62"/>
      <c r="K685" s="62"/>
    </row>
    <row r="686" spans="1:11" x14ac:dyDescent="0.3">
      <c r="A686" s="68" t="s">
        <v>552</v>
      </c>
      <c r="B686" s="68">
        <v>804</v>
      </c>
      <c r="C686" s="69">
        <v>41739</v>
      </c>
      <c r="D686" s="68">
        <v>3</v>
      </c>
      <c r="E686" s="70">
        <v>3.1829999999999998</v>
      </c>
      <c r="F686" s="70">
        <v>3.9699999999999999E-2</v>
      </c>
      <c r="G686" s="88">
        <v>4.0999999999999996</v>
      </c>
      <c r="H686" s="75">
        <v>1.55E-2</v>
      </c>
      <c r="I686" s="67">
        <v>225</v>
      </c>
      <c r="J686" s="67">
        <v>576.29032258064512</v>
      </c>
      <c r="K686" s="67">
        <v>39.042821158690174</v>
      </c>
    </row>
    <row r="687" spans="1:11" x14ac:dyDescent="0.3">
      <c r="A687" s="68" t="s">
        <v>553</v>
      </c>
      <c r="B687" s="68">
        <v>706</v>
      </c>
      <c r="C687" s="69">
        <v>41766</v>
      </c>
      <c r="D687" s="68">
        <v>3</v>
      </c>
      <c r="E687" s="70">
        <v>2.2924000000000002</v>
      </c>
      <c r="F687" s="70">
        <v>2.93E-2</v>
      </c>
      <c r="G687" s="88">
        <v>6</v>
      </c>
      <c r="H687" s="72"/>
      <c r="I687" s="71"/>
      <c r="J687" s="62"/>
      <c r="K687" s="62"/>
    </row>
    <row r="688" spans="1:11" x14ac:dyDescent="0.3">
      <c r="A688" s="68" t="s">
        <v>554</v>
      </c>
      <c r="B688" s="68">
        <v>719</v>
      </c>
      <c r="C688" s="69">
        <v>41766</v>
      </c>
      <c r="D688" s="68">
        <v>3</v>
      </c>
      <c r="E688" s="70">
        <v>3.9693000000000001</v>
      </c>
      <c r="F688" s="70">
        <v>0.2407</v>
      </c>
      <c r="G688" s="88">
        <v>4.3</v>
      </c>
      <c r="H688" s="75">
        <v>0.10970000000000001</v>
      </c>
      <c r="I688" s="67">
        <v>656</v>
      </c>
      <c r="J688" s="67">
        <v>1439.3728350045576</v>
      </c>
      <c r="K688" s="67">
        <v>45.575405068550069</v>
      </c>
    </row>
    <row r="689" spans="1:11" x14ac:dyDescent="0.3">
      <c r="A689" s="68" t="s">
        <v>555</v>
      </c>
      <c r="B689" s="68">
        <v>719</v>
      </c>
      <c r="C689" s="69">
        <v>41766</v>
      </c>
      <c r="D689" s="68">
        <v>3</v>
      </c>
      <c r="E689" s="70">
        <v>1.9547000000000001</v>
      </c>
      <c r="F689" s="70">
        <v>4.99E-2</v>
      </c>
      <c r="G689" s="88">
        <v>6</v>
      </c>
      <c r="H689" s="72"/>
      <c r="I689" s="71"/>
      <c r="J689" s="62"/>
      <c r="K689" s="62"/>
    </row>
    <row r="690" spans="1:11" x14ac:dyDescent="0.3">
      <c r="A690" s="68" t="s">
        <v>556</v>
      </c>
      <c r="B690" s="68">
        <v>719</v>
      </c>
      <c r="C690" s="69">
        <v>41766</v>
      </c>
      <c r="D690" s="68">
        <v>3</v>
      </c>
      <c r="E690" s="70">
        <v>3.3250999999999999</v>
      </c>
      <c r="F690" s="70">
        <v>6.9500000000000006E-2</v>
      </c>
      <c r="G690" s="88">
        <v>6</v>
      </c>
      <c r="H690" s="72"/>
      <c r="I690" s="71"/>
      <c r="J690" s="62"/>
      <c r="K690" s="62"/>
    </row>
    <row r="691" spans="1:11" x14ac:dyDescent="0.3">
      <c r="A691" s="68" t="s">
        <v>557</v>
      </c>
      <c r="B691" s="68">
        <v>719</v>
      </c>
      <c r="C691" s="69">
        <v>41766</v>
      </c>
      <c r="D691" s="68">
        <v>3</v>
      </c>
      <c r="E691" s="70">
        <v>2.3382999999999998</v>
      </c>
      <c r="F691" s="70">
        <v>2.7400000000000001E-2</v>
      </c>
      <c r="G691" s="88">
        <v>6</v>
      </c>
      <c r="H691" s="72"/>
      <c r="I691" s="71"/>
      <c r="J691" s="62"/>
      <c r="K691" s="62"/>
    </row>
    <row r="692" spans="1:11" x14ac:dyDescent="0.3">
      <c r="A692" s="68" t="s">
        <v>558</v>
      </c>
      <c r="B692" s="68">
        <v>719</v>
      </c>
      <c r="C692" s="69">
        <v>41766</v>
      </c>
      <c r="D692" s="68">
        <v>3</v>
      </c>
      <c r="E692" s="70">
        <v>3.3431099999999998</v>
      </c>
      <c r="F692" s="70">
        <v>0.1978</v>
      </c>
      <c r="G692" s="88">
        <v>4.3</v>
      </c>
      <c r="H692" s="75">
        <v>5.8900000000000001E-2</v>
      </c>
      <c r="I692" s="67">
        <v>430</v>
      </c>
      <c r="J692" s="67">
        <v>1444.0407470288624</v>
      </c>
      <c r="K692" s="67">
        <v>29.777553083923152</v>
      </c>
    </row>
    <row r="693" spans="1:11" x14ac:dyDescent="0.3">
      <c r="A693" s="68" t="s">
        <v>559</v>
      </c>
      <c r="B693" s="68">
        <v>719</v>
      </c>
      <c r="C693" s="69">
        <v>41766</v>
      </c>
      <c r="D693" s="68">
        <v>3</v>
      </c>
      <c r="E693" s="70">
        <v>3.5434999999999999</v>
      </c>
      <c r="F693" s="70">
        <v>0.1343</v>
      </c>
      <c r="G693" s="88">
        <v>6</v>
      </c>
      <c r="H693" s="72"/>
      <c r="I693" s="71"/>
      <c r="J693" s="62"/>
      <c r="K693" s="62"/>
    </row>
    <row r="694" spans="1:11" x14ac:dyDescent="0.3">
      <c r="A694" s="68" t="s">
        <v>560</v>
      </c>
      <c r="B694" s="68">
        <v>719</v>
      </c>
      <c r="C694" s="69">
        <v>41766</v>
      </c>
      <c r="D694" s="68">
        <v>3</v>
      </c>
      <c r="E694" s="70">
        <v>3.5607000000000002</v>
      </c>
      <c r="F694" s="70">
        <v>0.35039999999999999</v>
      </c>
      <c r="G694" s="88">
        <v>4.3</v>
      </c>
      <c r="H694" s="75">
        <v>0.22689999999999999</v>
      </c>
      <c r="I694" s="67">
        <v>1001</v>
      </c>
      <c r="J694" s="67">
        <v>1545.8369325694139</v>
      </c>
      <c r="K694" s="67">
        <v>64.754566210045667</v>
      </c>
    </row>
    <row r="695" spans="1:11" x14ac:dyDescent="0.3">
      <c r="A695" s="68" t="s">
        <v>561</v>
      </c>
      <c r="B695" s="68">
        <v>719</v>
      </c>
      <c r="C695" s="69">
        <v>41766</v>
      </c>
      <c r="D695" s="68">
        <v>3</v>
      </c>
      <c r="E695" s="70">
        <v>2.9569999999999999</v>
      </c>
      <c r="F695" s="70">
        <v>2.07E-2</v>
      </c>
      <c r="G695" s="88">
        <v>6</v>
      </c>
      <c r="H695" s="72"/>
      <c r="I695" s="71"/>
      <c r="J695" s="62"/>
      <c r="K695" s="62"/>
    </row>
    <row r="696" spans="1:11" x14ac:dyDescent="0.3">
      <c r="A696" s="68" t="s">
        <v>562</v>
      </c>
      <c r="B696" s="68">
        <v>719</v>
      </c>
      <c r="C696" s="69">
        <v>41766</v>
      </c>
      <c r="D696" s="68">
        <v>3</v>
      </c>
      <c r="E696" s="70">
        <v>3.4432</v>
      </c>
      <c r="F696" s="70">
        <v>0.28289999999999998</v>
      </c>
      <c r="G696" s="88">
        <v>4.3</v>
      </c>
      <c r="H696" s="75">
        <v>0.15010000000000001</v>
      </c>
      <c r="I696" s="67">
        <v>668</v>
      </c>
      <c r="J696" s="67">
        <v>1259.0086608927379</v>
      </c>
      <c r="K696" s="67">
        <v>53.05761753269708</v>
      </c>
    </row>
    <row r="697" spans="1:11" x14ac:dyDescent="0.3">
      <c r="A697" s="68" t="s">
        <v>563</v>
      </c>
      <c r="B697" s="68">
        <v>719</v>
      </c>
      <c r="C697" s="69">
        <v>41766</v>
      </c>
      <c r="D697" s="68">
        <v>3</v>
      </c>
      <c r="E697" s="70">
        <v>3.3633999999999999</v>
      </c>
      <c r="F697" s="70">
        <v>0.2026</v>
      </c>
      <c r="G697" s="88">
        <v>4.3</v>
      </c>
      <c r="H697" s="75">
        <v>0.1081</v>
      </c>
      <c r="I697" s="67">
        <v>558</v>
      </c>
      <c r="J697" s="67">
        <v>1045.7983348751156</v>
      </c>
      <c r="K697" s="67">
        <v>53.356367226061209</v>
      </c>
    </row>
    <row r="698" spans="1:11" x14ac:dyDescent="0.3">
      <c r="A698" s="68" t="s">
        <v>564</v>
      </c>
      <c r="B698" s="68">
        <v>719</v>
      </c>
      <c r="C698" s="69">
        <v>41766</v>
      </c>
      <c r="D698" s="68">
        <v>3</v>
      </c>
      <c r="E698" s="70">
        <v>3.1916000000000002</v>
      </c>
      <c r="F698" s="70">
        <v>1.2500000000000001E-2</v>
      </c>
      <c r="G698" s="88">
        <v>6</v>
      </c>
      <c r="H698" s="72"/>
      <c r="I698" s="71"/>
      <c r="J698" s="62"/>
      <c r="K698" s="62"/>
    </row>
    <row r="699" spans="1:11" x14ac:dyDescent="0.3">
      <c r="A699" s="68" t="s">
        <v>565</v>
      </c>
      <c r="B699" s="68">
        <v>719</v>
      </c>
      <c r="C699" s="69">
        <v>41766</v>
      </c>
      <c r="D699" s="68">
        <v>3</v>
      </c>
      <c r="E699" s="70">
        <v>3.0672000000000001</v>
      </c>
      <c r="F699" s="70">
        <v>3.6299999999999999E-2</v>
      </c>
      <c r="G699" s="88">
        <v>6</v>
      </c>
      <c r="H699" s="72"/>
      <c r="I699" s="71"/>
      <c r="J699" s="62"/>
      <c r="K699" s="62"/>
    </row>
    <row r="700" spans="1:11" x14ac:dyDescent="0.3">
      <c r="A700" s="68" t="s">
        <v>566</v>
      </c>
      <c r="B700" s="68">
        <v>719</v>
      </c>
      <c r="C700" s="69">
        <v>41766</v>
      </c>
      <c r="D700" s="68">
        <v>3</v>
      </c>
      <c r="E700" s="70">
        <v>2.9653999999999998</v>
      </c>
      <c r="F700" s="70">
        <v>0.04</v>
      </c>
      <c r="G700" s="88">
        <v>6</v>
      </c>
      <c r="H700" s="72"/>
      <c r="I700" s="71"/>
      <c r="J700" s="62"/>
      <c r="K700" s="62"/>
    </row>
    <row r="701" spans="1:11" x14ac:dyDescent="0.3">
      <c r="A701" s="68" t="s">
        <v>567</v>
      </c>
      <c r="B701" s="68">
        <v>719</v>
      </c>
      <c r="C701" s="69">
        <v>41766</v>
      </c>
      <c r="D701" s="68">
        <v>3</v>
      </c>
      <c r="E701" s="70">
        <v>2.3351000000000002</v>
      </c>
      <c r="F701" s="70">
        <v>3.9899999999999998E-2</v>
      </c>
      <c r="G701" s="88"/>
      <c r="H701" s="72"/>
      <c r="I701" s="71"/>
      <c r="J701" s="62"/>
      <c r="K701" s="62"/>
    </row>
    <row r="702" spans="1:11" x14ac:dyDescent="0.3">
      <c r="A702" s="68" t="s">
        <v>568</v>
      </c>
      <c r="B702" s="68">
        <v>719</v>
      </c>
      <c r="C702" s="69">
        <v>41766</v>
      </c>
      <c r="D702" s="68">
        <v>3</v>
      </c>
      <c r="E702" s="70">
        <v>2.6331000000000002</v>
      </c>
      <c r="F702" s="70">
        <v>4.2799999999999998E-2</v>
      </c>
      <c r="G702" s="88">
        <v>6</v>
      </c>
      <c r="H702" s="72"/>
      <c r="I702" s="71"/>
      <c r="J702" s="62"/>
      <c r="K702" s="62"/>
    </row>
    <row r="703" spans="1:11" x14ac:dyDescent="0.3">
      <c r="A703" s="68" t="s">
        <v>569</v>
      </c>
      <c r="B703" s="68">
        <v>719</v>
      </c>
      <c r="C703" s="69">
        <v>41766</v>
      </c>
      <c r="D703" s="68">
        <v>3</v>
      </c>
      <c r="E703" s="70">
        <v>4.3939000000000004</v>
      </c>
      <c r="F703" s="70">
        <v>0.32829999999999998</v>
      </c>
      <c r="G703" s="88">
        <v>4.3</v>
      </c>
      <c r="H703" s="75">
        <v>0.12889999999999999</v>
      </c>
      <c r="I703" s="67">
        <v>489</v>
      </c>
      <c r="J703" s="67">
        <v>1245.4515128006208</v>
      </c>
      <c r="K703" s="67">
        <v>39.262869326835208</v>
      </c>
    </row>
    <row r="704" spans="1:11" x14ac:dyDescent="0.3">
      <c r="A704" s="82" t="s">
        <v>570</v>
      </c>
      <c r="B704" s="82">
        <v>606</v>
      </c>
      <c r="C704" s="83">
        <v>41767</v>
      </c>
      <c r="D704" s="82">
        <v>3</v>
      </c>
      <c r="E704" s="85">
        <v>2.3302999999999998</v>
      </c>
      <c r="F704" s="85">
        <v>1.3599999999999999E-2</v>
      </c>
      <c r="G704" s="82">
        <v>6</v>
      </c>
      <c r="H704" s="85"/>
      <c r="I704" s="82"/>
      <c r="J704" s="62"/>
      <c r="K704" s="62"/>
    </row>
    <row r="705" spans="1:11" x14ac:dyDescent="0.3">
      <c r="A705" s="68" t="s">
        <v>400</v>
      </c>
      <c r="B705" s="68">
        <v>804</v>
      </c>
      <c r="C705" s="69">
        <v>41653</v>
      </c>
      <c r="D705" s="68">
        <v>3</v>
      </c>
      <c r="E705" s="70">
        <v>1.7719</v>
      </c>
      <c r="F705" s="70">
        <v>4.0399999999999998E-2</v>
      </c>
      <c r="G705" s="88">
        <v>4.2</v>
      </c>
      <c r="H705" s="72"/>
      <c r="I705" s="71"/>
      <c r="J705" s="62"/>
      <c r="K705" s="62"/>
    </row>
    <row r="706" spans="1:11" x14ac:dyDescent="0.3">
      <c r="A706" s="68" t="s">
        <v>401</v>
      </c>
      <c r="B706" s="68">
        <v>801</v>
      </c>
      <c r="C706" s="69">
        <v>41653</v>
      </c>
      <c r="D706" s="68">
        <v>3</v>
      </c>
      <c r="E706" s="70">
        <v>1.9921</v>
      </c>
      <c r="F706" s="70">
        <v>3.3500000000000002E-2</v>
      </c>
      <c r="G706" s="88">
        <v>3.3</v>
      </c>
      <c r="H706" s="75">
        <v>1.67E-2</v>
      </c>
      <c r="I706" s="67">
        <v>400</v>
      </c>
      <c r="J706" s="67">
        <v>802.39520958083847</v>
      </c>
      <c r="K706" s="67">
        <v>49.850746268656714</v>
      </c>
    </row>
    <row r="707" spans="1:11" x14ac:dyDescent="0.3">
      <c r="A707" s="68" t="s">
        <v>402</v>
      </c>
      <c r="B707" s="68">
        <v>801</v>
      </c>
      <c r="C707" s="69">
        <v>41653</v>
      </c>
      <c r="D707" s="68">
        <v>3</v>
      </c>
      <c r="E707" s="70">
        <v>1.6734</v>
      </c>
      <c r="F707" s="70">
        <v>1.5299999999999999E-2</v>
      </c>
      <c r="G707" s="88">
        <v>3.3</v>
      </c>
      <c r="H707" s="75">
        <v>3.3E-3</v>
      </c>
      <c r="I707" s="67">
        <v>135</v>
      </c>
      <c r="J707" s="67">
        <v>625.90909090909088</v>
      </c>
      <c r="K707" s="67">
        <v>21.568627450980394</v>
      </c>
    </row>
    <row r="708" spans="1:11" x14ac:dyDescent="0.3">
      <c r="A708" s="68" t="s">
        <v>403</v>
      </c>
      <c r="B708" s="68">
        <v>801</v>
      </c>
      <c r="C708" s="69">
        <v>41653</v>
      </c>
      <c r="D708" s="68">
        <v>3</v>
      </c>
      <c r="E708" s="70">
        <v>2.2452999999999999</v>
      </c>
      <c r="F708" s="70">
        <v>6.9099999999999995E-2</v>
      </c>
      <c r="G708" s="88">
        <v>4.2</v>
      </c>
      <c r="H708" s="75">
        <v>4.8300000000000003E-2</v>
      </c>
      <c r="I708" s="67">
        <v>655</v>
      </c>
      <c r="J708" s="67">
        <v>937.07039337474112</v>
      </c>
      <c r="K708" s="67">
        <v>69.898697539797411</v>
      </c>
    </row>
    <row r="709" spans="1:11" x14ac:dyDescent="0.3">
      <c r="A709" s="68" t="s">
        <v>404</v>
      </c>
      <c r="B709" s="68">
        <v>801</v>
      </c>
      <c r="C709" s="69">
        <v>41653</v>
      </c>
      <c r="D709" s="68">
        <v>3</v>
      </c>
      <c r="E709" s="70">
        <v>1.6949000000000001</v>
      </c>
      <c r="F709" s="70">
        <v>3.0200000000000001E-2</v>
      </c>
      <c r="G709" s="88">
        <v>3.3</v>
      </c>
      <c r="H709" s="72"/>
      <c r="I709" s="71"/>
      <c r="J709" s="62"/>
      <c r="K709" s="62"/>
    </row>
    <row r="710" spans="1:11" x14ac:dyDescent="0.3">
      <c r="A710" s="68" t="s">
        <v>405</v>
      </c>
      <c r="B710" s="68">
        <v>801</v>
      </c>
      <c r="C710" s="69">
        <v>41653</v>
      </c>
      <c r="D710" s="68">
        <v>3</v>
      </c>
      <c r="E710" s="70">
        <v>1.8181</v>
      </c>
      <c r="F710" s="70">
        <v>2.6499999999999999E-2</v>
      </c>
      <c r="G710" s="88">
        <v>3.3</v>
      </c>
      <c r="H710" s="75">
        <v>1.37E-2</v>
      </c>
      <c r="I710" s="67">
        <v>260</v>
      </c>
      <c r="J710" s="67">
        <v>502.91970802919707</v>
      </c>
      <c r="K710" s="67">
        <v>51.698113207547166</v>
      </c>
    </row>
    <row r="711" spans="1:11" x14ac:dyDescent="0.3">
      <c r="A711" s="68" t="s">
        <v>406</v>
      </c>
      <c r="B711" s="68">
        <v>513</v>
      </c>
      <c r="C711" s="69">
        <v>41653</v>
      </c>
      <c r="D711" s="68">
        <v>3</v>
      </c>
      <c r="E711" s="70">
        <v>1.4850000000000001</v>
      </c>
      <c r="F711" s="70">
        <v>4.5499999999999999E-2</v>
      </c>
      <c r="G711" s="88">
        <v>4.2</v>
      </c>
      <c r="H711" s="72"/>
      <c r="I711" s="71"/>
      <c r="J711" s="62"/>
      <c r="K711" s="62"/>
    </row>
    <row r="712" spans="1:11" x14ac:dyDescent="0.3">
      <c r="A712" s="68" t="s">
        <v>407</v>
      </c>
      <c r="B712" s="68">
        <v>513</v>
      </c>
      <c r="C712" s="69">
        <v>41653</v>
      </c>
      <c r="D712" s="68">
        <v>3</v>
      </c>
      <c r="E712" s="70">
        <v>1.7726999999999999</v>
      </c>
      <c r="F712" s="70">
        <v>9.0700000000000003E-2</v>
      </c>
      <c r="G712" s="88">
        <v>4.3</v>
      </c>
      <c r="H712" s="70">
        <v>3.9699999999999999E-2</v>
      </c>
      <c r="I712" s="68">
        <v>410</v>
      </c>
      <c r="J712" s="67">
        <v>936.70025188916884</v>
      </c>
      <c r="K712" s="67">
        <v>43.770672546857767</v>
      </c>
    </row>
    <row r="713" spans="1:11" x14ac:dyDescent="0.3">
      <c r="A713" s="68" t="s">
        <v>408</v>
      </c>
      <c r="B713" s="68">
        <v>513</v>
      </c>
      <c r="C713" s="69">
        <v>41653</v>
      </c>
      <c r="D713" s="68">
        <v>3</v>
      </c>
      <c r="E713" s="70">
        <v>2.363</v>
      </c>
      <c r="F713" s="70">
        <v>4.5900000000000003E-2</v>
      </c>
      <c r="G713" s="88">
        <v>4.0999999999999996</v>
      </c>
      <c r="H713" s="75">
        <v>2.5499999999999998E-2</v>
      </c>
      <c r="I713" s="67">
        <v>464</v>
      </c>
      <c r="J713" s="67">
        <v>835.20000000000016</v>
      </c>
      <c r="K713" s="67">
        <v>55.55555555555555</v>
      </c>
    </row>
    <row r="714" spans="1:11" x14ac:dyDescent="0.3">
      <c r="A714" s="68" t="s">
        <v>409</v>
      </c>
      <c r="B714" s="68">
        <v>513</v>
      </c>
      <c r="C714" s="69">
        <v>41653</v>
      </c>
      <c r="D714" s="68">
        <v>3</v>
      </c>
      <c r="E714" s="70">
        <v>2.2738</v>
      </c>
      <c r="F714" s="70">
        <v>0.12280000000000001</v>
      </c>
      <c r="G714" s="88">
        <v>4.3</v>
      </c>
      <c r="H714" s="75">
        <v>4.5499999999999999E-2</v>
      </c>
      <c r="I714" s="67">
        <v>438</v>
      </c>
      <c r="J714" s="67">
        <v>1182.1186813186814</v>
      </c>
      <c r="K714" s="67">
        <v>37.052117263843648</v>
      </c>
    </row>
    <row r="715" spans="1:11" x14ac:dyDescent="0.3">
      <c r="A715" s="68" t="s">
        <v>410</v>
      </c>
      <c r="B715" s="68">
        <v>513</v>
      </c>
      <c r="C715" s="69">
        <v>41653</v>
      </c>
      <c r="D715" s="68">
        <v>3</v>
      </c>
      <c r="E715" s="70">
        <v>1.6126</v>
      </c>
      <c r="F715" s="70">
        <v>1.7899999999999999E-2</v>
      </c>
      <c r="G715" s="88">
        <v>3.3</v>
      </c>
      <c r="H715" s="72"/>
      <c r="I715" s="71"/>
      <c r="J715" s="62"/>
      <c r="K715" s="62"/>
    </row>
    <row r="716" spans="1:11" x14ac:dyDescent="0.3">
      <c r="A716" s="68" t="s">
        <v>411</v>
      </c>
      <c r="B716" s="68">
        <v>513</v>
      </c>
      <c r="C716" s="69">
        <v>41653</v>
      </c>
      <c r="D716" s="68">
        <v>3</v>
      </c>
      <c r="E716" s="70">
        <v>1.9280999999999999</v>
      </c>
      <c r="F716" s="70">
        <v>4.2099999999999999E-2</v>
      </c>
      <c r="G716" s="88">
        <v>4.0999999999999996</v>
      </c>
      <c r="H716" s="75">
        <v>2.1499999999999998E-2</v>
      </c>
      <c r="I716" s="67">
        <v>343</v>
      </c>
      <c r="J716" s="67">
        <v>671.64186046511634</v>
      </c>
      <c r="K716" s="67">
        <v>51.068883610451302</v>
      </c>
    </row>
    <row r="717" spans="1:11" x14ac:dyDescent="0.3">
      <c r="A717" s="68" t="s">
        <v>412</v>
      </c>
      <c r="B717" s="68">
        <v>513</v>
      </c>
      <c r="C717" s="69">
        <v>41653</v>
      </c>
      <c r="D717" s="68">
        <v>3</v>
      </c>
      <c r="E717" s="70">
        <v>2.0186999999999999</v>
      </c>
      <c r="F717" s="70">
        <v>3.5999999999999997E-2</v>
      </c>
      <c r="G717" s="88">
        <v>3.3</v>
      </c>
      <c r="H717" s="75">
        <v>1.29E-2</v>
      </c>
      <c r="I717" s="67">
        <v>357</v>
      </c>
      <c r="J717" s="67">
        <v>996.27906976744168</v>
      </c>
      <c r="K717" s="67">
        <v>35.833333333333336</v>
      </c>
    </row>
    <row r="718" spans="1:11" x14ac:dyDescent="0.3">
      <c r="A718" s="68" t="s">
        <v>413</v>
      </c>
      <c r="B718" s="68">
        <v>513</v>
      </c>
      <c r="C718" s="69">
        <v>41653</v>
      </c>
      <c r="D718" s="68">
        <v>3</v>
      </c>
      <c r="E718" s="70">
        <v>1.5549999999999999</v>
      </c>
      <c r="F718" s="70">
        <v>2.8500000000000001E-2</v>
      </c>
      <c r="G718" s="88">
        <v>3.3</v>
      </c>
      <c r="H718" s="75">
        <v>7.7000000000000002E-3</v>
      </c>
      <c r="I718" s="67">
        <v>272</v>
      </c>
      <c r="J718" s="67">
        <v>1006.7532467532468</v>
      </c>
      <c r="K718" s="67">
        <v>27.017543859649123</v>
      </c>
    </row>
    <row r="719" spans="1:11" x14ac:dyDescent="0.3">
      <c r="A719" s="68" t="s">
        <v>414</v>
      </c>
      <c r="B719" s="68">
        <v>704</v>
      </c>
      <c r="C719" s="69">
        <v>41654</v>
      </c>
      <c r="D719" s="68">
        <v>3</v>
      </c>
      <c r="E719" s="70">
        <v>1.5444</v>
      </c>
      <c r="F719" s="70">
        <v>2.8899999999999999E-2</v>
      </c>
      <c r="G719" s="88">
        <v>3.3</v>
      </c>
      <c r="H719" s="72"/>
      <c r="I719" s="71"/>
      <c r="J719" s="62"/>
      <c r="K719" s="62"/>
    </row>
    <row r="720" spans="1:11" x14ac:dyDescent="0.3">
      <c r="A720" s="68" t="s">
        <v>415</v>
      </c>
      <c r="B720" s="68">
        <v>706</v>
      </c>
      <c r="C720" s="69">
        <v>41654</v>
      </c>
      <c r="D720" s="68">
        <v>3</v>
      </c>
      <c r="E720" s="70">
        <v>1.4341999999999999</v>
      </c>
      <c r="F720" s="70">
        <v>2.58E-2</v>
      </c>
      <c r="G720" s="88">
        <v>3.3</v>
      </c>
      <c r="H720" s="75">
        <v>1.44E-2</v>
      </c>
      <c r="I720" s="67">
        <v>452</v>
      </c>
      <c r="J720" s="67">
        <v>809.83333333333337</v>
      </c>
      <c r="K720" s="67">
        <v>55.813953488372093</v>
      </c>
    </row>
    <row r="721" spans="1:11" x14ac:dyDescent="0.3">
      <c r="A721" s="68" t="s">
        <v>416</v>
      </c>
      <c r="B721" s="68">
        <v>706</v>
      </c>
      <c r="C721" s="69">
        <v>41654</v>
      </c>
      <c r="D721" s="68">
        <v>3</v>
      </c>
      <c r="E721" s="70">
        <v>1.4037999999999999</v>
      </c>
      <c r="F721" s="70">
        <v>7.1999999999999998E-3</v>
      </c>
      <c r="G721" s="88">
        <v>3.2</v>
      </c>
      <c r="H721" s="75">
        <v>1E-3</v>
      </c>
      <c r="I721" s="67">
        <v>254</v>
      </c>
      <c r="J721" s="67">
        <v>1828.7999999999997</v>
      </c>
      <c r="K721" s="67">
        <v>13.888888888888889</v>
      </c>
    </row>
    <row r="722" spans="1:11" x14ac:dyDescent="0.3">
      <c r="A722" s="68" t="s">
        <v>417</v>
      </c>
      <c r="B722" s="68">
        <v>706</v>
      </c>
      <c r="C722" s="69">
        <v>41654</v>
      </c>
      <c r="D722" s="68">
        <v>3</v>
      </c>
      <c r="E722" s="70">
        <v>1.6232</v>
      </c>
      <c r="F722" s="70">
        <v>3.2300000000000002E-2</v>
      </c>
      <c r="G722" s="88">
        <v>3.3</v>
      </c>
      <c r="H722" s="75">
        <v>1.7999999999999999E-2</v>
      </c>
      <c r="I722" s="67">
        <v>230</v>
      </c>
      <c r="J722" s="67">
        <v>412.72222222222229</v>
      </c>
      <c r="K722" s="67">
        <v>55.727554179566553</v>
      </c>
    </row>
    <row r="723" spans="1:11" x14ac:dyDescent="0.3">
      <c r="A723" s="68" t="s">
        <v>418</v>
      </c>
      <c r="B723" s="68">
        <v>706</v>
      </c>
      <c r="C723" s="69">
        <v>41654</v>
      </c>
      <c r="D723" s="68">
        <v>3</v>
      </c>
      <c r="E723" s="70">
        <v>1.8915</v>
      </c>
      <c r="F723" s="70">
        <v>3.7900000000000003E-2</v>
      </c>
      <c r="G723" s="88">
        <v>4.0999999999999996</v>
      </c>
      <c r="H723" s="75">
        <v>1.17E-2</v>
      </c>
      <c r="I723" s="67">
        <v>238</v>
      </c>
      <c r="J723" s="67">
        <v>770.95726495726501</v>
      </c>
      <c r="K723" s="67">
        <v>30.870712401055407</v>
      </c>
    </row>
    <row r="724" spans="1:11" x14ac:dyDescent="0.3">
      <c r="A724" s="68" t="s">
        <v>419</v>
      </c>
      <c r="B724" s="68">
        <v>706</v>
      </c>
      <c r="C724" s="69">
        <v>41654</v>
      </c>
      <c r="D724" s="68">
        <v>3</v>
      </c>
      <c r="E724" s="70">
        <v>2.1547000000000001</v>
      </c>
      <c r="F724" s="70">
        <v>8.5400000000000004E-2</v>
      </c>
      <c r="G724" s="88">
        <v>4.3</v>
      </c>
      <c r="H724" s="70">
        <v>3.6999999999999998E-2</v>
      </c>
      <c r="I724" s="68">
        <v>414</v>
      </c>
      <c r="J724" s="67">
        <v>955.55675675675695</v>
      </c>
      <c r="K724" s="67">
        <v>43.325526932084308</v>
      </c>
    </row>
    <row r="725" spans="1:11" x14ac:dyDescent="0.3">
      <c r="A725" s="68" t="s">
        <v>420</v>
      </c>
      <c r="B725" s="68">
        <v>706</v>
      </c>
      <c r="C725" s="69">
        <v>41654</v>
      </c>
      <c r="D725" s="68">
        <v>3</v>
      </c>
      <c r="E725" s="70">
        <v>1.3842000000000001</v>
      </c>
      <c r="F725" s="70">
        <v>2.1000000000000001E-2</v>
      </c>
      <c r="G725" s="88">
        <v>3.3</v>
      </c>
      <c r="H725" s="72">
        <v>8.8000000000000005E-3</v>
      </c>
      <c r="I725" s="71">
        <v>249</v>
      </c>
      <c r="J725" s="67">
        <v>594.20454545454538</v>
      </c>
      <c r="K725" s="67">
        <v>41.904761904761905</v>
      </c>
    </row>
    <row r="726" spans="1:11" x14ac:dyDescent="0.3">
      <c r="A726" s="68" t="s">
        <v>421</v>
      </c>
      <c r="B726" s="68">
        <v>706</v>
      </c>
      <c r="C726" s="69">
        <v>41654</v>
      </c>
      <c r="D726" s="68">
        <v>3</v>
      </c>
      <c r="E726" s="70">
        <v>1.5491999999999999</v>
      </c>
      <c r="F726" s="70">
        <v>6.7500000000000004E-2</v>
      </c>
      <c r="G726" s="88">
        <v>4.3</v>
      </c>
      <c r="H726" s="70">
        <v>4.4499999999999998E-2</v>
      </c>
      <c r="I726" s="68">
        <v>453</v>
      </c>
      <c r="J726" s="67">
        <v>687.13483146067426</v>
      </c>
      <c r="K726" s="67">
        <v>65.925925925925924</v>
      </c>
    </row>
    <row r="727" spans="1:11" x14ac:dyDescent="0.3">
      <c r="A727" s="68" t="s">
        <v>422</v>
      </c>
      <c r="B727" s="68">
        <v>707</v>
      </c>
      <c r="C727" s="69">
        <v>41654</v>
      </c>
      <c r="D727" s="68">
        <v>3</v>
      </c>
      <c r="E727" s="70">
        <v>2.2985000000000002</v>
      </c>
      <c r="F727" s="70">
        <v>7.9500000000000001E-2</v>
      </c>
      <c r="G727" s="88">
        <v>4.2</v>
      </c>
      <c r="H727" s="75">
        <v>2.9100000000000001E-2</v>
      </c>
      <c r="I727" s="67">
        <v>377</v>
      </c>
      <c r="J727" s="67">
        <v>1029.9484536082475</v>
      </c>
      <c r="K727" s="67">
        <v>36.60377358490566</v>
      </c>
    </row>
    <row r="728" spans="1:11" x14ac:dyDescent="0.3">
      <c r="A728" s="68" t="s">
        <v>423</v>
      </c>
      <c r="B728" s="68">
        <v>707</v>
      </c>
      <c r="C728" s="69">
        <v>41654</v>
      </c>
      <c r="D728" s="68">
        <v>3</v>
      </c>
      <c r="E728" s="70">
        <v>1.8169999999999999</v>
      </c>
      <c r="F728" s="70">
        <v>4.8500000000000001E-2</v>
      </c>
      <c r="G728" s="88">
        <v>4.0999999999999996</v>
      </c>
      <c r="H728" s="75">
        <v>2.1100000000000001E-2</v>
      </c>
      <c r="I728" s="67">
        <v>378</v>
      </c>
      <c r="J728" s="67">
        <v>868.86255924170609</v>
      </c>
      <c r="K728" s="67">
        <v>43.505154639175259</v>
      </c>
    </row>
    <row r="729" spans="1:11" x14ac:dyDescent="0.3">
      <c r="A729" s="68" t="s">
        <v>424</v>
      </c>
      <c r="B729" s="68">
        <v>713</v>
      </c>
      <c r="C729" s="69">
        <v>41654</v>
      </c>
      <c r="D729" s="68">
        <v>3</v>
      </c>
      <c r="E729" s="70">
        <v>2.5605000000000002</v>
      </c>
      <c r="F729" s="70">
        <v>0.13450000000000001</v>
      </c>
      <c r="G729" s="88">
        <v>4.2</v>
      </c>
      <c r="H729" s="75">
        <v>8.8300000000000003E-2</v>
      </c>
      <c r="I729" s="67">
        <v>630</v>
      </c>
      <c r="J729" s="67">
        <v>959.62627406568515</v>
      </c>
      <c r="K729" s="67">
        <v>65.650557620817835</v>
      </c>
    </row>
    <row r="730" spans="1:11" x14ac:dyDescent="0.3">
      <c r="A730" s="68" t="s">
        <v>425</v>
      </c>
      <c r="B730" s="68">
        <v>713</v>
      </c>
      <c r="C730" s="69">
        <v>41654</v>
      </c>
      <c r="D730" s="68">
        <v>3</v>
      </c>
      <c r="E730" s="70">
        <v>1.7515000000000001</v>
      </c>
      <c r="F730" s="70">
        <v>3.8600000000000002E-2</v>
      </c>
      <c r="G730" s="88">
        <v>3.3</v>
      </c>
      <c r="H730" s="72">
        <v>1.4200000000000001E-2</v>
      </c>
      <c r="I730" s="71">
        <v>228</v>
      </c>
      <c r="J730" s="67">
        <v>619.77464788732391</v>
      </c>
      <c r="K730" s="67">
        <v>36.787564766839374</v>
      </c>
    </row>
    <row r="731" spans="1:11" x14ac:dyDescent="0.3">
      <c r="A731" s="68" t="s">
        <v>426</v>
      </c>
      <c r="B731" s="68">
        <v>715</v>
      </c>
      <c r="C731" s="69">
        <v>41654</v>
      </c>
      <c r="D731" s="68">
        <v>3</v>
      </c>
      <c r="E731" s="70">
        <v>1.3061</v>
      </c>
      <c r="F731" s="70">
        <v>7.2599999999999998E-2</v>
      </c>
      <c r="G731" s="88">
        <v>4.3</v>
      </c>
      <c r="H731" s="70">
        <v>4.2799999999999998E-2</v>
      </c>
      <c r="I731" s="68">
        <v>432</v>
      </c>
      <c r="J731" s="67">
        <v>732.78504672897202</v>
      </c>
      <c r="K731" s="67">
        <v>58.953168044077131</v>
      </c>
    </row>
    <row r="732" spans="1:11" x14ac:dyDescent="0.3">
      <c r="A732" s="68" t="s">
        <v>427</v>
      </c>
      <c r="B732" s="68">
        <v>715</v>
      </c>
      <c r="C732" s="69">
        <v>41654</v>
      </c>
      <c r="D732" s="68">
        <v>3</v>
      </c>
      <c r="E732" s="70">
        <v>2.3801000000000001</v>
      </c>
      <c r="F732" s="70">
        <v>7.0099999999999996E-2</v>
      </c>
      <c r="G732" s="88">
        <v>4.2</v>
      </c>
      <c r="H732" s="75">
        <v>2.0500000000000001E-2</v>
      </c>
      <c r="I732" s="67">
        <v>333</v>
      </c>
      <c r="J732" s="67">
        <v>1138.6975609756096</v>
      </c>
      <c r="K732" s="67">
        <v>29.243937232524971</v>
      </c>
    </row>
    <row r="733" spans="1:11" x14ac:dyDescent="0.3">
      <c r="A733" s="68" t="s">
        <v>428</v>
      </c>
      <c r="B733" s="68">
        <v>609</v>
      </c>
      <c r="C733" s="69">
        <v>41655</v>
      </c>
      <c r="D733" s="68">
        <v>3</v>
      </c>
      <c r="E733" s="70">
        <v>2.1236999999999999</v>
      </c>
      <c r="F733" s="70">
        <v>4.7E-2</v>
      </c>
      <c r="G733" s="88">
        <v>4.0999999999999996</v>
      </c>
      <c r="H733" s="72"/>
      <c r="I733" s="71"/>
      <c r="J733" s="62"/>
      <c r="K733" s="62"/>
    </row>
    <row r="734" spans="1:11" x14ac:dyDescent="0.3">
      <c r="A734" s="68" t="s">
        <v>429</v>
      </c>
      <c r="B734" s="68">
        <v>609</v>
      </c>
      <c r="C734" s="69">
        <v>41655</v>
      </c>
      <c r="D734" s="68">
        <v>3</v>
      </c>
      <c r="E734" s="70">
        <v>1.6398999999999999</v>
      </c>
      <c r="F734" s="70">
        <v>2.1000000000000001E-2</v>
      </c>
      <c r="G734" s="88">
        <v>3.3</v>
      </c>
      <c r="H734" s="72">
        <v>1.12E-2</v>
      </c>
      <c r="I734" s="71">
        <v>334</v>
      </c>
      <c r="J734" s="67">
        <v>626.25000000000011</v>
      </c>
      <c r="K734" s="67">
        <v>53.333333333333336</v>
      </c>
    </row>
    <row r="735" spans="1:11" x14ac:dyDescent="0.3">
      <c r="A735" s="68" t="s">
        <v>430</v>
      </c>
      <c r="B735" s="68">
        <v>609</v>
      </c>
      <c r="C735" s="69">
        <v>41655</v>
      </c>
      <c r="D735" s="68">
        <v>3</v>
      </c>
      <c r="E735" s="70">
        <v>2.9759000000000002</v>
      </c>
      <c r="F735" s="70">
        <v>7.5300000000000006E-2</v>
      </c>
      <c r="G735" s="88">
        <v>4.0999999999999996</v>
      </c>
      <c r="H735" s="75">
        <v>5.4199999999999998E-2</v>
      </c>
      <c r="I735" s="67">
        <v>893</v>
      </c>
      <c r="J735" s="67">
        <v>1240.6439114391146</v>
      </c>
      <c r="K735" s="67">
        <v>71.978751660026546</v>
      </c>
    </row>
    <row r="736" spans="1:11" x14ac:dyDescent="0.3">
      <c r="A736" s="68" t="s">
        <v>431</v>
      </c>
      <c r="B736" s="68">
        <v>609</v>
      </c>
      <c r="C736" s="69">
        <v>41655</v>
      </c>
      <c r="D736" s="68">
        <v>3</v>
      </c>
      <c r="E736" s="70">
        <v>1.8218000000000001</v>
      </c>
      <c r="F736" s="70">
        <v>2.7699999999999999E-2</v>
      </c>
      <c r="G736" s="88">
        <v>3.3</v>
      </c>
      <c r="H736" s="75">
        <v>1.44E-2</v>
      </c>
      <c r="I736" s="67">
        <v>355</v>
      </c>
      <c r="J736" s="67">
        <v>682.88194444444446</v>
      </c>
      <c r="K736" s="67">
        <v>51.985559566787011</v>
      </c>
    </row>
    <row r="737" spans="1:11" x14ac:dyDescent="0.3">
      <c r="A737" s="68" t="s">
        <v>432</v>
      </c>
      <c r="B737" s="68">
        <v>609</v>
      </c>
      <c r="C737" s="69">
        <v>41655</v>
      </c>
      <c r="D737" s="68">
        <v>3</v>
      </c>
      <c r="E737" s="70">
        <v>3.09</v>
      </c>
      <c r="F737" s="70">
        <v>0.17599999999999999</v>
      </c>
      <c r="G737" s="88">
        <v>4.3</v>
      </c>
      <c r="H737" s="70">
        <v>0.13539999999999999</v>
      </c>
      <c r="I737" s="68">
        <v>1103</v>
      </c>
      <c r="J737" s="67">
        <v>1433.7370753323487</v>
      </c>
      <c r="K737" s="67">
        <v>76.931818181818173</v>
      </c>
    </row>
    <row r="738" spans="1:11" x14ac:dyDescent="0.3">
      <c r="A738" s="68" t="s">
        <v>433</v>
      </c>
      <c r="B738" s="68">
        <v>609</v>
      </c>
      <c r="C738" s="69">
        <v>41655</v>
      </c>
      <c r="D738" s="68">
        <v>3</v>
      </c>
      <c r="E738" s="70">
        <v>2.3445999999999998</v>
      </c>
      <c r="F738" s="70">
        <v>9.8299999999999998E-2</v>
      </c>
      <c r="G738" s="88">
        <v>4.3</v>
      </c>
      <c r="H738" s="70">
        <v>5.0900000000000001E-2</v>
      </c>
      <c r="I738" s="68">
        <v>481</v>
      </c>
      <c r="J738" s="67">
        <v>928.9253438113949</v>
      </c>
      <c r="K738" s="67">
        <v>51.780264496439479</v>
      </c>
    </row>
    <row r="739" spans="1:11" x14ac:dyDescent="0.3">
      <c r="A739" s="68" t="s">
        <v>434</v>
      </c>
      <c r="B739" s="68">
        <v>609</v>
      </c>
      <c r="C739" s="69">
        <v>41655</v>
      </c>
      <c r="D739" s="68">
        <v>3</v>
      </c>
      <c r="E739" s="70">
        <v>2.2071000000000001</v>
      </c>
      <c r="F739" s="70">
        <v>6.9400000000000003E-2</v>
      </c>
      <c r="G739" s="88">
        <v>4.2</v>
      </c>
      <c r="H739" s="75">
        <v>2.7900000000000001E-2</v>
      </c>
      <c r="I739" s="67">
        <v>353</v>
      </c>
      <c r="J739" s="67">
        <v>878.07168458781371</v>
      </c>
      <c r="K739" s="67">
        <v>40.201729106628243</v>
      </c>
    </row>
    <row r="740" spans="1:11" x14ac:dyDescent="0.3">
      <c r="A740" s="68" t="s">
        <v>435</v>
      </c>
      <c r="B740" s="68">
        <v>609</v>
      </c>
      <c r="C740" s="69">
        <v>41655</v>
      </c>
      <c r="D740" s="68">
        <v>3</v>
      </c>
      <c r="E740" s="70">
        <v>2.0472000000000001</v>
      </c>
      <c r="F740" s="70">
        <v>3.6600000000000001E-2</v>
      </c>
      <c r="G740" s="88">
        <v>3.3</v>
      </c>
      <c r="H740" s="75">
        <v>1.2500000000000001E-2</v>
      </c>
      <c r="I740" s="67">
        <v>301</v>
      </c>
      <c r="J740" s="67">
        <v>881.32799999999997</v>
      </c>
      <c r="K740" s="67">
        <v>34.15300546448087</v>
      </c>
    </row>
    <row r="741" spans="1:11" x14ac:dyDescent="0.3">
      <c r="A741" s="68" t="s">
        <v>436</v>
      </c>
      <c r="B741" s="68">
        <v>609</v>
      </c>
      <c r="C741" s="69">
        <v>41655</v>
      </c>
      <c r="D741" s="68">
        <v>3</v>
      </c>
      <c r="E741" s="70">
        <v>2.5345</v>
      </c>
      <c r="F741" s="70">
        <v>0.1024</v>
      </c>
      <c r="G741" s="88">
        <v>4.2</v>
      </c>
      <c r="H741" s="75">
        <v>5.6000000000000001E-2</v>
      </c>
      <c r="I741" s="67">
        <v>417</v>
      </c>
      <c r="J741" s="67">
        <v>762.51428571428573</v>
      </c>
      <c r="K741" s="67">
        <v>54.6875</v>
      </c>
    </row>
    <row r="742" spans="1:11" x14ac:dyDescent="0.3">
      <c r="A742" s="68" t="s">
        <v>437</v>
      </c>
      <c r="B742" s="68">
        <v>609</v>
      </c>
      <c r="C742" s="69">
        <v>41655</v>
      </c>
      <c r="D742" s="68">
        <v>3</v>
      </c>
      <c r="E742" s="70">
        <v>3.6113</v>
      </c>
      <c r="F742" s="70">
        <v>0.20349999999999999</v>
      </c>
      <c r="G742" s="88">
        <v>4.2</v>
      </c>
      <c r="H742" s="75">
        <v>9.7699999999999995E-2</v>
      </c>
      <c r="I742" s="67">
        <v>923</v>
      </c>
      <c r="J742" s="67">
        <v>1922.5230296827024</v>
      </c>
      <c r="K742" s="67">
        <v>48.009828009828013</v>
      </c>
    </row>
    <row r="743" spans="1:11" x14ac:dyDescent="0.3">
      <c r="A743" s="68" t="s">
        <v>438</v>
      </c>
      <c r="B743" s="68">
        <v>609</v>
      </c>
      <c r="C743" s="69">
        <v>41655</v>
      </c>
      <c r="D743" s="68">
        <v>3</v>
      </c>
      <c r="E743" s="70">
        <v>2.3626</v>
      </c>
      <c r="F743" s="70">
        <v>2.47E-2</v>
      </c>
      <c r="G743" s="88">
        <v>3.3</v>
      </c>
      <c r="H743" s="72">
        <v>1.0500000000000001E-2</v>
      </c>
      <c r="I743" s="71">
        <v>413</v>
      </c>
      <c r="J743" s="67">
        <v>971.53333333333319</v>
      </c>
      <c r="K743" s="67">
        <v>42.51012145748988</v>
      </c>
    </row>
    <row r="744" spans="1:11" x14ac:dyDescent="0.3">
      <c r="A744" s="68" t="s">
        <v>439</v>
      </c>
      <c r="B744" s="68">
        <v>609</v>
      </c>
      <c r="C744" s="69">
        <v>41655</v>
      </c>
      <c r="D744" s="68">
        <v>3</v>
      </c>
      <c r="E744" s="70">
        <v>1.6128</v>
      </c>
      <c r="F744" s="70">
        <v>3.0700000000000002E-2</v>
      </c>
      <c r="G744" s="88">
        <v>3.3</v>
      </c>
      <c r="H744" s="75">
        <v>1.6E-2</v>
      </c>
      <c r="I744" s="67">
        <v>308</v>
      </c>
      <c r="J744" s="67">
        <v>590.97500000000002</v>
      </c>
      <c r="K744" s="67">
        <v>52.11726384364821</v>
      </c>
    </row>
    <row r="745" spans="1:11" x14ac:dyDescent="0.3">
      <c r="A745" s="68" t="s">
        <v>440</v>
      </c>
      <c r="B745" s="68">
        <v>609</v>
      </c>
      <c r="C745" s="69">
        <v>41655</v>
      </c>
      <c r="D745" s="68">
        <v>3</v>
      </c>
      <c r="E745" s="70">
        <v>2.6135000000000002</v>
      </c>
      <c r="F745" s="70">
        <v>6.5500000000000003E-2</v>
      </c>
      <c r="G745" s="88">
        <v>4.2</v>
      </c>
      <c r="H745" s="72"/>
      <c r="I745" s="71"/>
      <c r="J745" s="62"/>
      <c r="K745" s="62"/>
    </row>
    <row r="746" spans="1:11" x14ac:dyDescent="0.3">
      <c r="A746" s="68" t="s">
        <v>441</v>
      </c>
      <c r="B746" s="68">
        <v>609</v>
      </c>
      <c r="C746" s="69">
        <v>41655</v>
      </c>
      <c r="D746" s="68">
        <v>3</v>
      </c>
      <c r="E746" s="70">
        <v>2.7690000000000001</v>
      </c>
      <c r="F746" s="70">
        <v>6.5000000000000002E-2</v>
      </c>
      <c r="G746" s="88">
        <v>4.2</v>
      </c>
      <c r="H746" s="72"/>
      <c r="I746" s="71"/>
      <c r="J746" s="62"/>
      <c r="K746" s="62"/>
    </row>
    <row r="747" spans="1:11" x14ac:dyDescent="0.3">
      <c r="A747" s="68" t="s">
        <v>442</v>
      </c>
      <c r="B747" s="68">
        <v>609</v>
      </c>
      <c r="C747" s="69">
        <v>41655</v>
      </c>
      <c r="D747" s="68">
        <v>3</v>
      </c>
      <c r="E747" s="70">
        <v>3.0674000000000001</v>
      </c>
      <c r="F747" s="70">
        <v>7.5200000000000003E-2</v>
      </c>
      <c r="G747" s="88">
        <v>4.0999999999999996</v>
      </c>
      <c r="H747" s="75">
        <v>2.4899999999999999E-2</v>
      </c>
      <c r="I747" s="67">
        <v>359</v>
      </c>
      <c r="J747" s="67">
        <v>1084.2088353413656</v>
      </c>
      <c r="K747" s="67">
        <v>33.111702127659569</v>
      </c>
    </row>
    <row r="748" spans="1:11" x14ac:dyDescent="0.3">
      <c r="A748" s="68" t="s">
        <v>443</v>
      </c>
      <c r="B748" s="68">
        <v>609</v>
      </c>
      <c r="C748" s="69">
        <v>41655</v>
      </c>
      <c r="D748" s="68">
        <v>3</v>
      </c>
      <c r="E748" s="70">
        <v>2.7706</v>
      </c>
      <c r="F748" s="70">
        <v>3.95E-2</v>
      </c>
      <c r="G748" s="88">
        <v>4.0999999999999996</v>
      </c>
      <c r="H748" s="75">
        <v>1.5699999999999999E-2</v>
      </c>
      <c r="I748" s="67">
        <v>321</v>
      </c>
      <c r="J748" s="67">
        <v>807.61146496815286</v>
      </c>
      <c r="K748" s="67">
        <v>39.746835443037973</v>
      </c>
    </row>
    <row r="749" spans="1:11" x14ac:dyDescent="0.3">
      <c r="A749" s="68" t="s">
        <v>444</v>
      </c>
      <c r="B749" s="68">
        <v>609</v>
      </c>
      <c r="C749" s="69">
        <v>41655</v>
      </c>
      <c r="D749" s="68">
        <v>3</v>
      </c>
      <c r="E749" s="70">
        <v>1.1820999999999999</v>
      </c>
      <c r="F749" s="70">
        <v>1.18E-2</v>
      </c>
      <c r="G749" s="88">
        <v>3.2</v>
      </c>
      <c r="H749" s="72"/>
      <c r="I749" s="71"/>
      <c r="J749" s="62"/>
      <c r="K749" s="62"/>
    </row>
    <row r="750" spans="1:11" x14ac:dyDescent="0.3">
      <c r="A750" s="68" t="s">
        <v>445</v>
      </c>
      <c r="B750" s="68">
        <v>609</v>
      </c>
      <c r="C750" s="69">
        <v>41655</v>
      </c>
      <c r="D750" s="68">
        <v>3</v>
      </c>
      <c r="E750" s="70">
        <v>1.3472999999999999</v>
      </c>
      <c r="F750" s="70">
        <v>1.55E-2</v>
      </c>
      <c r="G750" s="88"/>
      <c r="H750" s="72"/>
      <c r="I750" s="71"/>
      <c r="J750" s="62"/>
      <c r="K750" s="62"/>
    </row>
    <row r="751" spans="1:11" x14ac:dyDescent="0.3">
      <c r="A751" s="68" t="s">
        <v>446</v>
      </c>
      <c r="B751" s="68">
        <v>609</v>
      </c>
      <c r="C751" s="69">
        <v>41655</v>
      </c>
      <c r="D751" s="68">
        <v>3</v>
      </c>
      <c r="E751" s="70">
        <v>2.1101000000000001</v>
      </c>
      <c r="F751" s="70">
        <v>6.3899999999999998E-2</v>
      </c>
      <c r="G751" s="88">
        <v>4.0999999999999996</v>
      </c>
      <c r="H751" s="75">
        <v>3.2300000000000002E-2</v>
      </c>
      <c r="I751" s="67">
        <v>534</v>
      </c>
      <c r="J751" s="67">
        <v>1056.4272445820432</v>
      </c>
      <c r="K751" s="67">
        <v>50.547730829420978</v>
      </c>
    </row>
    <row r="752" spans="1:11" x14ac:dyDescent="0.3">
      <c r="A752" s="68" t="s">
        <v>447</v>
      </c>
      <c r="B752" s="68">
        <v>609</v>
      </c>
      <c r="C752" s="69">
        <v>41655</v>
      </c>
      <c r="D752" s="68">
        <v>3</v>
      </c>
      <c r="E752" s="70">
        <v>2.4792999999999998</v>
      </c>
      <c r="F752" s="70">
        <v>4.87E-2</v>
      </c>
      <c r="G752" s="88">
        <v>4.0999999999999996</v>
      </c>
      <c r="H752" s="72">
        <v>1.6899999999999998E-2</v>
      </c>
      <c r="I752" s="71">
        <v>315</v>
      </c>
      <c r="J752" s="67">
        <v>907.72189349112432</v>
      </c>
      <c r="K752" s="67">
        <v>34.70225872689938</v>
      </c>
    </row>
    <row r="753" spans="1:11" x14ac:dyDescent="0.3">
      <c r="A753" s="68" t="s">
        <v>448</v>
      </c>
      <c r="B753" s="68">
        <v>609</v>
      </c>
      <c r="C753" s="69">
        <v>41655</v>
      </c>
      <c r="D753" s="68">
        <v>3</v>
      </c>
      <c r="E753" s="70">
        <v>1.4884999999999999</v>
      </c>
      <c r="F753" s="70">
        <v>1.55E-2</v>
      </c>
      <c r="G753" s="88">
        <v>3.3</v>
      </c>
      <c r="H753" s="72">
        <v>5.0000000000000001E-3</v>
      </c>
      <c r="I753" s="71">
        <v>142</v>
      </c>
      <c r="J753" s="67">
        <v>440.2</v>
      </c>
      <c r="K753" s="67">
        <v>32.258064516129032</v>
      </c>
    </row>
    <row r="754" spans="1:11" x14ac:dyDescent="0.3">
      <c r="A754" s="68" t="s">
        <v>449</v>
      </c>
      <c r="B754" s="68">
        <v>606</v>
      </c>
      <c r="C754" s="69">
        <v>41655</v>
      </c>
      <c r="D754" s="68">
        <v>3</v>
      </c>
      <c r="E754" s="70">
        <v>3.9870999999999999</v>
      </c>
      <c r="F754" s="70">
        <v>0.1308</v>
      </c>
      <c r="G754" s="88">
        <v>4.2</v>
      </c>
      <c r="H754" s="75">
        <v>6.2899999999999998E-2</v>
      </c>
      <c r="I754" s="67">
        <v>674</v>
      </c>
      <c r="J754" s="67">
        <v>1401.577106518283</v>
      </c>
      <c r="K754" s="67">
        <v>48.088685015290515</v>
      </c>
    </row>
    <row r="755" spans="1:11" x14ac:dyDescent="0.3">
      <c r="A755" s="68" t="s">
        <v>450</v>
      </c>
      <c r="B755" s="68">
        <v>606</v>
      </c>
      <c r="C755" s="69">
        <v>41655</v>
      </c>
      <c r="D755" s="68">
        <v>3</v>
      </c>
      <c r="E755" s="70">
        <v>2.7368999999999999</v>
      </c>
      <c r="F755" s="70">
        <v>0.10050000000000001</v>
      </c>
      <c r="G755" s="88">
        <v>4.2</v>
      </c>
      <c r="H755" s="75">
        <v>4.24E-2</v>
      </c>
      <c r="I755" s="67">
        <v>329</v>
      </c>
      <c r="J755" s="67">
        <v>779.82311320754718</v>
      </c>
      <c r="K755" s="67">
        <v>42.189054726368155</v>
      </c>
    </row>
    <row r="756" spans="1:11" x14ac:dyDescent="0.3">
      <c r="A756" s="68" t="s">
        <v>451</v>
      </c>
      <c r="B756" s="68">
        <v>606</v>
      </c>
      <c r="C756" s="69">
        <v>41655</v>
      </c>
      <c r="D756" s="68">
        <v>3</v>
      </c>
      <c r="E756" s="70">
        <v>1.3956999999999999</v>
      </c>
      <c r="F756" s="70">
        <v>1.1599999999999999E-2</v>
      </c>
      <c r="G756" s="88">
        <v>3.2</v>
      </c>
      <c r="H756" s="72">
        <v>1.9E-3</v>
      </c>
      <c r="I756" s="71">
        <v>149</v>
      </c>
      <c r="J756" s="67">
        <v>909.68421052631572</v>
      </c>
      <c r="K756" s="67">
        <v>16.379310344827587</v>
      </c>
    </row>
    <row r="757" spans="1:11" x14ac:dyDescent="0.3">
      <c r="A757" s="68" t="s">
        <v>452</v>
      </c>
      <c r="B757" s="68">
        <v>606</v>
      </c>
      <c r="C757" s="69">
        <v>41655</v>
      </c>
      <c r="D757" s="68">
        <v>3</v>
      </c>
      <c r="E757" s="70">
        <v>2.8327</v>
      </c>
      <c r="F757" s="70">
        <v>5.1799999999999999E-2</v>
      </c>
      <c r="G757" s="88">
        <v>3.3</v>
      </c>
      <c r="H757" s="72"/>
      <c r="I757" s="71"/>
      <c r="J757" s="62"/>
      <c r="K757" s="62"/>
    </row>
    <row r="758" spans="1:11" x14ac:dyDescent="0.3">
      <c r="A758" s="68" t="s">
        <v>453</v>
      </c>
      <c r="B758" s="68">
        <v>606</v>
      </c>
      <c r="C758" s="69">
        <v>41655</v>
      </c>
      <c r="D758" s="68">
        <v>3</v>
      </c>
      <c r="E758" s="70">
        <v>2.851</v>
      </c>
      <c r="F758" s="70">
        <v>3.7499999999999999E-2</v>
      </c>
      <c r="G758" s="88">
        <v>3.3</v>
      </c>
      <c r="H758" s="75">
        <v>1.2200000000000001E-2</v>
      </c>
      <c r="I758" s="67">
        <v>404</v>
      </c>
      <c r="J758" s="67">
        <v>1241.8032786885244</v>
      </c>
      <c r="K758" s="67">
        <v>32.533333333333339</v>
      </c>
    </row>
    <row r="759" spans="1:11" x14ac:dyDescent="0.3">
      <c r="A759" s="68" t="s">
        <v>454</v>
      </c>
      <c r="B759" s="68">
        <v>606</v>
      </c>
      <c r="C759" s="69">
        <v>41655</v>
      </c>
      <c r="D759" s="68">
        <v>3</v>
      </c>
      <c r="E759" s="70">
        <v>3.5272999999999999</v>
      </c>
      <c r="F759" s="70">
        <v>0.15210000000000001</v>
      </c>
      <c r="G759" s="88">
        <v>4.2</v>
      </c>
      <c r="H759" s="75">
        <v>4.5199999999999997E-2</v>
      </c>
      <c r="I759" s="67">
        <v>282</v>
      </c>
      <c r="J759" s="67">
        <v>948.9424778761063</v>
      </c>
      <c r="K759" s="67">
        <v>29.717291255752791</v>
      </c>
    </row>
    <row r="760" spans="1:11" x14ac:dyDescent="0.3">
      <c r="A760" s="68" t="s">
        <v>455</v>
      </c>
      <c r="B760" s="68">
        <v>606</v>
      </c>
      <c r="C760" s="69">
        <v>41655</v>
      </c>
      <c r="D760" s="68">
        <v>3</v>
      </c>
      <c r="E760" s="70">
        <v>2.5748000000000002</v>
      </c>
      <c r="F760" s="70">
        <v>6.9500000000000006E-2</v>
      </c>
      <c r="G760" s="88">
        <v>4.0999999999999996</v>
      </c>
      <c r="H760" s="75">
        <v>2.8000000000000001E-2</v>
      </c>
      <c r="I760" s="67">
        <v>459</v>
      </c>
      <c r="J760" s="67">
        <v>1139.3035714285716</v>
      </c>
      <c r="K760" s="67">
        <v>40.28776978417266</v>
      </c>
    </row>
    <row r="761" spans="1:11" x14ac:dyDescent="0.3">
      <c r="A761" s="68" t="s">
        <v>456</v>
      </c>
      <c r="B761" s="68">
        <v>606</v>
      </c>
      <c r="C761" s="69">
        <v>41655</v>
      </c>
      <c r="D761" s="68">
        <v>3</v>
      </c>
      <c r="E761" s="70">
        <v>2.0024999999999999</v>
      </c>
      <c r="F761" s="70">
        <v>2.5399999999999999E-2</v>
      </c>
      <c r="G761" s="88">
        <v>3.3</v>
      </c>
      <c r="H761" s="75">
        <v>1.24E-2</v>
      </c>
      <c r="I761" s="67">
        <v>371</v>
      </c>
      <c r="J761" s="67">
        <v>759.95161290322574</v>
      </c>
      <c r="K761" s="67">
        <v>48.818897637795274</v>
      </c>
    </row>
    <row r="762" spans="1:11" x14ac:dyDescent="0.3">
      <c r="A762" s="68" t="s">
        <v>457</v>
      </c>
      <c r="B762" s="68">
        <v>519</v>
      </c>
      <c r="C762" s="69">
        <v>41655</v>
      </c>
      <c r="D762" s="68">
        <v>3</v>
      </c>
      <c r="E762" s="70">
        <v>2.6091000000000002</v>
      </c>
      <c r="F762" s="70">
        <v>3.8399999999999997E-2</v>
      </c>
      <c r="G762" s="88">
        <v>3.3</v>
      </c>
      <c r="H762" s="72">
        <v>1.24E-2</v>
      </c>
      <c r="I762" s="71">
        <v>371</v>
      </c>
      <c r="J762" s="67">
        <v>1148.9032258064515</v>
      </c>
      <c r="K762" s="67">
        <v>32.291666666666671</v>
      </c>
    </row>
    <row r="763" spans="1:11" x14ac:dyDescent="0.3">
      <c r="A763" s="68" t="s">
        <v>458</v>
      </c>
      <c r="B763" s="68">
        <v>519</v>
      </c>
      <c r="C763" s="69">
        <v>41655</v>
      </c>
      <c r="D763" s="68">
        <v>3</v>
      </c>
      <c r="E763" s="70">
        <v>2.3475000000000001</v>
      </c>
      <c r="F763" s="70">
        <v>5.45E-2</v>
      </c>
      <c r="G763" s="88">
        <v>4.2</v>
      </c>
      <c r="H763" s="75">
        <v>1.5599999999999999E-2</v>
      </c>
      <c r="I763" s="67">
        <v>238</v>
      </c>
      <c r="J763" s="67">
        <v>831.47435897435901</v>
      </c>
      <c r="K763" s="67">
        <v>28.62385321100917</v>
      </c>
    </row>
    <row r="764" spans="1:11" x14ac:dyDescent="0.3">
      <c r="A764" s="68" t="s">
        <v>459</v>
      </c>
      <c r="B764" s="68">
        <v>519</v>
      </c>
      <c r="C764" s="69">
        <v>41655</v>
      </c>
      <c r="D764" s="68">
        <v>3</v>
      </c>
      <c r="E764" s="70">
        <v>2.1678000000000002</v>
      </c>
      <c r="F764" s="70">
        <v>6.1100000000000002E-2</v>
      </c>
      <c r="G764" s="88">
        <v>4.2</v>
      </c>
      <c r="H764" s="75">
        <v>2.4199999999999999E-2</v>
      </c>
      <c r="I764" s="67">
        <v>232</v>
      </c>
      <c r="J764" s="67">
        <v>585.75206611570252</v>
      </c>
      <c r="K764" s="67">
        <v>39.607201309328964</v>
      </c>
    </row>
    <row r="765" spans="1:11" x14ac:dyDescent="0.3">
      <c r="A765" s="68" t="s">
        <v>460</v>
      </c>
      <c r="B765" s="68">
        <v>519</v>
      </c>
      <c r="C765" s="69">
        <v>41655</v>
      </c>
      <c r="D765" s="68">
        <v>3</v>
      </c>
      <c r="E765" s="70">
        <v>1.7955000000000001</v>
      </c>
      <c r="F765" s="70">
        <v>1.9300000000000001E-2</v>
      </c>
      <c r="G765" s="88">
        <v>3.3</v>
      </c>
      <c r="H765" s="75">
        <v>6.7999999999999996E-3</v>
      </c>
      <c r="I765" s="67">
        <v>191</v>
      </c>
      <c r="J765" s="67">
        <v>542.10294117647061</v>
      </c>
      <c r="K765" s="67">
        <v>35.233160621761655</v>
      </c>
    </row>
    <row r="766" spans="1:11" x14ac:dyDescent="0.3">
      <c r="A766" s="68" t="s">
        <v>461</v>
      </c>
      <c r="B766" s="68">
        <v>519</v>
      </c>
      <c r="C766" s="69">
        <v>41655</v>
      </c>
      <c r="D766" s="68">
        <v>3</v>
      </c>
      <c r="E766" s="70">
        <v>2.7464</v>
      </c>
      <c r="F766" s="70">
        <v>6.0699999999999997E-2</v>
      </c>
      <c r="G766" s="88">
        <v>4.0999999999999996</v>
      </c>
      <c r="H766" s="75">
        <v>2.3800000000000002E-2</v>
      </c>
      <c r="I766" s="67">
        <v>327</v>
      </c>
      <c r="J766" s="67">
        <v>833.98739495798316</v>
      </c>
      <c r="K766" s="67">
        <v>39.209225700164751</v>
      </c>
    </row>
    <row r="767" spans="1:11" x14ac:dyDescent="0.3">
      <c r="A767" s="68" t="s">
        <v>462</v>
      </c>
      <c r="B767" s="68">
        <v>519</v>
      </c>
      <c r="C767" s="69">
        <v>41655</v>
      </c>
      <c r="D767" s="68">
        <v>3</v>
      </c>
      <c r="E767" s="70">
        <v>1.8545</v>
      </c>
      <c r="F767" s="70">
        <v>2.1499999999999998E-2</v>
      </c>
      <c r="G767" s="88">
        <v>3.2</v>
      </c>
      <c r="H767" s="75">
        <v>7.7999999999999996E-3</v>
      </c>
      <c r="I767" s="67">
        <v>315</v>
      </c>
      <c r="J767" s="67">
        <v>868.26923076923072</v>
      </c>
      <c r="K767" s="67">
        <v>36.279069767441861</v>
      </c>
    </row>
    <row r="768" spans="1:11" x14ac:dyDescent="0.3">
      <c r="A768" s="68" t="s">
        <v>463</v>
      </c>
      <c r="B768" s="68">
        <v>804</v>
      </c>
      <c r="C768" s="69">
        <v>41681</v>
      </c>
      <c r="D768" s="68">
        <v>3</v>
      </c>
      <c r="E768" s="70">
        <v>2.0224000000000002</v>
      </c>
      <c r="F768" s="70">
        <v>3.6600000000000001E-2</v>
      </c>
      <c r="G768" s="88">
        <v>3.3</v>
      </c>
      <c r="H768" s="72">
        <v>1.7299999999999999E-2</v>
      </c>
      <c r="I768" s="71">
        <v>296</v>
      </c>
      <c r="J768" s="67">
        <v>626.2196531791908</v>
      </c>
      <c r="K768" s="67">
        <v>47.267759562841526</v>
      </c>
    </row>
    <row r="769" spans="1:11" x14ac:dyDescent="0.3">
      <c r="A769" s="68" t="s">
        <v>464</v>
      </c>
      <c r="B769" s="68">
        <v>801</v>
      </c>
      <c r="C769" s="69">
        <v>41681</v>
      </c>
      <c r="D769" s="68">
        <v>3</v>
      </c>
      <c r="E769" s="70">
        <v>2.2351000000000001</v>
      </c>
      <c r="F769" s="70">
        <v>6.7900000000000002E-2</v>
      </c>
      <c r="G769" s="88">
        <v>4.0999999999999996</v>
      </c>
      <c r="H769" s="75">
        <v>3.0300000000000001E-2</v>
      </c>
      <c r="I769" s="67">
        <v>421</v>
      </c>
      <c r="J769" s="67">
        <v>943.42904290429044</v>
      </c>
      <c r="K769" s="67">
        <v>44.62444771723122</v>
      </c>
    </row>
    <row r="770" spans="1:11" x14ac:dyDescent="0.3">
      <c r="A770" s="68" t="s">
        <v>465</v>
      </c>
      <c r="B770" s="68">
        <v>801</v>
      </c>
      <c r="C770" s="69">
        <v>41681</v>
      </c>
      <c r="D770" s="68">
        <v>3</v>
      </c>
      <c r="E770" s="70">
        <v>2.8069999999999999</v>
      </c>
      <c r="F770" s="70">
        <v>0.18279999999999999</v>
      </c>
      <c r="G770" s="88">
        <v>4.3</v>
      </c>
      <c r="H770" s="70">
        <v>6.7000000000000004E-2</v>
      </c>
      <c r="I770" s="68">
        <v>591</v>
      </c>
      <c r="J770" s="67">
        <v>1612.4597014925371</v>
      </c>
      <c r="K770" s="67">
        <v>36.652078774617067</v>
      </c>
    </row>
    <row r="771" spans="1:11" x14ac:dyDescent="0.3">
      <c r="A771" s="68" t="s">
        <v>466</v>
      </c>
      <c r="B771" s="68">
        <v>801</v>
      </c>
      <c r="C771" s="69">
        <v>41681</v>
      </c>
      <c r="D771" s="68">
        <v>3</v>
      </c>
      <c r="E771" s="70">
        <v>2.6274999999999999</v>
      </c>
      <c r="F771" s="70">
        <v>0.13500000000000001</v>
      </c>
      <c r="G771" s="88">
        <v>4.2</v>
      </c>
      <c r="H771" s="75">
        <v>8.0299999999999996E-2</v>
      </c>
      <c r="I771" s="67">
        <v>631</v>
      </c>
      <c r="J771" s="67">
        <v>1060.8343711083439</v>
      </c>
      <c r="K771" s="67">
        <v>59.481481481481481</v>
      </c>
    </row>
    <row r="772" spans="1:11" x14ac:dyDescent="0.3">
      <c r="A772" s="68" t="s">
        <v>467</v>
      </c>
      <c r="B772" s="68">
        <v>704</v>
      </c>
      <c r="C772" s="69">
        <v>41682</v>
      </c>
      <c r="D772" s="68">
        <v>3</v>
      </c>
      <c r="E772" s="70">
        <v>2.0207000000000002</v>
      </c>
      <c r="F772" s="70">
        <v>8.8700000000000001E-2</v>
      </c>
      <c r="G772" s="88">
        <v>4.2</v>
      </c>
      <c r="H772" s="75">
        <v>4.7300000000000002E-2</v>
      </c>
      <c r="I772" s="67">
        <v>387</v>
      </c>
      <c r="J772" s="67">
        <v>725.72727272727275</v>
      </c>
      <c r="K772" s="67">
        <v>53.325817361894025</v>
      </c>
    </row>
    <row r="773" spans="1:11" x14ac:dyDescent="0.3">
      <c r="A773" s="68" t="s">
        <v>468</v>
      </c>
      <c r="B773" s="68">
        <v>715</v>
      </c>
      <c r="C773" s="69">
        <v>41682</v>
      </c>
      <c r="D773" s="68">
        <v>3</v>
      </c>
      <c r="E773" s="70">
        <v>1.6338999999999999</v>
      </c>
      <c r="F773" s="70">
        <v>0.17319999999999999</v>
      </c>
      <c r="G773" s="88">
        <v>4.3</v>
      </c>
      <c r="H773" s="70">
        <v>8.9700000000000002E-2</v>
      </c>
      <c r="I773" s="68">
        <v>378</v>
      </c>
      <c r="J773" s="67">
        <v>729.87290969899664</v>
      </c>
      <c r="K773" s="67">
        <v>51.789838337182445</v>
      </c>
    </row>
    <row r="774" spans="1:11" x14ac:dyDescent="0.3">
      <c r="A774" s="68" t="s">
        <v>469</v>
      </c>
      <c r="B774" s="68">
        <v>711</v>
      </c>
      <c r="C774" s="69">
        <v>41682</v>
      </c>
      <c r="D774" s="68">
        <v>3</v>
      </c>
      <c r="E774" s="70">
        <v>2.1991000000000001</v>
      </c>
      <c r="F774" s="70">
        <v>0.26879999999999998</v>
      </c>
      <c r="G774" s="88">
        <v>4.3</v>
      </c>
      <c r="H774" s="70">
        <v>0.15279999999999999</v>
      </c>
      <c r="I774" s="68">
        <v>537</v>
      </c>
      <c r="J774" s="67">
        <v>944.67015706806285</v>
      </c>
      <c r="K774" s="67">
        <v>56.845238095238095</v>
      </c>
    </row>
    <row r="775" spans="1:11" x14ac:dyDescent="0.3">
      <c r="A775" s="68" t="s">
        <v>470</v>
      </c>
      <c r="B775" s="68">
        <v>609</v>
      </c>
      <c r="C775" s="69">
        <v>41683</v>
      </c>
      <c r="D775" s="68">
        <v>3</v>
      </c>
      <c r="E775" s="70">
        <v>3.0548000000000002</v>
      </c>
      <c r="F775" s="70">
        <v>7.7100000000000002E-2</v>
      </c>
      <c r="G775" s="88">
        <v>4.0999999999999996</v>
      </c>
      <c r="H775" s="75">
        <v>3.5000000000000003E-2</v>
      </c>
      <c r="I775" s="67">
        <v>551</v>
      </c>
      <c r="J775" s="67">
        <v>1213.7742857142857</v>
      </c>
      <c r="K775" s="67">
        <v>45.395590142671857</v>
      </c>
    </row>
    <row r="776" spans="1:11" x14ac:dyDescent="0.3">
      <c r="A776" s="68" t="s">
        <v>471</v>
      </c>
      <c r="B776" s="68">
        <v>609</v>
      </c>
      <c r="C776" s="69">
        <v>41683</v>
      </c>
      <c r="D776" s="68">
        <v>3</v>
      </c>
      <c r="E776" s="70">
        <v>2.2262</v>
      </c>
      <c r="F776" s="70">
        <v>0.11020000000000001</v>
      </c>
      <c r="G776" s="88">
        <v>4.2</v>
      </c>
      <c r="H776" s="75">
        <v>5.57E-2</v>
      </c>
      <c r="I776" s="67">
        <v>413</v>
      </c>
      <c r="J776" s="67">
        <v>817.10233393177748</v>
      </c>
      <c r="K776" s="67">
        <v>50.544464609800357</v>
      </c>
    </row>
    <row r="777" spans="1:11" x14ac:dyDescent="0.3">
      <c r="A777" s="68" t="s">
        <v>472</v>
      </c>
      <c r="B777" s="68">
        <v>609</v>
      </c>
      <c r="C777" s="69">
        <v>41683</v>
      </c>
      <c r="D777" s="68">
        <v>3</v>
      </c>
      <c r="E777" s="70">
        <v>3.3820999999999999</v>
      </c>
      <c r="F777" s="70">
        <v>0.20150000000000001</v>
      </c>
      <c r="G777" s="88">
        <v>4.3</v>
      </c>
      <c r="H777" s="70">
        <v>8.6199999999999999E-2</v>
      </c>
      <c r="I777" s="68">
        <v>816</v>
      </c>
      <c r="J777" s="67">
        <v>1907.4709976798147</v>
      </c>
      <c r="K777" s="67">
        <v>42.779156327543419</v>
      </c>
    </row>
    <row r="778" spans="1:11" x14ac:dyDescent="0.3">
      <c r="A778" s="68" t="s">
        <v>473</v>
      </c>
      <c r="B778" s="68">
        <v>609</v>
      </c>
      <c r="C778" s="69">
        <v>41683</v>
      </c>
      <c r="D778" s="68">
        <v>3</v>
      </c>
      <c r="E778" s="70">
        <v>2.3548</v>
      </c>
      <c r="F778" s="70">
        <v>0.17499999999999999</v>
      </c>
      <c r="G778" s="88">
        <v>4.3</v>
      </c>
      <c r="H778" s="70">
        <v>8.3099999999999993E-2</v>
      </c>
      <c r="I778" s="68">
        <v>443</v>
      </c>
      <c r="J778" s="67">
        <v>932.91215403128763</v>
      </c>
      <c r="K778" s="67">
        <v>47.485714285714288</v>
      </c>
    </row>
    <row r="779" spans="1:11" x14ac:dyDescent="0.3">
      <c r="A779" s="68" t="s">
        <v>474</v>
      </c>
      <c r="B779" s="68">
        <v>609</v>
      </c>
      <c r="C779" s="69">
        <v>41683</v>
      </c>
      <c r="D779" s="68">
        <v>3</v>
      </c>
      <c r="E779" s="70">
        <v>4.1858000000000004</v>
      </c>
      <c r="F779" s="70">
        <v>0.16850000000000001</v>
      </c>
      <c r="G779" s="88">
        <v>4.2</v>
      </c>
      <c r="H779" s="75">
        <v>0.1019</v>
      </c>
      <c r="I779" s="67">
        <v>934</v>
      </c>
      <c r="J779" s="67">
        <v>1544.4455348380766</v>
      </c>
      <c r="K779" s="67">
        <v>60.474777448071215</v>
      </c>
    </row>
    <row r="780" spans="1:11" x14ac:dyDescent="0.3">
      <c r="A780" s="68" t="s">
        <v>475</v>
      </c>
      <c r="B780" s="68">
        <v>609</v>
      </c>
      <c r="C780" s="69">
        <v>41683</v>
      </c>
      <c r="D780" s="68">
        <v>3</v>
      </c>
      <c r="E780" s="70">
        <v>2.8837999999999999</v>
      </c>
      <c r="F780" s="70">
        <v>0.15</v>
      </c>
      <c r="G780" s="88">
        <v>4.3</v>
      </c>
      <c r="H780" s="70">
        <v>7.8399999999999997E-2</v>
      </c>
      <c r="I780" s="68">
        <v>726</v>
      </c>
      <c r="J780" s="67">
        <v>1389.0306122448978</v>
      </c>
      <c r="K780" s="67">
        <v>52.266666666666673</v>
      </c>
    </row>
    <row r="781" spans="1:11" x14ac:dyDescent="0.3">
      <c r="A781" s="68" t="s">
        <v>476</v>
      </c>
      <c r="B781" s="68">
        <v>609</v>
      </c>
      <c r="C781" s="69">
        <v>41683</v>
      </c>
      <c r="D781" s="68">
        <v>3</v>
      </c>
      <c r="E781" s="70">
        <v>2.4582999999999999</v>
      </c>
      <c r="F781" s="70">
        <v>0.2215</v>
      </c>
      <c r="G781" s="88">
        <v>4.3</v>
      </c>
      <c r="H781" s="70">
        <v>0.1244</v>
      </c>
      <c r="I781" s="68">
        <v>699</v>
      </c>
      <c r="J781" s="67">
        <v>1244.6020900321544</v>
      </c>
      <c r="K781" s="67">
        <v>56.162528216704288</v>
      </c>
    </row>
    <row r="782" spans="1:11" x14ac:dyDescent="0.3">
      <c r="A782" s="68" t="s">
        <v>477</v>
      </c>
      <c r="B782" s="68">
        <v>609</v>
      </c>
      <c r="C782" s="69">
        <v>41683</v>
      </c>
      <c r="D782" s="68">
        <v>3</v>
      </c>
      <c r="E782" s="70">
        <v>2.7761999999999998</v>
      </c>
      <c r="F782" s="70">
        <v>5.6099999999999997E-2</v>
      </c>
      <c r="G782" s="88">
        <v>4.0999999999999996</v>
      </c>
      <c r="H782" s="75">
        <v>2.29E-2</v>
      </c>
      <c r="I782" s="67">
        <v>242</v>
      </c>
      <c r="J782" s="67">
        <v>592.84716157205241</v>
      </c>
      <c r="K782" s="67">
        <v>40.819964349376114</v>
      </c>
    </row>
    <row r="783" spans="1:11" x14ac:dyDescent="0.3">
      <c r="A783" s="68" t="s">
        <v>478</v>
      </c>
      <c r="B783" s="68">
        <v>609</v>
      </c>
      <c r="C783" s="69">
        <v>41683</v>
      </c>
      <c r="D783" s="68">
        <v>3</v>
      </c>
      <c r="E783" s="70">
        <v>2.9754</v>
      </c>
      <c r="F783" s="70">
        <v>7.0699999999999999E-2</v>
      </c>
      <c r="G783" s="88">
        <v>4.0999999999999996</v>
      </c>
      <c r="H783" s="75">
        <v>4.2799999999999998E-2</v>
      </c>
      <c r="I783" s="67">
        <v>776</v>
      </c>
      <c r="J783" s="67">
        <v>1281.8504672897197</v>
      </c>
      <c r="K783" s="67">
        <v>60.53748231966054</v>
      </c>
    </row>
    <row r="784" spans="1:11" x14ac:dyDescent="0.3">
      <c r="A784" s="68" t="s">
        <v>479</v>
      </c>
      <c r="B784" s="68">
        <v>609</v>
      </c>
      <c r="C784" s="69">
        <v>41683</v>
      </c>
      <c r="D784" s="68">
        <v>3</v>
      </c>
      <c r="E784" s="70">
        <v>2.8875999999999999</v>
      </c>
      <c r="F784" s="70">
        <v>0.1699</v>
      </c>
      <c r="G784" s="88">
        <v>4.3</v>
      </c>
      <c r="H784" s="70">
        <v>7.22E-2</v>
      </c>
      <c r="I784" s="68">
        <v>445</v>
      </c>
      <c r="J784" s="67">
        <v>1047.1675900277007</v>
      </c>
      <c r="K784" s="67">
        <v>42.495585638610947</v>
      </c>
    </row>
    <row r="785" spans="1:11" x14ac:dyDescent="0.3">
      <c r="A785" s="68" t="s">
        <v>480</v>
      </c>
      <c r="B785" s="68">
        <v>609</v>
      </c>
      <c r="C785" s="69">
        <v>41683</v>
      </c>
      <c r="D785" s="68">
        <v>3</v>
      </c>
      <c r="E785" s="70">
        <v>2.9331999999999998</v>
      </c>
      <c r="F785" s="70">
        <v>0.29770000000000002</v>
      </c>
      <c r="G785" s="88">
        <v>4.3</v>
      </c>
      <c r="H785" s="70">
        <v>0.13220000000000001</v>
      </c>
      <c r="I785" s="68">
        <v>571</v>
      </c>
      <c r="J785" s="67">
        <v>1285.8298033282904</v>
      </c>
      <c r="K785" s="67">
        <v>44.407121263016457</v>
      </c>
    </row>
    <row r="786" spans="1:11" x14ac:dyDescent="0.3">
      <c r="A786" s="68" t="s">
        <v>481</v>
      </c>
      <c r="B786" s="68">
        <v>609</v>
      </c>
      <c r="C786" s="69">
        <v>41683</v>
      </c>
      <c r="D786" s="68">
        <v>3</v>
      </c>
      <c r="E786" s="70">
        <v>3.1133000000000002</v>
      </c>
      <c r="F786" s="70">
        <v>0.16239999999999999</v>
      </c>
      <c r="G786" s="88">
        <v>4.3</v>
      </c>
      <c r="H786" s="70">
        <v>8.0799999999999997E-2</v>
      </c>
      <c r="I786" s="68">
        <v>1035</v>
      </c>
      <c r="J786" s="67">
        <v>2080.2475247524753</v>
      </c>
      <c r="K786" s="67">
        <v>49.75369458128079</v>
      </c>
    </row>
    <row r="787" spans="1:11" x14ac:dyDescent="0.3">
      <c r="A787" s="68" t="s">
        <v>482</v>
      </c>
      <c r="B787" s="68">
        <v>609</v>
      </c>
      <c r="C787" s="69">
        <v>41683</v>
      </c>
      <c r="D787" s="68">
        <v>3</v>
      </c>
      <c r="E787" s="70">
        <v>2.3972000000000002</v>
      </c>
      <c r="F787" s="70">
        <v>7.6999999999999999E-2</v>
      </c>
      <c r="G787" s="88">
        <v>4.2</v>
      </c>
      <c r="H787" s="75">
        <v>2.53E-2</v>
      </c>
      <c r="I787" s="67">
        <v>353</v>
      </c>
      <c r="J787" s="67">
        <v>1074.3478260869565</v>
      </c>
      <c r="K787" s="67">
        <v>32.857142857142854</v>
      </c>
    </row>
    <row r="788" spans="1:11" x14ac:dyDescent="0.3">
      <c r="A788" s="68" t="s">
        <v>483</v>
      </c>
      <c r="B788" s="68">
        <v>609</v>
      </c>
      <c r="C788" s="69">
        <v>41683</v>
      </c>
      <c r="D788" s="68">
        <v>3</v>
      </c>
      <c r="E788" s="70">
        <v>2.3589000000000002</v>
      </c>
      <c r="F788" s="70">
        <v>0.1192</v>
      </c>
      <c r="G788" s="88">
        <v>4.3</v>
      </c>
      <c r="H788" s="70">
        <v>5.04E-2</v>
      </c>
      <c r="I788" s="68">
        <v>385</v>
      </c>
      <c r="J788" s="67">
        <v>910.55555555555554</v>
      </c>
      <c r="K788" s="67">
        <v>42.281879194630875</v>
      </c>
    </row>
    <row r="789" spans="1:11" x14ac:dyDescent="0.3">
      <c r="A789" s="68" t="s">
        <v>484</v>
      </c>
      <c r="B789" s="68">
        <v>609</v>
      </c>
      <c r="C789" s="69">
        <v>41683</v>
      </c>
      <c r="D789" s="68">
        <v>3</v>
      </c>
      <c r="E789" s="70">
        <v>3.2298</v>
      </c>
      <c r="F789" s="70">
        <v>0.28060000000000002</v>
      </c>
      <c r="G789" s="88">
        <v>4.3</v>
      </c>
      <c r="H789" s="70">
        <v>0.16600000000000001</v>
      </c>
      <c r="I789" s="68">
        <v>912</v>
      </c>
      <c r="J789" s="67">
        <v>1541.6096385542169</v>
      </c>
      <c r="K789" s="67">
        <v>59.158945117605136</v>
      </c>
    </row>
    <row r="790" spans="1:11" x14ac:dyDescent="0.3">
      <c r="A790" s="68" t="s">
        <v>485</v>
      </c>
      <c r="B790" s="68">
        <v>609</v>
      </c>
      <c r="C790" s="69">
        <v>41683</v>
      </c>
      <c r="D790" s="68">
        <v>3</v>
      </c>
      <c r="E790" s="70">
        <v>2.9561000000000002</v>
      </c>
      <c r="F790" s="70">
        <v>0.11940000000000001</v>
      </c>
      <c r="G790" s="88">
        <v>4.2</v>
      </c>
      <c r="H790" s="75">
        <v>6.2700000000000006E-2</v>
      </c>
      <c r="I790" s="67">
        <v>498</v>
      </c>
      <c r="J790" s="67">
        <v>948.34449760765551</v>
      </c>
      <c r="K790" s="67">
        <v>52.51256281407035</v>
      </c>
    </row>
    <row r="791" spans="1:11" x14ac:dyDescent="0.3">
      <c r="A791" s="68" t="s">
        <v>486</v>
      </c>
      <c r="B791" s="68">
        <v>609</v>
      </c>
      <c r="C791" s="69">
        <v>41683</v>
      </c>
      <c r="D791" s="68">
        <v>3</v>
      </c>
      <c r="E791" s="70">
        <v>2.3855</v>
      </c>
      <c r="F791" s="70">
        <v>0.12970000000000001</v>
      </c>
      <c r="G791" s="88">
        <v>4.3</v>
      </c>
      <c r="H791" s="70">
        <v>7.4200000000000002E-2</v>
      </c>
      <c r="I791" s="68">
        <v>550</v>
      </c>
      <c r="J791" s="67">
        <v>961.38814016172512</v>
      </c>
      <c r="K791" s="67">
        <v>57.208943716268315</v>
      </c>
    </row>
    <row r="792" spans="1:11" x14ac:dyDescent="0.3">
      <c r="A792" s="68" t="s">
        <v>487</v>
      </c>
      <c r="B792" s="68">
        <v>606</v>
      </c>
      <c r="C792" s="69">
        <v>41683</v>
      </c>
      <c r="D792" s="68">
        <v>3</v>
      </c>
      <c r="E792" s="70">
        <v>2.6890000000000001</v>
      </c>
      <c r="F792" s="70">
        <v>9.5500000000000002E-2</v>
      </c>
      <c r="G792" s="88">
        <v>4.3</v>
      </c>
      <c r="H792" s="70">
        <v>5.1400000000000001E-2</v>
      </c>
      <c r="I792" s="68">
        <v>636</v>
      </c>
      <c r="J792" s="67">
        <v>1181.6731517509727</v>
      </c>
      <c r="K792" s="67">
        <v>53.821989528795811</v>
      </c>
    </row>
    <row r="793" spans="1:11" x14ac:dyDescent="0.3">
      <c r="A793" s="68" t="s">
        <v>488</v>
      </c>
      <c r="B793" s="68">
        <v>606</v>
      </c>
      <c r="C793" s="69">
        <v>41683</v>
      </c>
      <c r="D793" s="68">
        <v>3</v>
      </c>
      <c r="E793" s="70">
        <v>2.8894000000000002</v>
      </c>
      <c r="F793" s="70">
        <v>0.1341</v>
      </c>
      <c r="G793" s="88">
        <v>4.3</v>
      </c>
      <c r="H793" s="70">
        <v>5.6099999999999997E-2</v>
      </c>
      <c r="I793" s="68">
        <v>283</v>
      </c>
      <c r="J793" s="67">
        <v>676.47593582887703</v>
      </c>
      <c r="K793" s="67">
        <v>41.834451901565991</v>
      </c>
    </row>
    <row r="794" spans="1:11" x14ac:dyDescent="0.3">
      <c r="A794" s="68" t="s">
        <v>489</v>
      </c>
      <c r="B794" s="68">
        <v>606</v>
      </c>
      <c r="C794" s="69">
        <v>41683</v>
      </c>
      <c r="D794" s="68">
        <v>3</v>
      </c>
      <c r="E794" s="70">
        <v>2.7684000000000002</v>
      </c>
      <c r="F794" s="70">
        <v>6.6299999999999998E-2</v>
      </c>
      <c r="G794" s="88">
        <v>4.0999999999999996</v>
      </c>
      <c r="H794" s="75">
        <v>3.1099999999999999E-2</v>
      </c>
      <c r="I794" s="67">
        <v>431</v>
      </c>
      <c r="J794" s="67">
        <v>918.81993569131828</v>
      </c>
      <c r="K794" s="67">
        <v>46.907993966817493</v>
      </c>
    </row>
    <row r="795" spans="1:11" x14ac:dyDescent="0.3">
      <c r="A795" s="68" t="s">
        <v>490</v>
      </c>
      <c r="B795" s="68">
        <v>706</v>
      </c>
      <c r="C795" s="69">
        <v>41710</v>
      </c>
      <c r="D795" s="68">
        <v>3</v>
      </c>
      <c r="E795" s="70">
        <v>2.3660999999999999</v>
      </c>
      <c r="F795" s="70">
        <v>0.2303</v>
      </c>
      <c r="G795" s="88">
        <v>4.3</v>
      </c>
      <c r="H795" s="70">
        <v>0.1278</v>
      </c>
      <c r="I795" s="68">
        <v>545</v>
      </c>
      <c r="J795" s="67">
        <v>982.10876369327082</v>
      </c>
      <c r="K795" s="67">
        <v>55.492835432045155</v>
      </c>
    </row>
    <row r="796" spans="1:11" x14ac:dyDescent="0.3">
      <c r="A796" s="68" t="s">
        <v>491</v>
      </c>
      <c r="B796" s="68">
        <v>706</v>
      </c>
      <c r="C796" s="69">
        <v>41710</v>
      </c>
      <c r="D796" s="68">
        <v>3</v>
      </c>
      <c r="E796" s="70">
        <v>1.863</v>
      </c>
      <c r="F796" s="70">
        <v>3.5200000000000002E-2</v>
      </c>
      <c r="G796" s="88">
        <v>6</v>
      </c>
      <c r="H796" s="72"/>
      <c r="I796" s="71"/>
      <c r="J796" s="62"/>
      <c r="K796" s="62"/>
    </row>
    <row r="797" spans="1:11" x14ac:dyDescent="0.3">
      <c r="A797" s="68" t="s">
        <v>492</v>
      </c>
      <c r="B797" s="68">
        <v>707</v>
      </c>
      <c r="C797" s="69">
        <v>41710</v>
      </c>
      <c r="D797" s="68">
        <v>3</v>
      </c>
      <c r="E797" s="70">
        <v>2.5032000000000001</v>
      </c>
      <c r="F797" s="70">
        <v>3.5499999999999997E-2</v>
      </c>
      <c r="G797" s="88">
        <v>6</v>
      </c>
      <c r="H797" s="72"/>
      <c r="I797" s="71"/>
      <c r="J797" s="62"/>
      <c r="K797" s="62"/>
    </row>
    <row r="798" spans="1:11" x14ac:dyDescent="0.3">
      <c r="A798" s="68" t="s">
        <v>493</v>
      </c>
      <c r="B798" s="68">
        <v>707</v>
      </c>
      <c r="C798" s="69">
        <v>41710</v>
      </c>
      <c r="D798" s="68">
        <v>3</v>
      </c>
      <c r="E798" s="70">
        <v>1.9827999999999999</v>
      </c>
      <c r="F798" s="70">
        <v>4.3900000000000002E-2</v>
      </c>
      <c r="G798" s="88">
        <v>3.3</v>
      </c>
      <c r="H798" s="75">
        <v>2.1000000000000001E-2</v>
      </c>
      <c r="I798" s="67">
        <v>615</v>
      </c>
      <c r="J798" s="67">
        <v>1285.6428571428571</v>
      </c>
      <c r="K798" s="67">
        <v>47.835990888382689</v>
      </c>
    </row>
    <row r="799" spans="1:11" x14ac:dyDescent="0.3">
      <c r="A799" s="68" t="s">
        <v>494</v>
      </c>
      <c r="B799" s="68">
        <v>719</v>
      </c>
      <c r="C799" s="69">
        <v>41710</v>
      </c>
      <c r="D799" s="68">
        <v>3</v>
      </c>
      <c r="E799" s="70">
        <v>2.1358000000000001</v>
      </c>
      <c r="F799" s="70">
        <v>4.1700000000000001E-2</v>
      </c>
      <c r="G799" s="88">
        <v>6</v>
      </c>
      <c r="H799" s="72"/>
      <c r="I799" s="71"/>
      <c r="J799" s="62"/>
      <c r="K799" s="62"/>
    </row>
    <row r="800" spans="1:11" x14ac:dyDescent="0.3">
      <c r="A800" s="68" t="s">
        <v>495</v>
      </c>
      <c r="B800" s="68">
        <v>719</v>
      </c>
      <c r="C800" s="69">
        <v>41710</v>
      </c>
      <c r="D800" s="68">
        <v>3</v>
      </c>
      <c r="E800" s="70">
        <v>1.8433999999999999</v>
      </c>
      <c r="F800" s="70">
        <v>1.4500000000000001E-2</v>
      </c>
      <c r="G800" s="88">
        <v>6</v>
      </c>
      <c r="H800" s="72"/>
      <c r="I800" s="71"/>
      <c r="J800" s="62"/>
      <c r="K800" s="62"/>
    </row>
    <row r="801" spans="1:11" x14ac:dyDescent="0.3">
      <c r="A801" s="68" t="s">
        <v>496</v>
      </c>
      <c r="B801" s="68">
        <v>719</v>
      </c>
      <c r="C801" s="69">
        <v>41710</v>
      </c>
      <c r="D801" s="68">
        <v>3</v>
      </c>
      <c r="E801" s="70">
        <v>2.0135999999999998</v>
      </c>
      <c r="F801" s="70">
        <v>2.53E-2</v>
      </c>
      <c r="G801" s="88">
        <v>6</v>
      </c>
      <c r="H801" s="72"/>
      <c r="I801" s="71"/>
      <c r="J801" s="62"/>
      <c r="K801" s="62"/>
    </row>
    <row r="802" spans="1:11" x14ac:dyDescent="0.3">
      <c r="A802" s="68" t="s">
        <v>497</v>
      </c>
      <c r="B802" s="68">
        <v>719</v>
      </c>
      <c r="C802" s="69">
        <v>41710</v>
      </c>
      <c r="D802" s="68">
        <v>3</v>
      </c>
      <c r="E802" s="70">
        <v>1.7121999999999999</v>
      </c>
      <c r="F802" s="70">
        <v>5.9900000000000002E-2</v>
      </c>
      <c r="G802" s="88">
        <v>4.2</v>
      </c>
      <c r="H802" s="72">
        <v>2.2499999999999999E-2</v>
      </c>
      <c r="I802" s="71">
        <v>286</v>
      </c>
      <c r="J802" s="67">
        <v>761.39555555555557</v>
      </c>
      <c r="K802" s="67">
        <v>37.56260434056761</v>
      </c>
    </row>
    <row r="803" spans="1:11" x14ac:dyDescent="0.3">
      <c r="A803" s="68" t="s">
        <v>498</v>
      </c>
      <c r="B803" s="68">
        <v>719</v>
      </c>
      <c r="C803" s="69">
        <v>41710</v>
      </c>
      <c r="D803" s="68">
        <v>3</v>
      </c>
      <c r="E803" s="70">
        <v>2.3978999999999999</v>
      </c>
      <c r="F803" s="70">
        <v>6.6400000000000001E-2</v>
      </c>
      <c r="G803" s="88">
        <v>4.2</v>
      </c>
      <c r="H803" s="75">
        <v>2.6100000000000002E-2</v>
      </c>
      <c r="I803" s="67">
        <v>473</v>
      </c>
      <c r="J803" s="67">
        <v>1203.3409961685823</v>
      </c>
      <c r="K803" s="67">
        <v>39.307228915662648</v>
      </c>
    </row>
    <row r="804" spans="1:11" x14ac:dyDescent="0.3">
      <c r="A804" s="68" t="s">
        <v>499</v>
      </c>
      <c r="B804" s="68">
        <v>719</v>
      </c>
      <c r="C804" s="69">
        <v>41710</v>
      </c>
      <c r="D804" s="68">
        <v>3</v>
      </c>
      <c r="E804" s="70">
        <v>1.5832999999999999</v>
      </c>
      <c r="F804" s="70">
        <v>1.7299999999999999E-2</v>
      </c>
      <c r="G804" s="88">
        <v>6</v>
      </c>
      <c r="H804" s="72"/>
      <c r="I804" s="71"/>
      <c r="J804" s="62"/>
      <c r="K804" s="62"/>
    </row>
    <row r="805" spans="1:11" x14ac:dyDescent="0.3">
      <c r="A805" s="68" t="s">
        <v>500</v>
      </c>
      <c r="B805" s="68">
        <v>719</v>
      </c>
      <c r="C805" s="69">
        <v>41710</v>
      </c>
      <c r="D805" s="68">
        <v>3</v>
      </c>
      <c r="E805" s="70">
        <v>1.8163</v>
      </c>
      <c r="F805" s="70">
        <v>0.1331</v>
      </c>
      <c r="G805" s="88">
        <v>4.3</v>
      </c>
      <c r="H805" s="72"/>
      <c r="I805" s="71"/>
      <c r="J805" s="62"/>
      <c r="K805" s="62"/>
    </row>
    <row r="806" spans="1:11" x14ac:dyDescent="0.3">
      <c r="A806" s="68" t="s">
        <v>501</v>
      </c>
      <c r="B806" s="68">
        <v>719</v>
      </c>
      <c r="C806" s="69">
        <v>41710</v>
      </c>
      <c r="D806" s="68">
        <v>3</v>
      </c>
      <c r="E806" s="70">
        <v>2.9706999999999999</v>
      </c>
      <c r="F806" s="70">
        <v>0.1069</v>
      </c>
      <c r="G806" s="88"/>
      <c r="H806" s="75">
        <v>4.24E-2</v>
      </c>
      <c r="I806" s="67">
        <v>574</v>
      </c>
      <c r="J806" s="67">
        <v>1447.1839622641508</v>
      </c>
      <c r="K806" s="67">
        <v>39.663236669784844</v>
      </c>
    </row>
    <row r="807" spans="1:11" x14ac:dyDescent="0.3">
      <c r="A807" s="68" t="s">
        <v>502</v>
      </c>
      <c r="B807" s="68">
        <v>719</v>
      </c>
      <c r="C807" s="69">
        <v>41710</v>
      </c>
      <c r="D807" s="68">
        <v>3</v>
      </c>
      <c r="E807" s="70">
        <v>2.3891</v>
      </c>
      <c r="F807" s="70">
        <v>4.2099999999999999E-2</v>
      </c>
      <c r="G807" s="88">
        <v>6</v>
      </c>
      <c r="H807" s="72"/>
      <c r="I807" s="71"/>
      <c r="J807" s="62"/>
      <c r="K807" s="62"/>
    </row>
    <row r="808" spans="1:11" x14ac:dyDescent="0.3">
      <c r="A808" s="68" t="s">
        <v>503</v>
      </c>
      <c r="B808" s="68">
        <v>719</v>
      </c>
      <c r="C808" s="69">
        <v>41710</v>
      </c>
      <c r="D808" s="68">
        <v>3</v>
      </c>
      <c r="E808" s="70">
        <v>1.59141</v>
      </c>
      <c r="F808" s="70">
        <v>0.1024</v>
      </c>
      <c r="G808" s="88">
        <v>4.3</v>
      </c>
      <c r="H808" s="70">
        <v>3.09E-2</v>
      </c>
      <c r="I808" s="68">
        <v>304</v>
      </c>
      <c r="J808" s="67">
        <v>1007.4304207119742</v>
      </c>
      <c r="K808" s="67">
        <v>30.17578125</v>
      </c>
    </row>
    <row r="809" spans="1:11" x14ac:dyDescent="0.3">
      <c r="A809" s="68" t="s">
        <v>504</v>
      </c>
      <c r="B809" s="68">
        <v>719</v>
      </c>
      <c r="C809" s="69">
        <v>41710</v>
      </c>
      <c r="D809" s="68">
        <v>3</v>
      </c>
      <c r="E809" s="70">
        <v>1.6012999999999999</v>
      </c>
      <c r="F809" s="70">
        <v>2.4500000000000001E-2</v>
      </c>
      <c r="G809" s="88">
        <v>6</v>
      </c>
      <c r="H809" s="72"/>
      <c r="I809" s="71"/>
      <c r="J809" s="62"/>
      <c r="K809" s="62"/>
    </row>
    <row r="810" spans="1:11" x14ac:dyDescent="0.3">
      <c r="A810" s="68" t="s">
        <v>505</v>
      </c>
      <c r="B810" s="68">
        <v>719</v>
      </c>
      <c r="C810" s="69">
        <v>41710</v>
      </c>
      <c r="D810" s="68">
        <v>3</v>
      </c>
      <c r="E810" s="70">
        <v>2.2305000000000001</v>
      </c>
      <c r="F810" s="70">
        <v>0.1414</v>
      </c>
      <c r="G810" s="88">
        <v>4.3</v>
      </c>
      <c r="H810" s="70">
        <v>6.7900000000000002E-2</v>
      </c>
      <c r="I810" s="68">
        <v>539</v>
      </c>
      <c r="J810" s="67">
        <v>1122.4536082474226</v>
      </c>
      <c r="K810" s="67">
        <v>48.019801980198025</v>
      </c>
    </row>
    <row r="811" spans="1:11" x14ac:dyDescent="0.3">
      <c r="A811" s="68" t="s">
        <v>506</v>
      </c>
      <c r="B811" s="68">
        <v>719</v>
      </c>
      <c r="C811" s="69">
        <v>41710</v>
      </c>
      <c r="D811" s="68">
        <v>3</v>
      </c>
      <c r="E811" s="70">
        <v>1.4438</v>
      </c>
      <c r="F811" s="70">
        <v>1.24E-2</v>
      </c>
      <c r="G811" s="88">
        <v>4.0999999999999996</v>
      </c>
      <c r="H811" s="72">
        <v>3.8E-3</v>
      </c>
      <c r="I811" s="71">
        <v>84</v>
      </c>
      <c r="J811" s="67">
        <v>274.10526315789474</v>
      </c>
      <c r="K811" s="67">
        <v>30.64516129032258</v>
      </c>
    </row>
    <row r="812" spans="1:11" x14ac:dyDescent="0.3">
      <c r="A812" s="68" t="s">
        <v>507</v>
      </c>
      <c r="B812" s="68">
        <v>719</v>
      </c>
      <c r="C812" s="69">
        <v>41710</v>
      </c>
      <c r="D812" s="68">
        <v>3</v>
      </c>
      <c r="E812" s="70">
        <v>2.0392999999999999</v>
      </c>
      <c r="F812" s="70">
        <v>2.98E-2</v>
      </c>
      <c r="G812" s="88">
        <v>4.0999999999999996</v>
      </c>
      <c r="H812" s="75">
        <v>1.5599999999999999E-2</v>
      </c>
      <c r="I812" s="67">
        <v>317</v>
      </c>
      <c r="J812" s="67">
        <v>605.5512820512821</v>
      </c>
      <c r="K812" s="67">
        <v>52.348993288590606</v>
      </c>
    </row>
    <row r="813" spans="1:11" x14ac:dyDescent="0.3">
      <c r="A813" s="68" t="s">
        <v>508</v>
      </c>
      <c r="B813" s="68">
        <v>719</v>
      </c>
      <c r="C813" s="69">
        <v>41710</v>
      </c>
      <c r="D813" s="68">
        <v>3</v>
      </c>
      <c r="E813" s="70">
        <v>2.9380000000000002</v>
      </c>
      <c r="F813" s="70">
        <v>0.34379999999999999</v>
      </c>
      <c r="G813" s="88">
        <v>4.3</v>
      </c>
      <c r="H813" s="75">
        <v>0.14860000000000001</v>
      </c>
      <c r="I813" s="67">
        <v>534</v>
      </c>
      <c r="J813" s="67">
        <v>1235.4589502018841</v>
      </c>
      <c r="K813" s="67">
        <v>43.222803955788251</v>
      </c>
    </row>
    <row r="814" spans="1:11" x14ac:dyDescent="0.3">
      <c r="A814" s="68" t="s">
        <v>509</v>
      </c>
      <c r="B814" s="68">
        <v>719</v>
      </c>
      <c r="C814" s="69">
        <v>41710</v>
      </c>
      <c r="D814" s="68">
        <v>3</v>
      </c>
      <c r="E814" s="70">
        <v>1.8157000000000001</v>
      </c>
      <c r="F814" s="70">
        <v>0.15440000000000001</v>
      </c>
      <c r="G814" s="88">
        <v>4.3</v>
      </c>
      <c r="H814" s="72"/>
      <c r="I814" s="71"/>
      <c r="J814" s="62"/>
      <c r="K814" s="62"/>
    </row>
    <row r="815" spans="1:11" x14ac:dyDescent="0.3">
      <c r="A815" s="68" t="s">
        <v>510</v>
      </c>
      <c r="B815" s="68">
        <v>719</v>
      </c>
      <c r="C815" s="69">
        <v>41710</v>
      </c>
      <c r="D815" s="68">
        <v>3</v>
      </c>
      <c r="E815" s="70">
        <v>1.7599</v>
      </c>
      <c r="F815" s="70">
        <v>3.3000000000000002E-2</v>
      </c>
      <c r="G815" s="88">
        <v>3.3</v>
      </c>
      <c r="H815" s="75">
        <v>6.7000000000000002E-3</v>
      </c>
      <c r="I815" s="67">
        <v>98</v>
      </c>
      <c r="J815" s="67">
        <v>482.68656716417917</v>
      </c>
      <c r="K815" s="67">
        <v>20.303030303030305</v>
      </c>
    </row>
    <row r="816" spans="1:11" x14ac:dyDescent="0.3">
      <c r="A816" s="68" t="s">
        <v>511</v>
      </c>
      <c r="B816" s="68">
        <v>719</v>
      </c>
      <c r="C816" s="69">
        <v>41710</v>
      </c>
      <c r="D816" s="68">
        <v>3</v>
      </c>
      <c r="E816" s="70">
        <v>1.6629</v>
      </c>
      <c r="F816" s="70">
        <v>0.14760999999999999</v>
      </c>
      <c r="G816" s="88">
        <v>4.3</v>
      </c>
      <c r="H816" s="70">
        <v>6.7000000000000004E-2</v>
      </c>
      <c r="I816" s="68">
        <v>397</v>
      </c>
      <c r="J816" s="67">
        <v>874.64432835820878</v>
      </c>
      <c r="K816" s="67">
        <v>45.389878734503085</v>
      </c>
    </row>
    <row r="817" spans="1:11" x14ac:dyDescent="0.3">
      <c r="A817" s="68" t="s">
        <v>512</v>
      </c>
      <c r="B817" s="68">
        <v>719</v>
      </c>
      <c r="C817" s="69">
        <v>41710</v>
      </c>
      <c r="D817" s="68">
        <v>3</v>
      </c>
      <c r="E817" s="70">
        <v>1.4732000000000001</v>
      </c>
      <c r="F817" s="70">
        <v>0.1784</v>
      </c>
      <c r="G817" s="88">
        <v>4.3</v>
      </c>
      <c r="H817" s="70">
        <v>5.67E-2</v>
      </c>
      <c r="I817" s="68">
        <v>256</v>
      </c>
      <c r="J817" s="67">
        <v>805.4744268077601</v>
      </c>
      <c r="K817" s="67">
        <v>31.782511210762333</v>
      </c>
    </row>
    <row r="818" spans="1:11" x14ac:dyDescent="0.3">
      <c r="A818" s="68" t="s">
        <v>513</v>
      </c>
      <c r="B818" s="68">
        <v>719</v>
      </c>
      <c r="C818" s="69">
        <v>41710</v>
      </c>
      <c r="D818" s="68">
        <v>3</v>
      </c>
      <c r="E818" s="70">
        <v>1.9951000000000001</v>
      </c>
      <c r="F818" s="70">
        <v>2.6700000000000002E-2</v>
      </c>
      <c r="G818" s="88">
        <v>4.0999999999999996</v>
      </c>
      <c r="H818" s="75">
        <v>9.2999999999999992E-3</v>
      </c>
      <c r="I818" s="67">
        <v>149</v>
      </c>
      <c r="J818" s="67">
        <v>427.77419354838719</v>
      </c>
      <c r="K818" s="67">
        <v>34.831460674157299</v>
      </c>
    </row>
    <row r="819" spans="1:11" x14ac:dyDescent="0.3">
      <c r="A819" s="68" t="s">
        <v>514</v>
      </c>
      <c r="B819" s="68">
        <v>715</v>
      </c>
      <c r="C819" s="69">
        <v>41710</v>
      </c>
      <c r="D819" s="68">
        <v>3</v>
      </c>
      <c r="E819" s="70">
        <v>2.1574</v>
      </c>
      <c r="F819" s="70">
        <v>0.2142</v>
      </c>
      <c r="G819" s="88">
        <v>4.3</v>
      </c>
      <c r="H819" s="70">
        <v>8.8099999999999998E-2</v>
      </c>
      <c r="I819" s="68">
        <v>515</v>
      </c>
      <c r="J819" s="67">
        <v>1252.1339387060159</v>
      </c>
      <c r="K819" s="67">
        <v>41.129785247432302</v>
      </c>
    </row>
    <row r="820" spans="1:11" x14ac:dyDescent="0.3">
      <c r="A820" s="68" t="s">
        <v>515</v>
      </c>
      <c r="B820" s="68">
        <v>715</v>
      </c>
      <c r="C820" s="69">
        <v>41710</v>
      </c>
      <c r="D820" s="68">
        <v>3</v>
      </c>
      <c r="E820" s="70">
        <v>1.8243</v>
      </c>
      <c r="F820" s="70">
        <v>0.14929999999999999</v>
      </c>
      <c r="G820" s="88">
        <v>4.3</v>
      </c>
      <c r="H820" s="70">
        <v>5.3199999999999997E-2</v>
      </c>
      <c r="I820" s="68">
        <v>316</v>
      </c>
      <c r="J820" s="67">
        <v>886.81954887218046</v>
      </c>
      <c r="K820" s="67">
        <v>35.632953784326858</v>
      </c>
    </row>
    <row r="821" spans="1:11" x14ac:dyDescent="0.3">
      <c r="A821" s="68" t="s">
        <v>516</v>
      </c>
      <c r="B821" s="68">
        <v>715</v>
      </c>
      <c r="C821" s="69">
        <v>41710</v>
      </c>
      <c r="D821" s="68">
        <v>3</v>
      </c>
      <c r="E821" s="70">
        <v>2.6297999999999999</v>
      </c>
      <c r="F821" s="70">
        <v>0.37830000000000003</v>
      </c>
      <c r="G821" s="88">
        <v>4.3</v>
      </c>
      <c r="H821" s="75">
        <v>0.18140000000000001</v>
      </c>
      <c r="I821" s="67">
        <v>629</v>
      </c>
      <c r="J821" s="67">
        <v>1311.7458654906284</v>
      </c>
      <c r="K821" s="67">
        <v>47.951361353423202</v>
      </c>
    </row>
    <row r="822" spans="1:11" x14ac:dyDescent="0.3">
      <c r="A822" s="68" t="s">
        <v>517</v>
      </c>
      <c r="B822" s="68">
        <v>610</v>
      </c>
      <c r="C822" s="69">
        <v>41711</v>
      </c>
      <c r="D822" s="68">
        <v>3</v>
      </c>
      <c r="E822" s="70">
        <v>2.4641999999999999</v>
      </c>
      <c r="F822" s="70">
        <v>0.2475</v>
      </c>
      <c r="G822" s="88">
        <v>4.3</v>
      </c>
      <c r="H822" s="70">
        <v>0.1207</v>
      </c>
      <c r="I822" s="68">
        <v>601</v>
      </c>
      <c r="J822" s="67">
        <v>1232.3736536868269</v>
      </c>
      <c r="K822" s="67">
        <v>48.767676767676768</v>
      </c>
    </row>
    <row r="823" spans="1:11" x14ac:dyDescent="0.3">
      <c r="A823" s="68" t="s">
        <v>518</v>
      </c>
      <c r="B823" s="68">
        <v>609</v>
      </c>
      <c r="C823" s="69">
        <v>41711</v>
      </c>
      <c r="D823" s="68">
        <v>3</v>
      </c>
      <c r="E823" s="70">
        <v>3.6162000000000001</v>
      </c>
      <c r="F823" s="70">
        <v>0.2858</v>
      </c>
      <c r="G823" s="88">
        <v>4.3</v>
      </c>
      <c r="H823" s="70">
        <v>0.1166</v>
      </c>
      <c r="I823" s="68">
        <v>1043</v>
      </c>
      <c r="J823" s="67">
        <v>2556.5128644939969</v>
      </c>
      <c r="K823" s="67">
        <v>40.797760671798464</v>
      </c>
    </row>
    <row r="824" spans="1:11" x14ac:dyDescent="0.3">
      <c r="A824" s="68" t="s">
        <v>519</v>
      </c>
      <c r="B824" s="68">
        <v>609</v>
      </c>
      <c r="C824" s="69">
        <v>41711</v>
      </c>
      <c r="D824" s="68">
        <v>3</v>
      </c>
      <c r="E824" s="70">
        <v>2.3348</v>
      </c>
      <c r="F824" s="70">
        <v>0.19350000000000001</v>
      </c>
      <c r="G824" s="88">
        <v>4.3</v>
      </c>
      <c r="H824" s="70">
        <v>7.1400000000000005E-2</v>
      </c>
      <c r="I824" s="68">
        <v>409</v>
      </c>
      <c r="J824" s="67">
        <v>1108.4243697478989</v>
      </c>
      <c r="K824" s="67">
        <v>36.899224806201552</v>
      </c>
    </row>
    <row r="825" spans="1:11" x14ac:dyDescent="0.3">
      <c r="A825" s="68" t="s">
        <v>520</v>
      </c>
      <c r="B825" s="68">
        <v>609</v>
      </c>
      <c r="C825" s="69">
        <v>41711</v>
      </c>
      <c r="D825" s="68">
        <v>3</v>
      </c>
      <c r="E825" s="70">
        <v>2.3462999999999998</v>
      </c>
      <c r="F825" s="70">
        <v>0.1045</v>
      </c>
      <c r="G825" s="88">
        <v>4.2</v>
      </c>
      <c r="H825" s="72">
        <v>3.7400000000000003E-2</v>
      </c>
      <c r="I825" s="71">
        <v>334</v>
      </c>
      <c r="J825" s="67">
        <v>933.23529411764696</v>
      </c>
      <c r="K825" s="67">
        <v>35.789473684210535</v>
      </c>
    </row>
    <row r="826" spans="1:11" x14ac:dyDescent="0.3">
      <c r="A826" s="68" t="s">
        <v>521</v>
      </c>
      <c r="B826" s="68">
        <v>609</v>
      </c>
      <c r="C826" s="69">
        <v>41711</v>
      </c>
      <c r="D826" s="68">
        <v>3</v>
      </c>
      <c r="E826" s="70">
        <v>3.6133000000000002</v>
      </c>
      <c r="F826" s="70">
        <v>0.2094</v>
      </c>
      <c r="G826" s="88">
        <v>4.3</v>
      </c>
      <c r="H826" s="72">
        <v>8.1600000000000006E-2</v>
      </c>
      <c r="I826" s="71">
        <v>429</v>
      </c>
      <c r="J826" s="67">
        <v>1100.8897058823529</v>
      </c>
      <c r="K826" s="67">
        <v>38.968481375358166</v>
      </c>
    </row>
    <row r="827" spans="1:11" x14ac:dyDescent="0.3">
      <c r="A827" s="68" t="s">
        <v>522</v>
      </c>
      <c r="B827" s="68">
        <v>609</v>
      </c>
      <c r="C827" s="69">
        <v>41711</v>
      </c>
      <c r="D827" s="68">
        <v>3</v>
      </c>
      <c r="E827" s="70">
        <v>2.3782000000000001</v>
      </c>
      <c r="F827" s="70">
        <v>5.9799999999999999E-2</v>
      </c>
      <c r="G827" s="88">
        <v>3.3</v>
      </c>
      <c r="H827" s="72">
        <v>1.66E-2</v>
      </c>
      <c r="I827" s="71">
        <v>332</v>
      </c>
      <c r="J827" s="67">
        <v>1196</v>
      </c>
      <c r="K827" s="67">
        <v>27.759197324414714</v>
      </c>
    </row>
    <row r="828" spans="1:11" x14ac:dyDescent="0.3">
      <c r="A828" s="68" t="s">
        <v>523</v>
      </c>
      <c r="B828" s="68">
        <v>609</v>
      </c>
      <c r="C828" s="69">
        <v>41711</v>
      </c>
      <c r="D828" s="68">
        <v>3</v>
      </c>
      <c r="E828" s="70">
        <v>3.0992999999999999</v>
      </c>
      <c r="F828" s="70">
        <v>0.30549999999999999</v>
      </c>
      <c r="G828" s="88">
        <v>4.3</v>
      </c>
      <c r="H828" s="70">
        <v>0.13719999999999999</v>
      </c>
      <c r="I828" s="68">
        <v>504</v>
      </c>
      <c r="J828" s="67">
        <v>1122.2448979591836</v>
      </c>
      <c r="K828" s="67">
        <v>44.909983633387881</v>
      </c>
    </row>
    <row r="829" spans="1:11" x14ac:dyDescent="0.3">
      <c r="A829" s="68" t="s">
        <v>524</v>
      </c>
      <c r="B829" s="68">
        <v>609</v>
      </c>
      <c r="C829" s="69">
        <v>41711</v>
      </c>
      <c r="D829" s="68">
        <v>3</v>
      </c>
      <c r="E829" s="70">
        <v>2.9199000000000002</v>
      </c>
      <c r="F829" s="70">
        <v>6.6100000000000006E-2</v>
      </c>
      <c r="G829" s="88">
        <v>4.2</v>
      </c>
      <c r="H829" s="75">
        <v>3.6600000000000001E-2</v>
      </c>
      <c r="I829" s="67">
        <v>477</v>
      </c>
      <c r="J829" s="67">
        <v>861.46721311475414</v>
      </c>
      <c r="K829" s="67">
        <v>55.37065052950075</v>
      </c>
    </row>
    <row r="830" spans="1:11" x14ac:dyDescent="0.3">
      <c r="A830" s="68" t="s">
        <v>525</v>
      </c>
      <c r="B830" s="68">
        <v>609</v>
      </c>
      <c r="C830" s="69">
        <v>41711</v>
      </c>
      <c r="D830" s="68">
        <v>3</v>
      </c>
      <c r="E830" s="70">
        <v>2.3075999999999999</v>
      </c>
      <c r="F830" s="70">
        <v>0.17610000000000001</v>
      </c>
      <c r="G830" s="88">
        <v>4.3</v>
      </c>
      <c r="H830" s="70">
        <v>7.1099999999999997E-2</v>
      </c>
      <c r="I830" s="68">
        <v>462</v>
      </c>
      <c r="J830" s="67">
        <v>1144.2784810126584</v>
      </c>
      <c r="K830" s="67">
        <v>40.374787052810902</v>
      </c>
    </row>
    <row r="831" spans="1:11" x14ac:dyDescent="0.3">
      <c r="A831" s="68" t="s">
        <v>526</v>
      </c>
      <c r="B831" s="68">
        <v>609</v>
      </c>
      <c r="C831" s="69">
        <v>41711</v>
      </c>
      <c r="D831" s="68">
        <v>3</v>
      </c>
      <c r="E831" s="70">
        <v>2.6793</v>
      </c>
      <c r="F831" s="70">
        <v>3.5700000000000003E-2</v>
      </c>
      <c r="G831" s="88">
        <v>3.3</v>
      </c>
      <c r="H831" s="72"/>
      <c r="I831" s="71"/>
      <c r="J831" s="62"/>
      <c r="K831" s="62"/>
    </row>
    <row r="832" spans="1:11" x14ac:dyDescent="0.3">
      <c r="A832" s="68" t="s">
        <v>527</v>
      </c>
      <c r="B832" s="68">
        <v>609</v>
      </c>
      <c r="C832" s="69">
        <v>41711</v>
      </c>
      <c r="D832" s="68">
        <v>3</v>
      </c>
      <c r="E832" s="70">
        <v>4.0063000000000004</v>
      </c>
      <c r="F832" s="70">
        <v>0.1507</v>
      </c>
      <c r="G832" s="88">
        <v>4.2</v>
      </c>
      <c r="H832" s="72"/>
      <c r="I832" s="71"/>
      <c r="J832" s="62"/>
      <c r="K832" s="62"/>
    </row>
    <row r="833" spans="1:11" x14ac:dyDescent="0.3">
      <c r="A833" s="68" t="s">
        <v>528</v>
      </c>
      <c r="B833" s="68">
        <v>609</v>
      </c>
      <c r="C833" s="69">
        <v>41711</v>
      </c>
      <c r="D833" s="68">
        <v>3</v>
      </c>
      <c r="E833" s="70">
        <v>3.0064000000000002</v>
      </c>
      <c r="F833" s="70">
        <v>0.19189999999999999</v>
      </c>
      <c r="G833" s="88">
        <v>4.2</v>
      </c>
      <c r="H833" s="75">
        <v>0.1072</v>
      </c>
      <c r="I833" s="67">
        <v>650</v>
      </c>
      <c r="J833" s="67">
        <v>1163.5727611940297</v>
      </c>
      <c r="K833" s="67">
        <v>55.862428348097971</v>
      </c>
    </row>
    <row r="834" spans="1:11" x14ac:dyDescent="0.3">
      <c r="A834" s="68" t="s">
        <v>529</v>
      </c>
      <c r="B834" s="68">
        <v>609</v>
      </c>
      <c r="C834" s="69">
        <v>41711</v>
      </c>
      <c r="D834" s="68">
        <v>3</v>
      </c>
      <c r="E834" s="70">
        <v>3.1332</v>
      </c>
      <c r="F834" s="70">
        <v>0.27910000000000001</v>
      </c>
      <c r="G834" s="88">
        <v>4.3</v>
      </c>
      <c r="H834" s="72"/>
      <c r="I834" s="71"/>
      <c r="J834" s="62"/>
      <c r="K834" s="62"/>
    </row>
    <row r="835" spans="1:11" x14ac:dyDescent="0.3">
      <c r="A835" s="68" t="s">
        <v>530</v>
      </c>
      <c r="B835" s="68">
        <v>606</v>
      </c>
      <c r="C835" s="69">
        <v>41711</v>
      </c>
      <c r="D835" s="68">
        <v>3</v>
      </c>
      <c r="E835" s="70">
        <v>3.2134999999999998</v>
      </c>
      <c r="F835" s="70">
        <v>0.27160000000000001</v>
      </c>
      <c r="G835" s="88">
        <v>4.3</v>
      </c>
      <c r="H835" s="70">
        <v>0.14710000000000001</v>
      </c>
      <c r="I835" s="68">
        <v>1064</v>
      </c>
      <c r="J835" s="67">
        <v>1964.5302515295716</v>
      </c>
      <c r="K835" s="67">
        <v>54.160530191458022</v>
      </c>
    </row>
    <row r="836" spans="1:11" x14ac:dyDescent="0.3">
      <c r="A836" s="68" t="s">
        <v>531</v>
      </c>
      <c r="B836" s="68">
        <v>606</v>
      </c>
      <c r="C836" s="69">
        <v>41711</v>
      </c>
      <c r="D836" s="68">
        <v>3</v>
      </c>
      <c r="E836" s="70">
        <v>3.0996000000000001</v>
      </c>
      <c r="F836" s="70">
        <v>7.51E-2</v>
      </c>
      <c r="G836" s="88">
        <v>4.0999999999999996</v>
      </c>
      <c r="H836" s="75">
        <v>2.6499999999999999E-2</v>
      </c>
      <c r="I836" s="67">
        <v>475</v>
      </c>
      <c r="J836" s="67">
        <v>1346.132075471698</v>
      </c>
      <c r="K836" s="67">
        <v>35.286284953395466</v>
      </c>
    </row>
    <row r="837" spans="1:11" x14ac:dyDescent="0.3">
      <c r="A837" s="68" t="s">
        <v>536</v>
      </c>
      <c r="B837" s="68">
        <v>715</v>
      </c>
      <c r="C837" s="69">
        <v>41737</v>
      </c>
      <c r="D837" s="68">
        <v>3</v>
      </c>
      <c r="E837" s="70">
        <v>2.8719000000000001</v>
      </c>
      <c r="F837" s="70">
        <v>0.44640000000000002</v>
      </c>
      <c r="G837" s="88">
        <v>4.3</v>
      </c>
      <c r="H837" s="70">
        <v>0.17380000000000001</v>
      </c>
      <c r="I837" s="68">
        <v>636</v>
      </c>
      <c r="J837" s="67">
        <v>1633.5466052934405</v>
      </c>
      <c r="K837" s="67">
        <v>38.933691756272403</v>
      </c>
    </row>
    <row r="838" spans="1:11" x14ac:dyDescent="0.3">
      <c r="A838" s="68" t="s">
        <v>537</v>
      </c>
      <c r="B838" s="68">
        <v>719</v>
      </c>
      <c r="C838" s="69">
        <v>41737</v>
      </c>
      <c r="D838" s="68">
        <v>3</v>
      </c>
      <c r="E838" s="70">
        <v>1.5325</v>
      </c>
      <c r="F838" s="70">
        <v>9.3700000000000006E-2</v>
      </c>
      <c r="G838" s="88">
        <v>4.2</v>
      </c>
      <c r="H838" s="75">
        <v>4.82E-2</v>
      </c>
      <c r="I838" s="67">
        <v>523</v>
      </c>
      <c r="J838" s="67">
        <v>1016.7033195020748</v>
      </c>
      <c r="K838" s="67">
        <v>51.440768409818574</v>
      </c>
    </row>
    <row r="839" spans="1:11" x14ac:dyDescent="0.3">
      <c r="A839" s="68" t="s">
        <v>538</v>
      </c>
      <c r="B839" s="68">
        <v>719</v>
      </c>
      <c r="C839" s="69">
        <v>41737</v>
      </c>
      <c r="D839" s="68">
        <v>3</v>
      </c>
      <c r="E839" s="70">
        <v>2.1842999999999999</v>
      </c>
      <c r="F839" s="70">
        <v>0.1419</v>
      </c>
      <c r="G839" s="88">
        <v>4.3</v>
      </c>
      <c r="H839" s="70">
        <v>6.7699999999999996E-2</v>
      </c>
      <c r="I839" s="68">
        <v>545</v>
      </c>
      <c r="J839" s="67">
        <v>1142.3264401772528</v>
      </c>
      <c r="K839" s="67">
        <v>47.709654686398871</v>
      </c>
    </row>
    <row r="840" spans="1:11" x14ac:dyDescent="0.3">
      <c r="A840" s="68" t="s">
        <v>539</v>
      </c>
      <c r="B840" s="68">
        <v>719</v>
      </c>
      <c r="C840" s="69">
        <v>41737</v>
      </c>
      <c r="D840" s="68">
        <v>3</v>
      </c>
      <c r="E840" s="70">
        <v>2.5072999999999999</v>
      </c>
      <c r="F840" s="70">
        <v>1.4500000000000001E-2</v>
      </c>
      <c r="G840" s="88">
        <v>6</v>
      </c>
      <c r="H840" s="72"/>
      <c r="I840" s="71"/>
      <c r="J840" s="62"/>
      <c r="K840" s="62"/>
    </row>
    <row r="841" spans="1:11" x14ac:dyDescent="0.3">
      <c r="A841" s="68" t="s">
        <v>540</v>
      </c>
      <c r="B841" s="68">
        <v>719</v>
      </c>
      <c r="C841" s="69">
        <v>41737</v>
      </c>
      <c r="D841" s="68">
        <v>3</v>
      </c>
      <c r="E841" s="70">
        <v>2.5853000000000002</v>
      </c>
      <c r="F841" s="70">
        <v>2.1600000000000001E-2</v>
      </c>
      <c r="G841" s="88">
        <v>6</v>
      </c>
      <c r="H841" s="72"/>
      <c r="I841" s="71"/>
      <c r="J841" s="62"/>
      <c r="K841" s="62"/>
    </row>
    <row r="842" spans="1:11" x14ac:dyDescent="0.3">
      <c r="A842" s="68" t="s">
        <v>541</v>
      </c>
      <c r="B842" s="68">
        <v>719</v>
      </c>
      <c r="C842" s="69">
        <v>41737</v>
      </c>
      <c r="D842" s="68">
        <v>3</v>
      </c>
      <c r="E842" s="70">
        <v>2.8635999999999999</v>
      </c>
      <c r="F842" s="70">
        <v>0.17050000000000001</v>
      </c>
      <c r="G842" s="88">
        <v>4.3</v>
      </c>
      <c r="H842" s="70">
        <v>0.11559999999999999</v>
      </c>
      <c r="I842" s="68">
        <v>945</v>
      </c>
      <c r="J842" s="67">
        <v>1393.7932525951558</v>
      </c>
      <c r="K842" s="67">
        <v>67.800586510263912</v>
      </c>
    </row>
    <row r="843" spans="1:11" x14ac:dyDescent="0.3">
      <c r="A843" s="68" t="s">
        <v>542</v>
      </c>
      <c r="B843" s="68">
        <v>719</v>
      </c>
      <c r="C843" s="69">
        <v>41737</v>
      </c>
      <c r="D843" s="68">
        <v>3</v>
      </c>
      <c r="E843" s="70">
        <v>2.0245000000000002</v>
      </c>
      <c r="F843" s="70">
        <v>0.1076</v>
      </c>
      <c r="G843" s="88">
        <v>4.3</v>
      </c>
      <c r="H843" s="70">
        <v>5.2999999999999999E-2</v>
      </c>
      <c r="I843" s="68">
        <v>442</v>
      </c>
      <c r="J843" s="67">
        <v>897.34339622641505</v>
      </c>
      <c r="K843" s="67">
        <v>49.256505576208177</v>
      </c>
    </row>
    <row r="844" spans="1:11" x14ac:dyDescent="0.3">
      <c r="A844" s="68" t="s">
        <v>543</v>
      </c>
      <c r="B844" s="68">
        <v>719</v>
      </c>
      <c r="C844" s="69">
        <v>41737</v>
      </c>
      <c r="D844" s="68">
        <v>3</v>
      </c>
      <c r="E844" s="70">
        <v>1.7694000000000001</v>
      </c>
      <c r="F844" s="70">
        <v>2.18E-2</v>
      </c>
      <c r="G844" s="88">
        <v>6</v>
      </c>
      <c r="H844" s="72"/>
      <c r="I844" s="71"/>
      <c r="J844" s="62"/>
      <c r="K844" s="62"/>
    </row>
    <row r="845" spans="1:11" x14ac:dyDescent="0.3">
      <c r="A845" s="68" t="s">
        <v>544</v>
      </c>
      <c r="B845" s="68">
        <v>719</v>
      </c>
      <c r="C845" s="69">
        <v>41737</v>
      </c>
      <c r="D845" s="68">
        <v>3</v>
      </c>
      <c r="E845" s="70">
        <v>1.6706000000000001</v>
      </c>
      <c r="F845" s="70">
        <v>1.5599999999999999E-2</v>
      </c>
      <c r="G845" s="88">
        <v>6</v>
      </c>
      <c r="H845" s="72"/>
      <c r="I845" s="71"/>
      <c r="J845" s="62"/>
      <c r="K845" s="62"/>
    </row>
    <row r="846" spans="1:11" x14ac:dyDescent="0.3">
      <c r="A846" s="68" t="s">
        <v>545</v>
      </c>
      <c r="B846" s="68">
        <v>719</v>
      </c>
      <c r="C846" s="69">
        <v>41737</v>
      </c>
      <c r="D846" s="68">
        <v>3</v>
      </c>
      <c r="E846" s="70">
        <v>1.911</v>
      </c>
      <c r="F846" s="70">
        <v>8.8999999999999996E-2</v>
      </c>
      <c r="G846" s="88">
        <v>4.2</v>
      </c>
      <c r="H846" s="75">
        <v>3.6999999999999998E-2</v>
      </c>
      <c r="I846" s="67">
        <v>328</v>
      </c>
      <c r="J846" s="67">
        <v>788.97297297297291</v>
      </c>
      <c r="K846" s="67">
        <v>41.573033707865171</v>
      </c>
    </row>
    <row r="847" spans="1:11" x14ac:dyDescent="0.3">
      <c r="A847" s="68" t="s">
        <v>546</v>
      </c>
      <c r="B847" s="68">
        <v>719</v>
      </c>
      <c r="C847" s="69">
        <v>41737</v>
      </c>
      <c r="D847" s="68">
        <v>3</v>
      </c>
      <c r="E847" s="70">
        <v>2.1960000000000002</v>
      </c>
      <c r="F847" s="70">
        <v>0.1124</v>
      </c>
      <c r="G847" s="88">
        <v>4.3</v>
      </c>
      <c r="H847" s="70">
        <v>5.79E-2</v>
      </c>
      <c r="I847" s="68">
        <v>447</v>
      </c>
      <c r="J847" s="67">
        <v>867.75129533678751</v>
      </c>
      <c r="K847" s="67">
        <v>51.512455516014235</v>
      </c>
    </row>
    <row r="848" spans="1:11" x14ac:dyDescent="0.3">
      <c r="A848" s="68" t="s">
        <v>547</v>
      </c>
      <c r="B848" s="68">
        <v>719</v>
      </c>
      <c r="C848" s="69">
        <v>41737</v>
      </c>
      <c r="D848" s="68">
        <v>3</v>
      </c>
      <c r="E848" s="70">
        <v>2.7484000000000002</v>
      </c>
      <c r="F848" s="70">
        <v>6.2E-2</v>
      </c>
      <c r="G848" s="88">
        <v>4.0999999999999996</v>
      </c>
      <c r="H848" s="75">
        <v>2.92E-2</v>
      </c>
      <c r="I848" s="67">
        <v>475</v>
      </c>
      <c r="J848" s="67">
        <v>1008.5616438356165</v>
      </c>
      <c r="K848" s="67">
        <v>47.096774193548384</v>
      </c>
    </row>
    <row r="849" spans="1:11" x14ac:dyDescent="0.3">
      <c r="A849" s="68" t="s">
        <v>548</v>
      </c>
      <c r="B849" s="68">
        <v>719</v>
      </c>
      <c r="C849" s="69">
        <v>41737</v>
      </c>
      <c r="D849" s="68">
        <v>3</v>
      </c>
      <c r="E849" s="70">
        <v>2.6770999999999998</v>
      </c>
      <c r="F849" s="70">
        <v>1.47E-2</v>
      </c>
      <c r="G849" s="88">
        <v>6</v>
      </c>
      <c r="H849" s="72"/>
      <c r="I849" s="71"/>
      <c r="J849" s="62"/>
      <c r="K849" s="62"/>
    </row>
    <row r="850" spans="1:11" x14ac:dyDescent="0.3">
      <c r="A850" s="68" t="s">
        <v>549</v>
      </c>
      <c r="B850" s="68">
        <v>719</v>
      </c>
      <c r="C850" s="69">
        <v>41737</v>
      </c>
      <c r="D850" s="68">
        <v>3</v>
      </c>
      <c r="E850" s="70">
        <v>1.903</v>
      </c>
      <c r="F850" s="70">
        <v>2.1000000000000001E-2</v>
      </c>
      <c r="G850" s="88"/>
      <c r="H850" s="72"/>
      <c r="I850" s="71"/>
      <c r="J850" s="62"/>
      <c r="K850" s="62"/>
    </row>
    <row r="851" spans="1:11" x14ac:dyDescent="0.3">
      <c r="A851" s="68" t="s">
        <v>550</v>
      </c>
      <c r="B851" s="68">
        <v>719</v>
      </c>
      <c r="C851" s="69">
        <v>41737</v>
      </c>
      <c r="D851" s="68">
        <v>3</v>
      </c>
      <c r="E851" s="70">
        <v>2.0708000000000002</v>
      </c>
      <c r="F851" s="70">
        <v>0.20649999999999999</v>
      </c>
      <c r="G851" s="88">
        <v>4.3</v>
      </c>
      <c r="H851" s="70">
        <v>9.64E-2</v>
      </c>
      <c r="I851" s="68">
        <v>459</v>
      </c>
      <c r="J851" s="67">
        <v>983.23132780082983</v>
      </c>
      <c r="K851" s="67">
        <v>46.682808716707022</v>
      </c>
    </row>
    <row r="852" spans="1:11" x14ac:dyDescent="0.3">
      <c r="A852" s="71"/>
      <c r="B852" s="71"/>
      <c r="C852" s="71"/>
      <c r="D852" s="71"/>
      <c r="E852" s="71"/>
      <c r="F852" s="71"/>
      <c r="G852" s="71"/>
      <c r="H852" s="72"/>
      <c r="I852" s="71"/>
      <c r="J852" s="62"/>
      <c r="K852" s="62"/>
    </row>
    <row r="853" spans="1:11" x14ac:dyDescent="0.3">
      <c r="A853" s="71"/>
      <c r="B853" s="71"/>
      <c r="C853" s="71"/>
      <c r="D853" s="71"/>
      <c r="E853" s="71"/>
      <c r="F853" s="71"/>
      <c r="G853" s="71"/>
      <c r="H853" s="72"/>
      <c r="I853" s="71"/>
      <c r="J853" s="62"/>
      <c r="K853" s="62"/>
    </row>
    <row r="854" spans="1:11" x14ac:dyDescent="0.3">
      <c r="A854" s="71"/>
      <c r="B854" s="71"/>
      <c r="C854" s="71"/>
      <c r="D854" s="71"/>
      <c r="E854" s="71"/>
      <c r="F854" s="71"/>
      <c r="G854" s="71"/>
      <c r="H854" s="72"/>
      <c r="I854" s="71"/>
      <c r="J854" s="62"/>
      <c r="K854" s="62"/>
    </row>
    <row r="855" spans="1:11" x14ac:dyDescent="0.3">
      <c r="A855" s="71"/>
      <c r="B855" s="71"/>
      <c r="C855" s="71"/>
      <c r="D855" s="71"/>
      <c r="E855" s="71"/>
      <c r="F855" s="71"/>
      <c r="G855" s="71"/>
      <c r="H855" s="72"/>
      <c r="I855" s="71"/>
      <c r="J855" s="62"/>
      <c r="K855" s="62"/>
    </row>
    <row r="856" spans="1:11" x14ac:dyDescent="0.3">
      <c r="A856" s="71"/>
      <c r="B856" s="71"/>
      <c r="C856" s="71"/>
      <c r="D856" s="71"/>
      <c r="E856" s="71"/>
      <c r="F856" s="71"/>
      <c r="G856" s="71"/>
      <c r="H856" s="72"/>
      <c r="I856" s="71"/>
      <c r="J856" s="62"/>
      <c r="K856" s="62"/>
    </row>
    <row r="857" spans="1:11" x14ac:dyDescent="0.3">
      <c r="A857" s="71"/>
      <c r="B857" s="71"/>
      <c r="C857" s="71"/>
      <c r="D857" s="71"/>
      <c r="E857" s="71"/>
      <c r="F857" s="71"/>
      <c r="G857" s="71"/>
      <c r="H857" s="72"/>
      <c r="I857" s="71"/>
      <c r="J857" s="62"/>
      <c r="K857" s="62"/>
    </row>
    <row r="858" spans="1:11" x14ac:dyDescent="0.3">
      <c r="A858" s="71"/>
      <c r="B858" s="71"/>
      <c r="C858" s="71"/>
      <c r="D858" s="71"/>
      <c r="E858" s="71"/>
      <c r="F858" s="71"/>
      <c r="G858" s="71"/>
      <c r="H858" s="72"/>
      <c r="I858" s="71"/>
      <c r="J858" s="62"/>
      <c r="K858" s="62"/>
    </row>
    <row r="859" spans="1:11" x14ac:dyDescent="0.3">
      <c r="A859" s="71"/>
      <c r="B859" s="71"/>
      <c r="C859" s="71"/>
      <c r="D859" s="71"/>
      <c r="E859" s="71"/>
      <c r="F859" s="71"/>
      <c r="G859" s="71"/>
      <c r="H859" s="72"/>
      <c r="I859" s="71"/>
      <c r="J859" s="62"/>
      <c r="K859" s="62"/>
    </row>
    <row r="860" spans="1:11" x14ac:dyDescent="0.3">
      <c r="A860" s="71"/>
      <c r="B860" s="71"/>
      <c r="C860" s="71"/>
      <c r="D860" s="71"/>
      <c r="E860" s="71"/>
      <c r="F860" s="71"/>
      <c r="G860" s="71"/>
      <c r="H860" s="72"/>
      <c r="I860" s="71"/>
      <c r="J860" s="62"/>
      <c r="K860" s="62"/>
    </row>
    <row r="861" spans="1:11" x14ac:dyDescent="0.3">
      <c r="A861" s="71"/>
      <c r="B861" s="71"/>
      <c r="C861" s="71"/>
      <c r="D861" s="71"/>
      <c r="E861" s="71"/>
      <c r="F861" s="71"/>
      <c r="G861" s="71"/>
      <c r="H861" s="72"/>
      <c r="I861" s="71"/>
      <c r="J861" s="62"/>
      <c r="K861" s="62"/>
    </row>
    <row r="862" spans="1:11" x14ac:dyDescent="0.3">
      <c r="A862" s="71"/>
      <c r="B862" s="71"/>
      <c r="C862" s="71"/>
      <c r="D862" s="71"/>
      <c r="E862" s="71"/>
      <c r="F862" s="71"/>
      <c r="G862" s="71"/>
      <c r="H862" s="72"/>
      <c r="I862" s="71"/>
      <c r="J862" s="62"/>
      <c r="K862" s="62"/>
    </row>
    <row r="863" spans="1:11" x14ac:dyDescent="0.3">
      <c r="A863" s="71"/>
      <c r="B863" s="71"/>
      <c r="C863" s="71"/>
      <c r="D863" s="71"/>
      <c r="E863" s="71"/>
      <c r="F863" s="71"/>
      <c r="G863" s="71"/>
      <c r="H863" s="72"/>
      <c r="I863" s="71"/>
      <c r="J863" s="62"/>
      <c r="K863" s="62"/>
    </row>
    <row r="864" spans="1:11" x14ac:dyDescent="0.3">
      <c r="A864" s="71"/>
      <c r="B864" s="71"/>
      <c r="C864" s="71"/>
      <c r="D864" s="71"/>
      <c r="E864" s="71"/>
      <c r="F864" s="71"/>
      <c r="G864" s="71"/>
      <c r="H864" s="72"/>
      <c r="I864" s="71"/>
      <c r="J864" s="62"/>
      <c r="K864" s="62"/>
    </row>
    <row r="865" spans="1:9" x14ac:dyDescent="0.3">
      <c r="A865" s="71"/>
      <c r="B865" s="71"/>
      <c r="C865" s="71"/>
      <c r="D865" s="71"/>
      <c r="E865" s="71"/>
      <c r="F865" s="71"/>
      <c r="G865" s="71"/>
      <c r="H865" s="72"/>
      <c r="I865" s="71"/>
    </row>
    <row r="866" spans="1:9" x14ac:dyDescent="0.3">
      <c r="A866" s="71"/>
      <c r="B866" s="71"/>
      <c r="C866" s="71"/>
      <c r="D866" s="71"/>
      <c r="E866" s="71"/>
      <c r="F866" s="71"/>
      <c r="G866" s="71"/>
      <c r="H866" s="72"/>
      <c r="I866" s="71"/>
    </row>
    <row r="867" spans="1:9" x14ac:dyDescent="0.3">
      <c r="A867" s="71"/>
      <c r="B867" s="71"/>
      <c r="C867" s="71"/>
      <c r="D867" s="71"/>
      <c r="E867" s="71"/>
      <c r="F867" s="71"/>
      <c r="G867" s="71"/>
      <c r="H867" s="72"/>
      <c r="I867" s="71"/>
    </row>
    <row r="868" spans="1:9" x14ac:dyDescent="0.3">
      <c r="A868" s="71"/>
      <c r="B868" s="71"/>
      <c r="C868" s="71"/>
      <c r="D868" s="71"/>
      <c r="E868" s="71"/>
      <c r="F868" s="71"/>
      <c r="G868" s="71"/>
      <c r="H868" s="72"/>
      <c r="I868" s="71"/>
    </row>
    <row r="869" spans="1:9" x14ac:dyDescent="0.3">
      <c r="A869" s="71"/>
      <c r="B869" s="71"/>
      <c r="C869" s="71"/>
      <c r="D869" s="71"/>
      <c r="E869" s="71"/>
      <c r="F869" s="71"/>
      <c r="G869" s="71"/>
      <c r="H869" s="72"/>
      <c r="I869" s="71"/>
    </row>
    <row r="870" spans="1:9" x14ac:dyDescent="0.3">
      <c r="A870" s="71"/>
      <c r="B870" s="71"/>
      <c r="C870" s="71"/>
      <c r="D870" s="71"/>
      <c r="E870" s="71"/>
      <c r="F870" s="71"/>
      <c r="G870" s="71"/>
      <c r="H870" s="72"/>
      <c r="I870" s="71"/>
    </row>
    <row r="871" spans="1:9" x14ac:dyDescent="0.3">
      <c r="A871" s="71"/>
      <c r="B871" s="71"/>
      <c r="C871" s="71"/>
      <c r="D871" s="71"/>
      <c r="E871" s="71"/>
      <c r="F871" s="71"/>
      <c r="G871" s="71"/>
      <c r="H871" s="72"/>
      <c r="I871" s="71"/>
    </row>
    <row r="872" spans="1:9" x14ac:dyDescent="0.3">
      <c r="A872" s="71"/>
      <c r="B872" s="71"/>
      <c r="C872" s="71"/>
      <c r="D872" s="71"/>
      <c r="E872" s="71"/>
      <c r="F872" s="71"/>
      <c r="G872" s="71"/>
      <c r="H872" s="72"/>
      <c r="I872" s="71"/>
    </row>
    <row r="873" spans="1:9" x14ac:dyDescent="0.3">
      <c r="A873" s="71"/>
      <c r="B873" s="71"/>
      <c r="C873" s="71"/>
      <c r="D873" s="71"/>
      <c r="E873" s="71"/>
      <c r="F873" s="71"/>
      <c r="G873" s="71"/>
      <c r="H873" s="72"/>
      <c r="I873" s="71"/>
    </row>
    <row r="874" spans="1:9" x14ac:dyDescent="0.3">
      <c r="A874" s="71"/>
      <c r="B874" s="71"/>
      <c r="C874" s="71"/>
      <c r="D874" s="71"/>
      <c r="E874" s="71"/>
      <c r="F874" s="71"/>
      <c r="G874" s="71"/>
      <c r="H874" s="72"/>
      <c r="I874" s="71"/>
    </row>
    <row r="875" spans="1:9" x14ac:dyDescent="0.3">
      <c r="A875" s="71"/>
      <c r="B875" s="71"/>
      <c r="C875" s="71"/>
      <c r="D875" s="71"/>
      <c r="E875" s="71"/>
      <c r="F875" s="71"/>
      <c r="G875" s="71"/>
      <c r="H875" s="72"/>
      <c r="I875" s="71"/>
    </row>
    <row r="876" spans="1:9" x14ac:dyDescent="0.3">
      <c r="A876" s="71"/>
      <c r="B876" s="71"/>
      <c r="C876" s="71"/>
      <c r="D876" s="71"/>
      <c r="E876" s="71"/>
      <c r="F876" s="71"/>
      <c r="G876" s="71"/>
      <c r="H876" s="72"/>
      <c r="I876" s="71"/>
    </row>
    <row r="877" spans="1:9" x14ac:dyDescent="0.3">
      <c r="A877" s="71"/>
      <c r="B877" s="71"/>
      <c r="C877" s="71"/>
      <c r="D877" s="71"/>
      <c r="E877" s="71"/>
      <c r="F877" s="71"/>
      <c r="G877" s="71"/>
      <c r="H877" s="72"/>
      <c r="I877" s="71"/>
    </row>
    <row r="878" spans="1:9" x14ac:dyDescent="0.3">
      <c r="A878" s="71"/>
      <c r="B878" s="71"/>
      <c r="C878" s="71"/>
      <c r="D878" s="71"/>
      <c r="E878" s="71"/>
      <c r="F878" s="71"/>
      <c r="G878" s="71"/>
      <c r="H878" s="72"/>
      <c r="I878" s="71"/>
    </row>
    <row r="879" spans="1:9" x14ac:dyDescent="0.3">
      <c r="A879" s="71"/>
      <c r="B879" s="71"/>
      <c r="C879" s="71"/>
      <c r="D879" s="71"/>
      <c r="E879" s="71"/>
      <c r="F879" s="71"/>
      <c r="G879" s="71"/>
      <c r="H879" s="72"/>
      <c r="I879" s="71"/>
    </row>
    <row r="880" spans="1:9" x14ac:dyDescent="0.3">
      <c r="A880" s="71"/>
      <c r="B880" s="71"/>
      <c r="C880" s="71"/>
      <c r="D880" s="71"/>
      <c r="E880" s="71"/>
      <c r="F880" s="71"/>
      <c r="G880" s="71"/>
      <c r="H880" s="72"/>
      <c r="I880" s="71"/>
    </row>
    <row r="881" spans="1:9" x14ac:dyDescent="0.3">
      <c r="A881" s="71"/>
      <c r="B881" s="71"/>
      <c r="C881" s="71"/>
      <c r="D881" s="71"/>
      <c r="E881" s="71"/>
      <c r="F881" s="71"/>
      <c r="G881" s="71"/>
      <c r="H881" s="72"/>
      <c r="I881" s="71"/>
    </row>
    <row r="882" spans="1:9" x14ac:dyDescent="0.3">
      <c r="A882" s="71"/>
      <c r="B882" s="71"/>
      <c r="C882" s="71"/>
      <c r="D882" s="71"/>
      <c r="E882" s="71"/>
      <c r="F882" s="71"/>
      <c r="G882" s="71"/>
      <c r="H882" s="72"/>
      <c r="I882" s="71"/>
    </row>
    <row r="883" spans="1:9" x14ac:dyDescent="0.3">
      <c r="A883" s="71"/>
      <c r="B883" s="71"/>
      <c r="C883" s="71"/>
      <c r="D883" s="71"/>
      <c r="E883" s="71"/>
      <c r="F883" s="71"/>
      <c r="G883" s="71"/>
      <c r="H883" s="72"/>
      <c r="I883" s="71"/>
    </row>
    <row r="884" spans="1:9" x14ac:dyDescent="0.3">
      <c r="A884" s="71"/>
      <c r="B884" s="71"/>
      <c r="C884" s="71"/>
      <c r="D884" s="71"/>
      <c r="E884" s="71"/>
      <c r="F884" s="71"/>
      <c r="G884" s="71"/>
      <c r="H884" s="72"/>
      <c r="I884" s="71"/>
    </row>
    <row r="885" spans="1:9" x14ac:dyDescent="0.3">
      <c r="A885" s="71"/>
      <c r="B885" s="71"/>
      <c r="C885" s="71"/>
      <c r="D885" s="71"/>
      <c r="E885" s="71"/>
      <c r="F885" s="71"/>
      <c r="G885" s="71"/>
      <c r="H885" s="72"/>
      <c r="I885" s="71"/>
    </row>
    <row r="886" spans="1:9" x14ac:dyDescent="0.3">
      <c r="A886" s="71"/>
      <c r="B886" s="71"/>
      <c r="C886" s="71"/>
      <c r="D886" s="71"/>
      <c r="E886" s="71"/>
      <c r="F886" s="71"/>
      <c r="G886" s="71"/>
      <c r="H886" s="72"/>
      <c r="I886" s="71"/>
    </row>
    <row r="887" spans="1:9" x14ac:dyDescent="0.3">
      <c r="A887" s="71"/>
      <c r="B887" s="71"/>
      <c r="C887" s="71"/>
      <c r="D887" s="71"/>
      <c r="E887" s="71"/>
      <c r="F887" s="71"/>
      <c r="G887" s="71"/>
      <c r="H887" s="72"/>
      <c r="I887" s="71"/>
    </row>
    <row r="888" spans="1:9" x14ac:dyDescent="0.3">
      <c r="A888" s="71"/>
      <c r="B888" s="71"/>
      <c r="C888" s="71"/>
      <c r="D888" s="71"/>
      <c r="E888" s="71"/>
      <c r="F888" s="71"/>
      <c r="G888" s="71"/>
      <c r="H888" s="72"/>
      <c r="I888" s="71"/>
    </row>
    <row r="889" spans="1:9" x14ac:dyDescent="0.3">
      <c r="A889" s="71"/>
      <c r="B889" s="71"/>
      <c r="C889" s="71"/>
      <c r="D889" s="71"/>
      <c r="E889" s="71"/>
      <c r="F889" s="71"/>
      <c r="G889" s="71"/>
      <c r="H889" s="72"/>
      <c r="I889" s="71"/>
    </row>
    <row r="890" spans="1:9" x14ac:dyDescent="0.3">
      <c r="A890" s="71"/>
      <c r="B890" s="71"/>
      <c r="C890" s="71"/>
      <c r="D890" s="71"/>
      <c r="E890" s="71"/>
      <c r="F890" s="71"/>
      <c r="G890" s="71"/>
      <c r="H890" s="72"/>
      <c r="I890" s="71"/>
    </row>
    <row r="891" spans="1:9" x14ac:dyDescent="0.3">
      <c r="A891" s="71"/>
      <c r="B891" s="71"/>
      <c r="C891" s="71"/>
      <c r="D891" s="71"/>
      <c r="E891" s="71"/>
      <c r="F891" s="71"/>
      <c r="G891" s="71"/>
      <c r="H891" s="72"/>
      <c r="I891" s="71"/>
    </row>
    <row r="892" spans="1:9" x14ac:dyDescent="0.3">
      <c r="A892" s="71"/>
      <c r="B892" s="71"/>
      <c r="C892" s="71"/>
      <c r="D892" s="71"/>
      <c r="E892" s="71"/>
      <c r="F892" s="71"/>
      <c r="G892" s="71"/>
      <c r="H892" s="72"/>
      <c r="I892" s="71"/>
    </row>
    <row r="893" spans="1:9" x14ac:dyDescent="0.3">
      <c r="A893" s="71"/>
      <c r="B893" s="71"/>
      <c r="C893" s="71"/>
      <c r="D893" s="71"/>
      <c r="E893" s="71"/>
      <c r="F893" s="71"/>
      <c r="G893" s="71"/>
      <c r="H893" s="72"/>
      <c r="I893" s="71"/>
    </row>
    <row r="894" spans="1:9" x14ac:dyDescent="0.3">
      <c r="A894" s="71"/>
      <c r="B894" s="71"/>
      <c r="C894" s="71"/>
      <c r="D894" s="71"/>
      <c r="E894" s="71"/>
      <c r="F894" s="71"/>
      <c r="G894" s="71"/>
      <c r="H894" s="72"/>
      <c r="I894" s="71"/>
    </row>
    <row r="895" spans="1:9" x14ac:dyDescent="0.3">
      <c r="A895" s="71"/>
      <c r="B895" s="71"/>
      <c r="C895" s="71"/>
      <c r="D895" s="71"/>
      <c r="E895" s="71"/>
      <c r="F895" s="71"/>
      <c r="G895" s="71"/>
      <c r="H895" s="72"/>
      <c r="I895" s="71"/>
    </row>
    <row r="896" spans="1:9" x14ac:dyDescent="0.3">
      <c r="A896" s="71"/>
      <c r="B896" s="71"/>
      <c r="C896" s="71"/>
      <c r="D896" s="71"/>
      <c r="E896" s="71"/>
      <c r="F896" s="71"/>
      <c r="G896" s="71"/>
      <c r="H896" s="72"/>
      <c r="I896" s="71"/>
    </row>
    <row r="897" spans="1:9" x14ac:dyDescent="0.3">
      <c r="A897" s="71"/>
      <c r="B897" s="71"/>
      <c r="C897" s="71"/>
      <c r="D897" s="71"/>
      <c r="E897" s="71"/>
      <c r="F897" s="71"/>
      <c r="G897" s="71"/>
      <c r="H897" s="72"/>
      <c r="I897" s="71"/>
    </row>
    <row r="898" spans="1:9" x14ac:dyDescent="0.3">
      <c r="A898" s="71"/>
      <c r="B898" s="71"/>
      <c r="C898" s="71"/>
      <c r="D898" s="71"/>
      <c r="E898" s="71"/>
      <c r="F898" s="71"/>
      <c r="G898" s="71"/>
      <c r="H898" s="72"/>
      <c r="I898" s="71"/>
    </row>
    <row r="899" spans="1:9" x14ac:dyDescent="0.3">
      <c r="A899" s="71"/>
      <c r="B899" s="71"/>
      <c r="C899" s="71"/>
      <c r="D899" s="71"/>
      <c r="E899" s="71"/>
      <c r="F899" s="71"/>
      <c r="G899" s="71"/>
      <c r="H899" s="72"/>
      <c r="I899" s="71"/>
    </row>
    <row r="900" spans="1:9" x14ac:dyDescent="0.3">
      <c r="A900" s="71"/>
      <c r="B900" s="71"/>
      <c r="C900" s="71"/>
      <c r="D900" s="71"/>
      <c r="E900" s="71"/>
      <c r="F900" s="71"/>
      <c r="G900" s="71"/>
      <c r="H900" s="72"/>
      <c r="I900" s="71"/>
    </row>
    <row r="901" spans="1:9" x14ac:dyDescent="0.3">
      <c r="A901" s="71"/>
      <c r="B901" s="71"/>
      <c r="C901" s="71"/>
      <c r="D901" s="71"/>
      <c r="E901" s="71"/>
      <c r="F901" s="71"/>
      <c r="G901" s="71"/>
      <c r="H901" s="72"/>
      <c r="I901" s="71"/>
    </row>
    <row r="902" spans="1:9" x14ac:dyDescent="0.3">
      <c r="A902" s="71"/>
      <c r="B902" s="71"/>
      <c r="C902" s="71"/>
      <c r="D902" s="71"/>
      <c r="E902" s="71"/>
      <c r="F902" s="71"/>
      <c r="G902" s="71"/>
      <c r="H902" s="72"/>
      <c r="I902" s="71"/>
    </row>
    <row r="903" spans="1:9" x14ac:dyDescent="0.3">
      <c r="A903" s="71"/>
      <c r="B903" s="71"/>
      <c r="C903" s="71"/>
      <c r="D903" s="71"/>
      <c r="E903" s="71"/>
      <c r="F903" s="71"/>
      <c r="G903" s="71"/>
      <c r="H903" s="72"/>
      <c r="I903" s="71"/>
    </row>
    <row r="904" spans="1:9" x14ac:dyDescent="0.3">
      <c r="A904" s="71"/>
      <c r="B904" s="71"/>
      <c r="C904" s="71"/>
      <c r="D904" s="71"/>
      <c r="E904" s="71"/>
      <c r="F904" s="71"/>
      <c r="G904" s="71"/>
      <c r="H904" s="72"/>
      <c r="I904" s="71"/>
    </row>
    <row r="905" spans="1:9" x14ac:dyDescent="0.3">
      <c r="A905" s="71"/>
      <c r="B905" s="71"/>
      <c r="C905" s="71"/>
      <c r="D905" s="71"/>
      <c r="E905" s="71"/>
      <c r="F905" s="71"/>
      <c r="G905" s="71"/>
      <c r="H905" s="72"/>
      <c r="I905" s="71"/>
    </row>
    <row r="906" spans="1:9" x14ac:dyDescent="0.3">
      <c r="A906" s="71"/>
      <c r="B906" s="71"/>
      <c r="C906" s="71"/>
      <c r="D906" s="71"/>
      <c r="E906" s="71"/>
      <c r="F906" s="71"/>
      <c r="G906" s="71"/>
      <c r="H906" s="72"/>
      <c r="I906" s="71"/>
    </row>
    <row r="907" spans="1:9" x14ac:dyDescent="0.3">
      <c r="A907" s="71"/>
      <c r="B907" s="71"/>
      <c r="C907" s="71"/>
      <c r="D907" s="71"/>
      <c r="E907" s="71"/>
      <c r="F907" s="71"/>
      <c r="G907" s="71"/>
      <c r="H907" s="72"/>
      <c r="I907" s="71"/>
    </row>
    <row r="908" spans="1:9" x14ac:dyDescent="0.3">
      <c r="A908" s="71"/>
      <c r="B908" s="71"/>
      <c r="C908" s="71"/>
      <c r="D908" s="71"/>
      <c r="E908" s="71"/>
      <c r="F908" s="71"/>
      <c r="G908" s="71"/>
      <c r="H908" s="72"/>
      <c r="I908" s="71"/>
    </row>
    <row r="909" spans="1:9" x14ac:dyDescent="0.3">
      <c r="A909" s="71"/>
      <c r="B909" s="71"/>
      <c r="C909" s="71"/>
      <c r="D909" s="71"/>
      <c r="E909" s="71"/>
      <c r="F909" s="71"/>
      <c r="G909" s="71"/>
      <c r="H909" s="72"/>
      <c r="I909" s="71"/>
    </row>
    <row r="910" spans="1:9" x14ac:dyDescent="0.3">
      <c r="A910" s="71"/>
      <c r="B910" s="71"/>
      <c r="C910" s="71"/>
      <c r="D910" s="71"/>
      <c r="E910" s="71"/>
      <c r="F910" s="71"/>
      <c r="G910" s="71"/>
      <c r="H910" s="72"/>
      <c r="I910" s="71"/>
    </row>
    <row r="911" spans="1:9" x14ac:dyDescent="0.3">
      <c r="A911" s="71"/>
      <c r="B911" s="71"/>
      <c r="C911" s="71"/>
      <c r="D911" s="71"/>
      <c r="E911" s="71"/>
      <c r="F911" s="71"/>
      <c r="G911" s="71"/>
      <c r="H911" s="72"/>
      <c r="I911" s="71"/>
    </row>
    <row r="912" spans="1:9" x14ac:dyDescent="0.3">
      <c r="A912" s="71"/>
      <c r="B912" s="71"/>
      <c r="C912" s="71"/>
      <c r="D912" s="71"/>
      <c r="E912" s="71"/>
      <c r="F912" s="71"/>
      <c r="G912" s="71"/>
      <c r="H912" s="72"/>
      <c r="I912" s="71"/>
    </row>
    <row r="913" spans="1:9" x14ac:dyDescent="0.3">
      <c r="A913" s="71"/>
      <c r="B913" s="71"/>
      <c r="C913" s="71"/>
      <c r="D913" s="71"/>
      <c r="E913" s="71"/>
      <c r="F913" s="71"/>
      <c r="G913" s="71"/>
      <c r="H913" s="72"/>
      <c r="I913" s="71"/>
    </row>
    <row r="914" spans="1:9" x14ac:dyDescent="0.3">
      <c r="A914" s="71"/>
      <c r="B914" s="71"/>
      <c r="C914" s="71"/>
      <c r="D914" s="71"/>
      <c r="E914" s="71"/>
      <c r="F914" s="71"/>
      <c r="G914" s="71"/>
      <c r="H914" s="72"/>
      <c r="I914" s="71"/>
    </row>
    <row r="915" spans="1:9" x14ac:dyDescent="0.3">
      <c r="A915" s="71"/>
      <c r="B915" s="71"/>
      <c r="C915" s="71"/>
      <c r="D915" s="71"/>
      <c r="E915" s="71"/>
      <c r="F915" s="71"/>
      <c r="G915" s="71"/>
      <c r="H915" s="72"/>
      <c r="I915" s="71"/>
    </row>
    <row r="916" spans="1:9" x14ac:dyDescent="0.3">
      <c r="A916" s="71"/>
      <c r="B916" s="71"/>
      <c r="C916" s="71"/>
      <c r="D916" s="71"/>
      <c r="E916" s="71"/>
      <c r="F916" s="71"/>
      <c r="G916" s="71"/>
      <c r="H916" s="72"/>
      <c r="I916" s="71"/>
    </row>
    <row r="917" spans="1:9" x14ac:dyDescent="0.3">
      <c r="A917" s="71"/>
      <c r="B917" s="71"/>
      <c r="C917" s="71"/>
      <c r="D917" s="71"/>
      <c r="E917" s="71"/>
      <c r="F917" s="71"/>
      <c r="G917" s="71"/>
      <c r="H917" s="72"/>
      <c r="I917" s="71"/>
    </row>
    <row r="918" spans="1:9" x14ac:dyDescent="0.3">
      <c r="A918" s="71"/>
      <c r="B918" s="71"/>
      <c r="C918" s="71"/>
      <c r="D918" s="71"/>
      <c r="E918" s="71"/>
      <c r="F918" s="71"/>
      <c r="G918" s="71"/>
      <c r="H918" s="72"/>
      <c r="I918" s="71"/>
    </row>
    <row r="919" spans="1:9" x14ac:dyDescent="0.3">
      <c r="A919" s="71"/>
      <c r="B919" s="71"/>
      <c r="C919" s="71"/>
      <c r="D919" s="71"/>
      <c r="E919" s="71"/>
      <c r="F919" s="71"/>
      <c r="G919" s="71"/>
      <c r="H919" s="72"/>
      <c r="I919" s="71"/>
    </row>
    <row r="920" spans="1:9" x14ac:dyDescent="0.3">
      <c r="A920" s="71"/>
      <c r="B920" s="71"/>
      <c r="C920" s="71"/>
      <c r="D920" s="71"/>
      <c r="E920" s="71"/>
      <c r="F920" s="71"/>
      <c r="G920" s="71"/>
      <c r="H920" s="72"/>
      <c r="I920" s="71"/>
    </row>
    <row r="921" spans="1:9" x14ac:dyDescent="0.3">
      <c r="A921" s="71"/>
      <c r="B921" s="71"/>
      <c r="C921" s="71"/>
      <c r="D921" s="71"/>
      <c r="E921" s="71"/>
      <c r="F921" s="71"/>
      <c r="G921" s="71"/>
      <c r="H921" s="72"/>
      <c r="I921" s="71"/>
    </row>
    <row r="922" spans="1:9" x14ac:dyDescent="0.3">
      <c r="A922" s="71"/>
      <c r="B922" s="71"/>
      <c r="C922" s="71"/>
      <c r="D922" s="71"/>
      <c r="E922" s="71"/>
      <c r="F922" s="71"/>
      <c r="G922" s="71"/>
      <c r="H922" s="72"/>
      <c r="I922" s="71"/>
    </row>
    <row r="923" spans="1:9" x14ac:dyDescent="0.3">
      <c r="A923" s="71"/>
      <c r="B923" s="71"/>
      <c r="C923" s="71"/>
      <c r="D923" s="71"/>
      <c r="E923" s="71"/>
      <c r="F923" s="71"/>
      <c r="G923" s="71"/>
      <c r="H923" s="72"/>
      <c r="I923" s="71"/>
    </row>
    <row r="924" spans="1:9" x14ac:dyDescent="0.3">
      <c r="A924" s="71"/>
      <c r="B924" s="71"/>
      <c r="C924" s="71"/>
      <c r="D924" s="71"/>
      <c r="E924" s="71"/>
      <c r="F924" s="71"/>
      <c r="G924" s="71"/>
      <c r="H924" s="72"/>
      <c r="I924" s="71"/>
    </row>
    <row r="925" spans="1:9" x14ac:dyDescent="0.3">
      <c r="A925" s="71"/>
      <c r="B925" s="71"/>
      <c r="C925" s="71"/>
      <c r="D925" s="71"/>
      <c r="E925" s="71"/>
      <c r="F925" s="71"/>
      <c r="G925" s="71"/>
      <c r="H925" s="72"/>
      <c r="I925" s="71"/>
    </row>
    <row r="926" spans="1:9" x14ac:dyDescent="0.3">
      <c r="A926" s="71"/>
      <c r="B926" s="71"/>
      <c r="C926" s="71"/>
      <c r="D926" s="71"/>
      <c r="E926" s="71"/>
      <c r="F926" s="71"/>
      <c r="G926" s="71"/>
      <c r="H926" s="72"/>
      <c r="I926" s="71"/>
    </row>
    <row r="927" spans="1:9" x14ac:dyDescent="0.3">
      <c r="A927" s="71"/>
      <c r="B927" s="71"/>
      <c r="C927" s="71"/>
      <c r="D927" s="71"/>
      <c r="E927" s="71"/>
      <c r="F927" s="71"/>
      <c r="G927" s="71"/>
      <c r="H927" s="72"/>
      <c r="I927" s="71"/>
    </row>
    <row r="928" spans="1:9" x14ac:dyDescent="0.3">
      <c r="A928" s="71"/>
      <c r="B928" s="71"/>
      <c r="C928" s="71"/>
      <c r="D928" s="71"/>
      <c r="E928" s="71"/>
      <c r="F928" s="71"/>
      <c r="G928" s="71"/>
      <c r="H928" s="72"/>
      <c r="I928" s="71"/>
    </row>
    <row r="929" spans="1:9" x14ac:dyDescent="0.3">
      <c r="A929" s="71"/>
      <c r="B929" s="71"/>
      <c r="C929" s="71"/>
      <c r="D929" s="71"/>
      <c r="E929" s="71"/>
      <c r="F929" s="71"/>
      <c r="G929" s="71"/>
      <c r="H929" s="72"/>
      <c r="I929" s="71"/>
    </row>
    <row r="930" spans="1:9" x14ac:dyDescent="0.3">
      <c r="A930" s="71"/>
      <c r="B930" s="71"/>
      <c r="C930" s="71"/>
      <c r="D930" s="71"/>
      <c r="E930" s="71"/>
      <c r="F930" s="71"/>
      <c r="G930" s="71"/>
      <c r="H930" s="72"/>
      <c r="I930" s="71"/>
    </row>
    <row r="931" spans="1:9" x14ac:dyDescent="0.3">
      <c r="A931" s="71"/>
      <c r="B931" s="71"/>
      <c r="C931" s="71"/>
      <c r="D931" s="71"/>
      <c r="E931" s="71"/>
      <c r="F931" s="71"/>
      <c r="G931" s="71"/>
      <c r="H931" s="72"/>
      <c r="I931" s="71"/>
    </row>
    <row r="932" spans="1:9" x14ac:dyDescent="0.3">
      <c r="A932" s="71"/>
      <c r="B932" s="71"/>
      <c r="C932" s="71"/>
      <c r="D932" s="71"/>
      <c r="E932" s="71"/>
      <c r="F932" s="71"/>
      <c r="G932" s="71"/>
      <c r="H932" s="72"/>
      <c r="I932" s="71"/>
    </row>
    <row r="933" spans="1:9" x14ac:dyDescent="0.3">
      <c r="A933" s="71"/>
      <c r="B933" s="71"/>
      <c r="C933" s="71"/>
      <c r="D933" s="71"/>
      <c r="E933" s="71"/>
      <c r="F933" s="71"/>
      <c r="G933" s="71"/>
      <c r="H933" s="72"/>
      <c r="I933" s="71"/>
    </row>
    <row r="934" spans="1:9" x14ac:dyDescent="0.3">
      <c r="A934" s="71"/>
      <c r="B934" s="71"/>
      <c r="C934" s="71"/>
      <c r="D934" s="71"/>
      <c r="E934" s="71"/>
      <c r="F934" s="71"/>
      <c r="G934" s="71"/>
      <c r="H934" s="72"/>
      <c r="I934" s="71"/>
    </row>
    <row r="935" spans="1:9" x14ac:dyDescent="0.3">
      <c r="A935" s="71"/>
      <c r="B935" s="71"/>
      <c r="C935" s="71"/>
      <c r="D935" s="71"/>
      <c r="E935" s="71"/>
      <c r="F935" s="71"/>
      <c r="G935" s="71"/>
      <c r="H935" s="72"/>
      <c r="I935" s="71"/>
    </row>
    <row r="936" spans="1:9" x14ac:dyDescent="0.3">
      <c r="A936" s="71"/>
      <c r="B936" s="71"/>
      <c r="C936" s="71"/>
      <c r="D936" s="71"/>
      <c r="E936" s="71"/>
      <c r="F936" s="71"/>
      <c r="G936" s="71"/>
      <c r="H936" s="72"/>
      <c r="I936" s="71"/>
    </row>
    <row r="937" spans="1:9" x14ac:dyDescent="0.3">
      <c r="A937" s="71"/>
      <c r="B937" s="71"/>
      <c r="C937" s="71"/>
      <c r="D937" s="71"/>
      <c r="E937" s="71"/>
      <c r="F937" s="71"/>
      <c r="G937" s="71"/>
      <c r="H937" s="72"/>
      <c r="I937" s="71"/>
    </row>
    <row r="938" spans="1:9" x14ac:dyDescent="0.3">
      <c r="A938" s="71"/>
      <c r="B938" s="71"/>
      <c r="C938" s="71"/>
      <c r="D938" s="71"/>
      <c r="E938" s="71"/>
      <c r="F938" s="71"/>
      <c r="G938" s="71"/>
      <c r="H938" s="72"/>
      <c r="I938" s="71"/>
    </row>
    <row r="939" spans="1:9" x14ac:dyDescent="0.3">
      <c r="A939" s="71"/>
      <c r="B939" s="71"/>
      <c r="C939" s="71"/>
      <c r="D939" s="71"/>
      <c r="E939" s="71"/>
      <c r="F939" s="71"/>
      <c r="G939" s="71"/>
      <c r="H939" s="72"/>
      <c r="I939" s="71"/>
    </row>
    <row r="940" spans="1:9" x14ac:dyDescent="0.3">
      <c r="A940" s="71"/>
      <c r="B940" s="71"/>
      <c r="C940" s="71"/>
      <c r="D940" s="71"/>
      <c r="E940" s="71"/>
      <c r="F940" s="71"/>
      <c r="G940" s="71"/>
      <c r="H940" s="72"/>
      <c r="I940" s="71"/>
    </row>
    <row r="941" spans="1:9" x14ac:dyDescent="0.3">
      <c r="A941" s="71"/>
      <c r="B941" s="71"/>
      <c r="C941" s="71"/>
      <c r="D941" s="71"/>
      <c r="E941" s="71"/>
      <c r="F941" s="71"/>
      <c r="G941" s="71"/>
      <c r="H941" s="72"/>
      <c r="I941" s="71"/>
    </row>
    <row r="942" spans="1:9" x14ac:dyDescent="0.3">
      <c r="A942" s="71"/>
      <c r="B942" s="71"/>
      <c r="C942" s="71"/>
      <c r="D942" s="71"/>
      <c r="E942" s="71"/>
      <c r="F942" s="71"/>
      <c r="G942" s="71"/>
      <c r="H942" s="72"/>
      <c r="I942" s="71"/>
    </row>
    <row r="943" spans="1:9" x14ac:dyDescent="0.3">
      <c r="A943" s="71"/>
      <c r="B943" s="71"/>
      <c r="C943" s="71"/>
      <c r="D943" s="71"/>
      <c r="E943" s="71"/>
      <c r="F943" s="71"/>
      <c r="G943" s="71"/>
      <c r="H943" s="72"/>
      <c r="I943" s="71"/>
    </row>
    <row r="944" spans="1:9" x14ac:dyDescent="0.3">
      <c r="A944" s="71"/>
      <c r="B944" s="71"/>
      <c r="C944" s="71"/>
      <c r="D944" s="71"/>
      <c r="E944" s="71"/>
      <c r="F944" s="71"/>
      <c r="G944" s="71"/>
      <c r="H944" s="72"/>
      <c r="I944" s="71"/>
    </row>
    <row r="945" spans="1:9" x14ac:dyDescent="0.3">
      <c r="A945" s="71"/>
      <c r="B945" s="71"/>
      <c r="C945" s="71"/>
      <c r="D945" s="71"/>
      <c r="E945" s="71"/>
      <c r="F945" s="71"/>
      <c r="G945" s="71"/>
      <c r="H945" s="72"/>
      <c r="I945" s="71"/>
    </row>
    <row r="946" spans="1:9" x14ac:dyDescent="0.3">
      <c r="A946" s="71"/>
      <c r="B946" s="71"/>
      <c r="C946" s="71"/>
      <c r="D946" s="71"/>
      <c r="E946" s="71"/>
      <c r="F946" s="71"/>
      <c r="G946" s="71"/>
      <c r="H946" s="72"/>
      <c r="I946" s="71"/>
    </row>
    <row r="947" spans="1:9" x14ac:dyDescent="0.3">
      <c r="A947" s="71"/>
      <c r="B947" s="71"/>
      <c r="C947" s="71"/>
      <c r="D947" s="71"/>
      <c r="E947" s="71"/>
      <c r="F947" s="71"/>
      <c r="G947" s="71"/>
      <c r="H947" s="72"/>
      <c r="I947" s="71"/>
    </row>
    <row r="948" spans="1:9" x14ac:dyDescent="0.3">
      <c r="A948" s="71"/>
      <c r="B948" s="71"/>
      <c r="C948" s="71"/>
      <c r="D948" s="71"/>
      <c r="E948" s="71"/>
      <c r="F948" s="71"/>
      <c r="G948" s="71"/>
      <c r="H948" s="72"/>
      <c r="I948" s="71"/>
    </row>
    <row r="949" spans="1:9" x14ac:dyDescent="0.3">
      <c r="A949" s="71"/>
      <c r="B949" s="71"/>
      <c r="C949" s="71"/>
      <c r="D949" s="71"/>
      <c r="E949" s="71"/>
      <c r="F949" s="71"/>
      <c r="G949" s="71"/>
      <c r="H949" s="72"/>
      <c r="I949" s="71"/>
    </row>
    <row r="950" spans="1:9" x14ac:dyDescent="0.3">
      <c r="A950" s="71"/>
      <c r="B950" s="71"/>
      <c r="C950" s="71"/>
      <c r="D950" s="71"/>
      <c r="E950" s="71"/>
      <c r="F950" s="71"/>
      <c r="G950" s="71"/>
      <c r="H950" s="72"/>
      <c r="I950" s="71"/>
    </row>
    <row r="951" spans="1:9" x14ac:dyDescent="0.3">
      <c r="A951" s="71"/>
      <c r="B951" s="71"/>
      <c r="C951" s="71"/>
      <c r="D951" s="71"/>
      <c r="E951" s="71"/>
      <c r="F951" s="71"/>
      <c r="G951" s="71"/>
      <c r="H951" s="72"/>
      <c r="I951" s="71"/>
    </row>
    <row r="952" spans="1:9" x14ac:dyDescent="0.3">
      <c r="A952" s="71"/>
      <c r="B952" s="71"/>
      <c r="C952" s="71"/>
      <c r="D952" s="71"/>
      <c r="E952" s="71"/>
      <c r="F952" s="71"/>
      <c r="G952" s="71"/>
      <c r="H952" s="72"/>
      <c r="I952" s="71"/>
    </row>
    <row r="953" spans="1:9" x14ac:dyDescent="0.3">
      <c r="A953" s="71"/>
      <c r="B953" s="71"/>
      <c r="C953" s="71"/>
      <c r="D953" s="71"/>
      <c r="E953" s="71"/>
      <c r="F953" s="71"/>
      <c r="G953" s="71"/>
      <c r="H953" s="72"/>
      <c r="I953" s="71"/>
    </row>
    <row r="954" spans="1:9" x14ac:dyDescent="0.3">
      <c r="A954" s="71"/>
      <c r="B954" s="71"/>
      <c r="C954" s="71"/>
      <c r="D954" s="71"/>
      <c r="E954" s="71"/>
      <c r="F954" s="71"/>
      <c r="G954" s="71"/>
      <c r="H954" s="72"/>
      <c r="I954" s="71"/>
    </row>
    <row r="955" spans="1:9" x14ac:dyDescent="0.3">
      <c r="A955" s="71"/>
      <c r="B955" s="71"/>
      <c r="C955" s="71"/>
      <c r="D955" s="71"/>
      <c r="E955" s="71"/>
      <c r="F955" s="71"/>
      <c r="G955" s="71"/>
      <c r="H955" s="72"/>
      <c r="I955" s="71"/>
    </row>
    <row r="956" spans="1:9" x14ac:dyDescent="0.3">
      <c r="A956" s="71"/>
      <c r="B956" s="71"/>
      <c r="C956" s="71"/>
      <c r="D956" s="71"/>
      <c r="E956" s="71"/>
      <c r="F956" s="71"/>
      <c r="G956" s="71"/>
      <c r="H956" s="72"/>
      <c r="I956" s="71"/>
    </row>
    <row r="957" spans="1:9" x14ac:dyDescent="0.3">
      <c r="A957" s="71"/>
      <c r="B957" s="71"/>
      <c r="C957" s="71"/>
      <c r="D957" s="71"/>
      <c r="E957" s="71"/>
      <c r="F957" s="71"/>
      <c r="G957" s="71"/>
      <c r="H957" s="72"/>
      <c r="I957" s="71"/>
    </row>
    <row r="958" spans="1:9" x14ac:dyDescent="0.3">
      <c r="A958" s="71"/>
      <c r="B958" s="71"/>
      <c r="C958" s="71"/>
      <c r="D958" s="71"/>
      <c r="E958" s="71"/>
      <c r="F958" s="71"/>
      <c r="G958" s="71"/>
      <c r="H958" s="72"/>
      <c r="I958" s="71"/>
    </row>
    <row r="959" spans="1:9" x14ac:dyDescent="0.3">
      <c r="A959" s="71"/>
      <c r="B959" s="71"/>
      <c r="C959" s="71"/>
      <c r="D959" s="71"/>
      <c r="E959" s="71"/>
      <c r="F959" s="71"/>
      <c r="G959" s="71"/>
      <c r="H959" s="72"/>
      <c r="I959" s="71"/>
    </row>
    <row r="960" spans="1:9" x14ac:dyDescent="0.3">
      <c r="A960" s="71"/>
      <c r="B960" s="71"/>
      <c r="C960" s="71"/>
      <c r="D960" s="71"/>
      <c r="E960" s="71"/>
      <c r="F960" s="71"/>
      <c r="G960" s="71"/>
      <c r="H960" s="72"/>
      <c r="I960" s="71"/>
    </row>
    <row r="961" spans="1:9" x14ac:dyDescent="0.3">
      <c r="A961" s="71"/>
      <c r="B961" s="71"/>
      <c r="C961" s="71"/>
      <c r="D961" s="71"/>
      <c r="E961" s="71"/>
      <c r="F961" s="71"/>
      <c r="G961" s="71"/>
      <c r="H961" s="72"/>
      <c r="I961" s="71"/>
    </row>
    <row r="962" spans="1:9" x14ac:dyDescent="0.3">
      <c r="A962" s="71"/>
      <c r="B962" s="71"/>
      <c r="C962" s="71"/>
      <c r="D962" s="71"/>
      <c r="E962" s="71"/>
      <c r="F962" s="71"/>
      <c r="G962" s="71"/>
      <c r="H962" s="72"/>
      <c r="I962" s="71"/>
    </row>
    <row r="963" spans="1:9" x14ac:dyDescent="0.3">
      <c r="A963" s="71"/>
      <c r="B963" s="71"/>
      <c r="C963" s="71"/>
      <c r="D963" s="71"/>
      <c r="E963" s="71"/>
      <c r="F963" s="71"/>
      <c r="G963" s="71"/>
      <c r="H963" s="72"/>
      <c r="I963" s="71"/>
    </row>
    <row r="964" spans="1:9" x14ac:dyDescent="0.3">
      <c r="A964" s="71"/>
      <c r="B964" s="71"/>
      <c r="C964" s="71"/>
      <c r="D964" s="71"/>
      <c r="E964" s="71"/>
      <c r="F964" s="71"/>
      <c r="G964" s="71"/>
      <c r="H964" s="72"/>
      <c r="I964" s="71"/>
    </row>
    <row r="965" spans="1:9" x14ac:dyDescent="0.3">
      <c r="A965" s="71"/>
      <c r="B965" s="71"/>
      <c r="C965" s="71"/>
      <c r="D965" s="71"/>
      <c r="E965" s="71"/>
      <c r="F965" s="71"/>
      <c r="G965" s="71"/>
      <c r="H965" s="72"/>
      <c r="I965" s="71"/>
    </row>
    <row r="966" spans="1:9" x14ac:dyDescent="0.3">
      <c r="A966" s="71"/>
      <c r="B966" s="71"/>
      <c r="C966" s="71"/>
      <c r="D966" s="71"/>
      <c r="E966" s="71"/>
      <c r="F966" s="71"/>
      <c r="G966" s="71"/>
      <c r="H966" s="72"/>
      <c r="I966" s="71"/>
    </row>
    <row r="967" spans="1:9" x14ac:dyDescent="0.3">
      <c r="A967" s="71"/>
      <c r="B967" s="71"/>
      <c r="C967" s="71"/>
      <c r="D967" s="71"/>
      <c r="E967" s="71"/>
      <c r="F967" s="71"/>
      <c r="G967" s="71"/>
      <c r="H967" s="72"/>
      <c r="I967" s="71"/>
    </row>
    <row r="968" spans="1:9" x14ac:dyDescent="0.3">
      <c r="A968" s="71"/>
      <c r="B968" s="71"/>
      <c r="C968" s="71"/>
      <c r="D968" s="71"/>
      <c r="E968" s="71"/>
      <c r="F968" s="71"/>
      <c r="G968" s="71"/>
      <c r="H968" s="72"/>
      <c r="I968" s="71"/>
    </row>
    <row r="969" spans="1:9" x14ac:dyDescent="0.3">
      <c r="A969" s="71"/>
      <c r="B969" s="71"/>
      <c r="C969" s="71"/>
      <c r="D969" s="71"/>
      <c r="E969" s="71"/>
      <c r="F969" s="71"/>
      <c r="G969" s="71"/>
      <c r="H969" s="72"/>
      <c r="I969" s="71"/>
    </row>
    <row r="970" spans="1:9" x14ac:dyDescent="0.3">
      <c r="A970" s="71"/>
      <c r="B970" s="71"/>
      <c r="C970" s="71"/>
      <c r="D970" s="71"/>
      <c r="E970" s="71"/>
      <c r="F970" s="71"/>
      <c r="G970" s="71"/>
      <c r="H970" s="72"/>
      <c r="I970" s="71"/>
    </row>
    <row r="971" spans="1:9" x14ac:dyDescent="0.3">
      <c r="A971" s="71"/>
      <c r="B971" s="71"/>
      <c r="C971" s="71"/>
      <c r="D971" s="71"/>
      <c r="E971" s="71"/>
      <c r="F971" s="71"/>
      <c r="G971" s="71"/>
      <c r="H971" s="72"/>
      <c r="I971" s="71"/>
    </row>
    <row r="972" spans="1:9" x14ac:dyDescent="0.3">
      <c r="A972" s="71"/>
      <c r="B972" s="71"/>
      <c r="C972" s="71"/>
      <c r="D972" s="71"/>
      <c r="E972" s="71"/>
      <c r="F972" s="71"/>
      <c r="G972" s="71"/>
      <c r="H972" s="72"/>
      <c r="I972" s="71"/>
    </row>
    <row r="973" spans="1:9" x14ac:dyDescent="0.3">
      <c r="A973" s="71"/>
      <c r="B973" s="71"/>
      <c r="C973" s="71"/>
      <c r="D973" s="71"/>
      <c r="E973" s="71"/>
      <c r="F973" s="71"/>
      <c r="G973" s="71"/>
      <c r="H973" s="72"/>
      <c r="I973" s="71"/>
    </row>
    <row r="974" spans="1:9" x14ac:dyDescent="0.3">
      <c r="A974" s="71"/>
      <c r="B974" s="71"/>
      <c r="C974" s="71"/>
      <c r="D974" s="71"/>
      <c r="E974" s="71"/>
      <c r="F974" s="71"/>
      <c r="G974" s="71"/>
      <c r="H974" s="72"/>
      <c r="I974" s="71"/>
    </row>
    <row r="975" spans="1:9" x14ac:dyDescent="0.3">
      <c r="A975" s="71"/>
      <c r="B975" s="71"/>
      <c r="C975" s="71"/>
      <c r="D975" s="71"/>
      <c r="E975" s="71"/>
      <c r="F975" s="71"/>
      <c r="G975" s="71"/>
      <c r="H975" s="72"/>
      <c r="I975" s="71"/>
    </row>
    <row r="976" spans="1:9" x14ac:dyDescent="0.3">
      <c r="A976" s="71"/>
      <c r="B976" s="71"/>
      <c r="C976" s="71"/>
      <c r="D976" s="71"/>
      <c r="E976" s="71"/>
      <c r="F976" s="71"/>
      <c r="G976" s="71"/>
      <c r="H976" s="72"/>
      <c r="I976" s="71"/>
    </row>
    <row r="977" spans="1:9" x14ac:dyDescent="0.3">
      <c r="A977" s="71"/>
      <c r="B977" s="71"/>
      <c r="C977" s="71"/>
      <c r="D977" s="71"/>
      <c r="E977" s="71"/>
      <c r="F977" s="71"/>
      <c r="G977" s="71"/>
      <c r="H977" s="72"/>
      <c r="I977" s="71"/>
    </row>
    <row r="978" spans="1:9" x14ac:dyDescent="0.3">
      <c r="A978" s="71"/>
      <c r="B978" s="71"/>
      <c r="C978" s="71"/>
      <c r="D978" s="71"/>
      <c r="E978" s="71"/>
      <c r="F978" s="71"/>
      <c r="G978" s="71"/>
      <c r="H978" s="72"/>
      <c r="I978" s="71"/>
    </row>
    <row r="979" spans="1:9" x14ac:dyDescent="0.3">
      <c r="A979" s="71"/>
      <c r="B979" s="71"/>
      <c r="C979" s="71"/>
      <c r="D979" s="71"/>
      <c r="E979" s="71"/>
      <c r="F979" s="71"/>
      <c r="G979" s="71"/>
      <c r="H979" s="72"/>
      <c r="I979" s="71"/>
    </row>
    <row r="980" spans="1:9" x14ac:dyDescent="0.3">
      <c r="A980" s="71"/>
      <c r="B980" s="71"/>
      <c r="C980" s="71"/>
      <c r="D980" s="71"/>
      <c r="E980" s="71"/>
      <c r="F980" s="71"/>
      <c r="G980" s="71"/>
      <c r="H980" s="72"/>
      <c r="I980" s="71"/>
    </row>
    <row r="981" spans="1:9" x14ac:dyDescent="0.3">
      <c r="A981" s="71"/>
      <c r="B981" s="71"/>
      <c r="C981" s="71"/>
      <c r="D981" s="71"/>
      <c r="E981" s="71"/>
      <c r="F981" s="71"/>
      <c r="G981" s="71"/>
      <c r="H981" s="72"/>
      <c r="I981" s="71"/>
    </row>
    <row r="982" spans="1:9" x14ac:dyDescent="0.3">
      <c r="A982" s="71"/>
      <c r="B982" s="71"/>
      <c r="C982" s="71"/>
      <c r="D982" s="71"/>
      <c r="E982" s="71"/>
      <c r="F982" s="71"/>
      <c r="G982" s="71"/>
      <c r="H982" s="72"/>
      <c r="I982" s="71"/>
    </row>
    <row r="983" spans="1:9" x14ac:dyDescent="0.3">
      <c r="A983" s="71"/>
      <c r="B983" s="71"/>
      <c r="C983" s="71"/>
      <c r="D983" s="71"/>
      <c r="E983" s="71"/>
      <c r="F983" s="71"/>
      <c r="G983" s="71"/>
      <c r="H983" s="72"/>
      <c r="I983" s="71"/>
    </row>
    <row r="984" spans="1:9" x14ac:dyDescent="0.3">
      <c r="A984" s="71"/>
      <c r="B984" s="71"/>
      <c r="C984" s="71"/>
      <c r="D984" s="71"/>
      <c r="E984" s="71"/>
      <c r="F984" s="71"/>
      <c r="G984" s="71"/>
      <c r="H984" s="72"/>
      <c r="I984" s="71"/>
    </row>
    <row r="985" spans="1:9" x14ac:dyDescent="0.3">
      <c r="A985" s="71"/>
      <c r="B985" s="71"/>
      <c r="C985" s="71"/>
      <c r="D985" s="71"/>
      <c r="E985" s="71"/>
      <c r="F985" s="71"/>
      <c r="G985" s="71"/>
      <c r="H985" s="72"/>
      <c r="I985" s="71"/>
    </row>
    <row r="986" spans="1:9" x14ac:dyDescent="0.3">
      <c r="A986" s="71"/>
      <c r="B986" s="71"/>
      <c r="C986" s="71"/>
      <c r="D986" s="71"/>
      <c r="E986" s="71"/>
      <c r="F986" s="71"/>
      <c r="G986" s="71"/>
      <c r="H986" s="72"/>
      <c r="I986" s="71"/>
    </row>
    <row r="987" spans="1:9" x14ac:dyDescent="0.3">
      <c r="A987" s="71"/>
      <c r="B987" s="71"/>
      <c r="C987" s="71"/>
      <c r="D987" s="71"/>
      <c r="E987" s="71"/>
      <c r="F987" s="71"/>
      <c r="G987" s="71"/>
      <c r="H987" s="72"/>
      <c r="I987" s="71"/>
    </row>
    <row r="988" spans="1:9" x14ac:dyDescent="0.3">
      <c r="A988" s="71"/>
      <c r="B988" s="71"/>
      <c r="C988" s="71"/>
      <c r="D988" s="71"/>
      <c r="E988" s="71"/>
      <c r="F988" s="71"/>
      <c r="G988" s="71"/>
      <c r="H988" s="72"/>
      <c r="I988" s="71"/>
    </row>
    <row r="989" spans="1:9" x14ac:dyDescent="0.3">
      <c r="A989" s="71"/>
      <c r="B989" s="71"/>
      <c r="C989" s="71"/>
      <c r="D989" s="71"/>
      <c r="E989" s="71"/>
      <c r="F989" s="71"/>
      <c r="G989" s="71"/>
      <c r="H989" s="72"/>
      <c r="I989" s="71"/>
    </row>
    <row r="990" spans="1:9" x14ac:dyDescent="0.3">
      <c r="A990" s="71"/>
      <c r="B990" s="71"/>
      <c r="C990" s="71"/>
      <c r="D990" s="71"/>
      <c r="E990" s="71"/>
      <c r="F990" s="71"/>
      <c r="G990" s="71"/>
      <c r="H990" s="72"/>
      <c r="I990" s="71"/>
    </row>
    <row r="991" spans="1:9" x14ac:dyDescent="0.3">
      <c r="A991" s="71"/>
      <c r="B991" s="71"/>
      <c r="C991" s="71"/>
      <c r="D991" s="71"/>
      <c r="E991" s="71"/>
      <c r="F991" s="71"/>
      <c r="G991" s="71"/>
      <c r="H991" s="72"/>
      <c r="I991" s="71"/>
    </row>
    <row r="992" spans="1:9" x14ac:dyDescent="0.3">
      <c r="A992" s="71"/>
      <c r="B992" s="71"/>
      <c r="C992" s="71"/>
      <c r="D992" s="71"/>
      <c r="E992" s="71"/>
      <c r="F992" s="71"/>
      <c r="G992" s="71"/>
      <c r="H992" s="72"/>
      <c r="I992" s="71"/>
    </row>
    <row r="993" spans="1:9" x14ac:dyDescent="0.3">
      <c r="A993" s="71"/>
      <c r="B993" s="71"/>
      <c r="C993" s="71"/>
      <c r="D993" s="71"/>
      <c r="E993" s="71"/>
      <c r="F993" s="71"/>
      <c r="G993" s="71"/>
      <c r="H993" s="72"/>
      <c r="I993" s="71"/>
    </row>
    <row r="994" spans="1:9" x14ac:dyDescent="0.3">
      <c r="A994" s="71"/>
      <c r="B994" s="71"/>
      <c r="C994" s="71"/>
      <c r="D994" s="71"/>
      <c r="E994" s="71"/>
      <c r="F994" s="71"/>
      <c r="G994" s="71"/>
      <c r="H994" s="72"/>
      <c r="I994" s="71"/>
    </row>
    <row r="995" spans="1:9" x14ac:dyDescent="0.3">
      <c r="A995" s="71"/>
      <c r="B995" s="71"/>
      <c r="C995" s="71"/>
      <c r="D995" s="71"/>
      <c r="E995" s="71"/>
      <c r="F995" s="71"/>
      <c r="G995" s="71"/>
      <c r="H995" s="72"/>
      <c r="I995" s="71"/>
    </row>
    <row r="996" spans="1:9" x14ac:dyDescent="0.3">
      <c r="A996" s="71"/>
      <c r="B996" s="71"/>
      <c r="C996" s="71"/>
      <c r="D996" s="71"/>
      <c r="E996" s="71"/>
      <c r="F996" s="71"/>
      <c r="G996" s="71"/>
      <c r="H996" s="72"/>
      <c r="I996" s="71"/>
    </row>
    <row r="997" spans="1:9" x14ac:dyDescent="0.3">
      <c r="A997" s="71"/>
      <c r="B997" s="71"/>
      <c r="C997" s="71"/>
      <c r="D997" s="71"/>
      <c r="E997" s="71"/>
      <c r="F997" s="71"/>
      <c r="G997" s="71"/>
      <c r="H997" s="72"/>
      <c r="I997" s="71"/>
    </row>
    <row r="998" spans="1:9" x14ac:dyDescent="0.3">
      <c r="A998" s="71"/>
      <c r="B998" s="71"/>
      <c r="C998" s="71"/>
      <c r="D998" s="71"/>
      <c r="E998" s="71"/>
      <c r="F998" s="71"/>
      <c r="G998" s="71"/>
      <c r="H998" s="72"/>
      <c r="I998" s="71"/>
    </row>
    <row r="999" spans="1:9" x14ac:dyDescent="0.3">
      <c r="A999" s="71"/>
      <c r="B999" s="71"/>
      <c r="C999" s="71"/>
      <c r="D999" s="71"/>
      <c r="E999" s="71"/>
      <c r="F999" s="71"/>
      <c r="G999" s="71"/>
      <c r="H999" s="72"/>
      <c r="I999" s="71"/>
    </row>
    <row r="1000" spans="1:9" x14ac:dyDescent="0.3">
      <c r="A1000" s="71"/>
      <c r="B1000" s="71"/>
      <c r="C1000" s="71"/>
      <c r="D1000" s="71"/>
      <c r="E1000" s="71"/>
      <c r="F1000" s="71"/>
      <c r="G1000" s="71"/>
      <c r="H1000" s="72"/>
      <c r="I1000" s="71"/>
    </row>
  </sheetData>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7"/>
  <sheetViews>
    <sheetView workbookViewId="0">
      <pane ySplit="1" topLeftCell="A49" activePane="bottomLeft" state="frozen"/>
      <selection pane="bottomLeft" activeCell="K93" sqref="K93"/>
    </sheetView>
  </sheetViews>
  <sheetFormatPr defaultColWidth="8.88671875" defaultRowHeight="14.4" x14ac:dyDescent="0.3"/>
  <cols>
    <col min="1" max="1" width="8.88671875" style="130"/>
    <col min="2" max="2" width="11.88671875" bestFit="1" customWidth="1"/>
    <col min="10" max="10" width="16.6640625" customWidth="1"/>
  </cols>
  <sheetData>
    <row r="1" spans="1:25" ht="57.6" x14ac:dyDescent="0.3">
      <c r="A1" s="131" t="s">
        <v>2873</v>
      </c>
      <c r="B1" s="95" t="s">
        <v>2872</v>
      </c>
      <c r="C1" s="95" t="s">
        <v>2873</v>
      </c>
      <c r="D1" s="95" t="s">
        <v>2874</v>
      </c>
      <c r="E1" s="95" t="s">
        <v>2875</v>
      </c>
      <c r="F1" s="96" t="s">
        <v>2876</v>
      </c>
      <c r="G1" s="95" t="s">
        <v>2877</v>
      </c>
      <c r="H1" s="95" t="s">
        <v>2878</v>
      </c>
      <c r="I1" s="95" t="s">
        <v>2879</v>
      </c>
      <c r="J1" s="96" t="s">
        <v>2880</v>
      </c>
      <c r="K1" s="95" t="s">
        <v>2881</v>
      </c>
      <c r="L1" s="96" t="s">
        <v>2882</v>
      </c>
      <c r="M1" s="96" t="s">
        <v>2883</v>
      </c>
      <c r="N1" s="95" t="s">
        <v>2884</v>
      </c>
      <c r="O1" s="95" t="s">
        <v>2885</v>
      </c>
      <c r="P1" s="96" t="s">
        <v>2886</v>
      </c>
      <c r="Q1" s="95" t="s">
        <v>2887</v>
      </c>
      <c r="R1" s="95" t="s">
        <v>2888</v>
      </c>
      <c r="S1" s="95" t="s">
        <v>2889</v>
      </c>
      <c r="T1" s="96" t="s">
        <v>2890</v>
      </c>
      <c r="U1" s="96" t="s">
        <v>2891</v>
      </c>
      <c r="V1" s="100" t="s">
        <v>2892</v>
      </c>
      <c r="W1" s="101" t="s">
        <v>2893</v>
      </c>
      <c r="X1" s="95" t="s">
        <v>2894</v>
      </c>
      <c r="Y1" s="93" t="s">
        <v>2895</v>
      </c>
    </row>
    <row r="2" spans="1:25" ht="31.2" x14ac:dyDescent="0.3">
      <c r="A2" s="134" t="s">
        <v>2360</v>
      </c>
      <c r="B2" s="116">
        <v>43027</v>
      </c>
      <c r="C2" s="107" t="s">
        <v>2360</v>
      </c>
      <c r="D2" s="107" t="s">
        <v>2896</v>
      </c>
      <c r="E2" s="109">
        <v>42</v>
      </c>
      <c r="F2" s="110">
        <v>0.38600000000000001</v>
      </c>
      <c r="G2" s="107" t="s">
        <v>2897</v>
      </c>
      <c r="H2" s="107" t="s">
        <v>2897</v>
      </c>
      <c r="I2" s="107" t="s">
        <v>2897</v>
      </c>
      <c r="J2" s="120">
        <v>3.8999999999999998E-3</v>
      </c>
      <c r="K2" s="107">
        <v>2</v>
      </c>
      <c r="L2" s="110">
        <v>4.4999999999999997E-3</v>
      </c>
      <c r="M2" s="97">
        <v>3.0000000000000001E-3</v>
      </c>
      <c r="N2" s="98"/>
      <c r="O2" s="107" t="s">
        <v>2897</v>
      </c>
      <c r="P2" s="98"/>
      <c r="Q2" s="98"/>
      <c r="R2" s="98"/>
      <c r="S2" s="107" t="s">
        <v>2897</v>
      </c>
      <c r="T2" s="99">
        <v>3.5</v>
      </c>
      <c r="U2" s="99">
        <v>3.5</v>
      </c>
      <c r="V2" s="102"/>
      <c r="W2" s="102" t="s">
        <v>2899</v>
      </c>
      <c r="X2" s="102" t="s">
        <v>2900</v>
      </c>
      <c r="Y2" s="98"/>
    </row>
    <row r="3" spans="1:25" ht="31.2" x14ac:dyDescent="0.3">
      <c r="A3" s="134" t="s">
        <v>2361</v>
      </c>
      <c r="B3" s="116">
        <v>43027</v>
      </c>
      <c r="C3" s="107" t="s">
        <v>2361</v>
      </c>
      <c r="D3" s="107" t="s">
        <v>2901</v>
      </c>
      <c r="E3" s="109">
        <v>50</v>
      </c>
      <c r="F3" s="110">
        <v>0.75329999999999997</v>
      </c>
      <c r="G3" s="107" t="s">
        <v>2897</v>
      </c>
      <c r="H3" s="107" t="s">
        <v>2897</v>
      </c>
      <c r="I3" s="107" t="s">
        <v>2897</v>
      </c>
      <c r="J3" s="110">
        <v>5.4999999999999997E-3</v>
      </c>
      <c r="K3" s="107">
        <v>2</v>
      </c>
      <c r="L3" s="110">
        <v>7.7999999999999996E-3</v>
      </c>
      <c r="M3" s="97">
        <v>5.1999999999999998E-3</v>
      </c>
      <c r="N3" s="107" t="s">
        <v>2897</v>
      </c>
      <c r="O3" s="107" t="s">
        <v>2897</v>
      </c>
      <c r="P3" s="98"/>
      <c r="Q3" s="98"/>
      <c r="R3" s="98"/>
      <c r="S3" s="107" t="s">
        <v>2897</v>
      </c>
      <c r="T3" s="99">
        <v>4.3</v>
      </c>
      <c r="U3" s="99">
        <v>3.2</v>
      </c>
      <c r="V3" s="102"/>
      <c r="W3" s="102" t="s">
        <v>2899</v>
      </c>
      <c r="X3" s="102" t="s">
        <v>2900</v>
      </c>
      <c r="Y3" s="98"/>
    </row>
    <row r="4" spans="1:25" ht="31.2" x14ac:dyDescent="0.3">
      <c r="A4" s="134" t="s">
        <v>2362</v>
      </c>
      <c r="B4" s="116">
        <v>43027</v>
      </c>
      <c r="C4" s="107" t="s">
        <v>2362</v>
      </c>
      <c r="D4" s="107" t="s">
        <v>2902</v>
      </c>
      <c r="E4" s="109">
        <v>47</v>
      </c>
      <c r="F4" s="110">
        <v>0.76539999999999997</v>
      </c>
      <c r="G4" s="107"/>
      <c r="H4" s="107" t="s">
        <v>2897</v>
      </c>
      <c r="I4" s="107" t="s">
        <v>2897</v>
      </c>
      <c r="J4" s="110">
        <v>8.0000000000000002E-3</v>
      </c>
      <c r="K4" s="107">
        <v>2</v>
      </c>
      <c r="L4" s="110">
        <v>4.4000000000000003E-3</v>
      </c>
      <c r="M4" s="97">
        <v>7.6E-3</v>
      </c>
      <c r="N4" s="107" t="s">
        <v>2897</v>
      </c>
      <c r="O4" s="107" t="s">
        <v>2897</v>
      </c>
      <c r="P4" s="98">
        <v>7.3000000000000001E-3</v>
      </c>
      <c r="Q4" s="107" t="s">
        <v>2897</v>
      </c>
      <c r="R4" s="107" t="s">
        <v>2897</v>
      </c>
      <c r="S4" s="107" t="s">
        <v>2897</v>
      </c>
      <c r="T4" s="99">
        <v>4.0999999999999996</v>
      </c>
      <c r="U4" s="98">
        <v>3.9</v>
      </c>
      <c r="V4" s="102"/>
      <c r="W4" s="102" t="s">
        <v>2899</v>
      </c>
      <c r="X4" s="102" t="s">
        <v>2900</v>
      </c>
      <c r="Y4" s="98" t="s">
        <v>2903</v>
      </c>
    </row>
    <row r="5" spans="1:25" ht="31.2" x14ac:dyDescent="0.3">
      <c r="A5" s="134" t="s">
        <v>2363</v>
      </c>
      <c r="B5" s="116">
        <v>43027</v>
      </c>
      <c r="C5" s="107" t="s">
        <v>2363</v>
      </c>
      <c r="D5" s="107" t="s">
        <v>2904</v>
      </c>
      <c r="E5" s="111">
        <v>47</v>
      </c>
      <c r="F5" s="110">
        <v>0.50429999999999997</v>
      </c>
      <c r="G5" s="107"/>
      <c r="H5" s="107" t="s">
        <v>2897</v>
      </c>
      <c r="I5" s="107" t="s">
        <v>2897</v>
      </c>
      <c r="J5" s="110">
        <v>4.0000000000000001E-3</v>
      </c>
      <c r="K5" s="107">
        <v>2</v>
      </c>
      <c r="L5" s="110">
        <v>4.1000000000000003E-3</v>
      </c>
      <c r="M5" s="97">
        <v>2E-3</v>
      </c>
      <c r="N5" s="98"/>
      <c r="O5" s="107" t="s">
        <v>2897</v>
      </c>
      <c r="P5" s="98"/>
      <c r="Q5" s="98"/>
      <c r="R5" s="98"/>
      <c r="S5" s="107" t="s">
        <v>2897</v>
      </c>
      <c r="T5" s="99">
        <v>4</v>
      </c>
      <c r="U5" s="98">
        <v>3.8</v>
      </c>
      <c r="V5" s="102"/>
      <c r="W5" s="102" t="s">
        <v>2899</v>
      </c>
      <c r="X5" s="102" t="s">
        <v>2900</v>
      </c>
      <c r="Y5" s="98" t="s">
        <v>2903</v>
      </c>
    </row>
    <row r="6" spans="1:25" ht="31.2" x14ac:dyDescent="0.3">
      <c r="A6" s="134" t="s">
        <v>2364</v>
      </c>
      <c r="B6" s="116">
        <v>43027</v>
      </c>
      <c r="C6" s="107" t="s">
        <v>2364</v>
      </c>
      <c r="D6" s="107" t="s">
        <v>2905</v>
      </c>
      <c r="E6" s="109">
        <v>46</v>
      </c>
      <c r="F6" s="110">
        <v>0.8861</v>
      </c>
      <c r="G6" s="107" t="s">
        <v>2897</v>
      </c>
      <c r="H6" s="107" t="s">
        <v>2897</v>
      </c>
      <c r="I6" s="107" t="s">
        <v>2897</v>
      </c>
      <c r="J6" s="110">
        <v>6.3E-3</v>
      </c>
      <c r="K6" s="107">
        <v>2</v>
      </c>
      <c r="L6" s="110">
        <v>5.3E-3</v>
      </c>
      <c r="M6" s="97">
        <v>7.9000000000000008E-3</v>
      </c>
      <c r="N6" s="107" t="s">
        <v>2897</v>
      </c>
      <c r="O6" s="107" t="s">
        <v>2897</v>
      </c>
      <c r="P6" s="97">
        <v>7.4999999999999997E-3</v>
      </c>
      <c r="Q6" s="107" t="s">
        <v>2897</v>
      </c>
      <c r="R6" s="107" t="s">
        <v>2897</v>
      </c>
      <c r="S6" s="107" t="s">
        <v>2897</v>
      </c>
      <c r="T6" s="104">
        <v>4</v>
      </c>
      <c r="U6" s="104">
        <v>4.9000000000000004</v>
      </c>
      <c r="V6" s="102"/>
      <c r="W6" s="102" t="s">
        <v>2899</v>
      </c>
      <c r="X6" s="102" t="s">
        <v>2900</v>
      </c>
      <c r="Y6" s="94"/>
    </row>
    <row r="7" spans="1:25" ht="31.2" x14ac:dyDescent="0.3">
      <c r="A7" s="134" t="s">
        <v>2365</v>
      </c>
      <c r="B7" s="116">
        <v>43027</v>
      </c>
      <c r="C7" s="107" t="s">
        <v>2365</v>
      </c>
      <c r="D7" s="107" t="s">
        <v>2906</v>
      </c>
      <c r="E7" s="102">
        <v>60</v>
      </c>
      <c r="F7" s="105">
        <v>1.8089999999999999</v>
      </c>
      <c r="G7" s="107" t="s">
        <v>2897</v>
      </c>
      <c r="H7" s="107" t="s">
        <v>2897</v>
      </c>
      <c r="I7" s="107" t="s">
        <v>2897</v>
      </c>
      <c r="J7" s="102">
        <v>1.37E-2</v>
      </c>
      <c r="K7" s="107">
        <v>2</v>
      </c>
      <c r="L7" s="105">
        <v>1.11E-2</v>
      </c>
      <c r="M7" s="98">
        <v>1.55E-2</v>
      </c>
      <c r="N7" s="107" t="s">
        <v>2897</v>
      </c>
      <c r="O7" s="107" t="s">
        <v>2897</v>
      </c>
      <c r="P7" s="97">
        <v>1.8499999999999999E-2</v>
      </c>
      <c r="Q7" s="107" t="s">
        <v>2897</v>
      </c>
      <c r="R7" s="107" t="s">
        <v>2897</v>
      </c>
      <c r="S7" s="107" t="s">
        <v>2897</v>
      </c>
      <c r="T7" s="104">
        <v>3.9</v>
      </c>
      <c r="U7" s="104">
        <v>3.6</v>
      </c>
      <c r="V7" s="102"/>
      <c r="W7" s="102" t="s">
        <v>2899</v>
      </c>
      <c r="X7" s="102" t="s">
        <v>2900</v>
      </c>
      <c r="Y7" s="94"/>
    </row>
    <row r="8" spans="1:25" ht="31.2" x14ac:dyDescent="0.3">
      <c r="A8" s="134" t="s">
        <v>2366</v>
      </c>
      <c r="B8" s="116">
        <v>43027</v>
      </c>
      <c r="C8" s="107" t="s">
        <v>2366</v>
      </c>
      <c r="D8" s="107" t="s">
        <v>2907</v>
      </c>
      <c r="E8" s="109">
        <v>53</v>
      </c>
      <c r="F8" s="110">
        <v>1.0606</v>
      </c>
      <c r="G8" s="107" t="s">
        <v>2897</v>
      </c>
      <c r="H8" s="107" t="s">
        <v>2897</v>
      </c>
      <c r="I8" s="107" t="s">
        <v>2897</v>
      </c>
      <c r="J8" s="110">
        <v>8.6E-3</v>
      </c>
      <c r="K8" s="107">
        <v>2</v>
      </c>
      <c r="L8" s="110">
        <v>8.9999999999999993E-3</v>
      </c>
      <c r="M8" s="97">
        <v>8.0000000000000002E-3</v>
      </c>
      <c r="N8" s="107" t="s">
        <v>2897</v>
      </c>
      <c r="O8" s="107" t="s">
        <v>2897</v>
      </c>
      <c r="P8" s="98">
        <v>2.2000000000000001E-3</v>
      </c>
      <c r="Q8" s="98"/>
      <c r="R8" s="107" t="s">
        <v>2897</v>
      </c>
      <c r="S8" s="107" t="s">
        <v>2897</v>
      </c>
      <c r="T8" s="99">
        <v>4.8</v>
      </c>
      <c r="U8" s="99">
        <v>4.5999999999999996</v>
      </c>
      <c r="V8" s="102"/>
      <c r="W8" s="102" t="s">
        <v>2899</v>
      </c>
      <c r="X8" s="102" t="s">
        <v>2900</v>
      </c>
      <c r="Y8" s="98"/>
    </row>
    <row r="9" spans="1:25" ht="31.2" x14ac:dyDescent="0.3">
      <c r="A9" s="134" t="s">
        <v>2367</v>
      </c>
      <c r="B9" s="116">
        <v>43027</v>
      </c>
      <c r="C9" s="107" t="s">
        <v>2367</v>
      </c>
      <c r="D9" s="107" t="s">
        <v>2908</v>
      </c>
      <c r="E9" s="102">
        <v>49</v>
      </c>
      <c r="F9" s="105">
        <v>0.73770000000000002</v>
      </c>
      <c r="G9" s="107" t="s">
        <v>2897</v>
      </c>
      <c r="H9" s="107" t="s">
        <v>2897</v>
      </c>
      <c r="I9" s="107" t="s">
        <v>2897</v>
      </c>
      <c r="J9" s="102">
        <v>6.8999999999999999E-3</v>
      </c>
      <c r="K9" s="107">
        <v>2</v>
      </c>
      <c r="L9" s="102">
        <v>6.1000000000000004E-3</v>
      </c>
      <c r="M9" s="98">
        <v>5.7999999999999996E-3</v>
      </c>
      <c r="N9" s="107" t="s">
        <v>2897</v>
      </c>
      <c r="O9" s="107" t="s">
        <v>2897</v>
      </c>
      <c r="P9" s="98"/>
      <c r="Q9" s="98"/>
      <c r="R9" s="98"/>
      <c r="S9" s="107" t="s">
        <v>2897</v>
      </c>
      <c r="T9" s="104">
        <v>4.5999999999999996</v>
      </c>
      <c r="U9" s="104">
        <v>4.5</v>
      </c>
      <c r="V9" s="102"/>
      <c r="W9" s="102" t="s">
        <v>2899</v>
      </c>
      <c r="X9" s="102" t="s">
        <v>2900</v>
      </c>
      <c r="Y9" s="94"/>
    </row>
    <row r="10" spans="1:25" ht="31.2" x14ac:dyDescent="0.3">
      <c r="A10" s="134" t="s">
        <v>2368</v>
      </c>
      <c r="B10" s="116">
        <v>43027</v>
      </c>
      <c r="C10" s="107" t="s">
        <v>2368</v>
      </c>
      <c r="D10" s="107" t="s">
        <v>2909</v>
      </c>
      <c r="E10" s="109">
        <v>47</v>
      </c>
      <c r="F10" s="110">
        <v>0.72599999999999998</v>
      </c>
      <c r="G10" s="107" t="s">
        <v>2897</v>
      </c>
      <c r="H10" s="107" t="s">
        <v>2897</v>
      </c>
      <c r="I10" s="107" t="s">
        <v>2897</v>
      </c>
      <c r="J10" s="110">
        <v>5.1999999999999998E-3</v>
      </c>
      <c r="K10" s="107">
        <v>2</v>
      </c>
      <c r="L10" s="110">
        <v>3.3E-3</v>
      </c>
      <c r="M10" s="97">
        <v>4.5999999999999999E-3</v>
      </c>
      <c r="N10" s="98"/>
      <c r="O10" s="107" t="s">
        <v>2897</v>
      </c>
      <c r="P10" s="97">
        <v>1.4E-3</v>
      </c>
      <c r="Q10" s="98"/>
      <c r="R10" s="107" t="s">
        <v>2897</v>
      </c>
      <c r="S10" s="107" t="s">
        <v>2897</v>
      </c>
      <c r="T10" s="99">
        <v>4</v>
      </c>
      <c r="U10" s="99">
        <v>3.7</v>
      </c>
      <c r="V10" s="102"/>
      <c r="W10" s="102" t="s">
        <v>2899</v>
      </c>
      <c r="X10" s="102" t="s">
        <v>2900</v>
      </c>
      <c r="Y10" s="94" t="s">
        <v>2910</v>
      </c>
    </row>
    <row r="11" spans="1:25" ht="31.2" x14ac:dyDescent="0.3">
      <c r="A11" s="134" t="s">
        <v>2369</v>
      </c>
      <c r="B11" s="116">
        <v>43027</v>
      </c>
      <c r="C11" s="107" t="s">
        <v>2369</v>
      </c>
      <c r="D11" s="107" t="s">
        <v>2911</v>
      </c>
      <c r="E11" s="109">
        <v>56</v>
      </c>
      <c r="F11" s="110">
        <v>1.0353000000000001</v>
      </c>
      <c r="G11" s="107" t="s">
        <v>2897</v>
      </c>
      <c r="H11" s="107" t="s">
        <v>2897</v>
      </c>
      <c r="I11" s="107" t="s">
        <v>2897</v>
      </c>
      <c r="J11" s="110">
        <v>1.06E-2</v>
      </c>
      <c r="K11" s="107">
        <v>2</v>
      </c>
      <c r="L11" s="110">
        <v>7.4999999999999997E-3</v>
      </c>
      <c r="M11" s="103">
        <v>6.8999999999999999E-3</v>
      </c>
      <c r="N11" s="107" t="s">
        <v>2897</v>
      </c>
      <c r="O11" s="107" t="s">
        <v>2897</v>
      </c>
      <c r="P11" s="97">
        <v>4.0000000000000001E-3</v>
      </c>
      <c r="Q11" s="98"/>
      <c r="R11" s="107" t="s">
        <v>2897</v>
      </c>
      <c r="S11" s="107" t="s">
        <v>2897</v>
      </c>
      <c r="T11" s="99">
        <v>4.5</v>
      </c>
      <c r="U11" s="99">
        <v>3.4</v>
      </c>
      <c r="V11" s="102"/>
      <c r="W11" s="102" t="s">
        <v>2899</v>
      </c>
      <c r="X11" s="102" t="s">
        <v>2900</v>
      </c>
      <c r="Y11" s="98"/>
    </row>
    <row r="12" spans="1:25" ht="31.2" x14ac:dyDescent="0.3">
      <c r="A12" s="134" t="s">
        <v>2370</v>
      </c>
      <c r="B12" s="116">
        <v>43027</v>
      </c>
      <c r="C12" s="107" t="s">
        <v>2370</v>
      </c>
      <c r="D12" s="107" t="s">
        <v>2912</v>
      </c>
      <c r="E12" s="109">
        <v>47</v>
      </c>
      <c r="F12" s="110">
        <v>0.71179999999999999</v>
      </c>
      <c r="G12" s="107" t="s">
        <v>2897</v>
      </c>
      <c r="H12" s="107" t="s">
        <v>2897</v>
      </c>
      <c r="I12" s="107" t="s">
        <v>2897</v>
      </c>
      <c r="J12" s="110">
        <v>5.8999999999999999E-3</v>
      </c>
      <c r="K12" s="107">
        <v>2</v>
      </c>
      <c r="L12" s="110">
        <v>6.1000000000000004E-3</v>
      </c>
      <c r="M12" s="97">
        <v>4.4999999999999997E-3</v>
      </c>
      <c r="N12" s="98"/>
      <c r="O12" s="107" t="s">
        <v>2897</v>
      </c>
      <c r="P12" s="97">
        <v>3.8E-3</v>
      </c>
      <c r="Q12" s="98"/>
      <c r="R12" s="107" t="s">
        <v>2897</v>
      </c>
      <c r="S12" s="107" t="s">
        <v>2897</v>
      </c>
      <c r="T12" s="104">
        <v>5.0999999999999996</v>
      </c>
      <c r="U12" s="104">
        <v>4.3</v>
      </c>
      <c r="V12" s="102"/>
      <c r="W12" s="102" t="s">
        <v>2899</v>
      </c>
      <c r="X12" s="102" t="s">
        <v>2900</v>
      </c>
      <c r="Y12" s="94"/>
    </row>
    <row r="13" spans="1:25" ht="31.2" x14ac:dyDescent="0.3">
      <c r="A13" s="134" t="s">
        <v>2371</v>
      </c>
      <c r="B13" s="116">
        <v>43027</v>
      </c>
      <c r="C13" s="107" t="s">
        <v>2371</v>
      </c>
      <c r="D13" s="107" t="s">
        <v>2913</v>
      </c>
      <c r="E13" s="111">
        <v>55</v>
      </c>
      <c r="F13" s="110">
        <v>1.0686</v>
      </c>
      <c r="G13" s="107" t="s">
        <v>2897</v>
      </c>
      <c r="H13" s="107" t="s">
        <v>2897</v>
      </c>
      <c r="I13" s="107" t="s">
        <v>2897</v>
      </c>
      <c r="J13" s="110">
        <v>1.15E-2</v>
      </c>
      <c r="K13" s="107">
        <v>2</v>
      </c>
      <c r="L13" s="110">
        <v>1.03E-2</v>
      </c>
      <c r="M13" s="97">
        <v>6.6E-3</v>
      </c>
      <c r="N13" s="107" t="s">
        <v>2897</v>
      </c>
      <c r="O13" s="107" t="s">
        <v>2897</v>
      </c>
      <c r="P13" s="97">
        <v>4.0000000000000001E-3</v>
      </c>
      <c r="Q13" s="98"/>
      <c r="R13" s="107" t="s">
        <v>2897</v>
      </c>
      <c r="S13" s="107" t="s">
        <v>2897</v>
      </c>
      <c r="T13" s="104">
        <v>4</v>
      </c>
      <c r="U13" s="104">
        <v>4.5999999999999996</v>
      </c>
      <c r="V13" s="102"/>
      <c r="W13" s="102" t="s">
        <v>2899</v>
      </c>
      <c r="X13" s="102" t="s">
        <v>2900</v>
      </c>
      <c r="Y13" s="94"/>
    </row>
    <row r="14" spans="1:25" ht="31.2" x14ac:dyDescent="0.3">
      <c r="A14" s="134" t="s">
        <v>2372</v>
      </c>
      <c r="B14" s="116">
        <v>43027</v>
      </c>
      <c r="C14" s="107" t="s">
        <v>2372</v>
      </c>
      <c r="D14" s="107" t="s">
        <v>2914</v>
      </c>
      <c r="E14" s="102">
        <v>57</v>
      </c>
      <c r="F14" s="105">
        <v>1.0242</v>
      </c>
      <c r="G14" s="107" t="s">
        <v>2897</v>
      </c>
      <c r="H14" s="107" t="s">
        <v>2897</v>
      </c>
      <c r="I14" s="107" t="s">
        <v>2897</v>
      </c>
      <c r="J14" s="102">
        <v>1.0800000000000001E-2</v>
      </c>
      <c r="K14" s="107">
        <v>2</v>
      </c>
      <c r="L14" s="105">
        <v>8.0999999999999996E-3</v>
      </c>
      <c r="M14" s="102">
        <v>6.4999999999999997E-3</v>
      </c>
      <c r="N14" s="107" t="s">
        <v>2897</v>
      </c>
      <c r="O14" s="107" t="s">
        <v>2897</v>
      </c>
      <c r="P14" s="105">
        <v>9.7999999999999997E-3</v>
      </c>
      <c r="Q14" s="107" t="s">
        <v>2897</v>
      </c>
      <c r="R14" s="107" t="s">
        <v>2897</v>
      </c>
      <c r="S14" s="107" t="s">
        <v>2897</v>
      </c>
      <c r="T14" s="104">
        <v>4.3</v>
      </c>
      <c r="U14" s="104">
        <v>3.4</v>
      </c>
      <c r="V14" s="102"/>
      <c r="W14" s="102" t="s">
        <v>2899</v>
      </c>
      <c r="X14" s="102" t="s">
        <v>2900</v>
      </c>
      <c r="Y14" s="94"/>
    </row>
    <row r="15" spans="1:25" ht="31.2" x14ac:dyDescent="0.3">
      <c r="A15" s="134" t="s">
        <v>2373</v>
      </c>
      <c r="B15" s="116">
        <v>43027</v>
      </c>
      <c r="C15" s="107" t="s">
        <v>2373</v>
      </c>
      <c r="D15" s="107" t="s">
        <v>2915</v>
      </c>
      <c r="E15" s="109">
        <v>51</v>
      </c>
      <c r="F15" s="110">
        <v>0.95960000000000001</v>
      </c>
      <c r="G15" s="107" t="s">
        <v>2897</v>
      </c>
      <c r="H15" s="107" t="s">
        <v>2897</v>
      </c>
      <c r="I15" s="107" t="s">
        <v>2897</v>
      </c>
      <c r="J15" s="110">
        <v>0.01</v>
      </c>
      <c r="K15" s="107">
        <v>2</v>
      </c>
      <c r="L15" s="110">
        <v>8.3999999999999995E-3</v>
      </c>
      <c r="M15" s="97">
        <v>6.4000000000000003E-3</v>
      </c>
      <c r="N15" s="107" t="s">
        <v>2897</v>
      </c>
      <c r="O15" s="107" t="s">
        <v>2897</v>
      </c>
      <c r="P15" s="97">
        <v>2.2000000000000001E-3</v>
      </c>
      <c r="Q15" s="98"/>
      <c r="R15" s="107" t="s">
        <v>2897</v>
      </c>
      <c r="S15" s="107" t="s">
        <v>2897</v>
      </c>
      <c r="T15" s="104">
        <v>4.2</v>
      </c>
      <c r="U15" s="104">
        <v>3.2</v>
      </c>
      <c r="V15" s="102"/>
      <c r="W15" s="102" t="s">
        <v>2899</v>
      </c>
      <c r="X15" s="102" t="s">
        <v>2900</v>
      </c>
      <c r="Y15" s="98"/>
    </row>
    <row r="16" spans="1:25" ht="31.2" x14ac:dyDescent="0.3">
      <c r="A16" s="134" t="s">
        <v>2374</v>
      </c>
      <c r="B16" s="116">
        <v>43027</v>
      </c>
      <c r="C16" s="107" t="s">
        <v>2374</v>
      </c>
      <c r="D16" s="107" t="s">
        <v>2916</v>
      </c>
      <c r="E16" s="109">
        <v>46</v>
      </c>
      <c r="F16" s="110">
        <v>0.64739999999999998</v>
      </c>
      <c r="G16" s="107" t="s">
        <v>2897</v>
      </c>
      <c r="H16" s="107" t="s">
        <v>2897</v>
      </c>
      <c r="I16" s="107" t="s">
        <v>2897</v>
      </c>
      <c r="J16" s="113">
        <v>9.1000000000000004E-3</v>
      </c>
      <c r="K16" s="107">
        <v>2</v>
      </c>
      <c r="L16" s="110">
        <v>7.7000000000000002E-3</v>
      </c>
      <c r="M16" s="97">
        <v>4.4999999999999997E-3</v>
      </c>
      <c r="N16" s="98"/>
      <c r="O16" s="107" t="s">
        <v>2897</v>
      </c>
      <c r="P16" s="97">
        <v>1.2999999999999999E-3</v>
      </c>
      <c r="Q16" s="98"/>
      <c r="R16" s="107" t="s">
        <v>2897</v>
      </c>
      <c r="S16" s="107" t="s">
        <v>2897</v>
      </c>
      <c r="T16" s="99">
        <v>3.8</v>
      </c>
      <c r="U16" s="99">
        <v>5.0999999999999996</v>
      </c>
      <c r="V16" s="102"/>
      <c r="W16" s="102" t="s">
        <v>2899</v>
      </c>
      <c r="X16" s="102" t="s">
        <v>2900</v>
      </c>
      <c r="Y16" s="98"/>
    </row>
    <row r="17" spans="1:25" ht="31.2" x14ac:dyDescent="0.3">
      <c r="A17" s="134" t="s">
        <v>2375</v>
      </c>
      <c r="B17" s="116">
        <v>43027</v>
      </c>
      <c r="C17" s="107" t="s">
        <v>2375</v>
      </c>
      <c r="D17" s="107" t="s">
        <v>2917</v>
      </c>
      <c r="E17" s="109">
        <v>52</v>
      </c>
      <c r="F17" s="110">
        <v>0.70450000000000002</v>
      </c>
      <c r="G17" s="107" t="s">
        <v>2897</v>
      </c>
      <c r="H17" s="107" t="s">
        <v>2897</v>
      </c>
      <c r="I17" s="107" t="s">
        <v>2897</v>
      </c>
      <c r="J17" s="110">
        <v>8.6999999999999994E-3</v>
      </c>
      <c r="K17" s="107">
        <v>2</v>
      </c>
      <c r="L17" s="110">
        <v>4.0000000000000001E-3</v>
      </c>
      <c r="M17" s="97">
        <v>4.7999999999999996E-3</v>
      </c>
      <c r="N17" s="98"/>
      <c r="O17" s="107" t="s">
        <v>2897</v>
      </c>
      <c r="P17" s="97">
        <v>2.8E-3</v>
      </c>
      <c r="Q17" s="98"/>
      <c r="R17" s="107" t="s">
        <v>2897</v>
      </c>
      <c r="S17" s="107" t="s">
        <v>2897</v>
      </c>
      <c r="T17" s="104">
        <v>4.5999999999999996</v>
      </c>
      <c r="U17" s="104">
        <v>3.9</v>
      </c>
      <c r="V17" s="102"/>
      <c r="W17" s="102" t="s">
        <v>2899</v>
      </c>
      <c r="X17" s="102" t="s">
        <v>2900</v>
      </c>
      <c r="Y17" s="94"/>
    </row>
    <row r="18" spans="1:25" ht="31.2" x14ac:dyDescent="0.3">
      <c r="A18" s="134" t="s">
        <v>2376</v>
      </c>
      <c r="B18" s="116">
        <v>43027</v>
      </c>
      <c r="C18" s="107" t="s">
        <v>2376</v>
      </c>
      <c r="D18" s="107" t="s">
        <v>2918</v>
      </c>
      <c r="E18" s="111">
        <v>43</v>
      </c>
      <c r="F18" s="110">
        <v>0.65859999999999996</v>
      </c>
      <c r="G18" s="107" t="s">
        <v>2897</v>
      </c>
      <c r="H18" s="107" t="s">
        <v>2897</v>
      </c>
      <c r="I18" s="107" t="s">
        <v>2897</v>
      </c>
      <c r="J18" s="110">
        <v>6.7000000000000002E-3</v>
      </c>
      <c r="K18" s="107">
        <v>2</v>
      </c>
      <c r="L18" s="110">
        <v>6.3E-3</v>
      </c>
      <c r="M18" s="97">
        <v>6.1999999999999998E-3</v>
      </c>
      <c r="N18" s="107" t="s">
        <v>2897</v>
      </c>
      <c r="O18" s="107" t="s">
        <v>2897</v>
      </c>
      <c r="P18" s="97">
        <v>6.4999999999999997E-3</v>
      </c>
      <c r="Q18" s="107" t="s">
        <v>2897</v>
      </c>
      <c r="R18" s="107" t="s">
        <v>2897</v>
      </c>
      <c r="S18" s="107" t="s">
        <v>2897</v>
      </c>
      <c r="T18" s="104">
        <v>4.4000000000000004</v>
      </c>
      <c r="U18" s="104">
        <v>4.9000000000000004</v>
      </c>
      <c r="V18" s="102"/>
      <c r="W18" s="102" t="s">
        <v>2899</v>
      </c>
      <c r="X18" s="102" t="s">
        <v>2900</v>
      </c>
      <c r="Y18" s="94"/>
    </row>
    <row r="19" spans="1:25" ht="31.2" x14ac:dyDescent="0.3">
      <c r="A19" s="134" t="s">
        <v>2377</v>
      </c>
      <c r="B19" s="116">
        <v>43027</v>
      </c>
      <c r="C19" s="107" t="s">
        <v>2377</v>
      </c>
      <c r="D19" s="107" t="s">
        <v>2919</v>
      </c>
      <c r="E19" s="109">
        <v>55</v>
      </c>
      <c r="F19" s="110">
        <v>1.2122999999999999</v>
      </c>
      <c r="G19" s="107" t="s">
        <v>2897</v>
      </c>
      <c r="H19" s="107" t="s">
        <v>2897</v>
      </c>
      <c r="I19" s="107" t="s">
        <v>2897</v>
      </c>
      <c r="J19" s="110">
        <v>1.3599999999999999E-2</v>
      </c>
      <c r="K19" s="107">
        <v>2</v>
      </c>
      <c r="L19" s="110">
        <v>1.01E-2</v>
      </c>
      <c r="M19" s="97">
        <v>0.01</v>
      </c>
      <c r="N19" s="107" t="s">
        <v>2897</v>
      </c>
      <c r="O19" s="107" t="s">
        <v>2897</v>
      </c>
      <c r="P19" s="97">
        <v>4.7000000000000002E-3</v>
      </c>
      <c r="Q19" s="98"/>
      <c r="R19" s="107" t="s">
        <v>2897</v>
      </c>
      <c r="S19" s="107" t="s">
        <v>2897</v>
      </c>
      <c r="T19" s="104">
        <v>5</v>
      </c>
      <c r="U19" s="104">
        <v>3.5</v>
      </c>
      <c r="V19" s="102"/>
      <c r="W19" s="102" t="s">
        <v>2899</v>
      </c>
      <c r="X19" s="102" t="s">
        <v>2900</v>
      </c>
      <c r="Y19" s="94"/>
    </row>
    <row r="20" spans="1:25" ht="31.2" x14ac:dyDescent="0.3">
      <c r="A20" s="134" t="s">
        <v>2378</v>
      </c>
      <c r="B20" s="116">
        <v>43027</v>
      </c>
      <c r="C20" s="107" t="s">
        <v>2378</v>
      </c>
      <c r="D20" s="107" t="s">
        <v>2920</v>
      </c>
      <c r="E20" s="109">
        <v>40</v>
      </c>
      <c r="F20" s="110">
        <v>0.48130000000000001</v>
      </c>
      <c r="G20" s="107" t="s">
        <v>2897</v>
      </c>
      <c r="H20" s="107" t="s">
        <v>2897</v>
      </c>
      <c r="I20" s="107" t="s">
        <v>2897</v>
      </c>
      <c r="J20" s="110">
        <v>4.3E-3</v>
      </c>
      <c r="K20" s="107">
        <v>2</v>
      </c>
      <c r="L20" s="110">
        <v>4.3E-3</v>
      </c>
      <c r="M20" s="97">
        <v>2.5999999999999999E-3</v>
      </c>
      <c r="N20" s="98"/>
      <c r="O20" s="107" t="s">
        <v>2897</v>
      </c>
      <c r="P20" s="97">
        <v>2.8E-3</v>
      </c>
      <c r="Q20" s="98"/>
      <c r="R20" s="107" t="s">
        <v>2897</v>
      </c>
      <c r="S20" s="107" t="s">
        <v>2897</v>
      </c>
      <c r="T20" s="104">
        <v>5</v>
      </c>
      <c r="U20" s="104">
        <v>5.0999999999999996</v>
      </c>
      <c r="V20" s="102"/>
      <c r="W20" s="102" t="s">
        <v>2899</v>
      </c>
      <c r="X20" s="102" t="s">
        <v>2900</v>
      </c>
      <c r="Y20" s="98"/>
    </row>
    <row r="21" spans="1:25" ht="31.2" x14ac:dyDescent="0.3">
      <c r="A21" s="134" t="s">
        <v>2379</v>
      </c>
      <c r="B21" s="116">
        <v>43027</v>
      </c>
      <c r="C21" s="107" t="s">
        <v>2379</v>
      </c>
      <c r="D21" s="107" t="s">
        <v>2921</v>
      </c>
      <c r="E21" s="109">
        <v>47</v>
      </c>
      <c r="F21" s="110">
        <v>0.78690000000000004</v>
      </c>
      <c r="G21" s="107" t="s">
        <v>2897</v>
      </c>
      <c r="H21" s="107" t="s">
        <v>2897</v>
      </c>
      <c r="I21" s="107" t="s">
        <v>2897</v>
      </c>
      <c r="J21" s="110">
        <v>8.0999999999999996E-3</v>
      </c>
      <c r="K21" s="107">
        <v>2</v>
      </c>
      <c r="L21" s="110">
        <v>6.1000000000000004E-3</v>
      </c>
      <c r="M21" s="97">
        <v>6.7000000000000002E-3</v>
      </c>
      <c r="N21" s="107" t="s">
        <v>2897</v>
      </c>
      <c r="O21" s="107" t="s">
        <v>2897</v>
      </c>
      <c r="P21" s="97">
        <v>3.2000000000000002E-3</v>
      </c>
      <c r="Q21" s="98"/>
      <c r="R21" s="107" t="s">
        <v>2897</v>
      </c>
      <c r="S21" s="107" t="s">
        <v>2897</v>
      </c>
      <c r="T21" s="104">
        <v>3.1</v>
      </c>
      <c r="U21" s="104">
        <v>3.2</v>
      </c>
      <c r="V21" s="102"/>
      <c r="W21" s="102" t="s">
        <v>2899</v>
      </c>
      <c r="X21" s="102" t="s">
        <v>2900</v>
      </c>
      <c r="Y21" s="94"/>
    </row>
    <row r="22" spans="1:25" ht="31.2" x14ac:dyDescent="0.3">
      <c r="A22" s="134" t="s">
        <v>2380</v>
      </c>
      <c r="B22" s="116">
        <v>43027</v>
      </c>
      <c r="C22" s="107" t="s">
        <v>2380</v>
      </c>
      <c r="D22" s="107" t="s">
        <v>2922</v>
      </c>
      <c r="E22" s="109">
        <v>48</v>
      </c>
      <c r="F22" s="110">
        <v>0.6673</v>
      </c>
      <c r="G22" s="107" t="s">
        <v>2897</v>
      </c>
      <c r="H22" s="107" t="s">
        <v>2897</v>
      </c>
      <c r="I22" s="107" t="s">
        <v>2897</v>
      </c>
      <c r="J22" s="110">
        <v>7.1999999999999998E-3</v>
      </c>
      <c r="K22" s="107">
        <v>1</v>
      </c>
      <c r="L22" s="110">
        <v>4.1000000000000003E-3</v>
      </c>
      <c r="M22" s="97">
        <v>4.1999999999999997E-3</v>
      </c>
      <c r="N22" s="98"/>
      <c r="O22" s="107" t="s">
        <v>2897</v>
      </c>
      <c r="P22" s="98"/>
      <c r="Q22" s="98"/>
      <c r="R22" s="98"/>
      <c r="S22" s="107" t="s">
        <v>2897</v>
      </c>
      <c r="T22" s="104">
        <v>4.5</v>
      </c>
      <c r="U22" s="104">
        <v>4.2</v>
      </c>
      <c r="V22" s="102"/>
      <c r="W22" s="102" t="s">
        <v>2899</v>
      </c>
      <c r="X22" s="102" t="s">
        <v>2900</v>
      </c>
      <c r="Y22" s="98"/>
    </row>
    <row r="23" spans="1:25" ht="31.2" x14ac:dyDescent="0.3">
      <c r="A23" s="134" t="s">
        <v>2381</v>
      </c>
      <c r="B23" s="116">
        <v>43027</v>
      </c>
      <c r="C23" s="107" t="s">
        <v>2381</v>
      </c>
      <c r="D23" s="107" t="s">
        <v>2923</v>
      </c>
      <c r="E23" s="107">
        <v>43</v>
      </c>
      <c r="F23" s="108">
        <v>0.62590000000000001</v>
      </c>
      <c r="G23" s="107" t="s">
        <v>2897</v>
      </c>
      <c r="H23" s="107" t="s">
        <v>2897</v>
      </c>
      <c r="I23" s="107" t="s">
        <v>2897</v>
      </c>
      <c r="J23" s="108">
        <v>6.0000000000000001E-3</v>
      </c>
      <c r="K23" s="107">
        <v>2</v>
      </c>
      <c r="L23" s="108">
        <v>4.4000000000000003E-3</v>
      </c>
      <c r="M23" s="97">
        <v>6.6E-3</v>
      </c>
      <c r="N23" s="107" t="s">
        <v>2897</v>
      </c>
      <c r="O23" s="107" t="s">
        <v>2897</v>
      </c>
      <c r="P23" s="97">
        <v>2.5000000000000001E-3</v>
      </c>
      <c r="Q23" s="98"/>
      <c r="R23" s="107" t="s">
        <v>2897</v>
      </c>
      <c r="S23" s="107" t="s">
        <v>2897</v>
      </c>
      <c r="T23" s="104">
        <v>3.7</v>
      </c>
      <c r="U23" s="104">
        <v>4.4000000000000004</v>
      </c>
      <c r="V23" s="102"/>
      <c r="W23" s="102" t="s">
        <v>2899</v>
      </c>
      <c r="X23" s="102" t="s">
        <v>2900</v>
      </c>
      <c r="Y23" s="94"/>
    </row>
    <row r="24" spans="1:25" ht="31.2" x14ac:dyDescent="0.3">
      <c r="A24" s="134" t="s">
        <v>2382</v>
      </c>
      <c r="B24" s="116">
        <v>43027</v>
      </c>
      <c r="C24" s="107" t="s">
        <v>2382</v>
      </c>
      <c r="D24" s="107" t="s">
        <v>2924</v>
      </c>
      <c r="E24" s="102">
        <v>44</v>
      </c>
      <c r="F24" s="105">
        <v>0.54449999999999998</v>
      </c>
      <c r="G24" s="107" t="s">
        <v>2897</v>
      </c>
      <c r="H24" s="107" t="s">
        <v>2897</v>
      </c>
      <c r="I24" s="107" t="s">
        <v>2897</v>
      </c>
      <c r="J24" s="102">
        <v>8.0999999999999996E-3</v>
      </c>
      <c r="K24" s="107">
        <v>2</v>
      </c>
      <c r="L24" s="105">
        <v>5.7999999999999996E-3</v>
      </c>
      <c r="M24" s="102">
        <v>4.1999999999999997E-3</v>
      </c>
      <c r="N24" s="98"/>
      <c r="O24" s="107" t="s">
        <v>2897</v>
      </c>
      <c r="P24" s="105">
        <v>3.8E-3</v>
      </c>
      <c r="Q24" s="98"/>
      <c r="R24" s="107" t="s">
        <v>2897</v>
      </c>
      <c r="S24" s="107" t="s">
        <v>2897</v>
      </c>
      <c r="T24" s="104">
        <v>4.5</v>
      </c>
      <c r="U24" s="104">
        <v>4.0999999999999996</v>
      </c>
      <c r="V24" s="102"/>
      <c r="W24" s="102" t="s">
        <v>2899</v>
      </c>
      <c r="X24" s="102" t="s">
        <v>2900</v>
      </c>
      <c r="Y24" s="94"/>
    </row>
    <row r="25" spans="1:25" ht="31.2" x14ac:dyDescent="0.3">
      <c r="A25" s="134" t="s">
        <v>2383</v>
      </c>
      <c r="B25" s="116">
        <v>43027</v>
      </c>
      <c r="C25" s="107" t="s">
        <v>2383</v>
      </c>
      <c r="D25" s="107" t="s">
        <v>2925</v>
      </c>
      <c r="E25" s="109">
        <v>57</v>
      </c>
      <c r="F25" s="110">
        <v>1.2907</v>
      </c>
      <c r="G25" s="107" t="s">
        <v>2897</v>
      </c>
      <c r="H25" s="107" t="s">
        <v>2897</v>
      </c>
      <c r="I25" s="107" t="s">
        <v>2897</v>
      </c>
      <c r="J25" s="110">
        <v>1.41E-2</v>
      </c>
      <c r="K25" s="107">
        <v>2</v>
      </c>
      <c r="L25" s="98"/>
      <c r="M25" s="97">
        <v>6.7000000000000002E-3</v>
      </c>
      <c r="N25" s="107" t="s">
        <v>2897</v>
      </c>
      <c r="O25" s="107" t="s">
        <v>2897</v>
      </c>
      <c r="P25" s="97">
        <v>8.6999999999999994E-3</v>
      </c>
      <c r="Q25" s="107" t="s">
        <v>2897</v>
      </c>
      <c r="R25" s="107" t="s">
        <v>2897</v>
      </c>
      <c r="S25" s="107" t="s">
        <v>2897</v>
      </c>
      <c r="T25" s="104">
        <v>3.7</v>
      </c>
      <c r="U25" s="104">
        <v>3.3</v>
      </c>
      <c r="V25" s="102"/>
      <c r="W25" s="102" t="s">
        <v>2899</v>
      </c>
      <c r="X25" s="102" t="s">
        <v>2900</v>
      </c>
      <c r="Y25" s="94" t="s">
        <v>2926</v>
      </c>
    </row>
    <row r="26" spans="1:25" ht="31.2" x14ac:dyDescent="0.3">
      <c r="A26" s="134" t="s">
        <v>2384</v>
      </c>
      <c r="B26" s="117">
        <v>43028</v>
      </c>
      <c r="C26" s="107" t="s">
        <v>2384</v>
      </c>
      <c r="D26" s="107" t="s">
        <v>2927</v>
      </c>
      <c r="E26" s="102">
        <v>55</v>
      </c>
      <c r="F26" s="105">
        <v>1.1961999999999999</v>
      </c>
      <c r="G26" s="107" t="s">
        <v>2897</v>
      </c>
      <c r="H26" s="107" t="s">
        <v>2897</v>
      </c>
      <c r="I26" s="107" t="s">
        <v>2897</v>
      </c>
      <c r="J26" s="102">
        <v>1.35E-2</v>
      </c>
      <c r="K26" s="107">
        <v>1</v>
      </c>
      <c r="L26" s="105">
        <v>1.09E-2</v>
      </c>
      <c r="M26" s="102">
        <v>7.1000000000000004E-3</v>
      </c>
      <c r="N26" s="107" t="s">
        <v>2897</v>
      </c>
      <c r="O26" s="107" t="s">
        <v>2897</v>
      </c>
      <c r="P26" s="105">
        <v>2.8999999999999998E-3</v>
      </c>
      <c r="Q26" s="98"/>
      <c r="R26" s="107" t="s">
        <v>2897</v>
      </c>
      <c r="S26" s="107" t="s">
        <v>2897</v>
      </c>
      <c r="T26" s="104">
        <v>4.5999999999999996</v>
      </c>
      <c r="U26" s="104">
        <v>3.5</v>
      </c>
      <c r="V26" s="102"/>
      <c r="W26" s="102" t="s">
        <v>2899</v>
      </c>
      <c r="X26" s="102" t="s">
        <v>2928</v>
      </c>
      <c r="Y26" s="94" t="s">
        <v>2929</v>
      </c>
    </row>
    <row r="27" spans="1:25" ht="31.2" x14ac:dyDescent="0.3">
      <c r="A27" s="134" t="s">
        <v>2385</v>
      </c>
      <c r="B27" s="117">
        <v>43028</v>
      </c>
      <c r="C27" s="107" t="s">
        <v>2385</v>
      </c>
      <c r="D27" s="107" t="s">
        <v>2930</v>
      </c>
      <c r="E27" s="102">
        <v>58</v>
      </c>
      <c r="F27" s="105">
        <v>1.3765000000000001</v>
      </c>
      <c r="G27" s="107" t="s">
        <v>2897</v>
      </c>
      <c r="H27" s="107" t="s">
        <v>2897</v>
      </c>
      <c r="I27" s="107" t="s">
        <v>2897</v>
      </c>
      <c r="J27" s="102">
        <v>1.3299999999999999E-2</v>
      </c>
      <c r="K27" s="107">
        <v>2</v>
      </c>
      <c r="L27" s="105">
        <v>9.4000000000000004E-3</v>
      </c>
      <c r="M27" s="102">
        <v>5.8999999999999999E-3</v>
      </c>
      <c r="N27" s="107" t="s">
        <v>2897</v>
      </c>
      <c r="O27" s="107" t="s">
        <v>2897</v>
      </c>
      <c r="P27" s="98"/>
      <c r="Q27" s="98"/>
      <c r="R27" s="98"/>
      <c r="S27" s="107" t="s">
        <v>2897</v>
      </c>
      <c r="T27" s="104">
        <v>4.3</v>
      </c>
      <c r="U27" s="104">
        <v>3.2</v>
      </c>
      <c r="V27" s="102"/>
      <c r="W27" s="102" t="s">
        <v>2899</v>
      </c>
      <c r="X27" s="102" t="s">
        <v>2928</v>
      </c>
      <c r="Y27" s="94"/>
    </row>
    <row r="28" spans="1:25" ht="31.2" x14ac:dyDescent="0.3">
      <c r="A28" s="134" t="s">
        <v>2386</v>
      </c>
      <c r="B28" s="117">
        <v>43028</v>
      </c>
      <c r="C28" s="107" t="s">
        <v>2386</v>
      </c>
      <c r="D28" s="107" t="s">
        <v>2931</v>
      </c>
      <c r="E28" s="102">
        <v>55</v>
      </c>
      <c r="F28" s="105">
        <v>0.94879999999999998</v>
      </c>
      <c r="G28" s="107" t="s">
        <v>2897</v>
      </c>
      <c r="H28" s="107" t="s">
        <v>2897</v>
      </c>
      <c r="I28" s="107" t="s">
        <v>2897</v>
      </c>
      <c r="J28" s="102">
        <v>1.1299999999999999E-2</v>
      </c>
      <c r="K28" s="107">
        <v>2</v>
      </c>
      <c r="L28" s="105">
        <v>9.4999999999999998E-3</v>
      </c>
      <c r="M28" s="102">
        <v>5.7999999999999996E-3</v>
      </c>
      <c r="N28" s="107" t="s">
        <v>2897</v>
      </c>
      <c r="O28" s="107" t="s">
        <v>2897</v>
      </c>
      <c r="P28" s="105">
        <v>5.1999999999999998E-3</v>
      </c>
      <c r="Q28" s="107" t="s">
        <v>2897</v>
      </c>
      <c r="R28" s="107" t="s">
        <v>2897</v>
      </c>
      <c r="S28" s="107" t="s">
        <v>2897</v>
      </c>
      <c r="T28" s="104">
        <v>3.9</v>
      </c>
      <c r="U28" s="104">
        <v>4.3</v>
      </c>
      <c r="V28" s="102"/>
      <c r="W28" s="102" t="s">
        <v>2899</v>
      </c>
      <c r="X28" s="102" t="s">
        <v>2928</v>
      </c>
      <c r="Y28" s="94"/>
    </row>
    <row r="29" spans="1:25" ht="31.2" x14ac:dyDescent="0.3">
      <c r="A29" s="134" t="s">
        <v>2387</v>
      </c>
      <c r="B29" s="117">
        <v>43031</v>
      </c>
      <c r="C29" s="107" t="s">
        <v>2387</v>
      </c>
      <c r="D29" s="107" t="s">
        <v>2932</v>
      </c>
      <c r="E29" s="102">
        <v>50</v>
      </c>
      <c r="F29" s="105">
        <v>0.6341</v>
      </c>
      <c r="G29" s="107" t="s">
        <v>2897</v>
      </c>
      <c r="H29" s="107" t="s">
        <v>2897</v>
      </c>
      <c r="I29" s="107" t="s">
        <v>2897</v>
      </c>
      <c r="J29" s="102">
        <v>5.1999999999999998E-3</v>
      </c>
      <c r="K29" s="107">
        <v>2</v>
      </c>
      <c r="L29" s="102">
        <v>5.1999999999999998E-3</v>
      </c>
      <c r="M29" s="102">
        <v>5.1000000000000004E-3</v>
      </c>
      <c r="N29" s="107" t="s">
        <v>2897</v>
      </c>
      <c r="O29" s="107" t="s">
        <v>2897</v>
      </c>
      <c r="P29" s="102">
        <v>2.5000000000000001E-3</v>
      </c>
      <c r="Q29" s="98"/>
      <c r="R29" s="107" t="s">
        <v>2897</v>
      </c>
      <c r="S29" s="107" t="s">
        <v>2897</v>
      </c>
      <c r="T29" s="102">
        <v>3.6</v>
      </c>
      <c r="U29" s="102">
        <v>3.5</v>
      </c>
      <c r="V29" s="102"/>
      <c r="W29" s="102" t="s">
        <v>2899</v>
      </c>
      <c r="X29" s="102" t="s">
        <v>2928</v>
      </c>
      <c r="Y29" s="94"/>
    </row>
    <row r="30" spans="1:25" ht="31.2" x14ac:dyDescent="0.3">
      <c r="A30" s="134" t="s">
        <v>2388</v>
      </c>
      <c r="B30" s="117">
        <v>43028</v>
      </c>
      <c r="C30" s="107" t="s">
        <v>2388</v>
      </c>
      <c r="D30" s="107" t="s">
        <v>2933</v>
      </c>
      <c r="E30" s="102">
        <v>57</v>
      </c>
      <c r="F30" s="105">
        <v>0.90800000000000003</v>
      </c>
      <c r="G30" s="107" t="s">
        <v>2897</v>
      </c>
      <c r="H30" s="107" t="s">
        <v>2897</v>
      </c>
      <c r="I30" s="107" t="s">
        <v>2897</v>
      </c>
      <c r="J30" s="102">
        <v>8.3999999999999995E-3</v>
      </c>
      <c r="K30" s="107">
        <v>1</v>
      </c>
      <c r="L30" s="105">
        <v>9.1000000000000004E-3</v>
      </c>
      <c r="M30" s="105">
        <v>7.4999999999999997E-3</v>
      </c>
      <c r="N30" s="107" t="s">
        <v>2897</v>
      </c>
      <c r="O30" s="107" t="s">
        <v>2897</v>
      </c>
      <c r="P30" s="98"/>
      <c r="Q30" s="98"/>
      <c r="R30" s="98"/>
      <c r="S30" s="107" t="s">
        <v>2897</v>
      </c>
      <c r="T30" s="104">
        <v>4</v>
      </c>
      <c r="U30" s="104">
        <v>4.2</v>
      </c>
      <c r="V30" s="102"/>
      <c r="W30" s="102" t="s">
        <v>2899</v>
      </c>
      <c r="X30" s="102" t="s">
        <v>2928</v>
      </c>
      <c r="Y30" s="94" t="s">
        <v>2934</v>
      </c>
    </row>
    <row r="31" spans="1:25" ht="31.2" x14ac:dyDescent="0.3">
      <c r="A31" s="134" t="s">
        <v>2389</v>
      </c>
      <c r="B31" s="117">
        <v>43028</v>
      </c>
      <c r="C31" s="107" t="s">
        <v>2389</v>
      </c>
      <c r="D31" s="107" t="s">
        <v>2935</v>
      </c>
      <c r="E31" s="102">
        <v>50</v>
      </c>
      <c r="F31" s="105">
        <v>0.7389</v>
      </c>
      <c r="G31" s="107" t="s">
        <v>2897</v>
      </c>
      <c r="H31" s="107" t="s">
        <v>2897</v>
      </c>
      <c r="I31" s="107" t="s">
        <v>2897</v>
      </c>
      <c r="J31" s="105">
        <v>7.1999999999999998E-3</v>
      </c>
      <c r="K31" s="107">
        <v>2</v>
      </c>
      <c r="L31" s="105">
        <v>5.5999999999999999E-3</v>
      </c>
      <c r="M31" s="105">
        <v>5.5999999999999999E-3</v>
      </c>
      <c r="N31" s="107" t="s">
        <v>2897</v>
      </c>
      <c r="O31" s="107" t="s">
        <v>2897</v>
      </c>
      <c r="P31" s="105">
        <v>3.3E-3</v>
      </c>
      <c r="Q31" s="98"/>
      <c r="R31" s="107" t="s">
        <v>2897</v>
      </c>
      <c r="S31" s="107" t="s">
        <v>2897</v>
      </c>
      <c r="T31" s="114">
        <v>4</v>
      </c>
      <c r="U31" s="104">
        <v>4.3</v>
      </c>
      <c r="V31" s="102"/>
      <c r="W31" s="102" t="s">
        <v>2899</v>
      </c>
      <c r="X31" s="102" t="s">
        <v>2928</v>
      </c>
      <c r="Y31" s="94"/>
    </row>
    <row r="32" spans="1:25" ht="31.2" x14ac:dyDescent="0.3">
      <c r="A32" s="134" t="s">
        <v>2390</v>
      </c>
      <c r="B32" s="117">
        <v>43031</v>
      </c>
      <c r="C32" s="107" t="s">
        <v>2390</v>
      </c>
      <c r="D32" s="107" t="s">
        <v>2936</v>
      </c>
      <c r="E32" s="102">
        <v>45</v>
      </c>
      <c r="F32" s="105">
        <v>0.44619999999999999</v>
      </c>
      <c r="G32" s="107" t="s">
        <v>2897</v>
      </c>
      <c r="H32" s="107" t="s">
        <v>2897</v>
      </c>
      <c r="I32" s="107" t="s">
        <v>2897</v>
      </c>
      <c r="J32" s="102">
        <v>3.5000000000000001E-3</v>
      </c>
      <c r="K32" s="107">
        <v>2</v>
      </c>
      <c r="L32" s="102">
        <v>3.7000000000000002E-3</v>
      </c>
      <c r="M32" s="102">
        <v>2.8E-3</v>
      </c>
      <c r="N32" s="98"/>
      <c r="O32" s="107" t="s">
        <v>2897</v>
      </c>
      <c r="P32" s="105">
        <v>1E-3</v>
      </c>
      <c r="Q32" s="98"/>
      <c r="R32" s="107" t="s">
        <v>2897</v>
      </c>
      <c r="S32" s="107" t="s">
        <v>2897</v>
      </c>
      <c r="T32" s="102">
        <v>3.9</v>
      </c>
      <c r="U32" s="102">
        <v>3.2</v>
      </c>
      <c r="V32" s="102"/>
      <c r="W32" s="102" t="s">
        <v>2899</v>
      </c>
      <c r="X32" s="102" t="s">
        <v>2928</v>
      </c>
      <c r="Y32" s="94" t="s">
        <v>2937</v>
      </c>
    </row>
    <row r="33" spans="1:25" ht="31.2" x14ac:dyDescent="0.3">
      <c r="A33" s="134" t="s">
        <v>2391</v>
      </c>
      <c r="B33" s="117">
        <v>43028</v>
      </c>
      <c r="C33" s="107" t="s">
        <v>2391</v>
      </c>
      <c r="D33" s="107" t="s">
        <v>2938</v>
      </c>
      <c r="E33" s="112">
        <v>58</v>
      </c>
      <c r="F33" s="105">
        <v>1.1971000000000001</v>
      </c>
      <c r="G33" s="107" t="s">
        <v>2897</v>
      </c>
      <c r="H33" s="107" t="s">
        <v>2897</v>
      </c>
      <c r="I33" s="107" t="s">
        <v>2897</v>
      </c>
      <c r="J33" s="102">
        <v>1.2500000000000001E-2</v>
      </c>
      <c r="K33" s="107">
        <v>2</v>
      </c>
      <c r="L33" s="105">
        <v>8.8999999999999999E-3</v>
      </c>
      <c r="M33" s="105">
        <v>1.9E-3</v>
      </c>
      <c r="N33" s="98"/>
      <c r="O33" s="107" t="s">
        <v>2897</v>
      </c>
      <c r="P33" s="98"/>
      <c r="Q33" s="98"/>
      <c r="R33" s="98"/>
      <c r="S33" s="107" t="s">
        <v>2897</v>
      </c>
      <c r="T33" s="106">
        <v>3.8</v>
      </c>
      <c r="U33" s="104">
        <v>3.1</v>
      </c>
      <c r="V33" s="102"/>
      <c r="W33" s="102" t="s">
        <v>2899</v>
      </c>
      <c r="X33" s="102" t="s">
        <v>2928</v>
      </c>
      <c r="Y33" s="94"/>
    </row>
    <row r="34" spans="1:25" ht="31.2" x14ac:dyDescent="0.3">
      <c r="A34" s="134" t="s">
        <v>2392</v>
      </c>
      <c r="B34" s="117">
        <v>43028</v>
      </c>
      <c r="C34" s="107" t="s">
        <v>2392</v>
      </c>
      <c r="D34" s="107" t="s">
        <v>2939</v>
      </c>
      <c r="E34" s="102">
        <v>57</v>
      </c>
      <c r="F34" s="105">
        <v>0.81140000000000001</v>
      </c>
      <c r="G34" s="107" t="s">
        <v>2897</v>
      </c>
      <c r="H34" s="107" t="s">
        <v>2897</v>
      </c>
      <c r="I34" s="107" t="s">
        <v>2897</v>
      </c>
      <c r="J34" s="105">
        <v>8.0000000000000002E-3</v>
      </c>
      <c r="K34" s="107">
        <v>1</v>
      </c>
      <c r="L34" s="105">
        <v>3.5999999999999999E-3</v>
      </c>
      <c r="M34" s="105">
        <v>3.0999999999999999E-3</v>
      </c>
      <c r="N34" s="98"/>
      <c r="O34" s="107" t="s">
        <v>2897</v>
      </c>
      <c r="P34" s="98"/>
      <c r="Q34" s="98"/>
      <c r="R34" s="98"/>
      <c r="S34" s="107" t="s">
        <v>2897</v>
      </c>
      <c r="T34" s="104">
        <v>3.4</v>
      </c>
      <c r="U34" s="106">
        <v>3.6</v>
      </c>
      <c r="V34" s="102"/>
      <c r="W34" s="102" t="s">
        <v>2899</v>
      </c>
      <c r="X34" s="102" t="s">
        <v>2928</v>
      </c>
      <c r="Y34" s="94"/>
    </row>
    <row r="35" spans="1:25" ht="31.2" x14ac:dyDescent="0.3">
      <c r="A35" s="134" t="s">
        <v>2393</v>
      </c>
      <c r="B35" s="117">
        <v>43031</v>
      </c>
      <c r="C35" s="107" t="s">
        <v>2393</v>
      </c>
      <c r="D35" s="107" t="s">
        <v>2940</v>
      </c>
      <c r="E35" s="102">
        <v>64</v>
      </c>
      <c r="F35" s="105">
        <v>1.3289</v>
      </c>
      <c r="G35" s="107" t="s">
        <v>2897</v>
      </c>
      <c r="H35" s="107" t="s">
        <v>2897</v>
      </c>
      <c r="I35" s="107" t="s">
        <v>2897</v>
      </c>
      <c r="J35" s="105">
        <v>1.2800000000000001E-2</v>
      </c>
      <c r="K35" s="107">
        <v>2</v>
      </c>
      <c r="L35" s="105">
        <v>7.0000000000000001E-3</v>
      </c>
      <c r="M35" s="102">
        <v>9.9000000000000008E-3</v>
      </c>
      <c r="N35" s="107" t="s">
        <v>2897</v>
      </c>
      <c r="O35" s="107" t="s">
        <v>2897</v>
      </c>
      <c r="P35" s="102">
        <v>5.1000000000000004E-3</v>
      </c>
      <c r="Q35" s="107" t="s">
        <v>2897</v>
      </c>
      <c r="R35" s="107" t="s">
        <v>2897</v>
      </c>
      <c r="S35" s="107" t="s">
        <v>2897</v>
      </c>
      <c r="T35" s="102">
        <v>4.5</v>
      </c>
      <c r="U35" s="102">
        <v>4.9000000000000004</v>
      </c>
      <c r="V35" s="102"/>
      <c r="W35" s="102" t="s">
        <v>2899</v>
      </c>
      <c r="X35" s="102" t="s">
        <v>2928</v>
      </c>
      <c r="Y35" s="94"/>
    </row>
    <row r="36" spans="1:25" ht="31.2" x14ac:dyDescent="0.3">
      <c r="A36" s="134" t="s">
        <v>2394</v>
      </c>
      <c r="B36" s="117">
        <v>43031</v>
      </c>
      <c r="C36" s="107" t="s">
        <v>2394</v>
      </c>
      <c r="D36" s="107" t="s">
        <v>2941</v>
      </c>
      <c r="E36" s="102">
        <v>52</v>
      </c>
      <c r="F36" s="105">
        <v>0.77059999999999995</v>
      </c>
      <c r="G36" s="107" t="s">
        <v>2897</v>
      </c>
      <c r="H36" s="107" t="s">
        <v>2897</v>
      </c>
      <c r="I36" s="107" t="s">
        <v>2897</v>
      </c>
      <c r="J36" s="105">
        <v>7.4999999999999997E-3</v>
      </c>
      <c r="K36" s="107">
        <v>2</v>
      </c>
      <c r="L36" s="102">
        <v>7.1000000000000004E-3</v>
      </c>
      <c r="M36" s="102">
        <v>5.4000000000000003E-3</v>
      </c>
      <c r="N36" s="107" t="s">
        <v>2897</v>
      </c>
      <c r="O36" s="107" t="s">
        <v>2897</v>
      </c>
      <c r="P36" s="105">
        <v>2E-3</v>
      </c>
      <c r="Q36" s="98"/>
      <c r="R36" s="107" t="s">
        <v>2897</v>
      </c>
      <c r="S36" s="107" t="s">
        <v>2897</v>
      </c>
      <c r="T36" s="102">
        <v>4.5999999999999996</v>
      </c>
      <c r="U36" s="102">
        <v>3.7</v>
      </c>
      <c r="V36" s="102"/>
      <c r="W36" s="102" t="s">
        <v>2899</v>
      </c>
      <c r="X36" s="102" t="s">
        <v>2928</v>
      </c>
      <c r="Y36" s="94"/>
    </row>
    <row r="37" spans="1:25" ht="31.2" x14ac:dyDescent="0.3">
      <c r="A37" s="134" t="s">
        <v>2395</v>
      </c>
      <c r="B37" s="117">
        <v>43031</v>
      </c>
      <c r="C37" s="107" t="s">
        <v>2395</v>
      </c>
      <c r="D37" s="107" t="s">
        <v>2942</v>
      </c>
      <c r="E37" s="102">
        <v>68</v>
      </c>
      <c r="F37" s="105">
        <v>1.7958000000000001</v>
      </c>
      <c r="G37" s="107" t="s">
        <v>2897</v>
      </c>
      <c r="H37" s="107" t="s">
        <v>2897</v>
      </c>
      <c r="I37" s="107" t="s">
        <v>2897</v>
      </c>
      <c r="J37" s="105">
        <v>1.35E-2</v>
      </c>
      <c r="K37" s="107">
        <v>2</v>
      </c>
      <c r="L37" s="105">
        <v>9.4000000000000004E-3</v>
      </c>
      <c r="M37" s="102">
        <v>1.4800000000000001E-2</v>
      </c>
      <c r="N37" s="107" t="s">
        <v>2897</v>
      </c>
      <c r="O37" s="107" t="s">
        <v>2897</v>
      </c>
      <c r="P37" s="102">
        <v>5.8999999999999999E-3</v>
      </c>
      <c r="Q37" s="107" t="s">
        <v>2897</v>
      </c>
      <c r="R37" s="107" t="s">
        <v>2897</v>
      </c>
      <c r="S37" s="107" t="s">
        <v>2897</v>
      </c>
      <c r="T37" s="102">
        <v>4.5</v>
      </c>
      <c r="U37" s="102">
        <v>3.4</v>
      </c>
      <c r="V37" s="102"/>
      <c r="W37" s="102" t="s">
        <v>2899</v>
      </c>
      <c r="X37" s="102" t="s">
        <v>2928</v>
      </c>
      <c r="Y37" s="94"/>
    </row>
    <row r="38" spans="1:25" ht="31.2" x14ac:dyDescent="0.3">
      <c r="A38" s="134" t="s">
        <v>2396</v>
      </c>
      <c r="B38" s="117">
        <v>43031</v>
      </c>
      <c r="C38" s="107" t="s">
        <v>2396</v>
      </c>
      <c r="D38" s="107" t="s">
        <v>2943</v>
      </c>
      <c r="E38" s="102">
        <v>60</v>
      </c>
      <c r="F38" s="105">
        <v>1.1379999999999999</v>
      </c>
      <c r="G38" s="107" t="s">
        <v>2897</v>
      </c>
      <c r="H38" s="107" t="s">
        <v>2897</v>
      </c>
      <c r="I38" s="107" t="s">
        <v>2897</v>
      </c>
      <c r="J38" s="105">
        <v>9.7000000000000003E-3</v>
      </c>
      <c r="K38" s="107">
        <v>2</v>
      </c>
      <c r="L38" s="102">
        <v>8.5000000000000006E-3</v>
      </c>
      <c r="M38" s="102">
        <v>6.7000000000000002E-3</v>
      </c>
      <c r="N38" s="107" t="s">
        <v>2897</v>
      </c>
      <c r="O38" s="107" t="s">
        <v>2897</v>
      </c>
      <c r="P38" s="105">
        <v>3.2000000000000002E-3</v>
      </c>
      <c r="Q38" s="98"/>
      <c r="R38" s="107" t="s">
        <v>2897</v>
      </c>
      <c r="S38" s="107" t="s">
        <v>2897</v>
      </c>
      <c r="T38" s="102">
        <v>3.4</v>
      </c>
      <c r="U38" s="102">
        <v>3.9</v>
      </c>
      <c r="V38" s="102"/>
      <c r="W38" s="102" t="s">
        <v>2899</v>
      </c>
      <c r="X38" s="102" t="s">
        <v>2928</v>
      </c>
      <c r="Y38" s="94"/>
    </row>
    <row r="39" spans="1:25" ht="31.2" x14ac:dyDescent="0.3">
      <c r="A39" s="134" t="s">
        <v>2397</v>
      </c>
      <c r="B39" s="117">
        <v>43031</v>
      </c>
      <c r="C39" s="107" t="s">
        <v>2397</v>
      </c>
      <c r="D39" s="107" t="s">
        <v>2944</v>
      </c>
      <c r="E39" s="102">
        <v>67</v>
      </c>
      <c r="F39" s="105">
        <v>1.8539000000000001</v>
      </c>
      <c r="G39" s="107" t="s">
        <v>2897</v>
      </c>
      <c r="H39" s="107" t="s">
        <v>2897</v>
      </c>
      <c r="I39" s="107" t="s">
        <v>2897</v>
      </c>
      <c r="J39" s="102">
        <v>1.6799999999999999E-2</v>
      </c>
      <c r="K39" s="107">
        <v>2</v>
      </c>
      <c r="L39" s="102">
        <v>4.5999999999999999E-3</v>
      </c>
      <c r="M39" s="102">
        <v>1.4200000000000001E-2</v>
      </c>
      <c r="N39" s="107" t="s">
        <v>2897</v>
      </c>
      <c r="O39" s="107" t="s">
        <v>2897</v>
      </c>
      <c r="P39" s="102">
        <v>6.7999999999999996E-3</v>
      </c>
      <c r="Q39" s="107" t="s">
        <v>2897</v>
      </c>
      <c r="R39" s="107" t="s">
        <v>2897</v>
      </c>
      <c r="S39" s="107" t="s">
        <v>2897</v>
      </c>
      <c r="T39" s="102">
        <v>4.2</v>
      </c>
      <c r="U39" s="102">
        <v>4.7</v>
      </c>
      <c r="V39" s="102"/>
      <c r="W39" s="102" t="s">
        <v>2899</v>
      </c>
      <c r="X39" s="102" t="s">
        <v>2928</v>
      </c>
      <c r="Y39" s="94"/>
    </row>
    <row r="40" spans="1:25" ht="31.2" x14ac:dyDescent="0.3">
      <c r="A40" s="134" t="s">
        <v>2398</v>
      </c>
      <c r="B40" s="117">
        <v>43031</v>
      </c>
      <c r="C40" s="107" t="s">
        <v>2398</v>
      </c>
      <c r="D40" s="107" t="s">
        <v>2945</v>
      </c>
      <c r="E40" s="102">
        <v>63</v>
      </c>
      <c r="F40" s="105">
        <v>1.4231</v>
      </c>
      <c r="G40" s="107" t="s">
        <v>2897</v>
      </c>
      <c r="H40" s="107" t="s">
        <v>2897</v>
      </c>
      <c r="I40" s="107" t="s">
        <v>2897</v>
      </c>
      <c r="J40" s="105">
        <v>1.2999999999999999E-2</v>
      </c>
      <c r="K40" s="107">
        <v>2</v>
      </c>
      <c r="L40" s="105">
        <v>9.7999999999999997E-3</v>
      </c>
      <c r="M40" s="102">
        <v>9.4000000000000004E-3</v>
      </c>
      <c r="N40" s="107" t="s">
        <v>2897</v>
      </c>
      <c r="O40" s="107" t="s">
        <v>2897</v>
      </c>
      <c r="P40" s="102">
        <v>6.1000000000000004E-3</v>
      </c>
      <c r="Q40" s="107" t="s">
        <v>2897</v>
      </c>
      <c r="R40" s="107" t="s">
        <v>2897</v>
      </c>
      <c r="S40" s="107" t="s">
        <v>2897</v>
      </c>
      <c r="T40" s="102">
        <v>4.7</v>
      </c>
      <c r="U40" s="102">
        <v>4.0999999999999996</v>
      </c>
      <c r="V40" s="102"/>
      <c r="W40" s="102" t="s">
        <v>2899</v>
      </c>
      <c r="X40" s="102" t="s">
        <v>2928</v>
      </c>
      <c r="Y40" s="94"/>
    </row>
    <row r="41" spans="1:25" ht="31.2" x14ac:dyDescent="0.3">
      <c r="A41" s="134" t="s">
        <v>2399</v>
      </c>
      <c r="B41" s="117">
        <v>43031</v>
      </c>
      <c r="C41" s="107" t="s">
        <v>2399</v>
      </c>
      <c r="D41" s="107" t="s">
        <v>2946</v>
      </c>
      <c r="E41" s="102">
        <v>62</v>
      </c>
      <c r="F41" s="105">
        <v>1.0771999999999999</v>
      </c>
      <c r="G41" s="107" t="s">
        <v>2897</v>
      </c>
      <c r="H41" s="107" t="s">
        <v>2897</v>
      </c>
      <c r="I41" s="107" t="s">
        <v>2897</v>
      </c>
      <c r="J41" s="105">
        <v>9.4000000000000004E-3</v>
      </c>
      <c r="K41" s="107">
        <v>2</v>
      </c>
      <c r="L41" s="102">
        <v>6.4999999999999997E-3</v>
      </c>
      <c r="M41" s="102">
        <v>6.4000000000000003E-3</v>
      </c>
      <c r="N41" s="107" t="s">
        <v>2897</v>
      </c>
      <c r="O41" s="107" t="s">
        <v>2897</v>
      </c>
      <c r="P41" s="98"/>
      <c r="Q41" s="98"/>
      <c r="R41" s="98"/>
      <c r="S41" s="107" t="s">
        <v>2897</v>
      </c>
      <c r="T41" s="102">
        <v>3.1</v>
      </c>
      <c r="U41" s="115">
        <v>3.5</v>
      </c>
      <c r="V41" s="102"/>
      <c r="W41" s="102" t="s">
        <v>2899</v>
      </c>
      <c r="X41" s="102" t="s">
        <v>2928</v>
      </c>
      <c r="Y41" s="94"/>
    </row>
    <row r="42" spans="1:25" ht="31.2" x14ac:dyDescent="0.3">
      <c r="A42" s="134" t="s">
        <v>2400</v>
      </c>
      <c r="B42" s="117">
        <v>43031</v>
      </c>
      <c r="C42" s="107" t="s">
        <v>2400</v>
      </c>
      <c r="D42" s="107" t="s">
        <v>2947</v>
      </c>
      <c r="E42" s="102">
        <v>54</v>
      </c>
      <c r="F42" s="105">
        <v>0.83760000000000001</v>
      </c>
      <c r="G42" s="107" t="s">
        <v>2897</v>
      </c>
      <c r="H42" s="107" t="s">
        <v>2897</v>
      </c>
      <c r="I42" s="107" t="s">
        <v>2897</v>
      </c>
      <c r="J42" s="105">
        <v>1.0500000000000001E-2</v>
      </c>
      <c r="K42" s="107">
        <v>2</v>
      </c>
      <c r="L42" s="105">
        <v>5.7999999999999996E-3</v>
      </c>
      <c r="M42" s="102">
        <v>6.1000000000000004E-3</v>
      </c>
      <c r="N42" s="107" t="s">
        <v>2897</v>
      </c>
      <c r="O42" s="107" t="s">
        <v>2897</v>
      </c>
      <c r="P42" s="98"/>
      <c r="Q42" s="98"/>
      <c r="R42" s="98"/>
      <c r="S42" s="107" t="s">
        <v>2897</v>
      </c>
      <c r="T42" s="102">
        <v>3.6</v>
      </c>
      <c r="U42" s="102">
        <v>3.2</v>
      </c>
      <c r="V42" s="102"/>
      <c r="W42" s="102" t="s">
        <v>2899</v>
      </c>
      <c r="X42" s="102" t="s">
        <v>2928</v>
      </c>
      <c r="Y42" s="94"/>
    </row>
    <row r="43" spans="1:25" ht="31.2" x14ac:dyDescent="0.3">
      <c r="A43" s="134" t="s">
        <v>2401</v>
      </c>
      <c r="B43" s="117">
        <v>43031</v>
      </c>
      <c r="C43" s="107" t="s">
        <v>2401</v>
      </c>
      <c r="D43" s="107" t="s">
        <v>2948</v>
      </c>
      <c r="E43" s="102">
        <v>52</v>
      </c>
      <c r="F43" s="105">
        <v>0.83430000000000004</v>
      </c>
      <c r="G43" s="107" t="s">
        <v>2897</v>
      </c>
      <c r="H43" s="107" t="s">
        <v>2897</v>
      </c>
      <c r="I43" s="107" t="s">
        <v>2897</v>
      </c>
      <c r="J43" s="105">
        <v>8.6999999999999994E-3</v>
      </c>
      <c r="K43" s="107">
        <v>2</v>
      </c>
      <c r="L43" s="102">
        <v>6.6E-3</v>
      </c>
      <c r="M43" s="102">
        <v>7.4000000000000003E-3</v>
      </c>
      <c r="N43" s="107" t="s">
        <v>2897</v>
      </c>
      <c r="O43" s="107" t="s">
        <v>2897</v>
      </c>
      <c r="P43" s="105">
        <v>3.5999999999999999E-3</v>
      </c>
      <c r="Q43" s="98"/>
      <c r="R43" s="107" t="s">
        <v>2897</v>
      </c>
      <c r="S43" s="107" t="s">
        <v>2897</v>
      </c>
      <c r="T43" s="104">
        <v>4</v>
      </c>
      <c r="U43" s="102">
        <v>3.5</v>
      </c>
      <c r="V43" s="102"/>
      <c r="W43" s="102" t="s">
        <v>2899</v>
      </c>
      <c r="X43" s="102" t="s">
        <v>2928</v>
      </c>
      <c r="Y43" s="94"/>
    </row>
    <row r="44" spans="1:25" ht="31.2" x14ac:dyDescent="0.3">
      <c r="A44" s="134" t="s">
        <v>2402</v>
      </c>
      <c r="B44" s="117">
        <v>43031</v>
      </c>
      <c r="C44" s="107" t="s">
        <v>2402</v>
      </c>
      <c r="D44" s="107" t="s">
        <v>2949</v>
      </c>
      <c r="E44" s="102">
        <v>57</v>
      </c>
      <c r="F44" s="105">
        <v>1.3562000000000001</v>
      </c>
      <c r="G44" s="107" t="s">
        <v>2897</v>
      </c>
      <c r="H44" s="107" t="s">
        <v>2897</v>
      </c>
      <c r="I44" s="107" t="s">
        <v>2897</v>
      </c>
      <c r="J44" s="105">
        <v>1.2E-2</v>
      </c>
      <c r="K44" s="107">
        <v>2</v>
      </c>
      <c r="L44" s="102">
        <v>4.7000000000000002E-3</v>
      </c>
      <c r="M44" s="102">
        <v>8.6999999999999994E-3</v>
      </c>
      <c r="N44" s="107" t="s">
        <v>2897</v>
      </c>
      <c r="O44" s="107" t="s">
        <v>2897</v>
      </c>
      <c r="P44" s="98"/>
      <c r="Q44" s="98"/>
      <c r="R44" s="98"/>
      <c r="S44" s="107" t="s">
        <v>2897</v>
      </c>
      <c r="T44" s="102">
        <v>4.9000000000000004</v>
      </c>
      <c r="U44" s="102">
        <v>3.1</v>
      </c>
      <c r="V44" s="102"/>
      <c r="W44" s="102" t="s">
        <v>2899</v>
      </c>
      <c r="X44" s="102" t="s">
        <v>2928</v>
      </c>
      <c r="Y44" s="94"/>
    </row>
    <row r="45" spans="1:25" ht="31.2" x14ac:dyDescent="0.3">
      <c r="A45" s="134" t="s">
        <v>2403</v>
      </c>
      <c r="B45" s="117">
        <v>43028</v>
      </c>
      <c r="C45" s="107" t="s">
        <v>2403</v>
      </c>
      <c r="D45" s="107" t="s">
        <v>2950</v>
      </c>
      <c r="E45" s="102">
        <v>65</v>
      </c>
      <c r="F45" s="105">
        <v>1.4887999999999999</v>
      </c>
      <c r="G45" s="107" t="s">
        <v>2897</v>
      </c>
      <c r="H45" s="107" t="s">
        <v>2897</v>
      </c>
      <c r="I45" s="107" t="s">
        <v>2897</v>
      </c>
      <c r="J45" s="102">
        <v>1.4800000000000001E-2</v>
      </c>
      <c r="K45" s="107">
        <v>2</v>
      </c>
      <c r="L45" s="105">
        <v>1.09E-2</v>
      </c>
      <c r="M45" s="102">
        <v>9.5999999999999992E-3</v>
      </c>
      <c r="N45" s="107" t="s">
        <v>2897</v>
      </c>
      <c r="O45" s="107" t="s">
        <v>2897</v>
      </c>
      <c r="P45" s="105">
        <v>8.6E-3</v>
      </c>
      <c r="Q45" s="107" t="s">
        <v>2897</v>
      </c>
      <c r="R45" s="107" t="s">
        <v>2897</v>
      </c>
      <c r="S45" s="107" t="s">
        <v>2897</v>
      </c>
      <c r="T45" s="104">
        <v>4.5999999999999996</v>
      </c>
      <c r="U45" s="104">
        <v>4.8</v>
      </c>
      <c r="V45" s="102"/>
      <c r="W45" s="102" t="s">
        <v>2899</v>
      </c>
      <c r="X45" s="102" t="s">
        <v>2928</v>
      </c>
      <c r="Y45" s="94" t="s">
        <v>2951</v>
      </c>
    </row>
    <row r="46" spans="1:25" ht="31.2" x14ac:dyDescent="0.3">
      <c r="A46" s="134" t="s">
        <v>2404</v>
      </c>
      <c r="B46" s="117">
        <v>43031</v>
      </c>
      <c r="C46" s="107" t="s">
        <v>2404</v>
      </c>
      <c r="D46" s="107" t="s">
        <v>2952</v>
      </c>
      <c r="E46" s="102">
        <v>63</v>
      </c>
      <c r="F46" s="105">
        <v>1.1992</v>
      </c>
      <c r="G46" s="107" t="s">
        <v>2897</v>
      </c>
      <c r="H46" s="107" t="s">
        <v>2897</v>
      </c>
      <c r="I46" s="107" t="s">
        <v>2897</v>
      </c>
      <c r="J46" s="105">
        <v>9.9000000000000008E-3</v>
      </c>
      <c r="K46" s="107">
        <v>2</v>
      </c>
      <c r="L46" s="105">
        <v>1.01E-2</v>
      </c>
      <c r="M46" s="105">
        <v>7.0000000000000001E-3</v>
      </c>
      <c r="N46" s="107" t="s">
        <v>2897</v>
      </c>
      <c r="O46" s="107" t="s">
        <v>2897</v>
      </c>
      <c r="P46" s="102">
        <v>2.3999999999999998E-3</v>
      </c>
      <c r="Q46" s="98"/>
      <c r="R46" s="107" t="s">
        <v>2897</v>
      </c>
      <c r="S46" s="107" t="s">
        <v>2897</v>
      </c>
      <c r="T46" s="102">
        <v>3.5</v>
      </c>
      <c r="U46" s="102">
        <v>4.5999999999999996</v>
      </c>
      <c r="V46" s="102"/>
      <c r="W46" s="102" t="s">
        <v>2899</v>
      </c>
      <c r="X46" s="102" t="s">
        <v>2928</v>
      </c>
      <c r="Y46" s="94" t="s">
        <v>2953</v>
      </c>
    </row>
    <row r="47" spans="1:25" ht="31.2" x14ac:dyDescent="0.3">
      <c r="A47" s="134" t="s">
        <v>2405</v>
      </c>
      <c r="B47" s="117">
        <v>43031</v>
      </c>
      <c r="C47" s="107" t="s">
        <v>2405</v>
      </c>
      <c r="D47" s="107" t="s">
        <v>2954</v>
      </c>
      <c r="E47" s="102">
        <v>60</v>
      </c>
      <c r="F47" s="105">
        <v>1.1396999999999999</v>
      </c>
      <c r="G47" s="107" t="s">
        <v>2897</v>
      </c>
      <c r="H47" s="107" t="s">
        <v>2897</v>
      </c>
      <c r="I47" s="107" t="s">
        <v>2897</v>
      </c>
      <c r="J47" s="105">
        <v>1.2200000000000001E-2</v>
      </c>
      <c r="K47" s="107">
        <v>2</v>
      </c>
      <c r="L47" s="102">
        <v>6.1000000000000004E-3</v>
      </c>
      <c r="M47" s="102">
        <v>7.6E-3</v>
      </c>
      <c r="N47" s="107" t="s">
        <v>2897</v>
      </c>
      <c r="O47" s="107" t="s">
        <v>2897</v>
      </c>
      <c r="P47" s="98"/>
      <c r="Q47" s="98"/>
      <c r="R47" s="98"/>
      <c r="S47" s="107" t="s">
        <v>2897</v>
      </c>
      <c r="T47" s="102">
        <v>4.0999999999999996</v>
      </c>
      <c r="U47" s="102">
        <v>4.2</v>
      </c>
      <c r="V47" s="102"/>
      <c r="W47" s="102" t="s">
        <v>2899</v>
      </c>
      <c r="X47" s="102" t="s">
        <v>2928</v>
      </c>
      <c r="Y47" s="94"/>
    </row>
    <row r="48" spans="1:25" ht="31.2" x14ac:dyDescent="0.3">
      <c r="A48" s="134" t="s">
        <v>2406</v>
      </c>
      <c r="B48" s="117">
        <v>43031</v>
      </c>
      <c r="C48" s="107" t="s">
        <v>2406</v>
      </c>
      <c r="D48" s="107" t="s">
        <v>2955</v>
      </c>
      <c r="E48" s="102">
        <v>55</v>
      </c>
      <c r="F48" s="105">
        <v>0.7823</v>
      </c>
      <c r="G48" s="107" t="s">
        <v>2897</v>
      </c>
      <c r="H48" s="107" t="s">
        <v>2897</v>
      </c>
      <c r="I48" s="107" t="s">
        <v>2897</v>
      </c>
      <c r="J48" s="105">
        <v>7.9000000000000008E-3</v>
      </c>
      <c r="K48" s="107">
        <v>2</v>
      </c>
      <c r="L48" s="102">
        <v>5.4999999999999997E-3</v>
      </c>
      <c r="M48" s="102">
        <v>2.3E-3</v>
      </c>
      <c r="N48" s="98"/>
      <c r="O48" s="107" t="s">
        <v>2897</v>
      </c>
      <c r="P48" s="105">
        <v>1E-3</v>
      </c>
      <c r="Q48" s="98"/>
      <c r="R48" s="107" t="s">
        <v>2897</v>
      </c>
      <c r="S48" s="107" t="s">
        <v>2897</v>
      </c>
      <c r="T48" s="102">
        <v>3.7</v>
      </c>
      <c r="U48" s="102">
        <v>3.8</v>
      </c>
      <c r="V48" s="102"/>
      <c r="W48" s="102" t="s">
        <v>2899</v>
      </c>
      <c r="X48" s="102" t="s">
        <v>2928</v>
      </c>
      <c r="Y48" s="94"/>
    </row>
    <row r="49" spans="1:25" ht="31.2" x14ac:dyDescent="0.3">
      <c r="A49" s="134" t="s">
        <v>2407</v>
      </c>
      <c r="B49" s="117">
        <v>43031</v>
      </c>
      <c r="C49" s="107" t="s">
        <v>2407</v>
      </c>
      <c r="D49" s="107" t="s">
        <v>2956</v>
      </c>
      <c r="E49" s="102">
        <v>60</v>
      </c>
      <c r="F49" s="105">
        <v>0.98980000000000001</v>
      </c>
      <c r="G49" s="107" t="s">
        <v>2897</v>
      </c>
      <c r="H49" s="107" t="s">
        <v>2897</v>
      </c>
      <c r="I49" s="107" t="s">
        <v>2897</v>
      </c>
      <c r="J49" s="102">
        <v>7.6E-3</v>
      </c>
      <c r="K49" s="107">
        <v>2</v>
      </c>
      <c r="L49" s="102">
        <v>9.1000000000000004E-3</v>
      </c>
      <c r="M49" s="102">
        <v>9.7000000000000003E-3</v>
      </c>
      <c r="N49" s="107" t="s">
        <v>2897</v>
      </c>
      <c r="O49" s="107" t="s">
        <v>2897</v>
      </c>
      <c r="P49" s="102">
        <v>2.0999999999999999E-3</v>
      </c>
      <c r="Q49" s="98"/>
      <c r="R49" s="107" t="s">
        <v>2897</v>
      </c>
      <c r="S49" s="107" t="s">
        <v>2897</v>
      </c>
      <c r="T49" s="102">
        <v>3.4</v>
      </c>
      <c r="U49" s="102">
        <v>3.3</v>
      </c>
      <c r="V49" s="102"/>
      <c r="W49" s="102" t="s">
        <v>2899</v>
      </c>
      <c r="X49" s="102" t="s">
        <v>2928</v>
      </c>
      <c r="Y49" s="94"/>
    </row>
    <row r="50" spans="1:25" ht="31.2" x14ac:dyDescent="0.3">
      <c r="A50" s="134" t="s">
        <v>2408</v>
      </c>
      <c r="B50" s="117">
        <v>43028</v>
      </c>
      <c r="C50" s="107" t="s">
        <v>2408</v>
      </c>
      <c r="D50" s="107" t="s">
        <v>2957</v>
      </c>
      <c r="E50" s="102">
        <v>57</v>
      </c>
      <c r="F50" s="105">
        <v>1.1964999999999999</v>
      </c>
      <c r="G50" s="107" t="s">
        <v>2897</v>
      </c>
      <c r="H50" s="107" t="s">
        <v>2897</v>
      </c>
      <c r="I50" s="107" t="s">
        <v>2897</v>
      </c>
      <c r="J50" s="102">
        <v>1.12E-2</v>
      </c>
      <c r="K50" s="107">
        <v>1</v>
      </c>
      <c r="L50" s="105">
        <v>1.17E-2</v>
      </c>
      <c r="M50" s="102">
        <v>8.2000000000000007E-3</v>
      </c>
      <c r="N50" s="107" t="s">
        <v>2897</v>
      </c>
      <c r="O50" s="107" t="s">
        <v>2897</v>
      </c>
      <c r="P50" s="98"/>
      <c r="Q50" s="98"/>
      <c r="R50" s="98"/>
      <c r="S50" s="107" t="s">
        <v>2897</v>
      </c>
      <c r="T50" s="104">
        <v>4.9000000000000004</v>
      </c>
      <c r="U50" s="104">
        <v>5.0999999999999996</v>
      </c>
      <c r="V50" s="102"/>
      <c r="W50" s="102" t="s">
        <v>2899</v>
      </c>
      <c r="X50" s="102" t="s">
        <v>2928</v>
      </c>
      <c r="Y50" s="94" t="s">
        <v>2934</v>
      </c>
    </row>
    <row r="51" spans="1:25" ht="31.2" x14ac:dyDescent="0.3">
      <c r="A51" s="134" t="s">
        <v>2409</v>
      </c>
      <c r="B51" s="117">
        <v>43031</v>
      </c>
      <c r="C51" s="107" t="s">
        <v>2409</v>
      </c>
      <c r="D51" s="107" t="s">
        <v>2958</v>
      </c>
      <c r="E51" s="102">
        <v>55</v>
      </c>
      <c r="F51" s="105">
        <v>0.73929999999999996</v>
      </c>
      <c r="G51" s="107" t="s">
        <v>2897</v>
      </c>
      <c r="H51" s="107" t="s">
        <v>2897</v>
      </c>
      <c r="I51" s="107" t="s">
        <v>2897</v>
      </c>
      <c r="J51" s="102">
        <v>8.3000000000000001E-3</v>
      </c>
      <c r="K51" s="107">
        <v>2</v>
      </c>
      <c r="L51" s="102">
        <v>7.3000000000000001E-3</v>
      </c>
      <c r="M51" s="102">
        <v>4.5999999999999999E-3</v>
      </c>
      <c r="N51" s="98"/>
      <c r="O51" s="107" t="s">
        <v>2897</v>
      </c>
      <c r="P51" s="98"/>
      <c r="Q51" s="98"/>
      <c r="R51" s="98"/>
      <c r="S51" s="107" t="s">
        <v>2897</v>
      </c>
      <c r="T51" s="102">
        <v>4.5999999999999996</v>
      </c>
      <c r="U51" s="102">
        <v>3.5</v>
      </c>
      <c r="V51" s="102"/>
      <c r="W51" s="102" t="s">
        <v>2899</v>
      </c>
      <c r="X51" s="102" t="s">
        <v>2928</v>
      </c>
      <c r="Y51" s="94"/>
    </row>
    <row r="52" spans="1:25" ht="31.2" x14ac:dyDescent="0.3">
      <c r="A52" s="134" t="s">
        <v>2410</v>
      </c>
      <c r="B52" s="117">
        <v>43031</v>
      </c>
      <c r="C52" s="107" t="s">
        <v>2410</v>
      </c>
      <c r="D52" s="107" t="s">
        <v>2959</v>
      </c>
      <c r="E52" s="102">
        <v>64</v>
      </c>
      <c r="F52" s="105">
        <v>0.9758</v>
      </c>
      <c r="G52" s="107" t="s">
        <v>2897</v>
      </c>
      <c r="H52" s="107" t="s">
        <v>2897</v>
      </c>
      <c r="I52" s="107" t="s">
        <v>2897</v>
      </c>
      <c r="J52" s="105">
        <v>1.0200000000000001E-2</v>
      </c>
      <c r="K52" s="107">
        <v>2</v>
      </c>
      <c r="L52" s="102">
        <v>4.8999999999999998E-3</v>
      </c>
      <c r="M52" s="102">
        <v>5.8999999999999999E-3</v>
      </c>
      <c r="N52" s="107" t="s">
        <v>2897</v>
      </c>
      <c r="O52" s="107" t="s">
        <v>2897</v>
      </c>
      <c r="P52" s="102">
        <v>7.1000000000000004E-3</v>
      </c>
      <c r="Q52" s="107" t="s">
        <v>2897</v>
      </c>
      <c r="R52" s="107" t="s">
        <v>2897</v>
      </c>
      <c r="S52" s="107" t="s">
        <v>2897</v>
      </c>
      <c r="T52" s="102">
        <v>3.7</v>
      </c>
      <c r="U52" s="102">
        <v>3.4</v>
      </c>
      <c r="V52" s="102"/>
      <c r="W52" s="102" t="s">
        <v>2899</v>
      </c>
      <c r="X52" s="102" t="s">
        <v>2928</v>
      </c>
      <c r="Y52" s="94"/>
    </row>
    <row r="53" spans="1:25" ht="31.2" x14ac:dyDescent="0.3">
      <c r="A53" s="134" t="s">
        <v>2411</v>
      </c>
      <c r="B53" s="117">
        <v>43031</v>
      </c>
      <c r="C53" s="107" t="s">
        <v>2411</v>
      </c>
      <c r="D53" s="107" t="s">
        <v>2960</v>
      </c>
      <c r="E53" s="102">
        <v>65</v>
      </c>
      <c r="F53" s="105">
        <v>1.4185000000000001</v>
      </c>
      <c r="G53" s="107" t="s">
        <v>2897</v>
      </c>
      <c r="H53" s="107" t="s">
        <v>2897</v>
      </c>
      <c r="I53" s="107" t="s">
        <v>2897</v>
      </c>
      <c r="J53" s="102">
        <v>1.11E-2</v>
      </c>
      <c r="K53" s="107">
        <v>2</v>
      </c>
      <c r="L53" s="102">
        <v>7.9000000000000008E-3</v>
      </c>
      <c r="M53" s="102">
        <v>9.7000000000000003E-3</v>
      </c>
      <c r="N53" s="107" t="s">
        <v>2897</v>
      </c>
      <c r="O53" s="107" t="s">
        <v>2897</v>
      </c>
      <c r="P53" s="102">
        <v>2.5000000000000001E-3</v>
      </c>
      <c r="Q53" s="98"/>
      <c r="R53" s="107" t="s">
        <v>2897</v>
      </c>
      <c r="S53" s="107" t="s">
        <v>2897</v>
      </c>
      <c r="T53" s="102">
        <v>4.3</v>
      </c>
      <c r="U53" s="102">
        <v>3.8</v>
      </c>
      <c r="V53" s="102"/>
      <c r="W53" s="102" t="s">
        <v>2899</v>
      </c>
      <c r="X53" s="102" t="s">
        <v>2928</v>
      </c>
      <c r="Y53" s="94"/>
    </row>
    <row r="54" spans="1:25" ht="31.2" x14ac:dyDescent="0.3">
      <c r="A54" s="134" t="s">
        <v>2412</v>
      </c>
      <c r="B54" s="117">
        <v>43028</v>
      </c>
      <c r="C54" s="107" t="s">
        <v>2412</v>
      </c>
      <c r="D54" s="107" t="s">
        <v>2961</v>
      </c>
      <c r="E54" s="102">
        <v>59</v>
      </c>
      <c r="F54" s="105">
        <v>1.1678999999999999</v>
      </c>
      <c r="G54" s="107" t="s">
        <v>2897</v>
      </c>
      <c r="H54" s="107" t="s">
        <v>2897</v>
      </c>
      <c r="I54" s="107" t="s">
        <v>2897</v>
      </c>
      <c r="J54" s="105">
        <v>1.2E-2</v>
      </c>
      <c r="K54" s="107">
        <v>2</v>
      </c>
      <c r="L54" s="105">
        <v>7.4000000000000003E-3</v>
      </c>
      <c r="M54" s="105">
        <v>5.7999999999999996E-3</v>
      </c>
      <c r="N54" s="107" t="s">
        <v>2897</v>
      </c>
      <c r="O54" s="107" t="s">
        <v>2897</v>
      </c>
      <c r="P54" s="98"/>
      <c r="Q54" s="98"/>
      <c r="R54" s="98"/>
      <c r="S54" s="107" t="s">
        <v>2897</v>
      </c>
      <c r="T54" s="104">
        <v>4</v>
      </c>
      <c r="U54" s="104">
        <v>4</v>
      </c>
      <c r="V54" s="102"/>
      <c r="W54" s="102" t="s">
        <v>2899</v>
      </c>
      <c r="X54" s="102" t="s">
        <v>2928</v>
      </c>
      <c r="Y54" s="94"/>
    </row>
    <row r="55" spans="1:25" ht="31.2" x14ac:dyDescent="0.3">
      <c r="A55" s="134" t="s">
        <v>2413</v>
      </c>
      <c r="B55" s="117">
        <v>43031</v>
      </c>
      <c r="C55" s="107" t="s">
        <v>2413</v>
      </c>
      <c r="D55" s="107" t="s">
        <v>2962</v>
      </c>
      <c r="E55" s="102">
        <v>51</v>
      </c>
      <c r="F55" s="105">
        <v>0.57369999999999999</v>
      </c>
      <c r="G55" s="107" t="s">
        <v>2897</v>
      </c>
      <c r="H55" s="107" t="s">
        <v>2897</v>
      </c>
      <c r="I55" s="107" t="s">
        <v>2897</v>
      </c>
      <c r="J55" s="105">
        <v>6.0000000000000001E-3</v>
      </c>
      <c r="K55" s="107">
        <v>2</v>
      </c>
      <c r="L55" s="102">
        <v>4.7000000000000002E-3</v>
      </c>
      <c r="M55" s="102">
        <v>4.3E-3</v>
      </c>
      <c r="N55" s="98"/>
      <c r="O55" s="107" t="s">
        <v>2897</v>
      </c>
      <c r="P55" s="98"/>
      <c r="Q55" s="98"/>
      <c r="R55" s="98"/>
      <c r="S55" s="107" t="s">
        <v>2897</v>
      </c>
      <c r="T55" s="102">
        <v>3.5</v>
      </c>
      <c r="U55" s="102">
        <v>3.3</v>
      </c>
      <c r="V55" s="102"/>
      <c r="W55" s="102" t="s">
        <v>2899</v>
      </c>
      <c r="X55" s="102" t="s">
        <v>2928</v>
      </c>
      <c r="Y55" s="94"/>
    </row>
    <row r="56" spans="1:25" ht="31.2" x14ac:dyDescent="0.3">
      <c r="A56" s="134" t="s">
        <v>2414</v>
      </c>
      <c r="B56" s="117">
        <v>43028</v>
      </c>
      <c r="C56" s="107" t="s">
        <v>2414</v>
      </c>
      <c r="D56" s="107" t="s">
        <v>2963</v>
      </c>
      <c r="E56" s="102">
        <v>59</v>
      </c>
      <c r="F56" s="105">
        <v>1.3903000000000001</v>
      </c>
      <c r="G56" s="107" t="s">
        <v>2897</v>
      </c>
      <c r="H56" s="107" t="s">
        <v>2897</v>
      </c>
      <c r="I56" s="107" t="s">
        <v>2897</v>
      </c>
      <c r="J56" s="102">
        <v>1.5800000000000002E-2</v>
      </c>
      <c r="K56" s="107">
        <v>2</v>
      </c>
      <c r="L56" s="105">
        <v>7.0000000000000001E-3</v>
      </c>
      <c r="M56" s="102">
        <v>8.3000000000000001E-3</v>
      </c>
      <c r="N56" s="107" t="s">
        <v>2897</v>
      </c>
      <c r="O56" s="107" t="s">
        <v>2897</v>
      </c>
      <c r="P56" s="105">
        <v>5.5999999999999999E-3</v>
      </c>
      <c r="Q56" s="107" t="s">
        <v>2897</v>
      </c>
      <c r="R56" s="107" t="s">
        <v>2897</v>
      </c>
      <c r="S56" s="107" t="s">
        <v>2897</v>
      </c>
      <c r="T56" s="104">
        <v>4.2</v>
      </c>
      <c r="U56" s="104">
        <v>3.2</v>
      </c>
      <c r="V56" s="102"/>
      <c r="W56" s="102" t="s">
        <v>2899</v>
      </c>
      <c r="X56" s="102" t="s">
        <v>2928</v>
      </c>
      <c r="Y56" s="94"/>
    </row>
    <row r="57" spans="1:25" ht="31.2" x14ac:dyDescent="0.3">
      <c r="A57" s="134" t="s">
        <v>2415</v>
      </c>
      <c r="B57" s="117">
        <v>43031</v>
      </c>
      <c r="C57" s="107" t="s">
        <v>2415</v>
      </c>
      <c r="D57" s="107" t="s">
        <v>2964</v>
      </c>
      <c r="E57" s="102">
        <v>54</v>
      </c>
      <c r="F57" s="105">
        <v>0.91149999999999998</v>
      </c>
      <c r="G57" s="107" t="s">
        <v>2897</v>
      </c>
      <c r="H57" s="107" t="s">
        <v>2897</v>
      </c>
      <c r="I57" s="107" t="s">
        <v>2897</v>
      </c>
      <c r="J57" s="105">
        <v>1.24E-2</v>
      </c>
      <c r="K57" s="107">
        <v>2</v>
      </c>
      <c r="L57" s="105">
        <v>9.7999999999999997E-3</v>
      </c>
      <c r="M57" s="102">
        <v>5.7000000000000002E-3</v>
      </c>
      <c r="N57" s="107" t="s">
        <v>2897</v>
      </c>
      <c r="O57" s="107" t="s">
        <v>2897</v>
      </c>
      <c r="P57" s="98"/>
      <c r="Q57" s="98"/>
      <c r="R57" s="98"/>
      <c r="S57" s="107" t="s">
        <v>2897</v>
      </c>
      <c r="T57" s="102">
        <v>3.9</v>
      </c>
      <c r="U57" s="102">
        <v>5.0999999999999996</v>
      </c>
      <c r="V57" s="102"/>
      <c r="W57" s="102" t="s">
        <v>2899</v>
      </c>
      <c r="X57" s="102" t="s">
        <v>2928</v>
      </c>
      <c r="Y57" s="94"/>
    </row>
    <row r="58" spans="1:25" ht="31.2" x14ac:dyDescent="0.3">
      <c r="A58" s="134" t="s">
        <v>2416</v>
      </c>
      <c r="B58" s="117">
        <v>43031</v>
      </c>
      <c r="C58" s="107" t="s">
        <v>2416</v>
      </c>
      <c r="D58" s="107" t="s">
        <v>2965</v>
      </c>
      <c r="E58" s="102">
        <v>65</v>
      </c>
      <c r="F58" s="105">
        <v>1.6845000000000001</v>
      </c>
      <c r="G58" s="107" t="s">
        <v>2897</v>
      </c>
      <c r="H58" s="107" t="s">
        <v>2897</v>
      </c>
      <c r="I58" s="107" t="s">
        <v>2897</v>
      </c>
      <c r="J58" s="105">
        <v>9.7999999999999997E-3</v>
      </c>
      <c r="K58" s="107">
        <v>2</v>
      </c>
      <c r="L58" s="105">
        <v>8.3999999999999995E-3</v>
      </c>
      <c r="M58" s="105">
        <v>1.34E-2</v>
      </c>
      <c r="N58" s="107" t="s">
        <v>2897</v>
      </c>
      <c r="O58" s="107" t="s">
        <v>2897</v>
      </c>
      <c r="P58" s="105">
        <v>3.8999999999999998E-3</v>
      </c>
      <c r="Q58" s="98"/>
      <c r="R58" s="107" t="s">
        <v>2897</v>
      </c>
      <c r="S58" s="107" t="s">
        <v>2897</v>
      </c>
      <c r="T58" s="102">
        <v>3.5</v>
      </c>
      <c r="U58" s="102">
        <v>3.3</v>
      </c>
      <c r="V58" s="102"/>
      <c r="W58" s="102" t="s">
        <v>2899</v>
      </c>
      <c r="X58" s="102" t="s">
        <v>2928</v>
      </c>
      <c r="Y58" s="94"/>
    </row>
    <row r="59" spans="1:25" ht="31.2" x14ac:dyDescent="0.3">
      <c r="A59" s="134" t="s">
        <v>2417</v>
      </c>
      <c r="B59" s="117">
        <v>43031</v>
      </c>
      <c r="C59" s="107" t="s">
        <v>2417</v>
      </c>
      <c r="D59" s="107" t="s">
        <v>2966</v>
      </c>
      <c r="E59" s="102">
        <v>60</v>
      </c>
      <c r="F59" s="105">
        <v>1.1113999999999999</v>
      </c>
      <c r="G59" s="107" t="s">
        <v>2897</v>
      </c>
      <c r="H59" s="107" t="s">
        <v>2897</v>
      </c>
      <c r="I59" s="107" t="s">
        <v>2897</v>
      </c>
      <c r="J59" s="102">
        <v>9.4000000000000004E-3</v>
      </c>
      <c r="K59" s="107">
        <v>2</v>
      </c>
      <c r="L59" s="102">
        <v>3.8E-3</v>
      </c>
      <c r="M59" s="102">
        <v>7.6E-3</v>
      </c>
      <c r="N59" s="107" t="s">
        <v>2897</v>
      </c>
      <c r="O59" s="107" t="s">
        <v>2897</v>
      </c>
      <c r="P59" s="102">
        <v>4.3E-3</v>
      </c>
      <c r="Q59" s="98"/>
      <c r="R59" s="107" t="s">
        <v>2897</v>
      </c>
      <c r="S59" s="107" t="s">
        <v>2897</v>
      </c>
      <c r="T59" s="102">
        <v>3.9</v>
      </c>
      <c r="U59" s="102">
        <v>3.6</v>
      </c>
      <c r="V59" s="102"/>
      <c r="W59" s="102" t="s">
        <v>2899</v>
      </c>
      <c r="X59" s="102" t="s">
        <v>2928</v>
      </c>
      <c r="Y59" s="94"/>
    </row>
    <row r="60" spans="1:25" ht="31.2" x14ac:dyDescent="0.3">
      <c r="A60" s="134" t="s">
        <v>2418</v>
      </c>
      <c r="B60" s="117">
        <v>43028</v>
      </c>
      <c r="C60" s="107" t="s">
        <v>2418</v>
      </c>
      <c r="D60" s="107" t="s">
        <v>2967</v>
      </c>
      <c r="E60" s="102">
        <v>59</v>
      </c>
      <c r="F60" s="118">
        <v>1.6438999999999999</v>
      </c>
      <c r="G60" s="107" t="s">
        <v>2897</v>
      </c>
      <c r="H60" s="107" t="s">
        <v>2897</v>
      </c>
      <c r="I60" s="107" t="s">
        <v>2897</v>
      </c>
      <c r="J60" s="102">
        <v>1.6500000000000001E-2</v>
      </c>
      <c r="K60" s="107">
        <v>2</v>
      </c>
      <c r="L60" s="105">
        <v>5.0000000000000001E-3</v>
      </c>
      <c r="M60" s="102">
        <v>8.0999999999999996E-3</v>
      </c>
      <c r="N60" s="107" t="s">
        <v>2897</v>
      </c>
      <c r="O60" s="107" t="s">
        <v>2897</v>
      </c>
      <c r="P60" s="105">
        <v>5.8999999999999999E-3</v>
      </c>
      <c r="Q60" s="107" t="s">
        <v>2897</v>
      </c>
      <c r="R60" s="107" t="s">
        <v>2897</v>
      </c>
      <c r="S60" s="107" t="s">
        <v>2897</v>
      </c>
      <c r="T60" s="104">
        <v>3.6</v>
      </c>
      <c r="U60" s="104">
        <v>3.8</v>
      </c>
      <c r="V60" s="102"/>
      <c r="W60" s="102" t="s">
        <v>2899</v>
      </c>
      <c r="X60" s="102" t="s">
        <v>2928</v>
      </c>
      <c r="Y60" s="94"/>
    </row>
    <row r="61" spans="1:25" ht="31.2" x14ac:dyDescent="0.3">
      <c r="A61" s="134" t="s">
        <v>2419</v>
      </c>
      <c r="B61" s="117">
        <v>43028</v>
      </c>
      <c r="C61" s="107" t="s">
        <v>2419</v>
      </c>
      <c r="D61" s="107" t="s">
        <v>2968</v>
      </c>
      <c r="E61" s="102">
        <v>50</v>
      </c>
      <c r="F61" s="105">
        <v>0.80479999999999996</v>
      </c>
      <c r="G61" s="107" t="s">
        <v>2897</v>
      </c>
      <c r="H61" s="107" t="s">
        <v>2897</v>
      </c>
      <c r="I61" s="107" t="s">
        <v>2897</v>
      </c>
      <c r="J61" s="102">
        <v>1.06E-2</v>
      </c>
      <c r="K61" s="107">
        <v>1</v>
      </c>
      <c r="L61" s="105">
        <v>8.9999999999999993E-3</v>
      </c>
      <c r="M61" s="105">
        <v>4.0000000000000001E-3</v>
      </c>
      <c r="N61" s="98"/>
      <c r="O61" s="107" t="s">
        <v>2897</v>
      </c>
      <c r="P61" s="105">
        <v>2.3999999999999998E-3</v>
      </c>
      <c r="Q61" s="98"/>
      <c r="R61" s="107" t="s">
        <v>2897</v>
      </c>
      <c r="S61" s="107" t="s">
        <v>2897</v>
      </c>
      <c r="T61" s="104">
        <v>3.1</v>
      </c>
      <c r="U61" s="104">
        <v>3.3</v>
      </c>
      <c r="V61" s="102"/>
      <c r="W61" s="102" t="s">
        <v>2899</v>
      </c>
      <c r="X61" s="102" t="s">
        <v>2928</v>
      </c>
      <c r="Y61" s="94"/>
    </row>
    <row r="62" spans="1:25" ht="31.2" x14ac:dyDescent="0.3">
      <c r="A62" s="134" t="s">
        <v>2510</v>
      </c>
      <c r="B62" s="117">
        <v>43028</v>
      </c>
      <c r="C62" s="107" t="s">
        <v>2510</v>
      </c>
      <c r="D62" s="107" t="s">
        <v>2969</v>
      </c>
      <c r="E62" s="102">
        <v>63</v>
      </c>
      <c r="F62" s="105">
        <v>1.5024999999999999</v>
      </c>
      <c r="G62" s="107" t="s">
        <v>2897</v>
      </c>
      <c r="H62" s="107" t="s">
        <v>2897</v>
      </c>
      <c r="I62" s="107" t="s">
        <v>2897</v>
      </c>
      <c r="J62" s="102">
        <v>1.49E-2</v>
      </c>
      <c r="K62" s="107">
        <v>2</v>
      </c>
      <c r="L62" s="105">
        <v>8.9999999999999993E-3</v>
      </c>
      <c r="M62" s="102">
        <v>1.09E-2</v>
      </c>
      <c r="N62" s="107" t="s">
        <v>2897</v>
      </c>
      <c r="O62" s="107" t="s">
        <v>2897</v>
      </c>
      <c r="P62" s="98"/>
      <c r="Q62" s="98"/>
      <c r="R62" s="98"/>
      <c r="S62" s="107" t="s">
        <v>2897</v>
      </c>
      <c r="T62" s="106">
        <v>3.6</v>
      </c>
      <c r="U62" s="104">
        <v>3.1</v>
      </c>
      <c r="V62" s="102"/>
      <c r="W62" s="102" t="s">
        <v>2899</v>
      </c>
      <c r="X62" s="102" t="s">
        <v>2928</v>
      </c>
      <c r="Y62" s="94"/>
    </row>
    <row r="63" spans="1:25" ht="31.2" x14ac:dyDescent="0.3">
      <c r="A63" s="134" t="s">
        <v>2511</v>
      </c>
      <c r="B63" s="117">
        <v>43028</v>
      </c>
      <c r="C63" s="107" t="s">
        <v>2511</v>
      </c>
      <c r="D63" s="107" t="s">
        <v>2970</v>
      </c>
      <c r="E63" s="102">
        <v>43</v>
      </c>
      <c r="F63" s="105">
        <v>0.4335</v>
      </c>
      <c r="G63" s="107" t="s">
        <v>2897</v>
      </c>
      <c r="H63" s="107" t="s">
        <v>2897</v>
      </c>
      <c r="I63" s="107" t="s">
        <v>2897</v>
      </c>
      <c r="J63" s="102">
        <v>3.8999999999999998E-3</v>
      </c>
      <c r="K63" s="107">
        <v>1</v>
      </c>
      <c r="L63" s="105">
        <v>3.3999999999999998E-3</v>
      </c>
      <c r="M63" s="105">
        <v>4.3E-3</v>
      </c>
      <c r="N63" s="98"/>
      <c r="O63" s="107" t="s">
        <v>2897</v>
      </c>
      <c r="P63" s="98"/>
      <c r="Q63" s="98"/>
      <c r="R63" s="98"/>
      <c r="S63" s="107" t="s">
        <v>2897</v>
      </c>
      <c r="T63" s="106">
        <v>4.0999999999999996</v>
      </c>
      <c r="U63" s="104">
        <v>3.4</v>
      </c>
      <c r="V63" s="102"/>
      <c r="W63" s="102" t="s">
        <v>2899</v>
      </c>
      <c r="X63" s="102" t="s">
        <v>2928</v>
      </c>
      <c r="Y63" s="94"/>
    </row>
    <row r="64" spans="1:25" ht="31.2" x14ac:dyDescent="0.3">
      <c r="A64" s="134" t="s">
        <v>2512</v>
      </c>
      <c r="B64" s="117">
        <v>43028</v>
      </c>
      <c r="C64" s="107" t="s">
        <v>2512</v>
      </c>
      <c r="D64" s="107" t="s">
        <v>2971</v>
      </c>
      <c r="E64" s="102">
        <v>59</v>
      </c>
      <c r="F64" s="105">
        <v>1.7662</v>
      </c>
      <c r="G64" s="107" t="s">
        <v>2897</v>
      </c>
      <c r="H64" s="107" t="s">
        <v>2897</v>
      </c>
      <c r="I64" s="107" t="s">
        <v>2897</v>
      </c>
      <c r="J64" s="102">
        <v>1.44E-2</v>
      </c>
      <c r="K64" s="107">
        <v>1</v>
      </c>
      <c r="L64" s="105">
        <v>9.4999999999999998E-3</v>
      </c>
      <c r="M64" s="102">
        <v>1.44E-2</v>
      </c>
      <c r="N64" s="107" t="s">
        <v>2897</v>
      </c>
      <c r="O64" s="107" t="s">
        <v>2897</v>
      </c>
      <c r="P64" s="105">
        <v>8.0999999999999996E-3</v>
      </c>
      <c r="Q64" s="107" t="s">
        <v>2897</v>
      </c>
      <c r="R64" s="107" t="s">
        <v>2897</v>
      </c>
      <c r="S64" s="107" t="s">
        <v>2897</v>
      </c>
      <c r="T64" s="104">
        <v>3.1</v>
      </c>
      <c r="U64" s="104">
        <v>3.8</v>
      </c>
      <c r="V64" s="102"/>
      <c r="W64" s="102" t="s">
        <v>2899</v>
      </c>
      <c r="X64" s="102" t="s">
        <v>2928</v>
      </c>
      <c r="Y64" s="94" t="s">
        <v>2934</v>
      </c>
    </row>
    <row r="65" spans="1:25" ht="31.2" x14ac:dyDescent="0.3">
      <c r="A65" s="134" t="s">
        <v>2513</v>
      </c>
      <c r="B65" s="116">
        <v>43027</v>
      </c>
      <c r="C65" s="107" t="s">
        <v>2513</v>
      </c>
      <c r="D65" s="107" t="s">
        <v>2972</v>
      </c>
      <c r="E65" s="107">
        <v>52</v>
      </c>
      <c r="F65" s="108">
        <v>0.71940000000000004</v>
      </c>
      <c r="G65" s="107" t="s">
        <v>2897</v>
      </c>
      <c r="H65" s="107" t="s">
        <v>2897</v>
      </c>
      <c r="I65" s="107" t="s">
        <v>2897</v>
      </c>
      <c r="J65" s="108">
        <v>6.7000000000000002E-3</v>
      </c>
      <c r="K65" s="107">
        <v>2</v>
      </c>
      <c r="L65" s="108">
        <v>5.3E-3</v>
      </c>
      <c r="M65" s="97">
        <v>1.0999999999999999E-2</v>
      </c>
      <c r="N65" s="107" t="s">
        <v>2897</v>
      </c>
      <c r="O65" s="107" t="s">
        <v>2897</v>
      </c>
      <c r="P65" s="98">
        <v>3.0999999999999999E-3</v>
      </c>
      <c r="Q65" s="98"/>
      <c r="R65" s="98"/>
      <c r="S65" s="107" t="s">
        <v>2897</v>
      </c>
      <c r="T65" s="98">
        <v>3.7</v>
      </c>
      <c r="U65" s="98">
        <v>3.4</v>
      </c>
      <c r="V65" s="102"/>
      <c r="W65" s="102" t="s">
        <v>2899</v>
      </c>
      <c r="X65" s="102" t="s">
        <v>2900</v>
      </c>
      <c r="Y65" s="94"/>
    </row>
    <row r="66" spans="1:25" ht="31.2" x14ac:dyDescent="0.3">
      <c r="A66" s="134" t="s">
        <v>2514</v>
      </c>
      <c r="B66" s="116">
        <v>43027</v>
      </c>
      <c r="C66" s="107" t="s">
        <v>2514</v>
      </c>
      <c r="D66" s="107" t="s">
        <v>2973</v>
      </c>
      <c r="E66" s="109">
        <v>46</v>
      </c>
      <c r="F66" s="110">
        <v>0.61140000000000005</v>
      </c>
      <c r="G66" s="107" t="s">
        <v>2897</v>
      </c>
      <c r="H66" s="107" t="s">
        <v>2897</v>
      </c>
      <c r="I66" s="107" t="s">
        <v>2897</v>
      </c>
      <c r="J66" s="110">
        <v>5.1000000000000004E-3</v>
      </c>
      <c r="K66" s="107">
        <v>2</v>
      </c>
      <c r="L66" s="110">
        <v>4.4000000000000003E-3</v>
      </c>
      <c r="M66" s="97">
        <v>4.3E-3</v>
      </c>
      <c r="N66" s="98"/>
      <c r="O66" s="107" t="s">
        <v>2897</v>
      </c>
      <c r="P66" s="98"/>
      <c r="Q66" s="98"/>
      <c r="R66" s="98"/>
      <c r="S66" s="107" t="s">
        <v>2897</v>
      </c>
      <c r="T66" s="99">
        <v>3.9</v>
      </c>
      <c r="U66" s="99">
        <v>3.9</v>
      </c>
      <c r="V66" s="102"/>
      <c r="W66" s="102" t="s">
        <v>2899</v>
      </c>
      <c r="X66" s="102" t="s">
        <v>2900</v>
      </c>
      <c r="Y66" s="98"/>
    </row>
    <row r="67" spans="1:25" ht="31.2" x14ac:dyDescent="0.3">
      <c r="A67" s="134" t="s">
        <v>2515</v>
      </c>
      <c r="B67" s="116">
        <v>43027</v>
      </c>
      <c r="C67" s="107" t="s">
        <v>2515</v>
      </c>
      <c r="D67" s="107" t="s">
        <v>2974</v>
      </c>
      <c r="E67" s="109">
        <v>53</v>
      </c>
      <c r="F67" s="110">
        <v>0.78439999999999999</v>
      </c>
      <c r="G67" s="107" t="s">
        <v>2897</v>
      </c>
      <c r="H67" s="107" t="s">
        <v>2897</v>
      </c>
      <c r="I67" s="107" t="s">
        <v>2897</v>
      </c>
      <c r="J67" s="110">
        <v>5.4999999999999997E-3</v>
      </c>
      <c r="K67" s="107">
        <v>2</v>
      </c>
      <c r="L67" s="110">
        <v>5.4000000000000003E-3</v>
      </c>
      <c r="M67" s="97">
        <v>4.5999999999999999E-3</v>
      </c>
      <c r="N67" s="98"/>
      <c r="O67" s="107" t="s">
        <v>2897</v>
      </c>
      <c r="P67" s="98">
        <v>4.3E-3</v>
      </c>
      <c r="Q67" s="98"/>
      <c r="R67" s="98"/>
      <c r="S67" s="107" t="s">
        <v>2897</v>
      </c>
      <c r="T67" s="98">
        <v>3.8</v>
      </c>
      <c r="U67" s="98">
        <v>4.8</v>
      </c>
      <c r="V67" s="102"/>
      <c r="W67" s="102" t="s">
        <v>2899</v>
      </c>
      <c r="X67" s="102" t="s">
        <v>2900</v>
      </c>
      <c r="Y67" s="98"/>
    </row>
    <row r="68" spans="1:25" ht="31.2" x14ac:dyDescent="0.3">
      <c r="A68" s="134" t="s">
        <v>2516</v>
      </c>
      <c r="B68" s="116">
        <v>43027</v>
      </c>
      <c r="C68" s="107" t="s">
        <v>2516</v>
      </c>
      <c r="D68" s="107" t="s">
        <v>2975</v>
      </c>
      <c r="E68" s="109">
        <v>51</v>
      </c>
      <c r="F68" s="110">
        <v>1.1053999999999999</v>
      </c>
      <c r="G68" s="107" t="s">
        <v>2897</v>
      </c>
      <c r="H68" s="107" t="s">
        <v>2897</v>
      </c>
      <c r="I68" s="107" t="s">
        <v>2897</v>
      </c>
      <c r="J68" s="110">
        <v>8.6E-3</v>
      </c>
      <c r="K68" s="107">
        <v>2</v>
      </c>
      <c r="L68" s="110">
        <v>9.5999999999999992E-3</v>
      </c>
      <c r="M68" s="97">
        <v>8.0000000000000002E-3</v>
      </c>
      <c r="N68" s="107" t="s">
        <v>2897</v>
      </c>
      <c r="O68" s="107" t="s">
        <v>2897</v>
      </c>
      <c r="P68" s="98"/>
      <c r="Q68" s="98"/>
      <c r="R68" s="98"/>
      <c r="S68" s="107" t="s">
        <v>2897</v>
      </c>
      <c r="T68" s="99">
        <v>5.2</v>
      </c>
      <c r="U68" s="99">
        <v>4.2</v>
      </c>
      <c r="V68" s="102"/>
      <c r="W68" s="102" t="s">
        <v>2899</v>
      </c>
      <c r="X68" s="102" t="s">
        <v>2900</v>
      </c>
      <c r="Y68" s="98"/>
    </row>
    <row r="69" spans="1:25" ht="31.2" x14ac:dyDescent="0.3">
      <c r="A69" s="134" t="s">
        <v>2517</v>
      </c>
      <c r="B69" s="116">
        <v>43027</v>
      </c>
      <c r="C69" s="107" t="s">
        <v>2517</v>
      </c>
      <c r="D69" s="107" t="s">
        <v>2976</v>
      </c>
      <c r="E69" s="109">
        <v>45</v>
      </c>
      <c r="F69" s="110">
        <v>0.65749999999999997</v>
      </c>
      <c r="G69" s="107" t="s">
        <v>2897</v>
      </c>
      <c r="H69" s="107" t="s">
        <v>2897</v>
      </c>
      <c r="I69" s="107" t="s">
        <v>2897</v>
      </c>
      <c r="J69" s="110">
        <v>5.7000000000000002E-3</v>
      </c>
      <c r="K69" s="107">
        <v>2</v>
      </c>
      <c r="L69" s="110">
        <v>4.7999999999999996E-3</v>
      </c>
      <c r="M69" s="97">
        <v>4.0000000000000001E-3</v>
      </c>
      <c r="N69" s="98"/>
      <c r="O69" s="107" t="s">
        <v>2897</v>
      </c>
      <c r="P69" s="98">
        <v>3.5999999999999999E-3</v>
      </c>
      <c r="Q69" s="98"/>
      <c r="R69" s="107" t="s">
        <v>2897</v>
      </c>
      <c r="S69" s="107" t="s">
        <v>2897</v>
      </c>
      <c r="T69" s="99">
        <v>4.2</v>
      </c>
      <c r="U69" s="99">
        <v>4.2</v>
      </c>
      <c r="V69" s="102"/>
      <c r="W69" s="102" t="s">
        <v>2899</v>
      </c>
      <c r="X69" s="102" t="s">
        <v>2900</v>
      </c>
      <c r="Y69" s="98"/>
    </row>
    <row r="70" spans="1:25" ht="31.2" x14ac:dyDescent="0.3">
      <c r="A70" s="134" t="s">
        <v>2518</v>
      </c>
      <c r="B70" s="116">
        <v>43027</v>
      </c>
      <c r="C70" s="107" t="s">
        <v>2518</v>
      </c>
      <c r="D70" s="107" t="s">
        <v>2977</v>
      </c>
      <c r="E70" s="111">
        <v>52</v>
      </c>
      <c r="F70" s="110">
        <v>1.0729</v>
      </c>
      <c r="G70" s="107"/>
      <c r="H70" s="107" t="s">
        <v>2897</v>
      </c>
      <c r="I70" s="107" t="s">
        <v>2897</v>
      </c>
      <c r="J70" s="110">
        <v>8.6E-3</v>
      </c>
      <c r="K70" s="107">
        <v>2</v>
      </c>
      <c r="L70" s="110">
        <v>8.8000000000000005E-3</v>
      </c>
      <c r="M70" s="97">
        <v>6.7999999999999996E-3</v>
      </c>
      <c r="N70" s="107" t="s">
        <v>2897</v>
      </c>
      <c r="O70" s="107" t="s">
        <v>2897</v>
      </c>
      <c r="P70" s="98"/>
      <c r="Q70" s="98"/>
      <c r="R70" s="98"/>
      <c r="S70" s="107" t="s">
        <v>2897</v>
      </c>
      <c r="T70" s="99">
        <v>4.5999999999999996</v>
      </c>
      <c r="U70" s="98">
        <v>4.5999999999999996</v>
      </c>
      <c r="V70" s="102"/>
      <c r="W70" s="102" t="s">
        <v>2899</v>
      </c>
      <c r="X70" s="102" t="s">
        <v>2900</v>
      </c>
      <c r="Y70" s="98" t="s">
        <v>2903</v>
      </c>
    </row>
    <row r="71" spans="1:25" ht="31.2" x14ac:dyDescent="0.3">
      <c r="A71" s="134" t="s">
        <v>2519</v>
      </c>
      <c r="B71" s="116">
        <v>43027</v>
      </c>
      <c r="C71" s="107" t="s">
        <v>2519</v>
      </c>
      <c r="D71" s="107" t="s">
        <v>2978</v>
      </c>
      <c r="E71" s="109">
        <v>42</v>
      </c>
      <c r="F71" s="110">
        <v>0.84840000000000004</v>
      </c>
      <c r="G71" s="107" t="s">
        <v>2897</v>
      </c>
      <c r="H71" s="107" t="s">
        <v>2897</v>
      </c>
      <c r="I71" s="107" t="s">
        <v>2897</v>
      </c>
      <c r="J71" s="110">
        <v>8.0000000000000002E-3</v>
      </c>
      <c r="K71" s="107">
        <v>2</v>
      </c>
      <c r="L71" s="110">
        <v>7.0000000000000001E-3</v>
      </c>
      <c r="M71" s="97">
        <v>6.1000000000000004E-3</v>
      </c>
      <c r="N71" s="107" t="s">
        <v>2897</v>
      </c>
      <c r="O71" s="107" t="s">
        <v>2897</v>
      </c>
      <c r="P71" s="98"/>
      <c r="Q71" s="98"/>
      <c r="R71" s="98"/>
      <c r="S71" s="107" t="s">
        <v>2897</v>
      </c>
      <c r="T71" s="99">
        <v>3.6</v>
      </c>
      <c r="U71" s="99">
        <v>4</v>
      </c>
      <c r="V71" s="102"/>
      <c r="W71" s="102" t="s">
        <v>2899</v>
      </c>
      <c r="X71" s="102" t="s">
        <v>2900</v>
      </c>
      <c r="Y71" s="98"/>
    </row>
    <row r="72" spans="1:25" ht="31.2" x14ac:dyDescent="0.3">
      <c r="A72" s="134" t="s">
        <v>2520</v>
      </c>
      <c r="B72" s="116">
        <v>43027</v>
      </c>
      <c r="C72" s="107" t="s">
        <v>2520</v>
      </c>
      <c r="D72" s="107" t="s">
        <v>2979</v>
      </c>
      <c r="E72" s="109">
        <v>55</v>
      </c>
      <c r="F72" s="110">
        <v>1.3393999999999999</v>
      </c>
      <c r="G72" s="107" t="s">
        <v>2897</v>
      </c>
      <c r="H72" s="107" t="s">
        <v>2897</v>
      </c>
      <c r="I72" s="107" t="s">
        <v>2897</v>
      </c>
      <c r="J72" s="110"/>
      <c r="K72" s="107">
        <v>2</v>
      </c>
      <c r="L72" s="110">
        <v>9.7000000000000003E-3</v>
      </c>
      <c r="M72" s="97">
        <v>9.7000000000000003E-3</v>
      </c>
      <c r="N72" s="107" t="s">
        <v>2897</v>
      </c>
      <c r="O72" s="107" t="s">
        <v>2897</v>
      </c>
      <c r="P72" s="98"/>
      <c r="Q72" s="98"/>
      <c r="R72" s="98"/>
      <c r="S72" s="107" t="s">
        <v>2897</v>
      </c>
      <c r="T72" s="99">
        <v>4.7</v>
      </c>
      <c r="U72" s="99">
        <v>3.5</v>
      </c>
      <c r="V72" s="102"/>
      <c r="W72" s="102" t="s">
        <v>2899</v>
      </c>
      <c r="X72" s="102" t="s">
        <v>2900</v>
      </c>
      <c r="Y72" s="98" t="s">
        <v>2980</v>
      </c>
    </row>
    <row r="73" spans="1:25" ht="31.2" x14ac:dyDescent="0.3">
      <c r="A73" s="134" t="s">
        <v>2521</v>
      </c>
      <c r="B73" s="116">
        <v>43027</v>
      </c>
      <c r="C73" s="107" t="s">
        <v>2521</v>
      </c>
      <c r="D73" s="107" t="s">
        <v>2981</v>
      </c>
      <c r="E73" s="109">
        <v>60</v>
      </c>
      <c r="F73" s="110">
        <v>1.2829999999999999</v>
      </c>
      <c r="G73" s="107" t="s">
        <v>2897</v>
      </c>
      <c r="H73" s="107" t="s">
        <v>2897</v>
      </c>
      <c r="I73" s="107" t="s">
        <v>2897</v>
      </c>
      <c r="J73" s="110">
        <v>1.14E-2</v>
      </c>
      <c r="K73" s="107">
        <v>2</v>
      </c>
      <c r="L73" s="110">
        <v>1.2999999999999999E-2</v>
      </c>
      <c r="M73" s="97">
        <v>8.6999999999999994E-3</v>
      </c>
      <c r="N73" s="107" t="s">
        <v>2897</v>
      </c>
      <c r="O73" s="107" t="s">
        <v>2897</v>
      </c>
      <c r="P73" s="98">
        <v>4.7000000000000002E-3</v>
      </c>
      <c r="Q73" s="98"/>
      <c r="R73" s="107" t="s">
        <v>2897</v>
      </c>
      <c r="S73" s="107" t="s">
        <v>2897</v>
      </c>
      <c r="T73" s="99">
        <v>3.8</v>
      </c>
      <c r="U73" s="98">
        <v>3.3</v>
      </c>
      <c r="V73" s="102"/>
      <c r="W73" s="102" t="s">
        <v>2899</v>
      </c>
      <c r="X73" s="102" t="s">
        <v>2900</v>
      </c>
      <c r="Y73" s="98"/>
    </row>
    <row r="74" spans="1:25" ht="31.2" x14ac:dyDescent="0.3">
      <c r="A74" s="134" t="s">
        <v>2522</v>
      </c>
      <c r="B74" s="116">
        <v>43027</v>
      </c>
      <c r="C74" s="107" t="s">
        <v>2522</v>
      </c>
      <c r="D74" s="107" t="s">
        <v>2982</v>
      </c>
      <c r="E74" s="109">
        <v>45</v>
      </c>
      <c r="F74" s="110">
        <v>0.7772</v>
      </c>
      <c r="G74" s="107" t="s">
        <v>2897</v>
      </c>
      <c r="H74" s="107" t="s">
        <v>2897</v>
      </c>
      <c r="I74" s="107" t="s">
        <v>2897</v>
      </c>
      <c r="J74" s="110">
        <v>8.8000000000000005E-3</v>
      </c>
      <c r="K74" s="107">
        <v>2</v>
      </c>
      <c r="L74" s="110">
        <v>8.0000000000000002E-3</v>
      </c>
      <c r="M74" s="97">
        <v>4.1999999999999997E-3</v>
      </c>
      <c r="N74" s="98"/>
      <c r="O74" s="107" t="s">
        <v>2897</v>
      </c>
      <c r="P74" s="98">
        <v>2.5000000000000001E-3</v>
      </c>
      <c r="Q74" s="98"/>
      <c r="R74" s="107" t="s">
        <v>2897</v>
      </c>
      <c r="S74" s="107" t="s">
        <v>2897</v>
      </c>
      <c r="T74" s="99">
        <v>4.3</v>
      </c>
      <c r="U74" s="98">
        <v>3.4</v>
      </c>
      <c r="V74" s="102"/>
      <c r="W74" s="102" t="s">
        <v>2899</v>
      </c>
      <c r="X74" s="102" t="s">
        <v>2900</v>
      </c>
      <c r="Y74" s="98"/>
    </row>
    <row r="75" spans="1:25" ht="31.2" x14ac:dyDescent="0.3">
      <c r="A75" s="134" t="s">
        <v>2523</v>
      </c>
      <c r="B75" s="116">
        <v>43027</v>
      </c>
      <c r="C75" s="107" t="s">
        <v>2523</v>
      </c>
      <c r="D75" s="107" t="s">
        <v>2983</v>
      </c>
      <c r="E75" s="109">
        <v>46</v>
      </c>
      <c r="F75" s="110">
        <v>0.72850000000000004</v>
      </c>
      <c r="G75" s="107"/>
      <c r="H75" s="107" t="s">
        <v>2897</v>
      </c>
      <c r="I75" s="107" t="s">
        <v>2897</v>
      </c>
      <c r="J75" s="102">
        <v>4.1000000000000003E-3</v>
      </c>
      <c r="K75" s="107">
        <v>2</v>
      </c>
      <c r="L75" s="110">
        <v>5.4999999999999997E-3</v>
      </c>
      <c r="M75" s="97">
        <v>3.5999999999999999E-3</v>
      </c>
      <c r="N75" s="98"/>
      <c r="O75" s="107" t="s">
        <v>2897</v>
      </c>
      <c r="P75" s="98">
        <v>4.5999999999999999E-3</v>
      </c>
      <c r="Q75" s="98"/>
      <c r="R75" s="107" t="s">
        <v>2897</v>
      </c>
      <c r="S75" s="107" t="s">
        <v>2897</v>
      </c>
      <c r="T75" s="99">
        <v>3</v>
      </c>
      <c r="U75" s="98">
        <v>3.2</v>
      </c>
      <c r="V75" s="102"/>
      <c r="W75" s="102" t="s">
        <v>2899</v>
      </c>
      <c r="X75" s="102" t="s">
        <v>2900</v>
      </c>
      <c r="Y75" s="98" t="s">
        <v>2903</v>
      </c>
    </row>
    <row r="76" spans="1:25" ht="31.2" x14ac:dyDescent="0.3">
      <c r="A76" s="134" t="s">
        <v>2524</v>
      </c>
      <c r="B76" s="116">
        <v>43027</v>
      </c>
      <c r="C76" s="107" t="s">
        <v>2524</v>
      </c>
      <c r="D76" s="107" t="s">
        <v>2984</v>
      </c>
      <c r="E76" s="102">
        <v>51</v>
      </c>
      <c r="F76" s="105">
        <v>1.2243999999999999</v>
      </c>
      <c r="G76" s="107" t="s">
        <v>2897</v>
      </c>
      <c r="H76" s="107" t="s">
        <v>2897</v>
      </c>
      <c r="I76" s="107" t="s">
        <v>2897</v>
      </c>
      <c r="J76" s="102">
        <v>1.12E-2</v>
      </c>
      <c r="K76" s="107">
        <v>2</v>
      </c>
      <c r="L76" s="105">
        <v>9.7000000000000003E-3</v>
      </c>
      <c r="M76" s="102">
        <v>8.8000000000000005E-3</v>
      </c>
      <c r="N76" s="107" t="s">
        <v>2897</v>
      </c>
      <c r="O76" s="107" t="s">
        <v>2897</v>
      </c>
      <c r="P76" s="105">
        <v>5.0000000000000001E-3</v>
      </c>
      <c r="Q76" s="98"/>
      <c r="R76" s="107" t="s">
        <v>2897</v>
      </c>
      <c r="S76" s="107" t="s">
        <v>2897</v>
      </c>
      <c r="T76" s="104">
        <v>3.4</v>
      </c>
      <c r="U76" s="104">
        <v>4.4000000000000004</v>
      </c>
      <c r="V76" s="102"/>
      <c r="W76" s="102" t="s">
        <v>2899</v>
      </c>
      <c r="X76" s="102" t="s">
        <v>2900</v>
      </c>
      <c r="Y76" s="94"/>
    </row>
    <row r="77" spans="1:25" ht="31.2" x14ac:dyDescent="0.3">
      <c r="A77" s="134" t="s">
        <v>2525</v>
      </c>
      <c r="B77" s="116">
        <v>43027</v>
      </c>
      <c r="C77" s="107" t="s">
        <v>2525</v>
      </c>
      <c r="D77" s="107" t="s">
        <v>2985</v>
      </c>
      <c r="E77" s="102">
        <v>48</v>
      </c>
      <c r="F77" s="105">
        <v>0.67679999999999996</v>
      </c>
      <c r="G77" s="107" t="s">
        <v>2897</v>
      </c>
      <c r="H77" s="107" t="s">
        <v>2897</v>
      </c>
      <c r="I77" s="107" t="s">
        <v>2897</v>
      </c>
      <c r="J77" s="102">
        <v>9.4000000000000004E-3</v>
      </c>
      <c r="K77" s="107">
        <v>2</v>
      </c>
      <c r="L77" s="105">
        <v>4.1999999999999997E-3</v>
      </c>
      <c r="M77" s="102">
        <v>7.9000000000000008E-3</v>
      </c>
      <c r="N77" s="107" t="s">
        <v>2897</v>
      </c>
      <c r="O77" s="107" t="s">
        <v>2897</v>
      </c>
      <c r="P77" s="98"/>
      <c r="Q77" s="98"/>
      <c r="R77" s="98"/>
      <c r="S77" s="107" t="s">
        <v>2897</v>
      </c>
      <c r="T77" s="104">
        <v>4.8</v>
      </c>
      <c r="U77" s="104">
        <v>3.9</v>
      </c>
      <c r="V77" s="102"/>
      <c r="W77" s="102" t="s">
        <v>2899</v>
      </c>
      <c r="X77" s="102" t="s">
        <v>2900</v>
      </c>
      <c r="Y77" s="94"/>
    </row>
    <row r="78" spans="1:25" ht="31.2" x14ac:dyDescent="0.3">
      <c r="A78" s="134" t="s">
        <v>2526</v>
      </c>
      <c r="B78" s="116">
        <v>43027</v>
      </c>
      <c r="C78" s="107" t="s">
        <v>2526</v>
      </c>
      <c r="D78" s="107" t="s">
        <v>2986</v>
      </c>
      <c r="E78" s="102">
        <v>48</v>
      </c>
      <c r="F78" s="105">
        <v>0.62649999999999995</v>
      </c>
      <c r="G78" s="107" t="s">
        <v>2897</v>
      </c>
      <c r="H78" s="107" t="s">
        <v>2897</v>
      </c>
      <c r="I78" s="107" t="s">
        <v>2897</v>
      </c>
      <c r="J78" s="102">
        <v>8.2000000000000007E-3</v>
      </c>
      <c r="K78" s="107">
        <v>2</v>
      </c>
      <c r="L78" s="105">
        <v>7.1000000000000004E-3</v>
      </c>
      <c r="M78" s="102">
        <v>5.5999999999999999E-3</v>
      </c>
      <c r="N78" s="107" t="s">
        <v>2897</v>
      </c>
      <c r="O78" s="107" t="s">
        <v>2897</v>
      </c>
      <c r="P78" s="105">
        <v>4.4999999999999997E-3</v>
      </c>
      <c r="Q78" s="98"/>
      <c r="R78" s="107" t="s">
        <v>2897</v>
      </c>
      <c r="S78" s="107" t="s">
        <v>2897</v>
      </c>
      <c r="T78" s="104">
        <v>3.4</v>
      </c>
      <c r="U78" s="104">
        <v>4.4000000000000004</v>
      </c>
      <c r="V78" s="102"/>
      <c r="W78" s="102" t="s">
        <v>2899</v>
      </c>
      <c r="X78" s="102" t="s">
        <v>2900</v>
      </c>
      <c r="Y78" s="94"/>
    </row>
    <row r="79" spans="1:25" ht="31.2" x14ac:dyDescent="0.3">
      <c r="A79" s="134" t="s">
        <v>2527</v>
      </c>
      <c r="B79" s="116">
        <v>43027</v>
      </c>
      <c r="C79" s="107" t="s">
        <v>2527</v>
      </c>
      <c r="D79" s="107" t="s">
        <v>2987</v>
      </c>
      <c r="E79" s="109">
        <v>58</v>
      </c>
      <c r="F79" s="110">
        <v>0.98660000000000003</v>
      </c>
      <c r="G79" s="107" t="s">
        <v>2897</v>
      </c>
      <c r="H79" s="107" t="s">
        <v>2897</v>
      </c>
      <c r="I79" s="107" t="s">
        <v>2897</v>
      </c>
      <c r="J79" s="110">
        <v>6.1999999999999998E-3</v>
      </c>
      <c r="K79" s="107">
        <v>2</v>
      </c>
      <c r="L79" s="110">
        <v>1.04E-2</v>
      </c>
      <c r="M79" s="97">
        <v>6.1999999999999998E-3</v>
      </c>
      <c r="N79" s="107" t="s">
        <v>2897</v>
      </c>
      <c r="O79" s="107" t="s">
        <v>2897</v>
      </c>
      <c r="P79" s="98">
        <v>4.4000000000000003E-3</v>
      </c>
      <c r="Q79" s="98"/>
      <c r="R79" s="107" t="s">
        <v>2897</v>
      </c>
      <c r="S79" s="107" t="s">
        <v>2897</v>
      </c>
      <c r="T79" s="99">
        <v>4</v>
      </c>
      <c r="U79" s="99">
        <v>3.5</v>
      </c>
      <c r="V79" s="102"/>
      <c r="W79" s="102" t="s">
        <v>2899</v>
      </c>
      <c r="X79" s="102" t="s">
        <v>2900</v>
      </c>
      <c r="Y79" s="98"/>
    </row>
    <row r="80" spans="1:25" ht="31.2" x14ac:dyDescent="0.3">
      <c r="A80" s="134" t="s">
        <v>2528</v>
      </c>
      <c r="B80" s="116">
        <v>43027</v>
      </c>
      <c r="C80" s="107" t="s">
        <v>2528</v>
      </c>
      <c r="D80" s="107" t="s">
        <v>2988</v>
      </c>
      <c r="E80" s="109">
        <v>50</v>
      </c>
      <c r="F80" s="110">
        <v>0.89329999999999998</v>
      </c>
      <c r="G80" s="107" t="s">
        <v>2897</v>
      </c>
      <c r="H80" s="107" t="s">
        <v>2897</v>
      </c>
      <c r="I80" s="107" t="s">
        <v>2897</v>
      </c>
      <c r="J80" s="110">
        <v>8.8000000000000005E-3</v>
      </c>
      <c r="K80" s="107">
        <v>2</v>
      </c>
      <c r="L80" s="110">
        <v>7.4999999999999997E-3</v>
      </c>
      <c r="M80" s="97">
        <v>4.7000000000000002E-3</v>
      </c>
      <c r="N80" s="98"/>
      <c r="O80" s="107" t="s">
        <v>2897</v>
      </c>
      <c r="P80" s="97">
        <v>8.0000000000000002E-3</v>
      </c>
      <c r="Q80" s="107" t="s">
        <v>2897</v>
      </c>
      <c r="R80" s="107" t="s">
        <v>2897</v>
      </c>
      <c r="S80" s="107" t="s">
        <v>2897</v>
      </c>
      <c r="T80" s="99">
        <v>4.5</v>
      </c>
      <c r="U80" s="99">
        <v>4.8</v>
      </c>
      <c r="V80" s="102"/>
      <c r="W80" s="102" t="s">
        <v>2899</v>
      </c>
      <c r="X80" s="102" t="s">
        <v>2900</v>
      </c>
      <c r="Y80" s="98"/>
    </row>
    <row r="81" spans="1:25" ht="31.2" x14ac:dyDescent="0.3">
      <c r="A81" s="134" t="s">
        <v>2529</v>
      </c>
      <c r="B81" s="116">
        <v>43027</v>
      </c>
      <c r="C81" s="107" t="s">
        <v>2529</v>
      </c>
      <c r="D81" s="107" t="s">
        <v>2989</v>
      </c>
      <c r="E81" s="109">
        <v>48</v>
      </c>
      <c r="F81" s="110">
        <v>0.82689999999999997</v>
      </c>
      <c r="G81" s="107" t="s">
        <v>2897</v>
      </c>
      <c r="H81" s="107" t="s">
        <v>2897</v>
      </c>
      <c r="I81" s="107" t="s">
        <v>2897</v>
      </c>
      <c r="J81" s="110">
        <v>6.1000000000000004E-3</v>
      </c>
      <c r="K81" s="107">
        <v>2</v>
      </c>
      <c r="L81" s="110">
        <v>6.4000000000000003E-3</v>
      </c>
      <c r="M81" s="103">
        <v>5.1000000000000004E-3</v>
      </c>
      <c r="N81" s="107" t="s">
        <v>2897</v>
      </c>
      <c r="O81" s="107" t="s">
        <v>2897</v>
      </c>
      <c r="P81" s="98"/>
      <c r="Q81" s="98"/>
      <c r="R81" s="98"/>
      <c r="S81" s="107" t="s">
        <v>2897</v>
      </c>
      <c r="T81" s="99">
        <v>5</v>
      </c>
      <c r="U81" s="99">
        <v>3.9</v>
      </c>
      <c r="V81" s="102"/>
      <c r="W81" s="102" t="s">
        <v>2899</v>
      </c>
      <c r="X81" s="102" t="s">
        <v>2900</v>
      </c>
      <c r="Y81" s="98"/>
    </row>
    <row r="82" spans="1:25" ht="31.2" x14ac:dyDescent="0.3">
      <c r="A82" s="134" t="s">
        <v>2530</v>
      </c>
      <c r="B82" s="116">
        <v>43027</v>
      </c>
      <c r="C82" s="107" t="s">
        <v>2530</v>
      </c>
      <c r="D82" s="107" t="s">
        <v>2990</v>
      </c>
      <c r="E82" s="109">
        <v>51</v>
      </c>
      <c r="F82" s="110">
        <v>0.91320000000000001</v>
      </c>
      <c r="G82" s="107" t="s">
        <v>2897</v>
      </c>
      <c r="H82" s="107" t="s">
        <v>2897</v>
      </c>
      <c r="I82" s="107" t="s">
        <v>2897</v>
      </c>
      <c r="J82" s="110">
        <v>8.6999999999999994E-3</v>
      </c>
      <c r="K82" s="107">
        <v>2</v>
      </c>
      <c r="L82" s="110">
        <v>7.6E-3</v>
      </c>
      <c r="M82" s="97">
        <v>6.3E-3</v>
      </c>
      <c r="N82" s="107" t="s">
        <v>2897</v>
      </c>
      <c r="O82" s="107" t="s">
        <v>2897</v>
      </c>
      <c r="P82" s="97">
        <v>5.0000000000000001E-3</v>
      </c>
      <c r="Q82" s="98"/>
      <c r="R82" s="107" t="s">
        <v>2897</v>
      </c>
      <c r="S82" s="107" t="s">
        <v>2897</v>
      </c>
      <c r="T82" s="99">
        <v>4.4000000000000004</v>
      </c>
      <c r="U82" s="99">
        <v>3.6</v>
      </c>
      <c r="V82" s="102"/>
      <c r="W82" s="102" t="s">
        <v>2899</v>
      </c>
      <c r="X82" s="102" t="s">
        <v>2900</v>
      </c>
      <c r="Y82" s="98"/>
    </row>
    <row r="83" spans="1:25" ht="31.2" x14ac:dyDescent="0.3">
      <c r="A83" s="134" t="s">
        <v>2531</v>
      </c>
      <c r="B83" s="116">
        <v>43027</v>
      </c>
      <c r="C83" s="107" t="s">
        <v>2531</v>
      </c>
      <c r="D83" s="107" t="s">
        <v>2991</v>
      </c>
      <c r="E83" s="109">
        <v>60</v>
      </c>
      <c r="F83" s="110">
        <v>1.1681999999999999</v>
      </c>
      <c r="G83" s="107" t="s">
        <v>2897</v>
      </c>
      <c r="H83" s="107" t="s">
        <v>2897</v>
      </c>
      <c r="I83" s="107" t="s">
        <v>2897</v>
      </c>
      <c r="J83" s="110">
        <v>1.2800000000000001E-2</v>
      </c>
      <c r="K83" s="107">
        <v>2</v>
      </c>
      <c r="L83" s="110">
        <v>0.01</v>
      </c>
      <c r="M83" s="103">
        <v>7.1999999999999998E-3</v>
      </c>
      <c r="N83" s="107" t="s">
        <v>2897</v>
      </c>
      <c r="O83" s="107" t="s">
        <v>2897</v>
      </c>
      <c r="P83" s="98"/>
      <c r="Q83" s="98"/>
      <c r="R83" s="98"/>
      <c r="S83" s="107" t="s">
        <v>2897</v>
      </c>
      <c r="T83" s="99">
        <v>4.5999999999999996</v>
      </c>
      <c r="U83" s="99">
        <v>3.4</v>
      </c>
      <c r="V83" s="102"/>
      <c r="W83" s="102" t="s">
        <v>2899</v>
      </c>
      <c r="X83" s="102" t="s">
        <v>2900</v>
      </c>
      <c r="Y83" s="98"/>
    </row>
    <row r="84" spans="1:25" ht="31.2" x14ac:dyDescent="0.3">
      <c r="A84" s="134" t="s">
        <v>2532</v>
      </c>
      <c r="B84" s="116">
        <v>43027</v>
      </c>
      <c r="C84" s="107" t="s">
        <v>2532</v>
      </c>
      <c r="D84" s="107" t="s">
        <v>2992</v>
      </c>
      <c r="E84" s="102">
        <v>48</v>
      </c>
      <c r="F84" s="105">
        <v>0.68020000000000003</v>
      </c>
      <c r="G84" s="107" t="s">
        <v>2897</v>
      </c>
      <c r="H84" s="107" t="s">
        <v>2897</v>
      </c>
      <c r="I84" s="107" t="s">
        <v>2897</v>
      </c>
      <c r="J84" s="102">
        <v>8.6999999999999994E-3</v>
      </c>
      <c r="K84" s="107">
        <v>2</v>
      </c>
      <c r="L84" s="105">
        <v>6.0000000000000001E-3</v>
      </c>
      <c r="M84" s="98">
        <v>3.5000000000000001E-3</v>
      </c>
      <c r="N84" s="98"/>
      <c r="O84" s="107" t="s">
        <v>2897</v>
      </c>
      <c r="P84" s="98"/>
      <c r="Q84" s="98"/>
      <c r="R84" s="98"/>
      <c r="S84" s="107" t="s">
        <v>2897</v>
      </c>
      <c r="T84" s="104">
        <v>4.3</v>
      </c>
      <c r="U84" s="104">
        <v>4.8</v>
      </c>
      <c r="V84" s="102"/>
      <c r="W84" s="102" t="s">
        <v>2899</v>
      </c>
      <c r="X84" s="102" t="s">
        <v>2900</v>
      </c>
      <c r="Y84" s="94"/>
    </row>
    <row r="85" spans="1:25" ht="31.2" x14ac:dyDescent="0.3">
      <c r="A85" s="134" t="s">
        <v>2533</v>
      </c>
      <c r="B85" s="117">
        <v>43028</v>
      </c>
      <c r="C85" s="107" t="s">
        <v>2533</v>
      </c>
      <c r="D85" s="107" t="s">
        <v>2993</v>
      </c>
      <c r="E85" s="102">
        <v>63</v>
      </c>
      <c r="F85" s="105">
        <v>1.6402000000000001</v>
      </c>
      <c r="G85" s="107" t="s">
        <v>2897</v>
      </c>
      <c r="H85" s="107" t="s">
        <v>2897</v>
      </c>
      <c r="I85" s="107" t="s">
        <v>2897</v>
      </c>
      <c r="J85" s="105">
        <v>1.47E-2</v>
      </c>
      <c r="K85" s="107">
        <v>2</v>
      </c>
      <c r="L85" s="105">
        <v>1.11E-2</v>
      </c>
      <c r="M85" s="105">
        <v>1.4200000000000001E-2</v>
      </c>
      <c r="N85" s="107" t="s">
        <v>2897</v>
      </c>
      <c r="O85" s="107" t="s">
        <v>2897</v>
      </c>
      <c r="P85" s="105">
        <v>6.4000000000000003E-3</v>
      </c>
      <c r="Q85" s="107" t="s">
        <v>2897</v>
      </c>
      <c r="R85" s="107" t="s">
        <v>2897</v>
      </c>
      <c r="S85" s="107" t="s">
        <v>2897</v>
      </c>
      <c r="T85" s="104">
        <v>4.4000000000000004</v>
      </c>
      <c r="U85" s="104">
        <v>3.4</v>
      </c>
      <c r="V85" s="102"/>
      <c r="W85" s="102" t="s">
        <v>2899</v>
      </c>
      <c r="X85" s="102" t="s">
        <v>2928</v>
      </c>
      <c r="Y85" s="94"/>
    </row>
    <row r="86" spans="1:25" ht="31.2" x14ac:dyDescent="0.3">
      <c r="A86" s="134" t="s">
        <v>2534</v>
      </c>
      <c r="B86" s="117">
        <v>43028</v>
      </c>
      <c r="C86" s="107" t="s">
        <v>2534</v>
      </c>
      <c r="D86" s="107" t="s">
        <v>2994</v>
      </c>
      <c r="E86" s="102">
        <v>55</v>
      </c>
      <c r="F86" s="105">
        <v>1.1043000000000001</v>
      </c>
      <c r="G86" s="107" t="s">
        <v>2897</v>
      </c>
      <c r="H86" s="107" t="s">
        <v>2897</v>
      </c>
      <c r="I86" s="107" t="s">
        <v>2897</v>
      </c>
      <c r="J86" s="102">
        <v>8.8000000000000005E-3</v>
      </c>
      <c r="K86" s="107">
        <v>2</v>
      </c>
      <c r="L86" s="105">
        <v>9.4000000000000004E-3</v>
      </c>
      <c r="M86" s="102">
        <v>5.4000000000000003E-3</v>
      </c>
      <c r="N86" s="107" t="s">
        <v>2897</v>
      </c>
      <c r="O86" s="107" t="s">
        <v>2897</v>
      </c>
      <c r="P86" s="98"/>
      <c r="Q86" s="98"/>
      <c r="R86" s="98"/>
      <c r="S86" s="107" t="s">
        <v>2897</v>
      </c>
      <c r="T86" s="104">
        <v>3.4</v>
      </c>
      <c r="U86" s="104">
        <v>4.5999999999999996</v>
      </c>
      <c r="V86" s="102"/>
      <c r="W86" s="102" t="s">
        <v>2899</v>
      </c>
      <c r="X86" s="102" t="s">
        <v>2928</v>
      </c>
      <c r="Y86" s="94"/>
    </row>
    <row r="87" spans="1:25" ht="31.2" x14ac:dyDescent="0.3">
      <c r="A87" s="134" t="s">
        <v>2535</v>
      </c>
      <c r="B87" s="117">
        <v>43028</v>
      </c>
      <c r="C87" s="107" t="s">
        <v>2535</v>
      </c>
      <c r="D87" s="107" t="s">
        <v>2995</v>
      </c>
      <c r="E87" s="102">
        <v>48</v>
      </c>
      <c r="F87" s="105">
        <v>0.81730000000000003</v>
      </c>
      <c r="G87" s="107" t="s">
        <v>2897</v>
      </c>
      <c r="H87" s="107" t="s">
        <v>2897</v>
      </c>
      <c r="I87" s="107" t="s">
        <v>2897</v>
      </c>
      <c r="J87" s="105">
        <v>8.9999999999999993E-3</v>
      </c>
      <c r="K87" s="107">
        <v>2</v>
      </c>
      <c r="L87" s="105">
        <v>3.3999999999999998E-3</v>
      </c>
      <c r="M87" s="105">
        <v>5.8999999999999999E-3</v>
      </c>
      <c r="N87" s="107" t="s">
        <v>2897</v>
      </c>
      <c r="O87" s="107" t="s">
        <v>2897</v>
      </c>
      <c r="P87" s="105">
        <v>4.3E-3</v>
      </c>
      <c r="Q87" s="98"/>
      <c r="R87" s="107" t="s">
        <v>2897</v>
      </c>
      <c r="S87" s="107" t="s">
        <v>2897</v>
      </c>
      <c r="T87" s="104">
        <v>4.3</v>
      </c>
      <c r="U87" s="104">
        <v>4.4000000000000004</v>
      </c>
      <c r="V87" s="102"/>
      <c r="W87" s="102" t="s">
        <v>2899</v>
      </c>
      <c r="X87" s="102" t="s">
        <v>2928</v>
      </c>
      <c r="Y87" s="94"/>
    </row>
    <row r="88" spans="1:25" ht="31.2" x14ac:dyDescent="0.3">
      <c r="A88" s="134" t="s">
        <v>2536</v>
      </c>
      <c r="B88" s="117">
        <v>43028</v>
      </c>
      <c r="C88" s="107" t="s">
        <v>2536</v>
      </c>
      <c r="D88" s="107" t="s">
        <v>2996</v>
      </c>
      <c r="E88" s="102">
        <v>47</v>
      </c>
      <c r="F88" s="105">
        <v>0.41089999999999999</v>
      </c>
      <c r="G88" s="107" t="s">
        <v>2897</v>
      </c>
      <c r="H88" s="107" t="s">
        <v>2897</v>
      </c>
      <c r="I88" s="107" t="s">
        <v>2897</v>
      </c>
      <c r="J88" s="102">
        <v>5.8999999999999999E-3</v>
      </c>
      <c r="K88" s="107">
        <v>2</v>
      </c>
      <c r="L88" s="105">
        <v>5.7999999999999996E-3</v>
      </c>
      <c r="M88" s="105">
        <v>2.5000000000000001E-3</v>
      </c>
      <c r="N88" s="98"/>
      <c r="O88" s="107" t="s">
        <v>2897</v>
      </c>
      <c r="P88" s="105">
        <v>1.9E-3</v>
      </c>
      <c r="Q88" s="98"/>
      <c r="R88" s="107" t="s">
        <v>2897</v>
      </c>
      <c r="S88" s="107" t="s">
        <v>2897</v>
      </c>
      <c r="T88" s="104">
        <v>3.8</v>
      </c>
      <c r="U88" s="104">
        <v>3.2</v>
      </c>
      <c r="V88" s="102"/>
      <c r="W88" s="102" t="s">
        <v>2899</v>
      </c>
      <c r="X88" s="102" t="s">
        <v>2928</v>
      </c>
      <c r="Y88" s="94"/>
    </row>
    <row r="89" spans="1:25" ht="15.6" x14ac:dyDescent="0.3">
      <c r="A89" s="133" t="s">
        <v>2421</v>
      </c>
      <c r="B89" s="117">
        <v>43074</v>
      </c>
      <c r="C89" s="102" t="s">
        <v>2421</v>
      </c>
      <c r="D89" s="102"/>
      <c r="E89" s="102">
        <v>48</v>
      </c>
      <c r="F89" s="102">
        <v>0.59140000000000004</v>
      </c>
      <c r="G89" s="107" t="s">
        <v>2897</v>
      </c>
      <c r="H89" s="107" t="s">
        <v>2897</v>
      </c>
      <c r="I89" s="107" t="s">
        <v>2897</v>
      </c>
      <c r="J89" s="102">
        <v>6.6E-3</v>
      </c>
      <c r="K89" s="107">
        <v>2</v>
      </c>
      <c r="L89" s="102">
        <v>4.1999999999999997E-3</v>
      </c>
      <c r="M89" s="98"/>
      <c r="N89" s="98"/>
      <c r="O89" s="98"/>
      <c r="P89" s="98"/>
      <c r="Q89" s="98"/>
      <c r="R89" s="98"/>
      <c r="S89" s="107" t="s">
        <v>2897</v>
      </c>
      <c r="T89" s="104">
        <v>3.7</v>
      </c>
      <c r="U89" s="104">
        <v>3.4</v>
      </c>
      <c r="V89" s="102"/>
      <c r="W89" s="119" t="s">
        <v>2997</v>
      </c>
      <c r="X89" s="102" t="s">
        <v>2900</v>
      </c>
      <c r="Y89" s="94"/>
    </row>
    <row r="90" spans="1:25" ht="15.6" x14ac:dyDescent="0.3">
      <c r="A90" s="133" t="s">
        <v>2422</v>
      </c>
      <c r="B90" s="117">
        <v>43074</v>
      </c>
      <c r="C90" s="102" t="s">
        <v>2422</v>
      </c>
      <c r="D90" s="102"/>
      <c r="E90" s="102">
        <v>46</v>
      </c>
      <c r="F90" s="102">
        <v>0.82889999999999997</v>
      </c>
      <c r="G90" s="107" t="s">
        <v>2897</v>
      </c>
      <c r="H90" s="107" t="s">
        <v>2897</v>
      </c>
      <c r="I90" s="107" t="s">
        <v>2897</v>
      </c>
      <c r="J90" s="102">
        <v>8.5000000000000006E-3</v>
      </c>
      <c r="K90" s="107">
        <v>2</v>
      </c>
      <c r="L90" s="102">
        <v>7.7000000000000002E-3</v>
      </c>
      <c r="M90" s="105">
        <v>5.0000000000000001E-3</v>
      </c>
      <c r="N90" s="107" t="s">
        <v>2897</v>
      </c>
      <c r="O90" s="107" t="s">
        <v>2897</v>
      </c>
      <c r="P90" s="98"/>
      <c r="Q90" s="98"/>
      <c r="R90" s="98"/>
      <c r="S90" s="107" t="s">
        <v>2897</v>
      </c>
      <c r="T90" s="104">
        <v>4.2</v>
      </c>
      <c r="U90" s="104">
        <v>4.2</v>
      </c>
      <c r="V90" s="102"/>
      <c r="W90" s="119" t="s">
        <v>2997</v>
      </c>
      <c r="X90" s="102" t="s">
        <v>2900</v>
      </c>
      <c r="Y90" s="94"/>
    </row>
    <row r="91" spans="1:25" ht="15.6" x14ac:dyDescent="0.3">
      <c r="A91" s="133" t="s">
        <v>2538</v>
      </c>
      <c r="B91" s="117">
        <v>43074</v>
      </c>
      <c r="C91" s="102" t="s">
        <v>2538</v>
      </c>
      <c r="D91" s="102"/>
      <c r="E91" s="102">
        <v>67</v>
      </c>
      <c r="F91" s="102">
        <v>0.97189999999999999</v>
      </c>
      <c r="G91" s="107" t="s">
        <v>2897</v>
      </c>
      <c r="H91" s="107" t="s">
        <v>2897</v>
      </c>
      <c r="I91" s="107" t="s">
        <v>2897</v>
      </c>
      <c r="J91" s="102">
        <v>7.4999999999999997E-3</v>
      </c>
      <c r="K91" s="107">
        <v>2</v>
      </c>
      <c r="L91" s="102">
        <v>5.1999999999999998E-3</v>
      </c>
      <c r="M91" s="105">
        <v>5.5999999999999999E-3</v>
      </c>
      <c r="N91" s="107" t="s">
        <v>2897</v>
      </c>
      <c r="O91" s="107" t="s">
        <v>2897</v>
      </c>
      <c r="P91" s="98"/>
      <c r="Q91" s="98"/>
      <c r="R91" s="98"/>
      <c r="S91" s="107" t="s">
        <v>2897</v>
      </c>
      <c r="T91" s="104">
        <v>3.3</v>
      </c>
      <c r="U91" s="104">
        <v>3.6</v>
      </c>
      <c r="V91" s="102"/>
      <c r="W91" s="119" t="s">
        <v>2997</v>
      </c>
      <c r="X91" s="102" t="s">
        <v>2900</v>
      </c>
      <c r="Y91" s="94"/>
    </row>
    <row r="92" spans="1:25" ht="15.6" x14ac:dyDescent="0.3">
      <c r="A92" s="133" t="s">
        <v>2541</v>
      </c>
      <c r="B92" s="117">
        <v>43074</v>
      </c>
      <c r="C92" s="102" t="s">
        <v>2541</v>
      </c>
      <c r="D92" s="102"/>
      <c r="E92" s="102">
        <v>57</v>
      </c>
      <c r="F92" s="102">
        <v>0.99370000000000003</v>
      </c>
      <c r="G92" s="107" t="s">
        <v>2897</v>
      </c>
      <c r="H92" s="107" t="s">
        <v>2897</v>
      </c>
      <c r="I92" s="107" t="s">
        <v>2897</v>
      </c>
      <c r="J92" s="102">
        <v>7.7000000000000002E-3</v>
      </c>
      <c r="K92" s="107">
        <v>2</v>
      </c>
      <c r="L92" s="102">
        <v>7.7999999999999996E-3</v>
      </c>
      <c r="M92" s="105">
        <v>5.5999999999999999E-3</v>
      </c>
      <c r="N92" s="107" t="s">
        <v>2897</v>
      </c>
      <c r="O92" s="107" t="s">
        <v>2897</v>
      </c>
      <c r="P92" s="98"/>
      <c r="Q92" s="98"/>
      <c r="R92" s="98"/>
      <c r="S92" s="107" t="s">
        <v>2897</v>
      </c>
      <c r="T92" s="104">
        <v>3.6</v>
      </c>
      <c r="U92" s="104">
        <v>4.2</v>
      </c>
      <c r="V92" s="102"/>
      <c r="W92" s="119" t="s">
        <v>2997</v>
      </c>
      <c r="X92" s="102" t="s">
        <v>2900</v>
      </c>
      <c r="Y92" s="94"/>
    </row>
    <row r="93" spans="1:25" ht="15.6" x14ac:dyDescent="0.3">
      <c r="A93" s="133" t="s">
        <v>2539</v>
      </c>
      <c r="B93" s="117">
        <v>43074</v>
      </c>
      <c r="C93" s="102" t="s">
        <v>2539</v>
      </c>
      <c r="D93" s="102"/>
      <c r="E93" s="102">
        <v>57</v>
      </c>
      <c r="F93" s="102">
        <v>1.3346</v>
      </c>
      <c r="G93" s="107" t="s">
        <v>2897</v>
      </c>
      <c r="H93" s="107" t="s">
        <v>2897</v>
      </c>
      <c r="I93" s="107" t="s">
        <v>2897</v>
      </c>
      <c r="J93" s="102">
        <v>1.23E-2</v>
      </c>
      <c r="K93" s="107">
        <v>2</v>
      </c>
      <c r="L93" s="102">
        <v>1.01E-2</v>
      </c>
      <c r="M93" s="105">
        <v>7.9000000000000008E-3</v>
      </c>
      <c r="N93" s="107" t="s">
        <v>2897</v>
      </c>
      <c r="O93" s="107" t="s">
        <v>2897</v>
      </c>
      <c r="P93" s="98"/>
      <c r="Q93" s="98"/>
      <c r="R93" s="98"/>
      <c r="S93" s="107" t="s">
        <v>2897</v>
      </c>
      <c r="T93" s="104">
        <v>3.2</v>
      </c>
      <c r="U93" s="104">
        <v>3.1</v>
      </c>
      <c r="V93" s="102"/>
      <c r="W93" s="119" t="s">
        <v>2997</v>
      </c>
      <c r="X93" s="102" t="s">
        <v>2900</v>
      </c>
      <c r="Y93" s="94"/>
    </row>
    <row r="94" spans="1:25" ht="15.6" x14ac:dyDescent="0.3">
      <c r="A94" s="133" t="s">
        <v>2540</v>
      </c>
      <c r="B94" s="117">
        <v>43074</v>
      </c>
      <c r="C94" s="102" t="s">
        <v>2540</v>
      </c>
      <c r="D94" s="102"/>
      <c r="E94" s="102">
        <v>70</v>
      </c>
      <c r="F94" s="102">
        <v>2.5447000000000002</v>
      </c>
      <c r="G94" s="107" t="s">
        <v>2897</v>
      </c>
      <c r="H94" s="107" t="s">
        <v>2897</v>
      </c>
      <c r="I94" s="107" t="s">
        <v>2897</v>
      </c>
      <c r="J94" s="102">
        <v>2.1299999999999999E-2</v>
      </c>
      <c r="K94" s="107">
        <v>2</v>
      </c>
      <c r="L94" s="102">
        <v>1.6799999999999999E-2</v>
      </c>
      <c r="M94" s="105">
        <v>3.4299999999999997E-2</v>
      </c>
      <c r="N94" s="107" t="s">
        <v>2897</v>
      </c>
      <c r="O94" s="107" t="s">
        <v>2897</v>
      </c>
      <c r="P94" s="98">
        <v>1.9900000000000001E-2</v>
      </c>
      <c r="Q94" s="107" t="s">
        <v>2897</v>
      </c>
      <c r="R94" s="107" t="s">
        <v>2897</v>
      </c>
      <c r="S94" s="107" t="s">
        <v>2897</v>
      </c>
      <c r="T94" s="104">
        <v>4.2</v>
      </c>
      <c r="U94" s="104">
        <v>3.8</v>
      </c>
      <c r="V94" s="102"/>
      <c r="W94" s="119" t="s">
        <v>2997</v>
      </c>
      <c r="X94" s="102" t="s">
        <v>2900</v>
      </c>
      <c r="Y94" s="94"/>
    </row>
    <row r="95" spans="1:25" ht="15.6" x14ac:dyDescent="0.3">
      <c r="A95" s="133" t="s">
        <v>2542</v>
      </c>
      <c r="B95" s="117">
        <v>43074</v>
      </c>
      <c r="C95" s="102" t="s">
        <v>2542</v>
      </c>
      <c r="D95" s="102"/>
      <c r="E95" s="102">
        <v>54</v>
      </c>
      <c r="F95" s="102">
        <v>0.94310000000000005</v>
      </c>
      <c r="G95" s="107" t="s">
        <v>2897</v>
      </c>
      <c r="H95" s="107" t="s">
        <v>2897</v>
      </c>
      <c r="I95" s="107" t="s">
        <v>2897</v>
      </c>
      <c r="J95" s="105">
        <v>6.0000000000000001E-3</v>
      </c>
      <c r="K95" s="107">
        <v>2</v>
      </c>
      <c r="L95" s="102">
        <v>9.1000000000000004E-3</v>
      </c>
      <c r="M95" s="105">
        <v>5.5999999999999999E-3</v>
      </c>
      <c r="N95" s="107" t="s">
        <v>2897</v>
      </c>
      <c r="O95" s="107" t="s">
        <v>2897</v>
      </c>
      <c r="P95" s="98"/>
      <c r="Q95" s="98"/>
      <c r="R95" s="98"/>
      <c r="S95" s="107" t="s">
        <v>2897</v>
      </c>
      <c r="T95" s="104">
        <v>3.9</v>
      </c>
      <c r="U95" s="104">
        <v>3.3</v>
      </c>
      <c r="V95" s="102"/>
      <c r="W95" s="119" t="s">
        <v>2997</v>
      </c>
      <c r="X95" s="102" t="s">
        <v>2900</v>
      </c>
      <c r="Y95" s="94"/>
    </row>
    <row r="96" spans="1:25" ht="15.6" x14ac:dyDescent="0.3">
      <c r="A96" s="133" t="s">
        <v>2537</v>
      </c>
      <c r="B96" s="117">
        <v>43074</v>
      </c>
      <c r="C96" s="102" t="s">
        <v>2537</v>
      </c>
      <c r="D96" s="102"/>
      <c r="E96" s="102">
        <v>52</v>
      </c>
      <c r="F96" s="102">
        <v>0.7994</v>
      </c>
      <c r="G96" s="107" t="s">
        <v>2897</v>
      </c>
      <c r="H96" s="107" t="s">
        <v>2897</v>
      </c>
      <c r="I96" s="107" t="s">
        <v>2897</v>
      </c>
      <c r="J96" s="105">
        <v>6.4000000000000003E-3</v>
      </c>
      <c r="K96" s="107">
        <v>2</v>
      </c>
      <c r="L96" s="102">
        <v>9.1999999999999998E-3</v>
      </c>
      <c r="M96" s="105">
        <v>5.1999999999999998E-3</v>
      </c>
      <c r="N96" s="107" t="s">
        <v>2897</v>
      </c>
      <c r="O96" s="107" t="s">
        <v>2897</v>
      </c>
      <c r="P96" s="98"/>
      <c r="Q96" s="98"/>
      <c r="R96" s="98"/>
      <c r="S96" s="107" t="s">
        <v>2897</v>
      </c>
      <c r="T96" s="104">
        <v>4.0999999999999996</v>
      </c>
      <c r="U96" s="104">
        <v>3.3</v>
      </c>
      <c r="V96" s="102"/>
      <c r="W96" s="119" t="s">
        <v>2997</v>
      </c>
      <c r="X96" s="102" t="s">
        <v>2900</v>
      </c>
      <c r="Y96" s="94"/>
    </row>
    <row r="97" spans="1:25" ht="15.6" x14ac:dyDescent="0.3">
      <c r="A97" s="133" t="s">
        <v>2420</v>
      </c>
      <c r="B97" s="117">
        <v>43074</v>
      </c>
      <c r="C97" s="102" t="s">
        <v>2420</v>
      </c>
      <c r="D97" s="102"/>
      <c r="E97" s="102">
        <v>52</v>
      </c>
      <c r="F97" s="102">
        <v>1.0544</v>
      </c>
      <c r="G97" s="107" t="s">
        <v>2897</v>
      </c>
      <c r="H97" s="107" t="s">
        <v>2897</v>
      </c>
      <c r="I97" s="107" t="s">
        <v>2897</v>
      </c>
      <c r="J97" s="105">
        <v>7.9000000000000008E-3</v>
      </c>
      <c r="K97" s="107">
        <v>2</v>
      </c>
      <c r="L97" s="102">
        <v>9.4999999999999998E-3</v>
      </c>
      <c r="M97" s="105">
        <v>2.2000000000000001E-3</v>
      </c>
      <c r="N97" s="107" t="s">
        <v>2897</v>
      </c>
      <c r="O97" s="107" t="s">
        <v>2897</v>
      </c>
      <c r="P97" s="98"/>
      <c r="Q97" s="98"/>
      <c r="R97" s="98"/>
      <c r="S97" s="107" t="s">
        <v>2897</v>
      </c>
      <c r="T97" s="104">
        <v>3.8</v>
      </c>
      <c r="U97" s="104">
        <v>3.3</v>
      </c>
      <c r="V97" s="102"/>
      <c r="W97" s="119" t="s">
        <v>2997</v>
      </c>
      <c r="X97" s="102" t="s">
        <v>2900</v>
      </c>
      <c r="Y97" s="9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5"/>
  <sheetViews>
    <sheetView workbookViewId="0">
      <selection activeCell="Q2" sqref="Q2"/>
    </sheetView>
  </sheetViews>
  <sheetFormatPr defaultRowHeight="14.4" x14ac:dyDescent="0.3"/>
  <cols>
    <col min="2" max="2" width="10.6640625" bestFit="1" customWidth="1"/>
    <col min="11" max="11" width="11.109375" bestFit="1" customWidth="1"/>
    <col min="12" max="12" width="8.109375" bestFit="1" customWidth="1"/>
    <col min="13" max="13" width="7" bestFit="1" customWidth="1"/>
    <col min="16" max="16" width="7" bestFit="1" customWidth="1"/>
  </cols>
  <sheetData>
    <row r="1" spans="1:16" s="121" customFormat="1" ht="87.75" customHeight="1" x14ac:dyDescent="0.3">
      <c r="A1" s="131" t="s">
        <v>2873</v>
      </c>
      <c r="B1" s="131" t="s">
        <v>2872</v>
      </c>
      <c r="C1" s="131" t="s">
        <v>3041</v>
      </c>
      <c r="D1" s="131" t="s">
        <v>2874</v>
      </c>
      <c r="E1" s="131" t="s">
        <v>2875</v>
      </c>
      <c r="F1" s="132" t="s">
        <v>2876</v>
      </c>
      <c r="G1" s="131" t="s">
        <v>2877</v>
      </c>
      <c r="H1" s="131" t="s">
        <v>2878</v>
      </c>
      <c r="I1" s="131" t="s">
        <v>2879</v>
      </c>
      <c r="J1" s="132" t="s">
        <v>2880</v>
      </c>
      <c r="K1" s="131" t="s">
        <v>2881</v>
      </c>
      <c r="L1" s="132" t="s">
        <v>2882</v>
      </c>
      <c r="M1" s="132" t="s">
        <v>2250</v>
      </c>
      <c r="N1" s="131" t="s">
        <v>2884</v>
      </c>
      <c r="O1" s="131" t="s">
        <v>2885</v>
      </c>
      <c r="P1" s="132" t="s">
        <v>2886</v>
      </c>
    </row>
    <row r="2" spans="1:16" ht="15.6" x14ac:dyDescent="0.3">
      <c r="A2" s="125" t="s">
        <v>2317</v>
      </c>
      <c r="B2" s="124">
        <v>43032</v>
      </c>
      <c r="C2" s="124" t="s">
        <v>2998</v>
      </c>
      <c r="D2" s="125" t="s">
        <v>2999</v>
      </c>
      <c r="E2" s="125">
        <v>72</v>
      </c>
      <c r="F2" s="125">
        <v>2.1623000000000001</v>
      </c>
      <c r="G2" s="127" t="s">
        <v>2897</v>
      </c>
      <c r="H2" s="127" t="s">
        <v>2897</v>
      </c>
      <c r="I2" s="127" t="s">
        <v>2897</v>
      </c>
      <c r="J2" s="126">
        <v>1.9599999999999999E-2</v>
      </c>
      <c r="K2" s="125">
        <v>2</v>
      </c>
      <c r="L2" s="125">
        <v>1.3599999999999999E-2</v>
      </c>
      <c r="M2" s="125">
        <v>3.39E-2</v>
      </c>
      <c r="N2" s="127" t="s">
        <v>2897</v>
      </c>
      <c r="O2" s="127" t="s">
        <v>2897</v>
      </c>
      <c r="P2" s="126">
        <v>8.5400000000000004E-2</v>
      </c>
    </row>
    <row r="3" spans="1:16" ht="15.6" x14ac:dyDescent="0.3">
      <c r="A3" s="125" t="s">
        <v>2318</v>
      </c>
      <c r="B3" s="124">
        <v>43032</v>
      </c>
      <c r="C3" s="124" t="s">
        <v>2998</v>
      </c>
      <c r="D3" s="125" t="s">
        <v>3000</v>
      </c>
      <c r="E3" s="125">
        <v>53</v>
      </c>
      <c r="F3" s="125">
        <v>1.1777</v>
      </c>
      <c r="G3" s="127" t="s">
        <v>2897</v>
      </c>
      <c r="H3" s="127" t="s">
        <v>2897</v>
      </c>
      <c r="I3" s="127" t="s">
        <v>2897</v>
      </c>
      <c r="J3" s="126">
        <v>1.2699999999999999E-2</v>
      </c>
      <c r="K3" s="125">
        <v>2</v>
      </c>
      <c r="L3" s="125">
        <v>1.14E-2</v>
      </c>
      <c r="M3" s="125">
        <v>8.2000000000000007E-3</v>
      </c>
      <c r="N3" s="127" t="s">
        <v>2897</v>
      </c>
      <c r="O3" s="127" t="s">
        <v>2897</v>
      </c>
      <c r="P3" s="125">
        <v>2.3599999999999999E-2</v>
      </c>
    </row>
    <row r="4" spans="1:16" ht="15.6" x14ac:dyDescent="0.3">
      <c r="A4" s="125" t="s">
        <v>2319</v>
      </c>
      <c r="B4" s="124">
        <v>43032</v>
      </c>
      <c r="C4" s="124" t="s">
        <v>2998</v>
      </c>
      <c r="D4" s="125" t="s">
        <v>3001</v>
      </c>
      <c r="E4" s="125">
        <v>60</v>
      </c>
      <c r="F4" s="125">
        <v>1.8809</v>
      </c>
      <c r="G4" s="127" t="s">
        <v>2897</v>
      </c>
      <c r="H4" s="127" t="s">
        <v>2897</v>
      </c>
      <c r="I4" s="127" t="s">
        <v>2897</v>
      </c>
      <c r="J4" s="125">
        <v>1.24E-2</v>
      </c>
      <c r="K4" s="125">
        <v>2</v>
      </c>
      <c r="L4" s="125">
        <v>1.11E-2</v>
      </c>
      <c r="M4" s="125">
        <v>1.7500000000000002E-2</v>
      </c>
      <c r="N4" s="127" t="s">
        <v>2897</v>
      </c>
      <c r="O4" s="127" t="s">
        <v>2897</v>
      </c>
      <c r="P4" s="125">
        <v>4.1200000000000001E-2</v>
      </c>
    </row>
    <row r="5" spans="1:16" ht="15.6" x14ac:dyDescent="0.3">
      <c r="A5" s="125" t="s">
        <v>2320</v>
      </c>
      <c r="B5" s="124">
        <v>43032</v>
      </c>
      <c r="C5" s="124" t="s">
        <v>2998</v>
      </c>
      <c r="D5" s="125" t="s">
        <v>3002</v>
      </c>
      <c r="E5" s="125">
        <v>67</v>
      </c>
      <c r="F5" s="125">
        <v>1.8208</v>
      </c>
      <c r="G5" s="127" t="s">
        <v>2897</v>
      </c>
      <c r="H5" s="127" t="s">
        <v>2897</v>
      </c>
      <c r="I5" s="127" t="s">
        <v>2897</v>
      </c>
      <c r="J5" s="126">
        <v>1.95E-2</v>
      </c>
      <c r="K5" s="125">
        <v>2</v>
      </c>
      <c r="L5" s="125">
        <v>1.14E-2</v>
      </c>
      <c r="M5" s="125">
        <v>1.2800000000000001E-2</v>
      </c>
      <c r="N5" s="127" t="s">
        <v>2897</v>
      </c>
      <c r="O5" s="127" t="s">
        <v>2897</v>
      </c>
      <c r="P5" s="126">
        <v>4.6600000000000003E-2</v>
      </c>
    </row>
    <row r="6" spans="1:16" ht="15.6" x14ac:dyDescent="0.3">
      <c r="A6" s="125" t="s">
        <v>2321</v>
      </c>
      <c r="B6" s="124">
        <v>43032</v>
      </c>
      <c r="C6" s="124" t="s">
        <v>2998</v>
      </c>
      <c r="D6" s="125" t="s">
        <v>3003</v>
      </c>
      <c r="E6" s="125">
        <v>68</v>
      </c>
      <c r="F6" s="125">
        <v>2.1892</v>
      </c>
      <c r="G6" s="127" t="s">
        <v>2897</v>
      </c>
      <c r="H6" s="127" t="s">
        <v>2897</v>
      </c>
      <c r="I6" s="127" t="s">
        <v>2897</v>
      </c>
      <c r="J6" s="126">
        <v>1.6400000000000001E-2</v>
      </c>
      <c r="K6" s="125" t="s">
        <v>3004</v>
      </c>
      <c r="L6" s="125">
        <v>1.43E-2</v>
      </c>
      <c r="M6" s="125">
        <v>2.4199999999999999E-2</v>
      </c>
      <c r="N6" s="127" t="s">
        <v>2897</v>
      </c>
      <c r="O6" s="127" t="s">
        <v>2897</v>
      </c>
      <c r="P6" s="125">
        <v>8.2100000000000006E-2</v>
      </c>
    </row>
    <row r="7" spans="1:16" ht="15.6" x14ac:dyDescent="0.3">
      <c r="A7" s="125" t="s">
        <v>2322</v>
      </c>
      <c r="B7" s="124">
        <v>43033</v>
      </c>
      <c r="C7" s="124" t="s">
        <v>2998</v>
      </c>
      <c r="D7" s="125" t="s">
        <v>3005</v>
      </c>
      <c r="E7" s="125">
        <v>67</v>
      </c>
      <c r="F7" s="125">
        <v>2.3166000000000002</v>
      </c>
      <c r="G7" s="127" t="s">
        <v>2897</v>
      </c>
      <c r="H7" s="127" t="s">
        <v>2897</v>
      </c>
      <c r="I7" s="127" t="s">
        <v>2897</v>
      </c>
      <c r="J7" s="126">
        <v>2.18E-2</v>
      </c>
      <c r="K7" s="125">
        <v>2</v>
      </c>
      <c r="L7" s="125">
        <v>1.17E-2</v>
      </c>
      <c r="M7" s="126">
        <v>2.1399999999999999E-2</v>
      </c>
      <c r="N7" s="127" t="s">
        <v>2897</v>
      </c>
      <c r="O7" s="127" t="s">
        <v>2897</v>
      </c>
      <c r="P7" s="126">
        <v>6.3299999999999995E-2</v>
      </c>
    </row>
    <row r="8" spans="1:16" ht="15.6" x14ac:dyDescent="0.3">
      <c r="A8" s="125" t="s">
        <v>2323</v>
      </c>
      <c r="B8" s="124">
        <v>43032</v>
      </c>
      <c r="C8" s="124" t="s">
        <v>2998</v>
      </c>
      <c r="D8" s="125" t="s">
        <v>3006</v>
      </c>
      <c r="E8" s="125">
        <v>76</v>
      </c>
      <c r="F8" s="125">
        <v>2.5575999999999999</v>
      </c>
      <c r="G8" s="127" t="s">
        <v>2897</v>
      </c>
      <c r="H8" s="127" t="s">
        <v>2897</v>
      </c>
      <c r="I8" s="127" t="s">
        <v>2897</v>
      </c>
      <c r="J8" s="126">
        <v>2.2700000000000001E-2</v>
      </c>
      <c r="K8" s="125">
        <v>2</v>
      </c>
      <c r="L8" s="125">
        <v>1.17E-2</v>
      </c>
      <c r="M8" s="125">
        <v>4.2799999999999998E-2</v>
      </c>
      <c r="N8" s="127" t="s">
        <v>2897</v>
      </c>
      <c r="O8" s="127" t="s">
        <v>2897</v>
      </c>
      <c r="P8" s="126">
        <v>8.3799999999999999E-2</v>
      </c>
    </row>
    <row r="9" spans="1:16" ht="15.6" x14ac:dyDescent="0.3">
      <c r="A9" s="125" t="s">
        <v>2324</v>
      </c>
      <c r="B9" s="124">
        <v>43032</v>
      </c>
      <c r="C9" s="124" t="s">
        <v>2998</v>
      </c>
      <c r="D9" s="125" t="s">
        <v>3007</v>
      </c>
      <c r="E9" s="125">
        <v>72</v>
      </c>
      <c r="F9" s="125">
        <v>2.4598</v>
      </c>
      <c r="G9" s="127" t="s">
        <v>2897</v>
      </c>
      <c r="H9" s="127" t="s">
        <v>2897</v>
      </c>
      <c r="I9" s="127" t="s">
        <v>2897</v>
      </c>
      <c r="J9" s="125">
        <v>2.1899999999999999E-2</v>
      </c>
      <c r="K9" s="125">
        <v>2</v>
      </c>
      <c r="L9" s="125">
        <v>1.23E-2</v>
      </c>
      <c r="M9" s="125">
        <v>3.1399999999999997E-2</v>
      </c>
      <c r="N9" s="127" t="s">
        <v>2897</v>
      </c>
      <c r="O9" s="127" t="s">
        <v>2897</v>
      </c>
      <c r="P9" s="125">
        <v>4.8899999999999999E-2</v>
      </c>
    </row>
    <row r="10" spans="1:16" ht="15.6" x14ac:dyDescent="0.3">
      <c r="A10" s="125" t="s">
        <v>2325</v>
      </c>
      <c r="B10" s="124">
        <v>43033</v>
      </c>
      <c r="C10" s="124" t="s">
        <v>2998</v>
      </c>
      <c r="D10" s="125" t="s">
        <v>3008</v>
      </c>
      <c r="E10" s="125">
        <v>68</v>
      </c>
      <c r="F10" s="126">
        <v>2.0379999999999998</v>
      </c>
      <c r="G10" s="127" t="s">
        <v>2897</v>
      </c>
      <c r="H10" s="127" t="s">
        <v>2897</v>
      </c>
      <c r="I10" s="127" t="s">
        <v>2897</v>
      </c>
      <c r="J10" s="126">
        <v>1.7500000000000002E-2</v>
      </c>
      <c r="K10" s="125">
        <v>2</v>
      </c>
      <c r="L10" s="126">
        <v>1.2999999999999999E-2</v>
      </c>
      <c r="M10" s="126">
        <v>2.4299999999999999E-2</v>
      </c>
      <c r="N10" s="127" t="s">
        <v>2897</v>
      </c>
      <c r="O10" s="127" t="s">
        <v>2897</v>
      </c>
      <c r="P10" s="126">
        <v>4.3999999999999997E-2</v>
      </c>
    </row>
    <row r="11" spans="1:16" ht="15.6" x14ac:dyDescent="0.3">
      <c r="A11" s="125" t="s">
        <v>2326</v>
      </c>
      <c r="B11" s="124">
        <v>43033</v>
      </c>
      <c r="C11" s="124" t="s">
        <v>2998</v>
      </c>
      <c r="D11" s="125" t="s">
        <v>3009</v>
      </c>
      <c r="E11" s="125">
        <v>59</v>
      </c>
      <c r="F11" s="125">
        <v>1.9500999999999999</v>
      </c>
      <c r="G11" s="127" t="s">
        <v>2897</v>
      </c>
      <c r="H11" s="127" t="s">
        <v>2897</v>
      </c>
      <c r="I11" s="127" t="s">
        <v>2897</v>
      </c>
      <c r="J11" s="126">
        <v>1.7600000000000001E-2</v>
      </c>
      <c r="K11" s="125">
        <v>2</v>
      </c>
      <c r="L11" s="125">
        <v>1.38E-2</v>
      </c>
      <c r="M11" s="125">
        <v>1.61E-2</v>
      </c>
      <c r="N11" s="127" t="s">
        <v>2897</v>
      </c>
      <c r="O11" s="127" t="s">
        <v>2897</v>
      </c>
      <c r="P11" s="126">
        <v>3.9699999999999999E-2</v>
      </c>
    </row>
    <row r="12" spans="1:16" ht="15.6" x14ac:dyDescent="0.3">
      <c r="A12" s="125" t="s">
        <v>2327</v>
      </c>
      <c r="B12" s="124">
        <v>43032</v>
      </c>
      <c r="C12" s="124" t="s">
        <v>2998</v>
      </c>
      <c r="D12" s="125" t="s">
        <v>3010</v>
      </c>
      <c r="E12" s="125">
        <v>64</v>
      </c>
      <c r="F12" s="125">
        <v>1.6111</v>
      </c>
      <c r="G12" s="127" t="s">
        <v>2897</v>
      </c>
      <c r="H12" s="127" t="s">
        <v>2897</v>
      </c>
      <c r="I12" s="127" t="s">
        <v>2897</v>
      </c>
      <c r="J12" s="126">
        <v>1.4E-2</v>
      </c>
      <c r="K12" s="125">
        <v>2</v>
      </c>
      <c r="L12" s="125">
        <v>1.2500000000000001E-2</v>
      </c>
      <c r="M12" s="125">
        <v>1.23E-2</v>
      </c>
      <c r="N12" s="127" t="s">
        <v>2897</v>
      </c>
      <c r="O12" s="127" t="s">
        <v>2897</v>
      </c>
      <c r="P12" s="125">
        <v>1.14E-2</v>
      </c>
    </row>
    <row r="13" spans="1:16" ht="15.6" x14ac:dyDescent="0.3">
      <c r="A13" s="125" t="s">
        <v>2328</v>
      </c>
      <c r="B13" s="124">
        <v>43033</v>
      </c>
      <c r="C13" s="124" t="s">
        <v>2998</v>
      </c>
      <c r="D13" s="125" t="s">
        <v>3011</v>
      </c>
      <c r="E13" s="125">
        <v>65</v>
      </c>
      <c r="F13" s="125">
        <v>2.2871999999999999</v>
      </c>
      <c r="G13" s="127" t="s">
        <v>2897</v>
      </c>
      <c r="H13" s="127" t="s">
        <v>2897</v>
      </c>
      <c r="I13" s="127" t="s">
        <v>2897</v>
      </c>
      <c r="J13" s="126">
        <v>1.83E-2</v>
      </c>
      <c r="K13" s="125">
        <v>2</v>
      </c>
      <c r="L13" s="125">
        <v>1.55E-2</v>
      </c>
      <c r="M13" s="125">
        <v>2.3900000000000001E-2</v>
      </c>
      <c r="N13" s="127" t="s">
        <v>2897</v>
      </c>
      <c r="O13" s="127" t="s">
        <v>2897</v>
      </c>
      <c r="P13" s="126">
        <v>5.7299999999999997E-2</v>
      </c>
    </row>
    <row r="14" spans="1:16" ht="15.6" x14ac:dyDescent="0.3">
      <c r="A14" s="125" t="s">
        <v>2329</v>
      </c>
      <c r="B14" s="124">
        <v>43032</v>
      </c>
      <c r="C14" s="124" t="s">
        <v>2998</v>
      </c>
      <c r="D14" s="125" t="s">
        <v>3012</v>
      </c>
      <c r="E14" s="125">
        <v>68</v>
      </c>
      <c r="F14" s="125">
        <v>2.2216999999999998</v>
      </c>
      <c r="G14" s="127" t="s">
        <v>2897</v>
      </c>
      <c r="H14" s="127" t="s">
        <v>2897</v>
      </c>
      <c r="I14" s="127" t="s">
        <v>2897</v>
      </c>
      <c r="J14" s="125">
        <v>2.07E-2</v>
      </c>
      <c r="K14" s="125">
        <v>2</v>
      </c>
      <c r="L14" s="125">
        <v>1.3899999999999999E-2</v>
      </c>
      <c r="M14" s="125">
        <v>2.1899999999999999E-2</v>
      </c>
      <c r="N14" s="127" t="s">
        <v>2897</v>
      </c>
      <c r="O14" s="127" t="s">
        <v>2897</v>
      </c>
      <c r="P14" s="125">
        <v>4.7100000000000003E-2</v>
      </c>
    </row>
    <row r="15" spans="1:16" ht="15.6" x14ac:dyDescent="0.3">
      <c r="A15" s="125" t="s">
        <v>2330</v>
      </c>
      <c r="B15" s="124">
        <v>43032</v>
      </c>
      <c r="C15" s="124" t="s">
        <v>2998</v>
      </c>
      <c r="D15" s="125" t="s">
        <v>3013</v>
      </c>
      <c r="E15" s="125">
        <v>64</v>
      </c>
      <c r="F15" s="125">
        <v>1.7577</v>
      </c>
      <c r="G15" s="127" t="s">
        <v>2897</v>
      </c>
      <c r="H15" s="127" t="s">
        <v>2897</v>
      </c>
      <c r="I15" s="127" t="s">
        <v>2897</v>
      </c>
      <c r="J15" s="125">
        <v>1.47E-2</v>
      </c>
      <c r="K15" s="125">
        <v>2</v>
      </c>
      <c r="L15" s="125">
        <v>1.06E-2</v>
      </c>
      <c r="M15" s="125">
        <v>2.6599999999999999E-2</v>
      </c>
      <c r="N15" s="127" t="s">
        <v>2897</v>
      </c>
      <c r="O15" s="127" t="s">
        <v>2897</v>
      </c>
      <c r="P15" s="125">
        <v>5.7700000000000001E-2</v>
      </c>
    </row>
    <row r="16" spans="1:16" ht="15.6" x14ac:dyDescent="0.3">
      <c r="A16" s="125" t="s">
        <v>2331</v>
      </c>
      <c r="B16" s="124">
        <v>43032</v>
      </c>
      <c r="C16" s="124" t="s">
        <v>2998</v>
      </c>
      <c r="D16" s="125" t="s">
        <v>3014</v>
      </c>
      <c r="E16" s="125">
        <v>65</v>
      </c>
      <c r="F16" s="125">
        <v>2.0577999999999999</v>
      </c>
      <c r="G16" s="127" t="s">
        <v>2897</v>
      </c>
      <c r="H16" s="127" t="s">
        <v>2897</v>
      </c>
      <c r="I16" s="127" t="s">
        <v>2897</v>
      </c>
      <c r="J16" s="126">
        <v>2.3E-2</v>
      </c>
      <c r="K16" s="125">
        <v>2</v>
      </c>
      <c r="L16" s="125">
        <v>8.6E-3</v>
      </c>
      <c r="M16" s="125">
        <v>2.0299999999999999E-2</v>
      </c>
      <c r="N16" s="127" t="s">
        <v>2897</v>
      </c>
      <c r="O16" s="127" t="s">
        <v>2897</v>
      </c>
      <c r="P16" s="125">
        <v>4.0099999999999997E-2</v>
      </c>
    </row>
    <row r="17" spans="1:16" ht="15.6" x14ac:dyDescent="0.3">
      <c r="A17" s="125" t="s">
        <v>2332</v>
      </c>
      <c r="B17" s="124">
        <v>43033</v>
      </c>
      <c r="C17" s="124" t="s">
        <v>2998</v>
      </c>
      <c r="D17" s="125" t="s">
        <v>3015</v>
      </c>
      <c r="E17" s="125">
        <v>65</v>
      </c>
      <c r="F17" s="128">
        <v>2.0762999999999998</v>
      </c>
      <c r="G17" s="127" t="s">
        <v>2897</v>
      </c>
      <c r="H17" s="127" t="s">
        <v>2897</v>
      </c>
      <c r="I17" s="127" t="s">
        <v>2897</v>
      </c>
      <c r="J17" s="126">
        <v>1.2E-2</v>
      </c>
      <c r="K17" s="125">
        <v>2</v>
      </c>
      <c r="L17" s="125">
        <v>1.26E-2</v>
      </c>
      <c r="M17" s="126">
        <v>2.18E-2</v>
      </c>
      <c r="N17" s="127" t="s">
        <v>2897</v>
      </c>
      <c r="O17" s="127" t="s">
        <v>2897</v>
      </c>
      <c r="P17" s="126">
        <v>4.2999999999999997E-2</v>
      </c>
    </row>
    <row r="18" spans="1:16" ht="15.6" x14ac:dyDescent="0.3">
      <c r="A18" s="125" t="s">
        <v>2333</v>
      </c>
      <c r="B18" s="124">
        <v>43032</v>
      </c>
      <c r="C18" s="124" t="s">
        <v>2998</v>
      </c>
      <c r="D18" s="125" t="s">
        <v>3016</v>
      </c>
      <c r="E18" s="125">
        <v>68</v>
      </c>
      <c r="F18" s="125">
        <v>2.4799000000000002</v>
      </c>
      <c r="G18" s="127" t="s">
        <v>2897</v>
      </c>
      <c r="H18" s="127" t="s">
        <v>2897</v>
      </c>
      <c r="I18" s="127" t="s">
        <v>2897</v>
      </c>
      <c r="J18" s="125">
        <v>1.5299999999999999E-2</v>
      </c>
      <c r="K18" s="125">
        <v>2</v>
      </c>
      <c r="L18" s="125">
        <v>1.04E-2</v>
      </c>
      <c r="M18" s="125">
        <v>3.9300000000000002E-2</v>
      </c>
      <c r="N18" s="127" t="s">
        <v>2897</v>
      </c>
      <c r="O18" s="127" t="s">
        <v>2897</v>
      </c>
      <c r="P18" s="125">
        <v>0.11360000000000001</v>
      </c>
    </row>
    <row r="19" spans="1:16" ht="15.6" x14ac:dyDescent="0.3">
      <c r="A19" s="125" t="s">
        <v>2334</v>
      </c>
      <c r="B19" s="124">
        <v>43032</v>
      </c>
      <c r="C19" s="124" t="s">
        <v>2998</v>
      </c>
      <c r="D19" s="125" t="s">
        <v>3017</v>
      </c>
      <c r="E19" s="125">
        <v>72</v>
      </c>
      <c r="F19" s="125">
        <v>2.2259000000000002</v>
      </c>
      <c r="G19" s="127" t="s">
        <v>2897</v>
      </c>
      <c r="H19" s="127" t="s">
        <v>2897</v>
      </c>
      <c r="I19" s="127" t="s">
        <v>2897</v>
      </c>
      <c r="J19" s="125">
        <v>2.3300000000000001E-2</v>
      </c>
      <c r="K19" s="125">
        <v>2</v>
      </c>
      <c r="L19" s="125">
        <v>1.2200000000000001E-2</v>
      </c>
      <c r="M19" s="125">
        <v>1.47E-2</v>
      </c>
      <c r="N19" s="127" t="s">
        <v>2897</v>
      </c>
      <c r="O19" s="127" t="s">
        <v>2897</v>
      </c>
      <c r="P19" s="125">
        <v>5.1499999999999997E-2</v>
      </c>
    </row>
    <row r="20" spans="1:16" ht="15.6" x14ac:dyDescent="0.3">
      <c r="A20" s="125" t="s">
        <v>2335</v>
      </c>
      <c r="B20" s="124">
        <v>43032</v>
      </c>
      <c r="C20" s="124" t="s">
        <v>2998</v>
      </c>
      <c r="D20" s="125" t="s">
        <v>3018</v>
      </c>
      <c r="E20" s="125">
        <v>64</v>
      </c>
      <c r="F20" s="125">
        <v>2.0343</v>
      </c>
      <c r="G20" s="127" t="s">
        <v>2897</v>
      </c>
      <c r="H20" s="127" t="s">
        <v>2897</v>
      </c>
      <c r="I20" s="127" t="s">
        <v>2897</v>
      </c>
      <c r="J20" s="126">
        <v>1.66E-2</v>
      </c>
      <c r="K20" s="125">
        <v>2</v>
      </c>
      <c r="L20" s="125">
        <v>9.2999999999999992E-3</v>
      </c>
      <c r="M20" s="125">
        <v>1.9900000000000001E-2</v>
      </c>
      <c r="N20" s="127" t="s">
        <v>2897</v>
      </c>
      <c r="O20" s="127" t="s">
        <v>2897</v>
      </c>
      <c r="P20" s="126">
        <v>6.0999999999999999E-2</v>
      </c>
    </row>
    <row r="21" spans="1:16" ht="15.6" x14ac:dyDescent="0.3">
      <c r="A21" s="125" t="s">
        <v>2336</v>
      </c>
      <c r="B21" s="124">
        <v>43033</v>
      </c>
      <c r="C21" s="124" t="s">
        <v>2998</v>
      </c>
      <c r="D21" s="125" t="s">
        <v>3019</v>
      </c>
      <c r="E21" s="125">
        <v>67</v>
      </c>
      <c r="F21" s="125">
        <v>2.6360000000000001</v>
      </c>
      <c r="G21" s="127" t="s">
        <v>2897</v>
      </c>
      <c r="H21" s="127" t="s">
        <v>2897</v>
      </c>
      <c r="I21" s="127" t="s">
        <v>2897</v>
      </c>
      <c r="J21" s="126">
        <v>2.47E-2</v>
      </c>
      <c r="K21" s="125">
        <v>2</v>
      </c>
      <c r="L21" s="125">
        <v>1.17E-2</v>
      </c>
      <c r="M21" s="125">
        <v>2.69E-2</v>
      </c>
      <c r="N21" s="127" t="s">
        <v>2897</v>
      </c>
      <c r="O21" s="127" t="s">
        <v>2897</v>
      </c>
      <c r="P21" s="126">
        <v>6.6500000000000004E-2</v>
      </c>
    </row>
    <row r="22" spans="1:16" ht="15.6" x14ac:dyDescent="0.3">
      <c r="A22" s="125" t="s">
        <v>2337</v>
      </c>
      <c r="B22" s="124">
        <v>43032</v>
      </c>
      <c r="C22" s="124" t="s">
        <v>2998</v>
      </c>
      <c r="D22" s="125" t="s">
        <v>3020</v>
      </c>
      <c r="E22" s="125">
        <v>70</v>
      </c>
      <c r="F22" s="125">
        <v>1.9560999999999999</v>
      </c>
      <c r="G22" s="127" t="s">
        <v>2897</v>
      </c>
      <c r="H22" s="127" t="s">
        <v>2897</v>
      </c>
      <c r="I22" s="127" t="s">
        <v>2897</v>
      </c>
      <c r="J22" s="125">
        <v>1.8700000000000001E-2</v>
      </c>
      <c r="K22" s="125">
        <v>2</v>
      </c>
      <c r="L22" s="125">
        <v>9.5999999999999992E-3</v>
      </c>
      <c r="M22" s="125">
        <v>2.1899999999999999E-2</v>
      </c>
      <c r="N22" s="127" t="s">
        <v>2897</v>
      </c>
      <c r="O22" s="127" t="s">
        <v>2897</v>
      </c>
      <c r="P22" s="125">
        <v>3.4299999999999997E-2</v>
      </c>
    </row>
    <row r="23" spans="1:16" ht="15.6" x14ac:dyDescent="0.3">
      <c r="A23" s="125" t="s">
        <v>2338</v>
      </c>
      <c r="B23" s="124">
        <v>43032</v>
      </c>
      <c r="C23" s="124" t="s">
        <v>2998</v>
      </c>
      <c r="D23" s="125" t="s">
        <v>3021</v>
      </c>
      <c r="E23" s="125">
        <v>74</v>
      </c>
      <c r="F23" s="125">
        <v>2.9971000000000001</v>
      </c>
      <c r="G23" s="127" t="s">
        <v>2897</v>
      </c>
      <c r="H23" s="127" t="s">
        <v>2897</v>
      </c>
      <c r="I23" s="127" t="s">
        <v>2897</v>
      </c>
      <c r="J23" s="125">
        <v>2.8199999999999999E-2</v>
      </c>
      <c r="K23" s="125">
        <v>2</v>
      </c>
      <c r="L23" s="125">
        <v>1.1900000000000001E-2</v>
      </c>
      <c r="M23" s="125">
        <v>6.3399999999999998E-2</v>
      </c>
      <c r="N23" s="127" t="s">
        <v>2897</v>
      </c>
      <c r="O23" s="127" t="s">
        <v>2897</v>
      </c>
      <c r="P23" s="125">
        <v>0.36449999999999999</v>
      </c>
    </row>
    <row r="24" spans="1:16" ht="15.6" x14ac:dyDescent="0.3">
      <c r="A24" s="125" t="s">
        <v>2339</v>
      </c>
      <c r="B24" s="124">
        <v>43033</v>
      </c>
      <c r="C24" s="124" t="s">
        <v>2998</v>
      </c>
      <c r="D24" s="125" t="s">
        <v>3022</v>
      </c>
      <c r="E24" s="125">
        <v>65</v>
      </c>
      <c r="F24" s="126">
        <v>2.0627</v>
      </c>
      <c r="G24" s="127" t="s">
        <v>2897</v>
      </c>
      <c r="H24" s="127" t="s">
        <v>2897</v>
      </c>
      <c r="I24" s="127" t="s">
        <v>2897</v>
      </c>
      <c r="J24" s="126">
        <v>1.9699999999999999E-2</v>
      </c>
      <c r="K24" s="125">
        <v>2</v>
      </c>
      <c r="L24" s="125">
        <v>1.0800000000000001E-2</v>
      </c>
      <c r="M24" s="126">
        <v>1.26E-2</v>
      </c>
      <c r="N24" s="127" t="s">
        <v>2897</v>
      </c>
      <c r="O24" s="127" t="s">
        <v>2897</v>
      </c>
      <c r="P24" s="126">
        <v>3.2199999999999999E-2</v>
      </c>
    </row>
    <row r="25" spans="1:16" ht="15.6" x14ac:dyDescent="0.3">
      <c r="A25" s="125" t="s">
        <v>2340</v>
      </c>
      <c r="B25" s="124">
        <v>43033</v>
      </c>
      <c r="C25" s="124" t="s">
        <v>2998</v>
      </c>
      <c r="D25" s="125" t="s">
        <v>3023</v>
      </c>
      <c r="E25" s="125">
        <v>60</v>
      </c>
      <c r="F25" s="126">
        <v>1.95</v>
      </c>
      <c r="G25" s="127" t="s">
        <v>2897</v>
      </c>
      <c r="H25" s="127" t="s">
        <v>2897</v>
      </c>
      <c r="I25" s="127" t="s">
        <v>2897</v>
      </c>
      <c r="J25" s="126">
        <v>1.2999999999999999E-2</v>
      </c>
      <c r="K25" s="125">
        <v>2</v>
      </c>
      <c r="L25" s="125">
        <v>1.09E-2</v>
      </c>
      <c r="M25" s="126">
        <v>3.8300000000000001E-2</v>
      </c>
      <c r="N25" s="127" t="s">
        <v>2897</v>
      </c>
      <c r="O25" s="127" t="s">
        <v>2897</v>
      </c>
      <c r="P25" s="126">
        <v>0.23710000000000001</v>
      </c>
    </row>
    <row r="26" spans="1:16" ht="15.6" x14ac:dyDescent="0.3">
      <c r="A26" s="125" t="s">
        <v>2341</v>
      </c>
      <c r="B26" s="124">
        <v>43032</v>
      </c>
      <c r="C26" s="124" t="s">
        <v>2998</v>
      </c>
      <c r="D26" s="125" t="s">
        <v>3024</v>
      </c>
      <c r="E26" s="125">
        <v>77</v>
      </c>
      <c r="F26" s="125">
        <v>4.2104999999999997</v>
      </c>
      <c r="G26" s="127" t="s">
        <v>2897</v>
      </c>
      <c r="H26" s="127" t="s">
        <v>2897</v>
      </c>
      <c r="I26" s="127" t="s">
        <v>2897</v>
      </c>
      <c r="J26" s="126">
        <v>2.2800000000000001E-2</v>
      </c>
      <c r="K26" s="125">
        <v>2</v>
      </c>
      <c r="L26" s="125">
        <v>1.38E-2</v>
      </c>
      <c r="M26" s="125">
        <v>8.3099999999999993E-2</v>
      </c>
      <c r="N26" s="127" t="s">
        <v>2897</v>
      </c>
      <c r="O26" s="127" t="s">
        <v>2897</v>
      </c>
      <c r="P26" s="126">
        <v>0.56379999999999997</v>
      </c>
    </row>
    <row r="27" spans="1:16" ht="15.6" x14ac:dyDescent="0.3">
      <c r="A27" s="125" t="s">
        <v>2342</v>
      </c>
      <c r="B27" s="124">
        <v>43032</v>
      </c>
      <c r="C27" s="124" t="s">
        <v>2998</v>
      </c>
      <c r="D27" s="125" t="s">
        <v>3025</v>
      </c>
      <c r="E27" s="125">
        <v>72</v>
      </c>
      <c r="F27" s="125">
        <v>2.7892999999999999</v>
      </c>
      <c r="G27" s="127" t="s">
        <v>2897</v>
      </c>
      <c r="H27" s="127" t="s">
        <v>2897</v>
      </c>
      <c r="I27" s="127" t="s">
        <v>2897</v>
      </c>
      <c r="J27" s="125">
        <v>1.9199999999999998E-2</v>
      </c>
      <c r="K27" s="125" t="s">
        <v>3004</v>
      </c>
      <c r="L27" s="125">
        <v>1.7899999999999999E-2</v>
      </c>
      <c r="M27" s="125">
        <v>2.8299999999999999E-2</v>
      </c>
      <c r="N27" s="127" t="s">
        <v>2897</v>
      </c>
      <c r="O27" s="127" t="s">
        <v>2897</v>
      </c>
      <c r="P27" s="125">
        <v>6.2700000000000006E-2</v>
      </c>
    </row>
    <row r="28" spans="1:16" ht="15.6" x14ac:dyDescent="0.3">
      <c r="A28" s="125" t="s">
        <v>2343</v>
      </c>
      <c r="B28" s="124">
        <v>43033</v>
      </c>
      <c r="C28" s="124" t="s">
        <v>2998</v>
      </c>
      <c r="D28" s="125" t="s">
        <v>3026</v>
      </c>
      <c r="E28" s="125">
        <v>81</v>
      </c>
      <c r="F28" s="125">
        <v>3.0680999999999998</v>
      </c>
      <c r="G28" s="127" t="s">
        <v>2897</v>
      </c>
      <c r="H28" s="127" t="s">
        <v>2897</v>
      </c>
      <c r="I28" s="127" t="s">
        <v>2897</v>
      </c>
      <c r="J28" s="126">
        <v>2.5600000000000001E-2</v>
      </c>
      <c r="K28" s="125">
        <v>2</v>
      </c>
      <c r="L28" s="125">
        <v>1.5900000000000001E-2</v>
      </c>
      <c r="M28" s="126">
        <v>2.5100000000000001E-2</v>
      </c>
      <c r="N28" s="127" t="s">
        <v>2897</v>
      </c>
      <c r="O28" s="127" t="s">
        <v>2897</v>
      </c>
      <c r="P28" s="129">
        <v>5.7700000000000001E-2</v>
      </c>
    </row>
    <row r="29" spans="1:16" ht="15.6" x14ac:dyDescent="0.3">
      <c r="A29" s="125" t="s">
        <v>2344</v>
      </c>
      <c r="B29" s="124">
        <v>43033</v>
      </c>
      <c r="C29" s="124" t="s">
        <v>2998</v>
      </c>
      <c r="D29" s="125" t="s">
        <v>3027</v>
      </c>
      <c r="E29" s="125">
        <v>54</v>
      </c>
      <c r="F29" s="125">
        <v>1.3353999999999999</v>
      </c>
      <c r="G29" s="127" t="s">
        <v>2897</v>
      </c>
      <c r="H29" s="127" t="s">
        <v>2897</v>
      </c>
      <c r="I29" s="127" t="s">
        <v>2897</v>
      </c>
      <c r="J29" s="126">
        <v>9.9000000000000008E-3</v>
      </c>
      <c r="K29" s="125">
        <v>2</v>
      </c>
      <c r="L29" s="125">
        <v>1.1299999999999999E-2</v>
      </c>
      <c r="M29" s="126">
        <v>1.7999999999999999E-2</v>
      </c>
      <c r="N29" s="127" t="s">
        <v>2897</v>
      </c>
      <c r="O29" s="127" t="s">
        <v>2897</v>
      </c>
      <c r="P29" s="126">
        <v>1.24E-2</v>
      </c>
    </row>
    <row r="30" spans="1:16" ht="15.6" x14ac:dyDescent="0.3">
      <c r="A30" s="125" t="s">
        <v>2345</v>
      </c>
      <c r="B30" s="124">
        <v>43032</v>
      </c>
      <c r="C30" s="124" t="s">
        <v>2998</v>
      </c>
      <c r="D30" s="125" t="s">
        <v>3028</v>
      </c>
      <c r="E30" s="125">
        <v>68</v>
      </c>
      <c r="F30" s="125">
        <v>2.1814</v>
      </c>
      <c r="G30" s="127" t="s">
        <v>2897</v>
      </c>
      <c r="H30" s="127" t="s">
        <v>2897</v>
      </c>
      <c r="I30" s="127" t="s">
        <v>2897</v>
      </c>
      <c r="J30" s="125">
        <v>1.61E-2</v>
      </c>
      <c r="K30" s="125">
        <v>2</v>
      </c>
      <c r="L30" s="125">
        <v>7.6E-3</v>
      </c>
      <c r="M30" s="125">
        <v>1.84E-2</v>
      </c>
      <c r="N30" s="127" t="s">
        <v>2897</v>
      </c>
      <c r="O30" s="127" t="s">
        <v>2897</v>
      </c>
      <c r="P30" s="125">
        <v>3.9100000000000003E-2</v>
      </c>
    </row>
    <row r="31" spans="1:16" ht="15.6" x14ac:dyDescent="0.3">
      <c r="A31" s="125" t="s">
        <v>2346</v>
      </c>
      <c r="B31" s="124">
        <v>43032</v>
      </c>
      <c r="C31" s="124" t="s">
        <v>2998</v>
      </c>
      <c r="D31" s="125" t="s">
        <v>3029</v>
      </c>
      <c r="E31" s="125">
        <v>71</v>
      </c>
      <c r="F31" s="125">
        <v>3.2805</v>
      </c>
      <c r="G31" s="127" t="s">
        <v>2897</v>
      </c>
      <c r="H31" s="127" t="s">
        <v>2897</v>
      </c>
      <c r="I31" s="127" t="s">
        <v>2897</v>
      </c>
      <c r="J31" s="126">
        <v>2.63E-2</v>
      </c>
      <c r="K31" s="125">
        <v>2</v>
      </c>
      <c r="L31" s="125">
        <v>1.14E-2</v>
      </c>
      <c r="M31" s="125">
        <v>7.1900000000000006E-2</v>
      </c>
      <c r="N31" s="127" t="s">
        <v>2897</v>
      </c>
      <c r="O31" s="127" t="s">
        <v>2897</v>
      </c>
      <c r="P31" s="126">
        <v>0.38190000000000002</v>
      </c>
    </row>
    <row r="32" spans="1:16" ht="15.6" x14ac:dyDescent="0.3">
      <c r="A32" s="125" t="s">
        <v>2347</v>
      </c>
      <c r="B32" s="124">
        <v>43033</v>
      </c>
      <c r="C32" s="124" t="s">
        <v>2998</v>
      </c>
      <c r="D32" s="125" t="s">
        <v>3030</v>
      </c>
      <c r="E32" s="125">
        <v>85</v>
      </c>
      <c r="F32" s="125">
        <v>4.3314000000000004</v>
      </c>
      <c r="G32" s="127" t="s">
        <v>2897</v>
      </c>
      <c r="H32" s="127" t="s">
        <v>2897</v>
      </c>
      <c r="I32" s="127" t="s">
        <v>2897</v>
      </c>
      <c r="J32" s="126">
        <v>2.76E-2</v>
      </c>
      <c r="K32" s="125">
        <v>2</v>
      </c>
      <c r="L32" s="125">
        <v>2.2200000000000001E-2</v>
      </c>
      <c r="M32" s="126">
        <v>7.6300000000000007E-2</v>
      </c>
      <c r="N32" s="127" t="s">
        <v>2897</v>
      </c>
      <c r="O32" s="127" t="s">
        <v>2897</v>
      </c>
      <c r="P32" s="126">
        <v>0.83350000000000002</v>
      </c>
    </row>
    <row r="33" spans="1:16" ht="15.6" x14ac:dyDescent="0.3">
      <c r="A33" s="125" t="s">
        <v>2348</v>
      </c>
      <c r="B33" s="124">
        <v>43033</v>
      </c>
      <c r="C33" s="124" t="s">
        <v>2998</v>
      </c>
      <c r="D33" s="125" t="s">
        <v>3031</v>
      </c>
      <c r="E33" s="125">
        <v>75</v>
      </c>
      <c r="F33" s="125">
        <v>2.8172999999999999</v>
      </c>
      <c r="G33" s="127" t="s">
        <v>2897</v>
      </c>
      <c r="H33" s="127" t="s">
        <v>2897</v>
      </c>
      <c r="I33" s="127" t="s">
        <v>2897</v>
      </c>
      <c r="J33" s="126">
        <v>1.7899999999999999E-2</v>
      </c>
      <c r="K33" s="125">
        <v>2</v>
      </c>
      <c r="L33" s="125">
        <v>1.03E-2</v>
      </c>
      <c r="M33" s="125">
        <v>3.49E-2</v>
      </c>
      <c r="N33" s="127" t="s">
        <v>2897</v>
      </c>
      <c r="O33" s="127" t="s">
        <v>2897</v>
      </c>
      <c r="P33" s="126">
        <v>2.76E-2</v>
      </c>
    </row>
    <row r="34" spans="1:16" ht="15.6" x14ac:dyDescent="0.3">
      <c r="A34" s="125" t="s">
        <v>2349</v>
      </c>
      <c r="B34" s="124">
        <v>43033</v>
      </c>
      <c r="C34" s="124" t="s">
        <v>2998</v>
      </c>
      <c r="D34" s="125" t="s">
        <v>3032</v>
      </c>
      <c r="E34" s="125">
        <v>76</v>
      </c>
      <c r="F34" s="126">
        <v>3.2852999999999999</v>
      </c>
      <c r="G34" s="127" t="s">
        <v>2897</v>
      </c>
      <c r="H34" s="127" t="s">
        <v>2897</v>
      </c>
      <c r="I34" s="127" t="s">
        <v>2897</v>
      </c>
      <c r="J34" s="126">
        <v>2.5899999999999999E-2</v>
      </c>
      <c r="K34" s="125">
        <v>2</v>
      </c>
      <c r="L34" s="125">
        <v>1.6799999999999999E-2</v>
      </c>
      <c r="M34" s="126">
        <v>9.74E-2</v>
      </c>
      <c r="N34" s="127" t="s">
        <v>2897</v>
      </c>
      <c r="O34" s="127" t="s">
        <v>2897</v>
      </c>
      <c r="P34" s="126">
        <v>0.3755</v>
      </c>
    </row>
    <row r="35" spans="1:16" ht="15.6" x14ac:dyDescent="0.3">
      <c r="A35" s="125" t="s">
        <v>2350</v>
      </c>
      <c r="B35" s="124">
        <v>43033</v>
      </c>
      <c r="C35" s="124" t="s">
        <v>2998</v>
      </c>
      <c r="D35" s="125" t="s">
        <v>3033</v>
      </c>
      <c r="E35" s="125">
        <v>74</v>
      </c>
      <c r="F35" s="125">
        <v>3.1433</v>
      </c>
      <c r="G35" s="127" t="s">
        <v>2897</v>
      </c>
      <c r="H35" s="127" t="s">
        <v>2897</v>
      </c>
      <c r="I35" s="127" t="s">
        <v>2897</v>
      </c>
      <c r="J35" s="126">
        <v>2.1299999999999999E-2</v>
      </c>
      <c r="K35" s="125">
        <v>2</v>
      </c>
      <c r="L35" s="125">
        <v>1.3599999999999999E-2</v>
      </c>
      <c r="M35" s="126">
        <v>0.11849999999999999</v>
      </c>
      <c r="N35" s="127" t="s">
        <v>2897</v>
      </c>
      <c r="O35" s="127" t="s">
        <v>2897</v>
      </c>
      <c r="P35" s="126">
        <v>0.38750000000000001</v>
      </c>
    </row>
    <row r="36" spans="1:16" ht="15.6" x14ac:dyDescent="0.3">
      <c r="A36" s="125">
        <v>7343</v>
      </c>
      <c r="B36" s="124">
        <v>43033</v>
      </c>
      <c r="C36" s="124" t="s">
        <v>3034</v>
      </c>
      <c r="D36" s="125" t="s">
        <v>3035</v>
      </c>
      <c r="E36" s="125">
        <v>52</v>
      </c>
      <c r="F36" s="126">
        <v>0.95879999999999999</v>
      </c>
      <c r="G36" s="127" t="s">
        <v>2897</v>
      </c>
      <c r="H36" s="127" t="s">
        <v>2897</v>
      </c>
      <c r="I36" s="127" t="s">
        <v>2897</v>
      </c>
      <c r="J36" s="125">
        <v>6.6E-3</v>
      </c>
      <c r="K36" s="125">
        <v>2</v>
      </c>
      <c r="L36" s="125">
        <v>4.8999999999999998E-3</v>
      </c>
      <c r="M36" s="126">
        <v>1.2E-2</v>
      </c>
      <c r="N36" s="127" t="s">
        <v>2897</v>
      </c>
      <c r="O36" s="127" t="s">
        <v>2897</v>
      </c>
      <c r="P36" s="126">
        <v>5.0000000000000001E-3</v>
      </c>
    </row>
    <row r="37" spans="1:16" ht="15.6" x14ac:dyDescent="0.3">
      <c r="A37" s="125">
        <v>7344</v>
      </c>
      <c r="B37" s="124">
        <v>43033</v>
      </c>
      <c r="C37" s="124" t="s">
        <v>3034</v>
      </c>
      <c r="D37" s="125" t="s">
        <v>3036</v>
      </c>
      <c r="E37" s="125">
        <v>60</v>
      </c>
      <c r="F37" s="126">
        <v>1.3617999999999999</v>
      </c>
      <c r="G37" s="127" t="s">
        <v>2897</v>
      </c>
      <c r="H37" s="127" t="s">
        <v>2897</v>
      </c>
      <c r="I37" s="127" t="s">
        <v>2897</v>
      </c>
      <c r="J37" s="125">
        <v>1.09E-2</v>
      </c>
      <c r="K37" s="125">
        <v>2</v>
      </c>
      <c r="L37" s="125">
        <v>6.7000000000000002E-3</v>
      </c>
      <c r="M37" s="126">
        <v>1.7600000000000001E-2</v>
      </c>
      <c r="N37" s="127" t="s">
        <v>2897</v>
      </c>
      <c r="O37" s="127" t="s">
        <v>2897</v>
      </c>
      <c r="P37" s="126">
        <v>1.55E-2</v>
      </c>
    </row>
    <row r="38" spans="1:16" ht="15.6" x14ac:dyDescent="0.3">
      <c r="A38" s="125">
        <v>7345</v>
      </c>
      <c r="B38" s="124">
        <v>43033</v>
      </c>
      <c r="C38" s="124" t="s">
        <v>3034</v>
      </c>
      <c r="D38" s="125" t="s">
        <v>3037</v>
      </c>
      <c r="E38" s="125">
        <v>40</v>
      </c>
      <c r="F38" s="126">
        <v>0.38819999999999999</v>
      </c>
      <c r="G38" s="127" t="s">
        <v>2897</v>
      </c>
      <c r="H38" s="127" t="s">
        <v>2897</v>
      </c>
      <c r="I38" s="127" t="s">
        <v>2897</v>
      </c>
      <c r="J38" s="126">
        <v>3.3E-3</v>
      </c>
      <c r="K38" s="125">
        <v>2</v>
      </c>
      <c r="L38" s="125">
        <v>2.5000000000000001E-3</v>
      </c>
      <c r="M38" s="126">
        <v>2.2000000000000001E-3</v>
      </c>
      <c r="N38" s="126" t="s">
        <v>2898</v>
      </c>
      <c r="O38" s="127" t="s">
        <v>2897</v>
      </c>
      <c r="P38" s="126" t="s">
        <v>2898</v>
      </c>
    </row>
    <row r="39" spans="1:16" ht="15.6" x14ac:dyDescent="0.3">
      <c r="A39" s="125">
        <v>7342</v>
      </c>
      <c r="B39" s="124">
        <v>43040</v>
      </c>
      <c r="C39" s="124" t="s">
        <v>3034</v>
      </c>
      <c r="D39" s="125"/>
      <c r="E39" s="122">
        <v>44</v>
      </c>
      <c r="F39" s="122">
        <v>0.60409999999999997</v>
      </c>
      <c r="G39" s="127" t="s">
        <v>2897</v>
      </c>
      <c r="H39" s="127" t="s">
        <v>2897</v>
      </c>
      <c r="I39" s="127" t="s">
        <v>2897</v>
      </c>
      <c r="J39" s="122">
        <v>4.1999999999999997E-3</v>
      </c>
      <c r="K39" s="125">
        <v>2</v>
      </c>
      <c r="L39" s="125">
        <v>7.6E-3</v>
      </c>
      <c r="M39" s="125">
        <v>6.7999999999999996E-3</v>
      </c>
      <c r="N39" s="127" t="s">
        <v>2897</v>
      </c>
      <c r="O39" s="127" t="s">
        <v>2897</v>
      </c>
      <c r="P39" s="126" t="s">
        <v>2898</v>
      </c>
    </row>
    <row r="40" spans="1:16" ht="15.6" x14ac:dyDescent="0.3">
      <c r="A40" s="125">
        <v>7341</v>
      </c>
      <c r="B40" s="124">
        <v>43040</v>
      </c>
      <c r="C40" s="124" t="s">
        <v>3034</v>
      </c>
      <c r="D40" s="125"/>
      <c r="E40" s="125">
        <v>46</v>
      </c>
      <c r="F40" s="125">
        <v>0.92059999999999997</v>
      </c>
      <c r="G40" s="127" t="s">
        <v>2897</v>
      </c>
      <c r="H40" s="127" t="s">
        <v>2897</v>
      </c>
      <c r="I40" s="127" t="s">
        <v>2897</v>
      </c>
      <c r="J40" s="125">
        <v>6.1999999999999998E-3</v>
      </c>
      <c r="K40" s="125">
        <v>2</v>
      </c>
      <c r="L40" s="125">
        <v>8.9999999999999998E-4</v>
      </c>
      <c r="M40" s="125">
        <v>1.1299999999999999E-2</v>
      </c>
      <c r="N40" s="127" t="s">
        <v>2897</v>
      </c>
      <c r="O40" s="127" t="s">
        <v>2897</v>
      </c>
      <c r="P40" s="125">
        <v>2.2000000000000001E-3</v>
      </c>
    </row>
    <row r="41" spans="1:16" ht="15.6" x14ac:dyDescent="0.3">
      <c r="A41" s="125">
        <v>7339</v>
      </c>
      <c r="B41" s="124">
        <v>43040</v>
      </c>
      <c r="C41" s="124" t="s">
        <v>3034</v>
      </c>
      <c r="D41" s="125"/>
      <c r="E41" s="125">
        <v>36</v>
      </c>
      <c r="F41" s="125">
        <v>0.3523</v>
      </c>
      <c r="G41" s="127" t="s">
        <v>2897</v>
      </c>
      <c r="H41" s="127" t="s">
        <v>2897</v>
      </c>
      <c r="I41" s="127" t="s">
        <v>2897</v>
      </c>
      <c r="J41" s="125">
        <v>2.5000000000000001E-3</v>
      </c>
      <c r="K41" s="125">
        <v>2</v>
      </c>
      <c r="L41" s="125">
        <v>1.6000000000000001E-3</v>
      </c>
      <c r="M41" s="125">
        <v>3.2000000000000002E-3</v>
      </c>
      <c r="N41" s="126" t="s">
        <v>2898</v>
      </c>
      <c r="O41" s="127" t="s">
        <v>2897</v>
      </c>
      <c r="P41" s="126" t="s">
        <v>2898</v>
      </c>
    </row>
    <row r="42" spans="1:16" ht="15.6" x14ac:dyDescent="0.3">
      <c r="A42" s="125">
        <v>7610</v>
      </c>
      <c r="B42" s="124">
        <v>43040</v>
      </c>
      <c r="C42" s="124" t="s">
        <v>3034</v>
      </c>
      <c r="D42" s="125"/>
      <c r="E42" s="125">
        <v>53</v>
      </c>
      <c r="F42" s="125">
        <v>0.99039999999999995</v>
      </c>
      <c r="G42" s="127" t="s">
        <v>2897</v>
      </c>
      <c r="H42" s="127" t="s">
        <v>2897</v>
      </c>
      <c r="I42" s="127" t="s">
        <v>2897</v>
      </c>
      <c r="J42" s="125">
        <v>8.6999999999999994E-3</v>
      </c>
      <c r="K42" s="125">
        <v>2</v>
      </c>
      <c r="L42" s="125">
        <v>6.8999999999999999E-3</v>
      </c>
      <c r="M42" s="125">
        <v>7.4999999999999997E-3</v>
      </c>
      <c r="N42" s="127" t="s">
        <v>2897</v>
      </c>
      <c r="O42" s="127" t="s">
        <v>2897</v>
      </c>
      <c r="P42" s="125">
        <v>6.9999999999999999E-4</v>
      </c>
    </row>
    <row r="43" spans="1:16" ht="15.6" x14ac:dyDescent="0.3">
      <c r="A43" s="125">
        <v>7611</v>
      </c>
      <c r="B43" s="124">
        <v>43040</v>
      </c>
      <c r="C43" s="124" t="s">
        <v>3034</v>
      </c>
      <c r="D43" s="125"/>
      <c r="E43" s="125">
        <v>38</v>
      </c>
      <c r="F43" s="125">
        <v>0.42959999999999998</v>
      </c>
      <c r="G43" s="127" t="s">
        <v>2897</v>
      </c>
      <c r="H43" s="127" t="s">
        <v>2897</v>
      </c>
      <c r="I43" s="127" t="s">
        <v>2897</v>
      </c>
      <c r="J43" s="125">
        <v>4.1000000000000003E-3</v>
      </c>
      <c r="K43" s="125">
        <v>2</v>
      </c>
      <c r="L43" s="125">
        <v>3.5999999999999999E-3</v>
      </c>
      <c r="M43" s="125">
        <v>4.7000000000000002E-3</v>
      </c>
      <c r="N43" s="126" t="s">
        <v>2898</v>
      </c>
      <c r="O43" s="127" t="s">
        <v>2897</v>
      </c>
      <c r="P43" s="125">
        <v>1.5E-3</v>
      </c>
    </row>
    <row r="44" spans="1:16" ht="15.6" x14ac:dyDescent="0.3">
      <c r="A44" s="125">
        <v>7348</v>
      </c>
      <c r="B44" s="124">
        <v>43040</v>
      </c>
      <c r="C44" s="124" t="s">
        <v>3034</v>
      </c>
      <c r="D44" s="125"/>
      <c r="E44" s="125">
        <v>65</v>
      </c>
      <c r="F44" s="125">
        <v>1.5419</v>
      </c>
      <c r="G44" s="127" t="s">
        <v>2897</v>
      </c>
      <c r="H44" s="127" t="s">
        <v>2897</v>
      </c>
      <c r="I44" s="127" t="s">
        <v>2897</v>
      </c>
      <c r="J44" s="125">
        <v>1.4500000000000001E-2</v>
      </c>
      <c r="K44" s="125">
        <v>2</v>
      </c>
      <c r="L44" s="125">
        <v>8.3000000000000001E-3</v>
      </c>
      <c r="M44" s="125">
        <v>1.0500000000000001E-2</v>
      </c>
      <c r="N44" s="127" t="s">
        <v>2897</v>
      </c>
      <c r="O44" s="127" t="s">
        <v>2897</v>
      </c>
      <c r="P44" s="126" t="s">
        <v>2898</v>
      </c>
    </row>
    <row r="45" spans="1:16" ht="15.6" x14ac:dyDescent="0.3">
      <c r="A45" s="125">
        <v>7356</v>
      </c>
      <c r="B45" s="124">
        <v>43040</v>
      </c>
      <c r="C45" s="124" t="s">
        <v>3034</v>
      </c>
      <c r="D45" s="125"/>
      <c r="E45" s="125">
        <v>60</v>
      </c>
      <c r="F45" s="126">
        <v>1.25</v>
      </c>
      <c r="G45" s="127" t="s">
        <v>2897</v>
      </c>
      <c r="H45" s="127" t="s">
        <v>2897</v>
      </c>
      <c r="I45" s="127" t="s">
        <v>2897</v>
      </c>
      <c r="J45" s="125">
        <v>9.9000000000000008E-3</v>
      </c>
      <c r="K45" s="125" t="s">
        <v>3038</v>
      </c>
      <c r="L45" s="125">
        <v>9.4999999999999998E-3</v>
      </c>
      <c r="M45" s="125">
        <v>8.8000000000000005E-3</v>
      </c>
      <c r="N45" s="127" t="s">
        <v>2897</v>
      </c>
      <c r="O45" s="127" t="s">
        <v>2897</v>
      </c>
      <c r="P45" s="125">
        <v>2.0999999999999999E-3</v>
      </c>
    </row>
    <row r="46" spans="1:16" ht="15.6" x14ac:dyDescent="0.3">
      <c r="A46" s="125">
        <v>7347</v>
      </c>
      <c r="B46" s="124">
        <v>43040</v>
      </c>
      <c r="C46" s="124" t="s">
        <v>3034</v>
      </c>
      <c r="D46" s="125"/>
      <c r="E46" s="125">
        <v>34</v>
      </c>
      <c r="F46" s="126">
        <v>0.2437</v>
      </c>
      <c r="G46" s="127" t="s">
        <v>2897</v>
      </c>
      <c r="H46" s="127" t="s">
        <v>2897</v>
      </c>
      <c r="I46" s="127" t="s">
        <v>2897</v>
      </c>
      <c r="J46" s="125">
        <v>1.8E-3</v>
      </c>
      <c r="K46" s="125">
        <v>2</v>
      </c>
      <c r="L46" s="125">
        <v>2.8E-3</v>
      </c>
      <c r="M46" s="125">
        <v>2.0999999999999999E-3</v>
      </c>
      <c r="N46" s="126" t="s">
        <v>2898</v>
      </c>
      <c r="O46" s="127" t="s">
        <v>2897</v>
      </c>
      <c r="P46" s="126" t="s">
        <v>2898</v>
      </c>
    </row>
    <row r="47" spans="1:16" ht="15.6" x14ac:dyDescent="0.3">
      <c r="A47" s="125">
        <v>7351</v>
      </c>
      <c r="B47" s="124">
        <v>43040</v>
      </c>
      <c r="C47" s="124" t="s">
        <v>3034</v>
      </c>
      <c r="D47" s="125"/>
      <c r="E47" s="125">
        <v>56</v>
      </c>
      <c r="F47" s="126">
        <v>0.99119999999999997</v>
      </c>
      <c r="G47" s="127" t="s">
        <v>2897</v>
      </c>
      <c r="H47" s="127" t="s">
        <v>2897</v>
      </c>
      <c r="I47" s="127" t="s">
        <v>2897</v>
      </c>
      <c r="J47" s="125">
        <v>1.04E-2</v>
      </c>
      <c r="K47" s="125">
        <v>2</v>
      </c>
      <c r="L47" s="125">
        <v>6.4999999999999997E-3</v>
      </c>
      <c r="M47" s="125">
        <v>6.7999999999999996E-3</v>
      </c>
      <c r="N47" s="127" t="s">
        <v>2897</v>
      </c>
      <c r="O47" s="127" t="s">
        <v>2897</v>
      </c>
      <c r="P47" s="125">
        <v>3.5000000000000001E-3</v>
      </c>
    </row>
    <row r="48" spans="1:16" ht="15.6" x14ac:dyDescent="0.3">
      <c r="A48" s="125">
        <v>7359</v>
      </c>
      <c r="B48" s="124">
        <v>43040</v>
      </c>
      <c r="C48" s="124" t="s">
        <v>3034</v>
      </c>
      <c r="D48" s="125"/>
      <c r="E48" s="125">
        <v>40</v>
      </c>
      <c r="F48" s="126">
        <v>0.43169999999999997</v>
      </c>
      <c r="G48" s="127" t="s">
        <v>2897</v>
      </c>
      <c r="H48" s="127" t="s">
        <v>2897</v>
      </c>
      <c r="I48" s="127" t="s">
        <v>2897</v>
      </c>
      <c r="J48" s="126">
        <v>2E-3</v>
      </c>
      <c r="K48" s="125">
        <v>2</v>
      </c>
      <c r="L48" s="125">
        <v>1.6999999999999999E-3</v>
      </c>
      <c r="M48" s="125">
        <v>2.5000000000000001E-3</v>
      </c>
      <c r="N48" s="126" t="s">
        <v>2898</v>
      </c>
      <c r="O48" s="127" t="s">
        <v>2897</v>
      </c>
      <c r="P48" s="126" t="s">
        <v>2898</v>
      </c>
    </row>
    <row r="49" spans="1:16" ht="15.6" x14ac:dyDescent="0.3">
      <c r="A49" s="125">
        <v>7358</v>
      </c>
      <c r="B49" s="124">
        <v>43040</v>
      </c>
      <c r="C49" s="124" t="s">
        <v>3034</v>
      </c>
      <c r="D49" s="125"/>
      <c r="E49" s="125">
        <v>46</v>
      </c>
      <c r="F49" s="126">
        <v>0.51780000000000004</v>
      </c>
      <c r="G49" s="127" t="s">
        <v>2897</v>
      </c>
      <c r="H49" s="127" t="s">
        <v>2897</v>
      </c>
      <c r="I49" s="127" t="s">
        <v>2897</v>
      </c>
      <c r="J49" s="126">
        <v>4.5999999999999999E-3</v>
      </c>
      <c r="K49" s="125">
        <v>2</v>
      </c>
      <c r="L49" s="125">
        <v>2.3E-3</v>
      </c>
      <c r="M49" s="125">
        <v>2.3999999999999998E-3</v>
      </c>
      <c r="N49" s="126" t="s">
        <v>2898</v>
      </c>
      <c r="O49" s="127" t="s">
        <v>2897</v>
      </c>
      <c r="P49" s="126" t="s">
        <v>2898</v>
      </c>
    </row>
    <row r="50" spans="1:16" ht="15.6" x14ac:dyDescent="0.3">
      <c r="A50" s="125">
        <v>7353</v>
      </c>
      <c r="B50" s="124">
        <v>43040</v>
      </c>
      <c r="C50" s="124" t="s">
        <v>3034</v>
      </c>
      <c r="D50" s="125"/>
      <c r="E50" s="125">
        <v>46</v>
      </c>
      <c r="F50" s="126">
        <v>0.54049999999999998</v>
      </c>
      <c r="G50" s="127" t="s">
        <v>2897</v>
      </c>
      <c r="H50" s="127" t="s">
        <v>2897</v>
      </c>
      <c r="I50" s="127" t="s">
        <v>2897</v>
      </c>
      <c r="J50" s="126">
        <v>4.4999999999999997E-3</v>
      </c>
      <c r="K50" s="125">
        <v>2</v>
      </c>
      <c r="L50" s="125">
        <v>4.8999999999999998E-3</v>
      </c>
      <c r="M50" s="126">
        <v>2E-3</v>
      </c>
      <c r="N50" s="126" t="s">
        <v>2898</v>
      </c>
      <c r="O50" s="127" t="s">
        <v>2897</v>
      </c>
      <c r="P50" s="126" t="s">
        <v>2898</v>
      </c>
    </row>
    <row r="51" spans="1:16" ht="15.6" x14ac:dyDescent="0.3">
      <c r="A51" s="125">
        <v>7350</v>
      </c>
      <c r="B51" s="124">
        <v>43040</v>
      </c>
      <c r="C51" s="124" t="s">
        <v>3034</v>
      </c>
      <c r="D51" s="125"/>
      <c r="E51" s="122">
        <v>46</v>
      </c>
      <c r="F51" s="126">
        <v>0.60150000000000003</v>
      </c>
      <c r="G51" s="127" t="s">
        <v>2897</v>
      </c>
      <c r="H51" s="127" t="s">
        <v>2897</v>
      </c>
      <c r="I51" s="127" t="s">
        <v>2897</v>
      </c>
      <c r="J51" s="126">
        <v>3.7000000000000002E-3</v>
      </c>
      <c r="K51" s="125">
        <v>2</v>
      </c>
      <c r="L51" s="125">
        <v>1.6999999999999999E-3</v>
      </c>
      <c r="M51" s="126">
        <v>4.4999999999999997E-3</v>
      </c>
      <c r="N51" s="126" t="s">
        <v>2898</v>
      </c>
      <c r="O51" s="127" t="s">
        <v>2897</v>
      </c>
      <c r="P51" s="125">
        <v>1.6000000000000001E-3</v>
      </c>
    </row>
    <row r="52" spans="1:16" ht="15.6" x14ac:dyDescent="0.3">
      <c r="A52" s="125">
        <v>7349</v>
      </c>
      <c r="B52" s="124">
        <v>43040</v>
      </c>
      <c r="C52" s="124" t="s">
        <v>3034</v>
      </c>
      <c r="D52" s="125"/>
      <c r="E52" s="125">
        <v>52</v>
      </c>
      <c r="F52" s="126">
        <v>1.3070999999999999</v>
      </c>
      <c r="G52" s="127" t="s">
        <v>2897</v>
      </c>
      <c r="H52" s="127" t="s">
        <v>2897</v>
      </c>
      <c r="I52" s="127" t="s">
        <v>2897</v>
      </c>
      <c r="J52" s="126">
        <v>8.2000000000000007E-3</v>
      </c>
      <c r="K52" s="125">
        <v>2</v>
      </c>
      <c r="L52" s="125">
        <v>7.4999999999999997E-3</v>
      </c>
      <c r="M52" s="126">
        <v>1.2999999999999999E-2</v>
      </c>
      <c r="N52" s="127" t="s">
        <v>2897</v>
      </c>
      <c r="O52" s="127" t="s">
        <v>2897</v>
      </c>
      <c r="P52" s="126" t="s">
        <v>2898</v>
      </c>
    </row>
    <row r="53" spans="1:16" ht="15.6" x14ac:dyDescent="0.3">
      <c r="A53" s="125">
        <v>7357</v>
      </c>
      <c r="B53" s="124">
        <v>43040</v>
      </c>
      <c r="C53" s="124" t="s">
        <v>3034</v>
      </c>
      <c r="D53" s="125"/>
      <c r="E53" s="125">
        <v>40</v>
      </c>
      <c r="F53" s="126">
        <v>0.54210000000000003</v>
      </c>
      <c r="G53" s="127" t="s">
        <v>2897</v>
      </c>
      <c r="H53" s="127" t="s">
        <v>2897</v>
      </c>
      <c r="I53" s="127" t="s">
        <v>2897</v>
      </c>
      <c r="J53" s="126">
        <v>5.0000000000000001E-3</v>
      </c>
      <c r="K53" s="125">
        <v>2</v>
      </c>
      <c r="L53" s="125">
        <v>2.5999999999999999E-3</v>
      </c>
      <c r="M53" s="126">
        <v>3.7000000000000002E-3</v>
      </c>
      <c r="N53" s="126" t="s">
        <v>2898</v>
      </c>
      <c r="O53" s="127" t="s">
        <v>2897</v>
      </c>
      <c r="P53" s="126" t="s">
        <v>2898</v>
      </c>
    </row>
    <row r="54" spans="1:16" ht="15.6" x14ac:dyDescent="0.3">
      <c r="A54" s="125">
        <v>7354</v>
      </c>
      <c r="B54" s="124">
        <v>43040</v>
      </c>
      <c r="C54" s="124" t="s">
        <v>3034</v>
      </c>
      <c r="D54" s="125"/>
      <c r="E54" s="125">
        <v>47</v>
      </c>
      <c r="F54" s="126">
        <v>0.88470000000000004</v>
      </c>
      <c r="G54" s="127" t="s">
        <v>2897</v>
      </c>
      <c r="H54" s="127" t="s">
        <v>2897</v>
      </c>
      <c r="I54" s="127" t="s">
        <v>2897</v>
      </c>
      <c r="J54" s="126">
        <v>8.2000000000000007E-3</v>
      </c>
      <c r="K54" s="125">
        <v>2</v>
      </c>
      <c r="L54" s="125">
        <v>6.1000000000000004E-3</v>
      </c>
      <c r="M54" s="126">
        <v>7.1999999999999998E-3</v>
      </c>
      <c r="N54" s="127" t="s">
        <v>2897</v>
      </c>
      <c r="O54" s="127" t="s">
        <v>2897</v>
      </c>
      <c r="P54" s="125">
        <v>2.3E-3</v>
      </c>
    </row>
    <row r="55" spans="1:16" ht="15.6" x14ac:dyDescent="0.3">
      <c r="A55" s="125">
        <v>7355</v>
      </c>
      <c r="B55" s="124">
        <v>43040</v>
      </c>
      <c r="C55" s="124" t="s">
        <v>3034</v>
      </c>
      <c r="D55" s="125"/>
      <c r="E55" s="125">
        <v>44</v>
      </c>
      <c r="F55" s="126">
        <v>0.751</v>
      </c>
      <c r="G55" s="127" t="s">
        <v>2897</v>
      </c>
      <c r="H55" s="127" t="s">
        <v>2897</v>
      </c>
      <c r="I55" s="127" t="s">
        <v>2897</v>
      </c>
      <c r="J55" s="126">
        <v>6.6E-3</v>
      </c>
      <c r="K55" s="125">
        <v>2</v>
      </c>
      <c r="L55" s="125">
        <v>7.3000000000000001E-3</v>
      </c>
      <c r="M55" s="126">
        <v>5.4000000000000003E-3</v>
      </c>
      <c r="N55" s="127" t="s">
        <v>2897</v>
      </c>
      <c r="O55" s="127" t="s">
        <v>2897</v>
      </c>
      <c r="P55" s="125">
        <v>2.5999999999999999E-3</v>
      </c>
    </row>
    <row r="56" spans="1:16" ht="15.6" x14ac:dyDescent="0.3">
      <c r="A56" s="125">
        <v>7750</v>
      </c>
      <c r="B56" s="124">
        <v>43040</v>
      </c>
      <c r="C56" s="124" t="s">
        <v>3034</v>
      </c>
      <c r="D56" s="125"/>
      <c r="E56" s="125">
        <v>45</v>
      </c>
      <c r="F56" s="126">
        <v>0.66420000000000001</v>
      </c>
      <c r="G56" s="127" t="s">
        <v>2897</v>
      </c>
      <c r="H56" s="127" t="s">
        <v>2897</v>
      </c>
      <c r="I56" s="127" t="s">
        <v>2897</v>
      </c>
      <c r="J56" s="126">
        <v>5.1000000000000004E-3</v>
      </c>
      <c r="K56" s="125">
        <v>2</v>
      </c>
      <c r="L56" s="125">
        <v>2.3E-3</v>
      </c>
      <c r="M56" s="126">
        <v>4.5999999999999999E-3</v>
      </c>
      <c r="N56" s="126" t="s">
        <v>2898</v>
      </c>
      <c r="O56" s="127" t="s">
        <v>2897</v>
      </c>
      <c r="P56" s="125">
        <v>1.6000000000000001E-3</v>
      </c>
    </row>
    <row r="57" spans="1:16" ht="15.6" x14ac:dyDescent="0.3">
      <c r="A57" s="125">
        <v>7360</v>
      </c>
      <c r="B57" s="124">
        <v>43040</v>
      </c>
      <c r="C57" s="124" t="s">
        <v>3034</v>
      </c>
      <c r="D57" s="125"/>
      <c r="E57" s="125">
        <v>52</v>
      </c>
      <c r="F57" s="126">
        <v>1.1566000000000001</v>
      </c>
      <c r="G57" s="127" t="s">
        <v>2897</v>
      </c>
      <c r="H57" s="127" t="s">
        <v>2897</v>
      </c>
      <c r="I57" s="127" t="s">
        <v>2897</v>
      </c>
      <c r="J57" s="126">
        <v>9.9000000000000008E-3</v>
      </c>
      <c r="K57" s="125">
        <v>2</v>
      </c>
      <c r="L57" s="125">
        <v>4.8999999999999998E-3</v>
      </c>
      <c r="M57" s="126">
        <v>7.9000000000000008E-3</v>
      </c>
      <c r="N57" s="126" t="s">
        <v>2898</v>
      </c>
      <c r="O57" s="127" t="s">
        <v>2897</v>
      </c>
      <c r="P57" s="125">
        <v>4.7000000000000002E-3</v>
      </c>
    </row>
    <row r="58" spans="1:16" ht="15.6" x14ac:dyDescent="0.3">
      <c r="A58" s="125">
        <v>7614</v>
      </c>
      <c r="B58" s="124">
        <v>43040</v>
      </c>
      <c r="C58" s="124" t="s">
        <v>3034</v>
      </c>
      <c r="D58" s="125"/>
      <c r="E58" s="125">
        <v>47</v>
      </c>
      <c r="F58" s="126">
        <v>0.78069999999999995</v>
      </c>
      <c r="G58" s="127" t="s">
        <v>2897</v>
      </c>
      <c r="H58" s="127" t="s">
        <v>2897</v>
      </c>
      <c r="I58" s="127" t="s">
        <v>2897</v>
      </c>
      <c r="J58" s="126">
        <v>6.1000000000000004E-3</v>
      </c>
      <c r="K58" s="125">
        <v>2</v>
      </c>
      <c r="L58" s="125">
        <v>4.5999999999999999E-3</v>
      </c>
      <c r="M58" s="126">
        <v>5.5999999999999999E-3</v>
      </c>
      <c r="N58" s="126" t="s">
        <v>2898</v>
      </c>
      <c r="O58" s="127" t="s">
        <v>2897</v>
      </c>
      <c r="P58" s="125">
        <v>2.7000000000000001E-3</v>
      </c>
    </row>
    <row r="59" spans="1:16" ht="15.6" x14ac:dyDescent="0.3">
      <c r="A59" s="125">
        <v>7352</v>
      </c>
      <c r="B59" s="124">
        <v>43040</v>
      </c>
      <c r="C59" s="124" t="s">
        <v>3034</v>
      </c>
      <c r="D59" s="125"/>
      <c r="E59" s="125">
        <v>54</v>
      </c>
      <c r="F59" s="126">
        <v>1.2949999999999999</v>
      </c>
      <c r="G59" s="127" t="s">
        <v>2897</v>
      </c>
      <c r="H59" s="127" t="s">
        <v>2897</v>
      </c>
      <c r="I59" s="127" t="s">
        <v>2897</v>
      </c>
      <c r="J59" s="126">
        <v>1.32E-2</v>
      </c>
      <c r="K59" s="125">
        <v>2</v>
      </c>
      <c r="L59" s="125">
        <v>3.8E-3</v>
      </c>
      <c r="M59" s="126">
        <v>8.0000000000000002E-3</v>
      </c>
      <c r="N59" s="126" t="s">
        <v>2898</v>
      </c>
      <c r="O59" s="127" t="s">
        <v>2897</v>
      </c>
      <c r="P59" s="125">
        <v>9.1000000000000004E-3</v>
      </c>
    </row>
    <row r="60" spans="1:16" ht="15.6" x14ac:dyDescent="0.3">
      <c r="A60" s="125">
        <v>7613</v>
      </c>
      <c r="B60" s="124">
        <v>43040</v>
      </c>
      <c r="C60" s="124" t="s">
        <v>3034</v>
      </c>
      <c r="D60" s="125"/>
      <c r="E60" s="125">
        <v>24</v>
      </c>
      <c r="F60" s="126">
        <v>0.2873</v>
      </c>
      <c r="G60" s="127" t="s">
        <v>2897</v>
      </c>
      <c r="H60" s="127" t="s">
        <v>2897</v>
      </c>
      <c r="I60" s="127" t="s">
        <v>2897</v>
      </c>
      <c r="J60" s="126">
        <v>1.2999999999999999E-3</v>
      </c>
      <c r="K60" s="125">
        <v>1</v>
      </c>
      <c r="L60" s="125">
        <v>2.2000000000000001E-3</v>
      </c>
      <c r="M60" s="126">
        <v>1.6000000000000001E-3</v>
      </c>
      <c r="N60" s="126" t="s">
        <v>2898</v>
      </c>
      <c r="O60" s="127" t="s">
        <v>2897</v>
      </c>
      <c r="P60" s="125">
        <v>4.0000000000000002E-4</v>
      </c>
    </row>
    <row r="61" spans="1:16" ht="15.6" x14ac:dyDescent="0.3">
      <c r="A61" s="125">
        <v>7615</v>
      </c>
      <c r="B61" s="124">
        <v>43040</v>
      </c>
      <c r="C61" s="124" t="s">
        <v>3034</v>
      </c>
      <c r="D61" s="125"/>
      <c r="E61" s="125">
        <v>42</v>
      </c>
      <c r="F61" s="126">
        <v>0.44929999999999998</v>
      </c>
      <c r="G61" s="127" t="s">
        <v>2897</v>
      </c>
      <c r="H61" s="127" t="s">
        <v>2897</v>
      </c>
      <c r="I61" s="127" t="s">
        <v>2897</v>
      </c>
      <c r="J61" s="126">
        <v>3.3E-3</v>
      </c>
      <c r="K61" s="125" t="s">
        <v>3039</v>
      </c>
      <c r="L61" s="125">
        <v>2.7000000000000001E-3</v>
      </c>
      <c r="M61" s="126">
        <v>4.4999999999999997E-3</v>
      </c>
      <c r="N61" s="126" t="s">
        <v>2898</v>
      </c>
      <c r="O61" s="127" t="s">
        <v>2897</v>
      </c>
      <c r="P61" s="126" t="s">
        <v>2898</v>
      </c>
    </row>
    <row r="62" spans="1:16" ht="15.6" x14ac:dyDescent="0.3">
      <c r="A62" s="125">
        <v>7346</v>
      </c>
      <c r="B62" s="124">
        <v>43040</v>
      </c>
      <c r="C62" s="124" t="s">
        <v>3034</v>
      </c>
      <c r="D62" s="125"/>
      <c r="E62" s="125">
        <v>46</v>
      </c>
      <c r="F62" s="126">
        <v>0.81840000000000002</v>
      </c>
      <c r="G62" s="127" t="s">
        <v>2897</v>
      </c>
      <c r="H62" s="127" t="s">
        <v>2897</v>
      </c>
      <c r="I62" s="127" t="s">
        <v>2897</v>
      </c>
      <c r="J62" s="126">
        <v>5.4000000000000003E-3</v>
      </c>
      <c r="K62" s="125">
        <v>2</v>
      </c>
      <c r="L62" s="125">
        <v>4.4999999999999997E-3</v>
      </c>
      <c r="M62" s="126">
        <v>1.12E-2</v>
      </c>
      <c r="N62" s="126" t="s">
        <v>2898</v>
      </c>
      <c r="O62" s="127" t="s">
        <v>2897</v>
      </c>
      <c r="P62" s="125">
        <v>1.8E-3</v>
      </c>
    </row>
    <row r="63" spans="1:16" ht="15.6" x14ac:dyDescent="0.3">
      <c r="A63" s="125">
        <v>7361</v>
      </c>
      <c r="B63" s="124">
        <v>43040</v>
      </c>
      <c r="C63" s="123" t="s">
        <v>3040</v>
      </c>
      <c r="D63" s="125"/>
      <c r="E63" s="125">
        <v>42</v>
      </c>
      <c r="F63" s="126">
        <v>0.4965</v>
      </c>
      <c r="G63" s="127" t="s">
        <v>2897</v>
      </c>
      <c r="H63" s="127" t="s">
        <v>2897</v>
      </c>
      <c r="I63" s="127" t="s">
        <v>2897</v>
      </c>
      <c r="J63" s="126">
        <v>3.5999999999999999E-3</v>
      </c>
      <c r="K63" s="125">
        <v>2</v>
      </c>
      <c r="L63" s="125">
        <v>1.9E-3</v>
      </c>
      <c r="M63" s="126">
        <v>3.0999999999999999E-3</v>
      </c>
      <c r="N63" s="126" t="s">
        <v>2898</v>
      </c>
      <c r="O63" s="127" t="s">
        <v>2897</v>
      </c>
      <c r="P63" s="126" t="s">
        <v>2898</v>
      </c>
    </row>
    <row r="64" spans="1:16" ht="15.6" x14ac:dyDescent="0.3">
      <c r="A64" s="125">
        <v>7409</v>
      </c>
      <c r="B64" s="124">
        <v>43040</v>
      </c>
      <c r="C64" s="123" t="s">
        <v>3040</v>
      </c>
      <c r="D64" s="125"/>
      <c r="E64" s="125">
        <v>68</v>
      </c>
      <c r="F64" s="126">
        <v>1.7256</v>
      </c>
      <c r="G64" s="127" t="s">
        <v>2897</v>
      </c>
      <c r="H64" s="127" t="s">
        <v>2897</v>
      </c>
      <c r="I64" s="127" t="s">
        <v>2897</v>
      </c>
      <c r="J64" s="126">
        <v>1.8700000000000001E-2</v>
      </c>
      <c r="K64" s="125">
        <v>2</v>
      </c>
      <c r="L64" s="125">
        <v>8.6E-3</v>
      </c>
      <c r="M64" s="126">
        <v>1.0699999999999999E-2</v>
      </c>
      <c r="N64" s="127" t="s">
        <v>2897</v>
      </c>
      <c r="O64" s="127" t="s">
        <v>2897</v>
      </c>
      <c r="P64" s="125">
        <v>4.4999999999999997E-3</v>
      </c>
    </row>
    <row r="65" spans="1:16" ht="15.6" x14ac:dyDescent="0.3">
      <c r="A65" s="125">
        <v>7612</v>
      </c>
      <c r="B65" s="124">
        <v>43040</v>
      </c>
      <c r="C65" s="124" t="s">
        <v>3034</v>
      </c>
      <c r="D65" s="125"/>
      <c r="E65" s="125">
        <v>44</v>
      </c>
      <c r="F65" s="126">
        <v>0.65059999999999996</v>
      </c>
      <c r="G65" s="127" t="s">
        <v>2897</v>
      </c>
      <c r="H65" s="127" t="s">
        <v>2897</v>
      </c>
      <c r="I65" s="127" t="s">
        <v>2897</v>
      </c>
      <c r="J65" s="126">
        <v>7.4999999999999997E-3</v>
      </c>
      <c r="K65" s="125">
        <v>2</v>
      </c>
      <c r="L65" s="125">
        <v>2.5999999999999999E-3</v>
      </c>
      <c r="M65" s="126">
        <v>7.7999999999999996E-3</v>
      </c>
      <c r="N65" s="127" t="s">
        <v>2897</v>
      </c>
      <c r="O65" s="127" t="s">
        <v>2897</v>
      </c>
      <c r="P65" s="125">
        <v>8.0000000000000004E-4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00"/>
  <sheetViews>
    <sheetView topLeftCell="AS72" workbookViewId="0">
      <selection activeCell="AV5" sqref="AV5:AV100"/>
    </sheetView>
  </sheetViews>
  <sheetFormatPr defaultColWidth="224.33203125" defaultRowHeight="14.4" x14ac:dyDescent="0.3"/>
  <cols>
    <col min="1" max="1" width="9.44140625" style="135" bestFit="1" customWidth="1"/>
    <col min="2" max="2" width="7.109375" style="135" bestFit="1" customWidth="1"/>
    <col min="3" max="3" width="29.33203125" style="135" bestFit="1" customWidth="1"/>
    <col min="4" max="4" width="12.33203125" style="135" bestFit="1" customWidth="1"/>
    <col min="5" max="5" width="14.33203125" bestFit="1" customWidth="1"/>
    <col min="6" max="6" width="10.44140625" style="135" bestFit="1" customWidth="1"/>
    <col min="7" max="7" width="17.5546875" style="135" bestFit="1" customWidth="1"/>
    <col min="8" max="8" width="8.109375" style="135" bestFit="1" customWidth="1"/>
    <col min="9" max="9" width="8.44140625" style="135" bestFit="1" customWidth="1"/>
    <col min="10" max="10" width="9.109375" style="135" bestFit="1" customWidth="1"/>
    <col min="11" max="11" width="10.6640625" style="135" bestFit="1" customWidth="1"/>
    <col min="12" max="12" width="8.5546875" style="135" bestFit="1" customWidth="1"/>
    <col min="13" max="13" width="10.33203125" style="135" bestFit="1" customWidth="1"/>
    <col min="14" max="14" width="8.5546875" style="135" bestFit="1" customWidth="1"/>
    <col min="15" max="16" width="10.33203125" style="135" bestFit="1" customWidth="1"/>
    <col min="17" max="17" width="5.5546875" style="135" bestFit="1" customWidth="1"/>
    <col min="18" max="19" width="6" style="135" bestFit="1" customWidth="1"/>
    <col min="20" max="20" width="8.33203125" style="135" bestFit="1" customWidth="1"/>
    <col min="21" max="21" width="6" style="135" bestFit="1" customWidth="1"/>
    <col min="22" max="22" width="6.109375" style="135" bestFit="1" customWidth="1"/>
    <col min="23" max="23" width="5.5546875" style="135" bestFit="1" customWidth="1"/>
    <col min="24" max="24" width="7.109375" style="135" bestFit="1" customWidth="1"/>
    <col min="25" max="25" width="4.6640625" style="135" bestFit="1" customWidth="1"/>
    <col min="26" max="26" width="14.33203125" style="135" bestFit="1" customWidth="1"/>
    <col min="27" max="27" width="11.33203125" style="135" bestFit="1" customWidth="1"/>
    <col min="28" max="28" width="4.109375" style="135" bestFit="1" customWidth="1"/>
    <col min="29" max="29" width="3.5546875" style="135" bestFit="1" customWidth="1"/>
    <col min="30" max="30" width="5.44140625" style="135" bestFit="1" customWidth="1"/>
    <col min="31" max="31" width="10.5546875" style="135" bestFit="1" customWidth="1"/>
    <col min="32" max="32" width="9.6640625" style="135" bestFit="1" customWidth="1"/>
    <col min="33" max="33" width="10.88671875" style="135" bestFit="1" customWidth="1"/>
    <col min="34" max="34" width="11.5546875" style="135" bestFit="1" customWidth="1"/>
    <col min="35" max="35" width="6.6640625" style="135" bestFit="1" customWidth="1"/>
    <col min="36" max="36" width="14.44140625" style="135" bestFit="1" customWidth="1"/>
    <col min="37" max="37" width="14.109375" style="135" bestFit="1" customWidth="1"/>
    <col min="38" max="38" width="10" style="135" bestFit="1" customWidth="1"/>
    <col min="39" max="39" width="10.88671875" style="135" bestFit="1" customWidth="1"/>
    <col min="40" max="40" width="13.44140625" style="135" bestFit="1" customWidth="1"/>
    <col min="41" max="41" width="17.44140625" style="135" bestFit="1" customWidth="1"/>
    <col min="42" max="42" width="10.44140625" style="135" bestFit="1" customWidth="1"/>
    <col min="43" max="43" width="5.5546875" style="135" bestFit="1" customWidth="1"/>
    <col min="44" max="44" width="12.33203125" style="135" bestFit="1" customWidth="1"/>
    <col min="45" max="45" width="14.33203125" style="135" bestFit="1" customWidth="1"/>
    <col min="46" max="46" width="8.5546875" style="135" bestFit="1" customWidth="1"/>
    <col min="47" max="47" width="10.33203125" style="135" bestFit="1" customWidth="1"/>
    <col min="48" max="48" width="154.44140625" style="135" bestFit="1" customWidth="1"/>
    <col min="49" max="16384" width="224.33203125" style="135"/>
  </cols>
  <sheetData>
    <row r="1" spans="1:48" x14ac:dyDescent="0.3">
      <c r="A1" s="136" t="s">
        <v>3087</v>
      </c>
    </row>
    <row r="2" spans="1:48" x14ac:dyDescent="0.3">
      <c r="A2" s="137" t="s">
        <v>3088</v>
      </c>
    </row>
    <row r="3" spans="1:48" x14ac:dyDescent="0.3">
      <c r="A3" s="137" t="s">
        <v>3089</v>
      </c>
    </row>
    <row r="4" spans="1:48" x14ac:dyDescent="0.3">
      <c r="A4" s="138" t="s">
        <v>3090</v>
      </c>
      <c r="B4" s="138" t="s">
        <v>3091</v>
      </c>
      <c r="C4" s="138" t="s">
        <v>3092</v>
      </c>
      <c r="D4" s="138" t="s">
        <v>879</v>
      </c>
      <c r="E4" t="s">
        <v>3132</v>
      </c>
      <c r="F4" s="138" t="s">
        <v>3093</v>
      </c>
      <c r="G4" s="138" t="s">
        <v>3094</v>
      </c>
      <c r="H4" s="138" t="s">
        <v>3095</v>
      </c>
      <c r="I4" s="138" t="s">
        <v>3096</v>
      </c>
      <c r="J4" s="138" t="s">
        <v>3097</v>
      </c>
      <c r="K4" s="138" t="s">
        <v>3098</v>
      </c>
      <c r="L4" s="138" t="s">
        <v>3099</v>
      </c>
      <c r="M4" s="138" t="s">
        <v>3100</v>
      </c>
      <c r="N4" s="138" t="s">
        <v>3101</v>
      </c>
      <c r="O4" s="138" t="s">
        <v>3102</v>
      </c>
      <c r="P4" s="138" t="s">
        <v>3103</v>
      </c>
      <c r="Q4" s="138" t="s">
        <v>3104</v>
      </c>
      <c r="R4" s="138" t="s">
        <v>3105</v>
      </c>
      <c r="S4" s="138" t="s">
        <v>3106</v>
      </c>
      <c r="T4" s="138" t="s">
        <v>3107</v>
      </c>
      <c r="U4" s="138" t="s">
        <v>3108</v>
      </c>
      <c r="V4" s="138" t="s">
        <v>3109</v>
      </c>
      <c r="W4" s="138" t="s">
        <v>3110</v>
      </c>
      <c r="X4" s="138" t="s">
        <v>3111</v>
      </c>
      <c r="Y4" s="138" t="s">
        <v>3112</v>
      </c>
      <c r="Z4" s="138" t="s">
        <v>3113</v>
      </c>
      <c r="AA4" s="138" t="s">
        <v>3114</v>
      </c>
      <c r="AB4" s="138" t="s">
        <v>3115</v>
      </c>
      <c r="AC4" s="138" t="s">
        <v>3116</v>
      </c>
      <c r="AD4" s="138" t="s">
        <v>3117</v>
      </c>
      <c r="AE4" s="138" t="s">
        <v>3118</v>
      </c>
      <c r="AF4" s="138" t="s">
        <v>3119</v>
      </c>
      <c r="AG4" s="138" t="s">
        <v>3120</v>
      </c>
      <c r="AH4" s="138" t="s">
        <v>3121</v>
      </c>
      <c r="AI4" s="138" t="s">
        <v>3122</v>
      </c>
      <c r="AJ4" s="138" t="s">
        <v>3123</v>
      </c>
      <c r="AK4" s="138" t="s">
        <v>3124</v>
      </c>
      <c r="AL4" s="138" t="s">
        <v>3125</v>
      </c>
      <c r="AM4" s="138" t="s">
        <v>3126</v>
      </c>
      <c r="AN4" s="138" t="s">
        <v>887</v>
      </c>
      <c r="AO4" s="138" t="s">
        <v>3127</v>
      </c>
      <c r="AP4" s="138" t="s">
        <v>3128</v>
      </c>
      <c r="AQ4" s="138" t="s">
        <v>3129</v>
      </c>
      <c r="AR4" s="138" t="s">
        <v>3130</v>
      </c>
      <c r="AS4" s="138" t="s">
        <v>3131</v>
      </c>
      <c r="AT4" s="138" t="s">
        <v>3133</v>
      </c>
      <c r="AU4" s="138" t="s">
        <v>3134</v>
      </c>
      <c r="AV4" s="138" t="s">
        <v>2895</v>
      </c>
    </row>
    <row r="5" spans="1:48" ht="28.8" x14ac:dyDescent="0.3">
      <c r="A5" s="139">
        <v>264345</v>
      </c>
      <c r="B5" s="140" t="s">
        <v>336</v>
      </c>
      <c r="C5" s="140" t="s">
        <v>3135</v>
      </c>
      <c r="D5" s="140" t="s">
        <v>3043</v>
      </c>
      <c r="E5" t="s">
        <v>2360</v>
      </c>
      <c r="F5" s="140" t="s">
        <v>3136</v>
      </c>
      <c r="G5" s="140" t="s">
        <v>3137</v>
      </c>
      <c r="H5" s="140" t="s">
        <v>3138</v>
      </c>
      <c r="I5" s="140" t="s">
        <v>3139</v>
      </c>
      <c r="J5" s="139">
        <v>5</v>
      </c>
      <c r="K5" s="139">
        <v>38.332430000000002</v>
      </c>
      <c r="L5" s="139">
        <v>-121.64794000000001</v>
      </c>
      <c r="M5" s="139">
        <v>38.332630000000002</v>
      </c>
      <c r="N5" s="139">
        <v>-121.64747</v>
      </c>
      <c r="O5" s="139">
        <v>38.333019999999998</v>
      </c>
      <c r="P5" s="139">
        <v>-121.64731999999999</v>
      </c>
      <c r="Q5" s="139">
        <v>7.68</v>
      </c>
      <c r="R5" s="139">
        <v>246</v>
      </c>
      <c r="S5" s="139">
        <v>22.9</v>
      </c>
      <c r="T5" s="139">
        <v>21.2</v>
      </c>
      <c r="U5" s="140" t="s">
        <v>3140</v>
      </c>
      <c r="V5" s="140" t="s">
        <v>3141</v>
      </c>
      <c r="W5" s="140" t="s">
        <v>3142</v>
      </c>
      <c r="X5" s="140" t="s">
        <v>342</v>
      </c>
      <c r="Y5" s="140" t="s">
        <v>3143</v>
      </c>
      <c r="Z5" s="139">
        <v>2</v>
      </c>
      <c r="AA5" s="140" t="s">
        <v>3144</v>
      </c>
      <c r="AB5" s="141"/>
      <c r="AC5" s="139">
        <v>5</v>
      </c>
      <c r="AD5" s="140" t="s">
        <v>3145</v>
      </c>
      <c r="AE5" s="139">
        <v>0.5</v>
      </c>
      <c r="AF5" s="139">
        <v>897326</v>
      </c>
      <c r="AG5" s="139">
        <v>903178</v>
      </c>
      <c r="AH5" s="139">
        <v>5852</v>
      </c>
      <c r="AI5" s="139">
        <v>1972.05038184</v>
      </c>
      <c r="AJ5" s="140" t="s">
        <v>347</v>
      </c>
      <c r="AK5" s="140" t="s">
        <v>3146</v>
      </c>
      <c r="AL5" s="140" t="s">
        <v>3147</v>
      </c>
      <c r="AM5" s="140" t="s">
        <v>3148</v>
      </c>
      <c r="AN5" s="139">
        <v>45</v>
      </c>
      <c r="AO5" s="140" t="s">
        <v>3149</v>
      </c>
      <c r="AP5" s="139">
        <v>1</v>
      </c>
      <c r="AQ5" s="140" t="s">
        <v>3150</v>
      </c>
      <c r="AR5" s="140" t="s">
        <v>3151</v>
      </c>
      <c r="AS5" s="140" t="s">
        <v>3152</v>
      </c>
      <c r="AT5" s="140" t="s">
        <v>3144</v>
      </c>
      <c r="AU5" s="140" t="s">
        <v>3149</v>
      </c>
      <c r="AV5" s="140" t="s">
        <v>3153</v>
      </c>
    </row>
    <row r="6" spans="1:48" ht="28.8" x14ac:dyDescent="0.3">
      <c r="A6" s="139">
        <v>265924</v>
      </c>
      <c r="B6" s="140" t="s">
        <v>3161</v>
      </c>
      <c r="C6" s="140" t="s">
        <v>3162</v>
      </c>
      <c r="D6" s="140" t="s">
        <v>3044</v>
      </c>
      <c r="E6" t="s">
        <v>2369</v>
      </c>
      <c r="F6" s="140" t="s">
        <v>3182</v>
      </c>
      <c r="G6" s="140" t="s">
        <v>3164</v>
      </c>
      <c r="H6" s="140" t="s">
        <v>3183</v>
      </c>
      <c r="I6" s="140" t="s">
        <v>3139</v>
      </c>
      <c r="J6" s="139">
        <v>5</v>
      </c>
      <c r="K6" s="139">
        <v>38.067900000000002</v>
      </c>
      <c r="L6" s="139">
        <v>-121.84983</v>
      </c>
      <c r="M6" s="139">
        <v>38.067950000000003</v>
      </c>
      <c r="N6" s="139">
        <v>-121.85263</v>
      </c>
      <c r="O6" s="139">
        <v>38.067160000000001</v>
      </c>
      <c r="P6" s="139">
        <v>-121.85567</v>
      </c>
      <c r="Q6" s="139">
        <v>10.08</v>
      </c>
      <c r="R6" s="139">
        <v>159.1</v>
      </c>
      <c r="S6" s="139">
        <v>20.9</v>
      </c>
      <c r="T6" s="139">
        <v>16.2</v>
      </c>
      <c r="U6" s="140" t="s">
        <v>3184</v>
      </c>
      <c r="V6" s="140" t="s">
        <v>3185</v>
      </c>
      <c r="W6" s="140" t="s">
        <v>3159</v>
      </c>
      <c r="X6" s="140" t="s">
        <v>342</v>
      </c>
      <c r="Y6" s="140" t="s">
        <v>3143</v>
      </c>
      <c r="Z6" s="139">
        <v>1</v>
      </c>
      <c r="AA6" s="140" t="s">
        <v>3180</v>
      </c>
      <c r="AB6" s="141"/>
      <c r="AC6" s="139">
        <v>5</v>
      </c>
      <c r="AD6" s="140" t="s">
        <v>3160</v>
      </c>
      <c r="AE6" s="139">
        <v>0.57999999999999996</v>
      </c>
      <c r="AF6" s="139">
        <v>675664</v>
      </c>
      <c r="AG6" s="139">
        <v>681595</v>
      </c>
      <c r="AH6" s="139">
        <v>5931</v>
      </c>
      <c r="AI6" s="139">
        <v>1998.67238802</v>
      </c>
      <c r="AJ6" s="140" t="s">
        <v>347</v>
      </c>
      <c r="AK6" s="140" t="s">
        <v>3146</v>
      </c>
      <c r="AL6" s="140" t="s">
        <v>3147</v>
      </c>
      <c r="AM6" s="140" t="s">
        <v>3148</v>
      </c>
      <c r="AN6" s="139">
        <v>56</v>
      </c>
      <c r="AO6" s="140" t="s">
        <v>3149</v>
      </c>
      <c r="AP6" s="139">
        <v>1</v>
      </c>
      <c r="AQ6" s="140" t="s">
        <v>3150</v>
      </c>
      <c r="AR6" s="140" t="s">
        <v>3151</v>
      </c>
      <c r="AS6" s="140" t="s">
        <v>3152</v>
      </c>
      <c r="AT6" s="140" t="s">
        <v>3144</v>
      </c>
      <c r="AU6" s="140" t="s">
        <v>3149</v>
      </c>
      <c r="AV6" s="140" t="s">
        <v>3186</v>
      </c>
    </row>
    <row r="7" spans="1:48" ht="28.8" x14ac:dyDescent="0.3">
      <c r="A7" s="139">
        <v>265924</v>
      </c>
      <c r="B7" s="140" t="s">
        <v>3161</v>
      </c>
      <c r="C7" s="140" t="s">
        <v>3162</v>
      </c>
      <c r="D7" s="140" t="s">
        <v>3044</v>
      </c>
      <c r="E7" t="s">
        <v>2370</v>
      </c>
      <c r="F7" s="140" t="s">
        <v>3182</v>
      </c>
      <c r="G7" s="140" t="s">
        <v>3164</v>
      </c>
      <c r="H7" s="140" t="s">
        <v>3183</v>
      </c>
      <c r="I7" s="140" t="s">
        <v>3139</v>
      </c>
      <c r="J7" s="139">
        <v>5</v>
      </c>
      <c r="K7" s="139">
        <v>38.067900000000002</v>
      </c>
      <c r="L7" s="139">
        <v>-121.84983</v>
      </c>
      <c r="M7" s="139">
        <v>38.067950000000003</v>
      </c>
      <c r="N7" s="139">
        <v>-121.85263</v>
      </c>
      <c r="O7" s="139">
        <v>38.067160000000001</v>
      </c>
      <c r="P7" s="139">
        <v>-121.85567</v>
      </c>
      <c r="Q7" s="139">
        <v>10.08</v>
      </c>
      <c r="R7" s="139">
        <v>159.1</v>
      </c>
      <c r="S7" s="139">
        <v>20.9</v>
      </c>
      <c r="T7" s="139">
        <v>16.2</v>
      </c>
      <c r="U7" s="140" t="s">
        <v>3184</v>
      </c>
      <c r="V7" s="140" t="s">
        <v>3185</v>
      </c>
      <c r="W7" s="140" t="s">
        <v>3159</v>
      </c>
      <c r="X7" s="140" t="s">
        <v>342</v>
      </c>
      <c r="Y7" s="140" t="s">
        <v>3143</v>
      </c>
      <c r="Z7" s="139">
        <v>1</v>
      </c>
      <c r="AA7" s="140" t="s">
        <v>3180</v>
      </c>
      <c r="AB7" s="141"/>
      <c r="AC7" s="139">
        <v>5</v>
      </c>
      <c r="AD7" s="140" t="s">
        <v>3160</v>
      </c>
      <c r="AE7" s="139">
        <v>0.57999999999999996</v>
      </c>
      <c r="AF7" s="139">
        <v>675664</v>
      </c>
      <c r="AG7" s="139">
        <v>681595</v>
      </c>
      <c r="AH7" s="139">
        <v>5931</v>
      </c>
      <c r="AI7" s="139">
        <v>1998.67238802</v>
      </c>
      <c r="AJ7" s="140" t="s">
        <v>347</v>
      </c>
      <c r="AK7" s="140" t="s">
        <v>3146</v>
      </c>
      <c r="AL7" s="140" t="s">
        <v>3147</v>
      </c>
      <c r="AM7" s="140" t="s">
        <v>3148</v>
      </c>
      <c r="AN7" s="139">
        <v>49</v>
      </c>
      <c r="AO7" s="140" t="s">
        <v>3149</v>
      </c>
      <c r="AP7" s="139">
        <v>1</v>
      </c>
      <c r="AQ7" s="140" t="s">
        <v>3150</v>
      </c>
      <c r="AR7" s="140" t="s">
        <v>3151</v>
      </c>
      <c r="AS7" s="140" t="s">
        <v>3152</v>
      </c>
      <c r="AT7" s="140" t="s">
        <v>3144</v>
      </c>
      <c r="AU7" s="140" t="s">
        <v>3149</v>
      </c>
      <c r="AV7" s="140" t="s">
        <v>3186</v>
      </c>
    </row>
    <row r="8" spans="1:48" ht="28.8" x14ac:dyDescent="0.3">
      <c r="A8" s="139">
        <v>265928</v>
      </c>
      <c r="B8" s="140" t="s">
        <v>3161</v>
      </c>
      <c r="C8" s="140" t="s">
        <v>3162</v>
      </c>
      <c r="D8" s="140" t="s">
        <v>3044</v>
      </c>
      <c r="E8" t="s">
        <v>2371</v>
      </c>
      <c r="F8" s="140" t="s">
        <v>3182</v>
      </c>
      <c r="G8" s="140" t="s">
        <v>3164</v>
      </c>
      <c r="H8" s="140" t="s">
        <v>3187</v>
      </c>
      <c r="I8" s="140" t="s">
        <v>3139</v>
      </c>
      <c r="J8" s="139">
        <v>5</v>
      </c>
      <c r="K8" s="139">
        <v>38.067900000000002</v>
      </c>
      <c r="L8" s="139">
        <v>-121.84983</v>
      </c>
      <c r="M8" s="139">
        <v>38.067740000000001</v>
      </c>
      <c r="N8" s="139">
        <v>-121.85245</v>
      </c>
      <c r="O8" s="139">
        <v>38.067140000000002</v>
      </c>
      <c r="P8" s="139">
        <v>-121.85539</v>
      </c>
      <c r="Q8" s="139">
        <v>10.14</v>
      </c>
      <c r="R8" s="139">
        <v>182.2</v>
      </c>
      <c r="S8" s="139">
        <v>20.9</v>
      </c>
      <c r="T8" s="139">
        <v>19.8</v>
      </c>
      <c r="U8" s="140" t="s">
        <v>3184</v>
      </c>
      <c r="V8" s="140" t="s">
        <v>3185</v>
      </c>
      <c r="W8" s="140" t="s">
        <v>3159</v>
      </c>
      <c r="X8" s="140" t="s">
        <v>342</v>
      </c>
      <c r="Y8" s="140" t="s">
        <v>3143</v>
      </c>
      <c r="Z8" s="139">
        <v>2</v>
      </c>
      <c r="AA8" s="140" t="s">
        <v>3180</v>
      </c>
      <c r="AB8" s="141"/>
      <c r="AC8" s="139">
        <v>5</v>
      </c>
      <c r="AD8" s="140" t="s">
        <v>3160</v>
      </c>
      <c r="AE8" s="139">
        <v>0.56000000000000005</v>
      </c>
      <c r="AF8" s="139">
        <v>681598</v>
      </c>
      <c r="AG8" s="139">
        <v>688528</v>
      </c>
      <c r="AH8" s="139">
        <v>6930</v>
      </c>
      <c r="AI8" s="139">
        <v>2335.3228205999999</v>
      </c>
      <c r="AJ8" s="140" t="s">
        <v>347</v>
      </c>
      <c r="AK8" s="140" t="s">
        <v>3146</v>
      </c>
      <c r="AL8" s="140" t="s">
        <v>3147</v>
      </c>
      <c r="AM8" s="140" t="s">
        <v>3148</v>
      </c>
      <c r="AN8" s="139">
        <v>55</v>
      </c>
      <c r="AO8" s="140" t="s">
        <v>3149</v>
      </c>
      <c r="AP8" s="139">
        <v>1</v>
      </c>
      <c r="AQ8" s="140" t="s">
        <v>3150</v>
      </c>
      <c r="AR8" s="140" t="s">
        <v>3151</v>
      </c>
      <c r="AS8" s="140" t="s">
        <v>3152</v>
      </c>
      <c r="AT8" s="140" t="s">
        <v>3144</v>
      </c>
      <c r="AU8" s="140" t="s">
        <v>3149</v>
      </c>
      <c r="AV8" s="140" t="s">
        <v>3188</v>
      </c>
    </row>
    <row r="9" spans="1:48" ht="28.8" x14ac:dyDescent="0.3">
      <c r="A9" s="139">
        <v>265928</v>
      </c>
      <c r="B9" s="140" t="s">
        <v>3161</v>
      </c>
      <c r="C9" s="140" t="s">
        <v>3162</v>
      </c>
      <c r="D9" s="140" t="s">
        <v>3044</v>
      </c>
      <c r="E9" t="s">
        <v>2372</v>
      </c>
      <c r="F9" s="140" t="s">
        <v>3182</v>
      </c>
      <c r="G9" s="140" t="s">
        <v>3164</v>
      </c>
      <c r="H9" s="140" t="s">
        <v>3187</v>
      </c>
      <c r="I9" s="140" t="s">
        <v>3139</v>
      </c>
      <c r="J9" s="139">
        <v>5</v>
      </c>
      <c r="K9" s="139">
        <v>38.067900000000002</v>
      </c>
      <c r="L9" s="139">
        <v>-121.84983</v>
      </c>
      <c r="M9" s="139">
        <v>38.067740000000001</v>
      </c>
      <c r="N9" s="139">
        <v>-121.85245</v>
      </c>
      <c r="O9" s="139">
        <v>38.067140000000002</v>
      </c>
      <c r="P9" s="139">
        <v>-121.85539</v>
      </c>
      <c r="Q9" s="139">
        <v>10.14</v>
      </c>
      <c r="R9" s="139">
        <v>182.2</v>
      </c>
      <c r="S9" s="139">
        <v>20.9</v>
      </c>
      <c r="T9" s="139">
        <v>19.8</v>
      </c>
      <c r="U9" s="140" t="s">
        <v>3184</v>
      </c>
      <c r="V9" s="140" t="s">
        <v>3185</v>
      </c>
      <c r="W9" s="140" t="s">
        <v>3159</v>
      </c>
      <c r="X9" s="140" t="s">
        <v>342</v>
      </c>
      <c r="Y9" s="140" t="s">
        <v>3143</v>
      </c>
      <c r="Z9" s="139">
        <v>2</v>
      </c>
      <c r="AA9" s="140" t="s">
        <v>3180</v>
      </c>
      <c r="AB9" s="141"/>
      <c r="AC9" s="139">
        <v>5</v>
      </c>
      <c r="AD9" s="140" t="s">
        <v>3160</v>
      </c>
      <c r="AE9" s="139">
        <v>0.56000000000000005</v>
      </c>
      <c r="AF9" s="139">
        <v>681598</v>
      </c>
      <c r="AG9" s="139">
        <v>688528</v>
      </c>
      <c r="AH9" s="139">
        <v>6930</v>
      </c>
      <c r="AI9" s="139">
        <v>2335.3228205999999</v>
      </c>
      <c r="AJ9" s="140" t="s">
        <v>347</v>
      </c>
      <c r="AK9" s="140" t="s">
        <v>3146</v>
      </c>
      <c r="AL9" s="140" t="s">
        <v>3147</v>
      </c>
      <c r="AM9" s="140" t="s">
        <v>3148</v>
      </c>
      <c r="AN9" s="139">
        <v>56</v>
      </c>
      <c r="AO9" s="140" t="s">
        <v>47</v>
      </c>
      <c r="AP9" s="139">
        <v>1</v>
      </c>
      <c r="AQ9" s="140" t="s">
        <v>3150</v>
      </c>
      <c r="AR9" s="140" t="s">
        <v>3151</v>
      </c>
      <c r="AS9" s="140" t="s">
        <v>3152</v>
      </c>
      <c r="AT9" s="140" t="s">
        <v>3144</v>
      </c>
      <c r="AU9" s="140" t="s">
        <v>3149</v>
      </c>
      <c r="AV9" s="140" t="s">
        <v>3188</v>
      </c>
    </row>
    <row r="10" spans="1:48" ht="28.8" x14ac:dyDescent="0.3">
      <c r="A10" s="139">
        <v>265928</v>
      </c>
      <c r="B10" s="140" t="s">
        <v>3161</v>
      </c>
      <c r="C10" s="140" t="s">
        <v>3162</v>
      </c>
      <c r="D10" s="140" t="s">
        <v>3044</v>
      </c>
      <c r="E10" t="s">
        <v>2373</v>
      </c>
      <c r="F10" s="140" t="s">
        <v>3182</v>
      </c>
      <c r="G10" s="140" t="s">
        <v>3164</v>
      </c>
      <c r="H10" s="140" t="s">
        <v>3187</v>
      </c>
      <c r="I10" s="140" t="s">
        <v>3139</v>
      </c>
      <c r="J10" s="139">
        <v>5</v>
      </c>
      <c r="K10" s="139">
        <v>38.067900000000002</v>
      </c>
      <c r="L10" s="139">
        <v>-121.84983</v>
      </c>
      <c r="M10" s="139">
        <v>38.067740000000001</v>
      </c>
      <c r="N10" s="139">
        <v>-121.85245</v>
      </c>
      <c r="O10" s="139">
        <v>38.067140000000002</v>
      </c>
      <c r="P10" s="139">
        <v>-121.85539</v>
      </c>
      <c r="Q10" s="139">
        <v>10.14</v>
      </c>
      <c r="R10" s="139">
        <v>182.2</v>
      </c>
      <c r="S10" s="139">
        <v>20.9</v>
      </c>
      <c r="T10" s="139">
        <v>19.8</v>
      </c>
      <c r="U10" s="140" t="s">
        <v>3184</v>
      </c>
      <c r="V10" s="140" t="s">
        <v>3185</v>
      </c>
      <c r="W10" s="140" t="s">
        <v>3159</v>
      </c>
      <c r="X10" s="140" t="s">
        <v>342</v>
      </c>
      <c r="Y10" s="140" t="s">
        <v>3143</v>
      </c>
      <c r="Z10" s="139">
        <v>2</v>
      </c>
      <c r="AA10" s="140" t="s">
        <v>3180</v>
      </c>
      <c r="AB10" s="141"/>
      <c r="AC10" s="139">
        <v>5</v>
      </c>
      <c r="AD10" s="140" t="s">
        <v>3160</v>
      </c>
      <c r="AE10" s="139">
        <v>0.56000000000000005</v>
      </c>
      <c r="AF10" s="139">
        <v>681598</v>
      </c>
      <c r="AG10" s="139">
        <v>688528</v>
      </c>
      <c r="AH10" s="139">
        <v>6930</v>
      </c>
      <c r="AI10" s="139">
        <v>2335.3228205999999</v>
      </c>
      <c r="AJ10" s="140" t="s">
        <v>347</v>
      </c>
      <c r="AK10" s="140" t="s">
        <v>3146</v>
      </c>
      <c r="AL10" s="140" t="s">
        <v>3147</v>
      </c>
      <c r="AM10" s="140" t="s">
        <v>3148</v>
      </c>
      <c r="AN10" s="139">
        <v>54</v>
      </c>
      <c r="AO10" s="140" t="s">
        <v>3149</v>
      </c>
      <c r="AP10" s="139">
        <v>1</v>
      </c>
      <c r="AQ10" s="140" t="s">
        <v>3150</v>
      </c>
      <c r="AR10" s="140" t="s">
        <v>3151</v>
      </c>
      <c r="AS10" s="140" t="s">
        <v>3152</v>
      </c>
      <c r="AT10" s="140" t="s">
        <v>3144</v>
      </c>
      <c r="AU10" s="140" t="s">
        <v>3149</v>
      </c>
      <c r="AV10" s="140" t="s">
        <v>3188</v>
      </c>
    </row>
    <row r="11" spans="1:48" ht="28.8" x14ac:dyDescent="0.3">
      <c r="A11" s="139">
        <v>265928</v>
      </c>
      <c r="B11" s="140" t="s">
        <v>3161</v>
      </c>
      <c r="C11" s="140" t="s">
        <v>3162</v>
      </c>
      <c r="D11" s="140" t="s">
        <v>3044</v>
      </c>
      <c r="E11" t="s">
        <v>2374</v>
      </c>
      <c r="F11" s="140" t="s">
        <v>3182</v>
      </c>
      <c r="G11" s="140" t="s">
        <v>3164</v>
      </c>
      <c r="H11" s="140" t="s">
        <v>3187</v>
      </c>
      <c r="I11" s="140" t="s">
        <v>3139</v>
      </c>
      <c r="J11" s="139">
        <v>5</v>
      </c>
      <c r="K11" s="139">
        <v>38.067900000000002</v>
      </c>
      <c r="L11" s="139">
        <v>-121.84983</v>
      </c>
      <c r="M11" s="139">
        <v>38.067740000000001</v>
      </c>
      <c r="N11" s="139">
        <v>-121.85245</v>
      </c>
      <c r="O11" s="139">
        <v>38.067140000000002</v>
      </c>
      <c r="P11" s="139">
        <v>-121.85539</v>
      </c>
      <c r="Q11" s="139">
        <v>10.14</v>
      </c>
      <c r="R11" s="139">
        <v>182.2</v>
      </c>
      <c r="S11" s="139">
        <v>20.9</v>
      </c>
      <c r="T11" s="139">
        <v>19.8</v>
      </c>
      <c r="U11" s="140" t="s">
        <v>3184</v>
      </c>
      <c r="V11" s="140" t="s">
        <v>3185</v>
      </c>
      <c r="W11" s="140" t="s">
        <v>3159</v>
      </c>
      <c r="X11" s="140" t="s">
        <v>342</v>
      </c>
      <c r="Y11" s="140" t="s">
        <v>3143</v>
      </c>
      <c r="Z11" s="139">
        <v>2</v>
      </c>
      <c r="AA11" s="140" t="s">
        <v>3180</v>
      </c>
      <c r="AB11" s="141"/>
      <c r="AC11" s="139">
        <v>5</v>
      </c>
      <c r="AD11" s="140" t="s">
        <v>3160</v>
      </c>
      <c r="AE11" s="139">
        <v>0.56000000000000005</v>
      </c>
      <c r="AF11" s="139">
        <v>681598</v>
      </c>
      <c r="AG11" s="139">
        <v>688528</v>
      </c>
      <c r="AH11" s="139">
        <v>6930</v>
      </c>
      <c r="AI11" s="139">
        <v>2335.3228205999999</v>
      </c>
      <c r="AJ11" s="140" t="s">
        <v>347</v>
      </c>
      <c r="AK11" s="140" t="s">
        <v>3146</v>
      </c>
      <c r="AL11" s="140" t="s">
        <v>3147</v>
      </c>
      <c r="AM11" s="140" t="s">
        <v>3148</v>
      </c>
      <c r="AN11" s="139">
        <v>47</v>
      </c>
      <c r="AO11" s="140" t="s">
        <v>3149</v>
      </c>
      <c r="AP11" s="139">
        <v>1</v>
      </c>
      <c r="AQ11" s="140" t="s">
        <v>3150</v>
      </c>
      <c r="AR11" s="140" t="s">
        <v>3151</v>
      </c>
      <c r="AS11" s="140" t="s">
        <v>3152</v>
      </c>
      <c r="AT11" s="140" t="s">
        <v>3144</v>
      </c>
      <c r="AU11" s="140" t="s">
        <v>3149</v>
      </c>
      <c r="AV11" s="140" t="s">
        <v>3188</v>
      </c>
    </row>
    <row r="12" spans="1:48" ht="28.8" x14ac:dyDescent="0.3">
      <c r="A12" s="139">
        <v>264402</v>
      </c>
      <c r="B12" s="140" t="s">
        <v>3161</v>
      </c>
      <c r="C12" s="140" t="s">
        <v>3215</v>
      </c>
      <c r="D12" s="140" t="s">
        <v>3045</v>
      </c>
      <c r="E12" t="s">
        <v>2510</v>
      </c>
      <c r="F12" s="140" t="s">
        <v>3136</v>
      </c>
      <c r="G12" s="140" t="s">
        <v>3216</v>
      </c>
      <c r="H12" s="140" t="s">
        <v>3217</v>
      </c>
      <c r="I12" s="140" t="s">
        <v>3139</v>
      </c>
      <c r="J12" s="139">
        <v>5</v>
      </c>
      <c r="K12" s="139">
        <v>38.064950000000003</v>
      </c>
      <c r="L12" s="139">
        <v>-122.03767000000001</v>
      </c>
      <c r="M12" s="139">
        <v>38.066029999999998</v>
      </c>
      <c r="N12" s="139">
        <v>-122.04357</v>
      </c>
      <c r="O12" s="139">
        <v>38.065910000000002</v>
      </c>
      <c r="P12" s="139">
        <v>-122.04492999999999</v>
      </c>
      <c r="Q12" s="139">
        <v>12.75</v>
      </c>
      <c r="R12" s="139">
        <v>8404</v>
      </c>
      <c r="S12" s="139">
        <v>22.4</v>
      </c>
      <c r="T12" s="139">
        <v>47.1</v>
      </c>
      <c r="U12" s="140" t="s">
        <v>3169</v>
      </c>
      <c r="V12" s="140" t="s">
        <v>3192</v>
      </c>
      <c r="W12" s="140" t="s">
        <v>3218</v>
      </c>
      <c r="X12" s="140" t="s">
        <v>342</v>
      </c>
      <c r="Y12" s="140" t="s">
        <v>3170</v>
      </c>
      <c r="Z12" s="139">
        <v>3</v>
      </c>
      <c r="AA12" s="140" t="s">
        <v>3144</v>
      </c>
      <c r="AB12" s="141"/>
      <c r="AC12" s="139">
        <v>5</v>
      </c>
      <c r="AD12" s="140" t="s">
        <v>3145</v>
      </c>
      <c r="AE12" s="139">
        <v>0.4</v>
      </c>
      <c r="AF12" s="139">
        <v>611573</v>
      </c>
      <c r="AG12" s="139">
        <v>617631</v>
      </c>
      <c r="AH12" s="139">
        <v>6058</v>
      </c>
      <c r="AI12" s="139">
        <v>2041.4697903599999</v>
      </c>
      <c r="AJ12" s="140" t="s">
        <v>347</v>
      </c>
      <c r="AK12" s="140" t="s">
        <v>3146</v>
      </c>
      <c r="AL12" s="140" t="s">
        <v>3147</v>
      </c>
      <c r="AM12" s="140" t="s">
        <v>3148</v>
      </c>
      <c r="AN12" s="139">
        <v>60</v>
      </c>
      <c r="AO12" s="140" t="s">
        <v>3149</v>
      </c>
      <c r="AP12" s="139">
        <v>1</v>
      </c>
      <c r="AQ12" s="140" t="s">
        <v>3150</v>
      </c>
      <c r="AR12" s="140" t="s">
        <v>3151</v>
      </c>
      <c r="AS12" s="140" t="s">
        <v>3152</v>
      </c>
      <c r="AT12" s="140" t="s">
        <v>3144</v>
      </c>
      <c r="AU12" s="140" t="s">
        <v>3149</v>
      </c>
      <c r="AV12" s="140" t="s">
        <v>3219</v>
      </c>
    </row>
    <row r="13" spans="1:48" ht="28.8" x14ac:dyDescent="0.3">
      <c r="A13" s="139">
        <v>264451</v>
      </c>
      <c r="B13" s="140" t="s">
        <v>3161</v>
      </c>
      <c r="C13" s="140" t="s">
        <v>3215</v>
      </c>
      <c r="D13" s="140" t="s">
        <v>3046</v>
      </c>
      <c r="E13" t="s">
        <v>2511</v>
      </c>
      <c r="F13" s="140" t="s">
        <v>3220</v>
      </c>
      <c r="G13" s="140" t="s">
        <v>3216</v>
      </c>
      <c r="H13" s="140" t="s">
        <v>3187</v>
      </c>
      <c r="I13" s="140" t="s">
        <v>3139</v>
      </c>
      <c r="J13" s="139">
        <v>5</v>
      </c>
      <c r="K13" s="139">
        <v>38.06597</v>
      </c>
      <c r="L13" s="139">
        <v>-121.97063</v>
      </c>
      <c r="M13" s="139">
        <v>38.068359999999998</v>
      </c>
      <c r="N13" s="139">
        <v>-121.96778</v>
      </c>
      <c r="O13" s="139">
        <v>38.06823</v>
      </c>
      <c r="P13" s="139">
        <v>-121.96751999999999</v>
      </c>
      <c r="Q13" s="139">
        <v>7.5</v>
      </c>
      <c r="R13" s="139">
        <v>6152</v>
      </c>
      <c r="S13" s="139">
        <v>22.2</v>
      </c>
      <c r="T13" s="139">
        <v>48.3</v>
      </c>
      <c r="U13" s="140" t="s">
        <v>3169</v>
      </c>
      <c r="V13" s="140" t="s">
        <v>3141</v>
      </c>
      <c r="W13" s="140" t="s">
        <v>3218</v>
      </c>
      <c r="X13" s="140" t="s">
        <v>342</v>
      </c>
      <c r="Y13" s="140" t="s">
        <v>3170</v>
      </c>
      <c r="Z13" s="139">
        <v>2</v>
      </c>
      <c r="AA13" s="140" t="s">
        <v>3144</v>
      </c>
      <c r="AB13" s="141"/>
      <c r="AC13" s="139">
        <v>5</v>
      </c>
      <c r="AD13" s="140" t="s">
        <v>3145</v>
      </c>
      <c r="AE13" s="139">
        <v>0.47</v>
      </c>
      <c r="AF13" s="139">
        <v>650617</v>
      </c>
      <c r="AG13" s="139">
        <v>657961</v>
      </c>
      <c r="AH13" s="139">
        <v>7344</v>
      </c>
      <c r="AI13" s="139">
        <v>2474.8356124799998</v>
      </c>
      <c r="AJ13" s="140" t="s">
        <v>347</v>
      </c>
      <c r="AK13" s="140" t="s">
        <v>3146</v>
      </c>
      <c r="AL13" s="140" t="s">
        <v>3147</v>
      </c>
      <c r="AM13" s="140" t="s">
        <v>3148</v>
      </c>
      <c r="AN13" s="139">
        <v>40</v>
      </c>
      <c r="AO13" s="140" t="s">
        <v>3149</v>
      </c>
      <c r="AP13" s="139">
        <v>1</v>
      </c>
      <c r="AQ13" s="140" t="s">
        <v>3150</v>
      </c>
      <c r="AR13" s="140" t="s">
        <v>3175</v>
      </c>
      <c r="AS13" s="140" t="s">
        <v>3152</v>
      </c>
      <c r="AT13" s="140" t="s">
        <v>3144</v>
      </c>
      <c r="AU13" s="140" t="s">
        <v>3149</v>
      </c>
      <c r="AV13" s="140" t="s">
        <v>3221</v>
      </c>
    </row>
    <row r="14" spans="1:48" ht="28.8" x14ac:dyDescent="0.3">
      <c r="A14" s="139">
        <v>264451</v>
      </c>
      <c r="B14" s="140" t="s">
        <v>3161</v>
      </c>
      <c r="C14" s="140" t="s">
        <v>3215</v>
      </c>
      <c r="D14" s="140" t="s">
        <v>3046</v>
      </c>
      <c r="E14" t="s">
        <v>2512</v>
      </c>
      <c r="F14" s="140" t="s">
        <v>3220</v>
      </c>
      <c r="G14" s="140" t="s">
        <v>3216</v>
      </c>
      <c r="H14" s="140" t="s">
        <v>3187</v>
      </c>
      <c r="I14" s="140" t="s">
        <v>3139</v>
      </c>
      <c r="J14" s="139">
        <v>5</v>
      </c>
      <c r="K14" s="139">
        <v>38.06597</v>
      </c>
      <c r="L14" s="139">
        <v>-121.97063</v>
      </c>
      <c r="M14" s="139">
        <v>38.068359999999998</v>
      </c>
      <c r="N14" s="139">
        <v>-121.96778</v>
      </c>
      <c r="O14" s="139">
        <v>38.06823</v>
      </c>
      <c r="P14" s="139">
        <v>-121.96751999999999</v>
      </c>
      <c r="Q14" s="139">
        <v>7.5</v>
      </c>
      <c r="R14" s="139">
        <v>6152</v>
      </c>
      <c r="S14" s="139">
        <v>22.2</v>
      </c>
      <c r="T14" s="139">
        <v>48.3</v>
      </c>
      <c r="U14" s="140" t="s">
        <v>3169</v>
      </c>
      <c r="V14" s="140" t="s">
        <v>3141</v>
      </c>
      <c r="W14" s="140" t="s">
        <v>3218</v>
      </c>
      <c r="X14" s="140" t="s">
        <v>342</v>
      </c>
      <c r="Y14" s="140" t="s">
        <v>3170</v>
      </c>
      <c r="Z14" s="139">
        <v>2</v>
      </c>
      <c r="AA14" s="140" t="s">
        <v>3144</v>
      </c>
      <c r="AB14" s="141"/>
      <c r="AC14" s="139">
        <v>5</v>
      </c>
      <c r="AD14" s="140" t="s">
        <v>3145</v>
      </c>
      <c r="AE14" s="139">
        <v>0.47</v>
      </c>
      <c r="AF14" s="139">
        <v>650617</v>
      </c>
      <c r="AG14" s="139">
        <v>657961</v>
      </c>
      <c r="AH14" s="139">
        <v>7344</v>
      </c>
      <c r="AI14" s="139">
        <v>2474.8356124799998</v>
      </c>
      <c r="AJ14" s="140" t="s">
        <v>347</v>
      </c>
      <c r="AK14" s="140" t="s">
        <v>3146</v>
      </c>
      <c r="AL14" s="140" t="s">
        <v>3147</v>
      </c>
      <c r="AM14" s="140" t="s">
        <v>3148</v>
      </c>
      <c r="AN14" s="139">
        <v>64</v>
      </c>
      <c r="AO14" s="140" t="s">
        <v>3149</v>
      </c>
      <c r="AP14" s="139">
        <v>1</v>
      </c>
      <c r="AQ14" s="140" t="s">
        <v>3150</v>
      </c>
      <c r="AR14" s="140" t="s">
        <v>3151</v>
      </c>
      <c r="AS14" s="140" t="s">
        <v>3152</v>
      </c>
      <c r="AT14" s="140" t="s">
        <v>3144</v>
      </c>
      <c r="AU14" s="140" t="s">
        <v>3149</v>
      </c>
      <c r="AV14" s="140" t="s">
        <v>3221</v>
      </c>
    </row>
    <row r="15" spans="1:48" ht="28.8" x14ac:dyDescent="0.3">
      <c r="A15" s="139">
        <v>264581</v>
      </c>
      <c r="B15" s="140" t="s">
        <v>3161</v>
      </c>
      <c r="C15" s="140" t="s">
        <v>3222</v>
      </c>
      <c r="D15" s="140" t="s">
        <v>3047</v>
      </c>
      <c r="E15" t="s">
        <v>2513</v>
      </c>
      <c r="F15" s="140" t="s">
        <v>3223</v>
      </c>
      <c r="G15" s="140" t="s">
        <v>3216</v>
      </c>
      <c r="H15" s="140" t="s">
        <v>3224</v>
      </c>
      <c r="I15" s="140" t="s">
        <v>3139</v>
      </c>
      <c r="J15" s="139">
        <v>5</v>
      </c>
      <c r="K15" s="139">
        <v>38.132390000000001</v>
      </c>
      <c r="L15" s="139">
        <v>-122.05826999999999</v>
      </c>
      <c r="M15" s="139">
        <v>38.133450000000003</v>
      </c>
      <c r="N15" s="139">
        <v>-122.05862999999999</v>
      </c>
      <c r="O15" s="139">
        <v>38.132959999999997</v>
      </c>
      <c r="P15" s="139">
        <v>-122.05871999999999</v>
      </c>
      <c r="Q15" s="139">
        <v>8.34</v>
      </c>
      <c r="R15" s="139">
        <v>8679</v>
      </c>
      <c r="S15" s="139">
        <v>19.8</v>
      </c>
      <c r="T15" s="139">
        <v>55.3</v>
      </c>
      <c r="U15" s="140" t="s">
        <v>3173</v>
      </c>
      <c r="V15" s="140" t="s">
        <v>3174</v>
      </c>
      <c r="W15" s="140" t="s">
        <v>3218</v>
      </c>
      <c r="X15" s="140" t="s">
        <v>342</v>
      </c>
      <c r="Y15" s="140" t="s">
        <v>3170</v>
      </c>
      <c r="Z15" s="139">
        <v>1</v>
      </c>
      <c r="AA15" s="140" t="s">
        <v>3144</v>
      </c>
      <c r="AB15" s="141"/>
      <c r="AC15" s="139">
        <v>5</v>
      </c>
      <c r="AD15" s="140" t="s">
        <v>3160</v>
      </c>
      <c r="AE15" s="139">
        <v>0.32</v>
      </c>
      <c r="AF15" s="139">
        <v>748033</v>
      </c>
      <c r="AG15" s="139">
        <v>753612</v>
      </c>
      <c r="AH15" s="139">
        <v>5579</v>
      </c>
      <c r="AI15" s="139">
        <v>1880.05281618</v>
      </c>
      <c r="AJ15" s="140" t="s">
        <v>347</v>
      </c>
      <c r="AK15" s="140" t="s">
        <v>3146</v>
      </c>
      <c r="AL15" s="140" t="s">
        <v>3147</v>
      </c>
      <c r="AM15" s="140" t="s">
        <v>3148</v>
      </c>
      <c r="AN15" s="139">
        <v>50</v>
      </c>
      <c r="AO15" s="140" t="s">
        <v>3149</v>
      </c>
      <c r="AP15" s="139">
        <v>1</v>
      </c>
      <c r="AQ15" s="140" t="s">
        <v>3150</v>
      </c>
      <c r="AR15" s="140" t="s">
        <v>3151</v>
      </c>
      <c r="AS15" s="140" t="s">
        <v>3152</v>
      </c>
      <c r="AT15" s="140" t="s">
        <v>3144</v>
      </c>
      <c r="AU15" s="140" t="s">
        <v>3149</v>
      </c>
      <c r="AV15" s="140" t="s">
        <v>3225</v>
      </c>
    </row>
    <row r="16" spans="1:48" ht="28.8" x14ac:dyDescent="0.3">
      <c r="A16" s="139">
        <v>264581</v>
      </c>
      <c r="B16" s="140" t="s">
        <v>3161</v>
      </c>
      <c r="C16" s="140" t="s">
        <v>3222</v>
      </c>
      <c r="D16" s="140" t="s">
        <v>3047</v>
      </c>
      <c r="E16" t="s">
        <v>2514</v>
      </c>
      <c r="F16" s="140" t="s">
        <v>3223</v>
      </c>
      <c r="G16" s="140" t="s">
        <v>3216</v>
      </c>
      <c r="H16" s="140" t="s">
        <v>3224</v>
      </c>
      <c r="I16" s="140" t="s">
        <v>3139</v>
      </c>
      <c r="J16" s="139">
        <v>5</v>
      </c>
      <c r="K16" s="139">
        <v>38.132390000000001</v>
      </c>
      <c r="L16" s="139">
        <v>-122.05826999999999</v>
      </c>
      <c r="M16" s="139">
        <v>38.133450000000003</v>
      </c>
      <c r="N16" s="139">
        <v>-122.05862999999999</v>
      </c>
      <c r="O16" s="139">
        <v>38.132959999999997</v>
      </c>
      <c r="P16" s="139">
        <v>-122.05871999999999</v>
      </c>
      <c r="Q16" s="139">
        <v>8.34</v>
      </c>
      <c r="R16" s="139">
        <v>8679</v>
      </c>
      <c r="S16" s="139">
        <v>19.8</v>
      </c>
      <c r="T16" s="139">
        <v>55.3</v>
      </c>
      <c r="U16" s="140" t="s">
        <v>3173</v>
      </c>
      <c r="V16" s="140" t="s">
        <v>3174</v>
      </c>
      <c r="W16" s="140" t="s">
        <v>3218</v>
      </c>
      <c r="X16" s="140" t="s">
        <v>342</v>
      </c>
      <c r="Y16" s="140" t="s">
        <v>3170</v>
      </c>
      <c r="Z16" s="139">
        <v>1</v>
      </c>
      <c r="AA16" s="140" t="s">
        <v>3144</v>
      </c>
      <c r="AB16" s="141"/>
      <c r="AC16" s="139">
        <v>5</v>
      </c>
      <c r="AD16" s="140" t="s">
        <v>3160</v>
      </c>
      <c r="AE16" s="139">
        <v>0.32</v>
      </c>
      <c r="AF16" s="139">
        <v>748033</v>
      </c>
      <c r="AG16" s="139">
        <v>753612</v>
      </c>
      <c r="AH16" s="139">
        <v>5579</v>
      </c>
      <c r="AI16" s="139">
        <v>1880.05281618</v>
      </c>
      <c r="AJ16" s="140" t="s">
        <v>347</v>
      </c>
      <c r="AK16" s="140" t="s">
        <v>3146</v>
      </c>
      <c r="AL16" s="140" t="s">
        <v>3147</v>
      </c>
      <c r="AM16" s="140" t="s">
        <v>3148</v>
      </c>
      <c r="AN16" s="139">
        <v>45</v>
      </c>
      <c r="AO16" s="140" t="s">
        <v>3149</v>
      </c>
      <c r="AP16" s="139">
        <v>1</v>
      </c>
      <c r="AQ16" s="140" t="s">
        <v>3150</v>
      </c>
      <c r="AR16" s="140" t="s">
        <v>3151</v>
      </c>
      <c r="AS16" s="140" t="s">
        <v>3152</v>
      </c>
      <c r="AT16" s="140" t="s">
        <v>3144</v>
      </c>
      <c r="AU16" s="140" t="s">
        <v>3149</v>
      </c>
      <c r="AV16" s="140" t="s">
        <v>3225</v>
      </c>
    </row>
    <row r="17" spans="1:48" ht="28.8" x14ac:dyDescent="0.3">
      <c r="A17" s="139">
        <v>264583</v>
      </c>
      <c r="B17" s="140" t="s">
        <v>3161</v>
      </c>
      <c r="C17" s="140" t="s">
        <v>3222</v>
      </c>
      <c r="D17" s="140" t="s">
        <v>3047</v>
      </c>
      <c r="E17" t="s">
        <v>2515</v>
      </c>
      <c r="F17" s="140" t="s">
        <v>3223</v>
      </c>
      <c r="G17" s="140" t="s">
        <v>3216</v>
      </c>
      <c r="H17" s="140" t="s">
        <v>3226</v>
      </c>
      <c r="I17" s="140" t="s">
        <v>3139</v>
      </c>
      <c r="J17" s="139">
        <v>5</v>
      </c>
      <c r="K17" s="139">
        <v>38.132390000000001</v>
      </c>
      <c r="L17" s="139">
        <v>-122.05826999999999</v>
      </c>
      <c r="M17" s="139">
        <v>38.133319999999998</v>
      </c>
      <c r="N17" s="139">
        <v>-122.05877</v>
      </c>
      <c r="O17" s="139">
        <v>38.132809999999999</v>
      </c>
      <c r="P17" s="139">
        <v>-122.05928</v>
      </c>
      <c r="Q17" s="139">
        <v>8.1300000000000008</v>
      </c>
      <c r="R17" s="139">
        <v>9358</v>
      </c>
      <c r="S17" s="139">
        <v>20.3</v>
      </c>
      <c r="T17" s="139">
        <v>83.6</v>
      </c>
      <c r="U17" s="140" t="s">
        <v>3173</v>
      </c>
      <c r="V17" s="140" t="s">
        <v>3174</v>
      </c>
      <c r="W17" s="140" t="s">
        <v>3218</v>
      </c>
      <c r="X17" s="140" t="s">
        <v>342</v>
      </c>
      <c r="Y17" s="140" t="s">
        <v>3170</v>
      </c>
      <c r="Z17" s="139">
        <v>2</v>
      </c>
      <c r="AA17" s="140" t="s">
        <v>3144</v>
      </c>
      <c r="AB17" s="141"/>
      <c r="AC17" s="139">
        <v>5</v>
      </c>
      <c r="AD17" s="140" t="s">
        <v>3160</v>
      </c>
      <c r="AE17" s="139">
        <v>0.31</v>
      </c>
      <c r="AF17" s="139">
        <v>753612</v>
      </c>
      <c r="AG17" s="139">
        <v>759097</v>
      </c>
      <c r="AH17" s="139">
        <v>5485</v>
      </c>
      <c r="AI17" s="139">
        <v>1848.3759987000001</v>
      </c>
      <c r="AJ17" s="140" t="s">
        <v>347</v>
      </c>
      <c r="AK17" s="140" t="s">
        <v>3146</v>
      </c>
      <c r="AL17" s="140" t="s">
        <v>3147</v>
      </c>
      <c r="AM17" s="140" t="s">
        <v>3148</v>
      </c>
      <c r="AN17" s="139">
        <v>49</v>
      </c>
      <c r="AO17" s="140" t="s">
        <v>3149</v>
      </c>
      <c r="AP17" s="139">
        <v>1</v>
      </c>
      <c r="AQ17" s="140" t="s">
        <v>3150</v>
      </c>
      <c r="AR17" s="140" t="s">
        <v>3151</v>
      </c>
      <c r="AS17" s="140" t="s">
        <v>3152</v>
      </c>
      <c r="AT17" s="140" t="s">
        <v>3144</v>
      </c>
      <c r="AU17" s="140" t="s">
        <v>3149</v>
      </c>
      <c r="AV17" s="140" t="s">
        <v>3153</v>
      </c>
    </row>
    <row r="18" spans="1:48" ht="28.8" x14ac:dyDescent="0.3">
      <c r="A18" s="139">
        <v>264603</v>
      </c>
      <c r="B18" s="140" t="s">
        <v>3161</v>
      </c>
      <c r="C18" s="140" t="s">
        <v>335</v>
      </c>
      <c r="D18" s="140" t="s">
        <v>3048</v>
      </c>
      <c r="E18" t="s">
        <v>2516</v>
      </c>
      <c r="F18" s="140" t="s">
        <v>3223</v>
      </c>
      <c r="G18" s="140" t="s">
        <v>3216</v>
      </c>
      <c r="H18" s="140" t="s">
        <v>3227</v>
      </c>
      <c r="I18" s="140" t="s">
        <v>3139</v>
      </c>
      <c r="J18" s="139">
        <v>5</v>
      </c>
      <c r="K18" s="139">
        <v>38.047710000000002</v>
      </c>
      <c r="L18" s="139">
        <v>-121.89447</v>
      </c>
      <c r="M18" s="139">
        <v>38.047870000000003</v>
      </c>
      <c r="N18" s="139">
        <v>-121.88599000000001</v>
      </c>
      <c r="O18" s="139">
        <v>38.048450000000003</v>
      </c>
      <c r="P18" s="139">
        <v>-121.88593</v>
      </c>
      <c r="Q18" s="139">
        <v>8.16</v>
      </c>
      <c r="R18" s="139">
        <v>3235</v>
      </c>
      <c r="S18" s="139">
        <v>21.5</v>
      </c>
      <c r="T18" s="139">
        <v>20.2</v>
      </c>
      <c r="U18" s="140" t="s">
        <v>3173</v>
      </c>
      <c r="V18" s="140" t="s">
        <v>3174</v>
      </c>
      <c r="W18" s="140" t="s">
        <v>3218</v>
      </c>
      <c r="X18" s="140" t="s">
        <v>342</v>
      </c>
      <c r="Y18" s="140" t="s">
        <v>3170</v>
      </c>
      <c r="Z18" s="139">
        <v>4</v>
      </c>
      <c r="AA18" s="140" t="s">
        <v>3144</v>
      </c>
      <c r="AB18" s="141"/>
      <c r="AC18" s="139">
        <v>5</v>
      </c>
      <c r="AD18" s="140" t="s">
        <v>3160</v>
      </c>
      <c r="AE18" s="139">
        <v>0.64</v>
      </c>
      <c r="AF18" s="139">
        <v>805793</v>
      </c>
      <c r="AG18" s="139">
        <v>812050</v>
      </c>
      <c r="AH18" s="139">
        <v>6257</v>
      </c>
      <c r="AI18" s="139">
        <v>2108.5302869400002</v>
      </c>
      <c r="AJ18" s="140" t="s">
        <v>347</v>
      </c>
      <c r="AK18" s="140" t="s">
        <v>3146</v>
      </c>
      <c r="AL18" s="140" t="s">
        <v>3147</v>
      </c>
      <c r="AM18" s="140" t="s">
        <v>3148</v>
      </c>
      <c r="AN18" s="139">
        <v>52</v>
      </c>
      <c r="AO18" s="140" t="s">
        <v>3149</v>
      </c>
      <c r="AP18" s="139">
        <v>1</v>
      </c>
      <c r="AQ18" s="140" t="s">
        <v>3150</v>
      </c>
      <c r="AR18" s="140" t="s">
        <v>3151</v>
      </c>
      <c r="AS18" s="140" t="s">
        <v>3152</v>
      </c>
      <c r="AT18" s="140" t="s">
        <v>3144</v>
      </c>
      <c r="AU18" s="140" t="s">
        <v>3149</v>
      </c>
      <c r="AV18" s="140" t="s">
        <v>3228</v>
      </c>
    </row>
    <row r="19" spans="1:48" ht="28.8" x14ac:dyDescent="0.3">
      <c r="A19" s="139">
        <v>264834</v>
      </c>
      <c r="B19" s="140" t="s">
        <v>3161</v>
      </c>
      <c r="C19" s="140" t="s">
        <v>3215</v>
      </c>
      <c r="D19" s="140" t="s">
        <v>3049</v>
      </c>
      <c r="E19" t="s">
        <v>2517</v>
      </c>
      <c r="F19" s="140" t="s">
        <v>3167</v>
      </c>
      <c r="G19" s="140" t="s">
        <v>3216</v>
      </c>
      <c r="H19" s="140" t="s">
        <v>3229</v>
      </c>
      <c r="I19" s="140" t="s">
        <v>3139</v>
      </c>
      <c r="J19" s="139">
        <v>5</v>
      </c>
      <c r="K19" s="139">
        <v>38.082149999999999</v>
      </c>
      <c r="L19" s="139">
        <v>-122.04040999999999</v>
      </c>
      <c r="M19" s="139">
        <v>38.082590000000003</v>
      </c>
      <c r="N19" s="139">
        <v>-122.04039</v>
      </c>
      <c r="O19" s="139">
        <v>38.082369999999997</v>
      </c>
      <c r="P19" s="139">
        <v>-122.03993</v>
      </c>
      <c r="Q19" s="139">
        <v>8.16</v>
      </c>
      <c r="R19" s="139">
        <v>10399</v>
      </c>
      <c r="S19" s="139">
        <v>20</v>
      </c>
      <c r="T19" s="139">
        <v>63.3</v>
      </c>
      <c r="U19" s="140" t="s">
        <v>3140</v>
      </c>
      <c r="V19" s="140" t="s">
        <v>3185</v>
      </c>
      <c r="W19" s="140" t="s">
        <v>3218</v>
      </c>
      <c r="X19" s="140" t="s">
        <v>342</v>
      </c>
      <c r="Y19" s="140" t="s">
        <v>3170</v>
      </c>
      <c r="Z19" s="139">
        <v>1</v>
      </c>
      <c r="AA19" s="140" t="s">
        <v>3144</v>
      </c>
      <c r="AB19" s="141"/>
      <c r="AC19" s="139">
        <v>5</v>
      </c>
      <c r="AD19" s="140" t="s">
        <v>3145</v>
      </c>
      <c r="AE19" s="139">
        <v>0.26</v>
      </c>
      <c r="AF19" s="139">
        <v>940300</v>
      </c>
      <c r="AG19" s="139">
        <v>947840</v>
      </c>
      <c r="AH19" s="139">
        <v>7540</v>
      </c>
      <c r="AI19" s="139">
        <v>2540.8851467999998</v>
      </c>
      <c r="AJ19" s="140" t="s">
        <v>347</v>
      </c>
      <c r="AK19" s="140" t="s">
        <v>3146</v>
      </c>
      <c r="AL19" s="140" t="s">
        <v>3147</v>
      </c>
      <c r="AM19" s="140" t="s">
        <v>3148</v>
      </c>
      <c r="AN19" s="139">
        <v>45</v>
      </c>
      <c r="AO19" s="140" t="s">
        <v>3149</v>
      </c>
      <c r="AP19" s="139">
        <v>1</v>
      </c>
      <c r="AQ19" s="140" t="s">
        <v>3150</v>
      </c>
      <c r="AR19" s="140" t="s">
        <v>3151</v>
      </c>
      <c r="AS19" s="140" t="s">
        <v>3152</v>
      </c>
      <c r="AT19" s="140" t="s">
        <v>3144</v>
      </c>
      <c r="AU19" s="140" t="s">
        <v>3149</v>
      </c>
      <c r="AV19" s="140" t="s">
        <v>3230</v>
      </c>
    </row>
    <row r="20" spans="1:48" ht="28.8" x14ac:dyDescent="0.3">
      <c r="A20" s="139">
        <v>264834</v>
      </c>
      <c r="B20" s="140" t="s">
        <v>3161</v>
      </c>
      <c r="C20" s="140" t="s">
        <v>3215</v>
      </c>
      <c r="D20" s="140" t="s">
        <v>3049</v>
      </c>
      <c r="E20" t="s">
        <v>2518</v>
      </c>
      <c r="F20" s="140" t="s">
        <v>3167</v>
      </c>
      <c r="G20" s="140" t="s">
        <v>3216</v>
      </c>
      <c r="H20" s="140" t="s">
        <v>3229</v>
      </c>
      <c r="I20" s="140" t="s">
        <v>3139</v>
      </c>
      <c r="J20" s="139">
        <v>5</v>
      </c>
      <c r="K20" s="139">
        <v>38.082149999999999</v>
      </c>
      <c r="L20" s="139">
        <v>-122.04040999999999</v>
      </c>
      <c r="M20" s="139">
        <v>38.082590000000003</v>
      </c>
      <c r="N20" s="139">
        <v>-122.04039</v>
      </c>
      <c r="O20" s="139">
        <v>38.082369999999997</v>
      </c>
      <c r="P20" s="139">
        <v>-122.03993</v>
      </c>
      <c r="Q20" s="139">
        <v>8.16</v>
      </c>
      <c r="R20" s="139">
        <v>10399</v>
      </c>
      <c r="S20" s="139">
        <v>20</v>
      </c>
      <c r="T20" s="139">
        <v>63.3</v>
      </c>
      <c r="U20" s="140" t="s">
        <v>3140</v>
      </c>
      <c r="V20" s="140" t="s">
        <v>3185</v>
      </c>
      <c r="W20" s="140" t="s">
        <v>3218</v>
      </c>
      <c r="X20" s="140" t="s">
        <v>342</v>
      </c>
      <c r="Y20" s="140" t="s">
        <v>3170</v>
      </c>
      <c r="Z20" s="139">
        <v>1</v>
      </c>
      <c r="AA20" s="140" t="s">
        <v>3144</v>
      </c>
      <c r="AB20" s="141"/>
      <c r="AC20" s="139">
        <v>5</v>
      </c>
      <c r="AD20" s="140" t="s">
        <v>3145</v>
      </c>
      <c r="AE20" s="139">
        <v>0.26</v>
      </c>
      <c r="AF20" s="139">
        <v>940300</v>
      </c>
      <c r="AG20" s="139">
        <v>947840</v>
      </c>
      <c r="AH20" s="139">
        <v>7540</v>
      </c>
      <c r="AI20" s="139">
        <v>2540.8851467999998</v>
      </c>
      <c r="AJ20" s="140" t="s">
        <v>347</v>
      </c>
      <c r="AK20" s="140" t="s">
        <v>3146</v>
      </c>
      <c r="AL20" s="140" t="s">
        <v>3147</v>
      </c>
      <c r="AM20" s="140" t="s">
        <v>3148</v>
      </c>
      <c r="AN20" s="139">
        <v>54</v>
      </c>
      <c r="AO20" s="140" t="s">
        <v>3149</v>
      </c>
      <c r="AP20" s="139">
        <v>1</v>
      </c>
      <c r="AQ20" s="140" t="s">
        <v>3150</v>
      </c>
      <c r="AR20" s="140" t="s">
        <v>3151</v>
      </c>
      <c r="AS20" s="140" t="s">
        <v>3152</v>
      </c>
      <c r="AT20" s="140" t="s">
        <v>3144</v>
      </c>
      <c r="AU20" s="140" t="s">
        <v>3149</v>
      </c>
      <c r="AV20" s="140" t="s">
        <v>3230</v>
      </c>
    </row>
    <row r="21" spans="1:48" ht="28.8" x14ac:dyDescent="0.3">
      <c r="A21" s="139">
        <v>265928</v>
      </c>
      <c r="B21" s="140" t="s">
        <v>3161</v>
      </c>
      <c r="C21" s="140" t="s">
        <v>3162</v>
      </c>
      <c r="D21" s="140" t="s">
        <v>3044</v>
      </c>
      <c r="E21" t="s">
        <v>2375</v>
      </c>
      <c r="F21" s="140" t="s">
        <v>3182</v>
      </c>
      <c r="G21" s="140" t="s">
        <v>3164</v>
      </c>
      <c r="H21" s="140" t="s">
        <v>3187</v>
      </c>
      <c r="I21" s="140" t="s">
        <v>3139</v>
      </c>
      <c r="J21" s="139">
        <v>5</v>
      </c>
      <c r="K21" s="139">
        <v>38.067900000000002</v>
      </c>
      <c r="L21" s="139">
        <v>-121.84983</v>
      </c>
      <c r="M21" s="139">
        <v>38.067740000000001</v>
      </c>
      <c r="N21" s="139">
        <v>-121.85245</v>
      </c>
      <c r="O21" s="139">
        <v>38.067140000000002</v>
      </c>
      <c r="P21" s="139">
        <v>-121.85539</v>
      </c>
      <c r="Q21" s="139">
        <v>10.14</v>
      </c>
      <c r="R21" s="139">
        <v>182.2</v>
      </c>
      <c r="S21" s="139">
        <v>20.9</v>
      </c>
      <c r="T21" s="139">
        <v>19.8</v>
      </c>
      <c r="U21" s="140" t="s">
        <v>3184</v>
      </c>
      <c r="V21" s="140" t="s">
        <v>3185</v>
      </c>
      <c r="W21" s="140" t="s">
        <v>3159</v>
      </c>
      <c r="X21" s="140" t="s">
        <v>342</v>
      </c>
      <c r="Y21" s="140" t="s">
        <v>3143</v>
      </c>
      <c r="Z21" s="139">
        <v>2</v>
      </c>
      <c r="AA21" s="140" t="s">
        <v>3180</v>
      </c>
      <c r="AB21" s="141"/>
      <c r="AC21" s="139">
        <v>5</v>
      </c>
      <c r="AD21" s="140" t="s">
        <v>3160</v>
      </c>
      <c r="AE21" s="139">
        <v>0.56000000000000005</v>
      </c>
      <c r="AF21" s="139">
        <v>681598</v>
      </c>
      <c r="AG21" s="139">
        <v>688528</v>
      </c>
      <c r="AH21" s="139">
        <v>6930</v>
      </c>
      <c r="AI21" s="139">
        <v>2335.3228205999999</v>
      </c>
      <c r="AJ21" s="140" t="s">
        <v>347</v>
      </c>
      <c r="AK21" s="140" t="s">
        <v>3146</v>
      </c>
      <c r="AL21" s="140" t="s">
        <v>3147</v>
      </c>
      <c r="AM21" s="140" t="s">
        <v>3148</v>
      </c>
      <c r="AN21" s="139">
        <v>49</v>
      </c>
      <c r="AO21" s="140" t="s">
        <v>3149</v>
      </c>
      <c r="AP21" s="139">
        <v>1</v>
      </c>
      <c r="AQ21" s="140" t="s">
        <v>3150</v>
      </c>
      <c r="AR21" s="140" t="s">
        <v>3151</v>
      </c>
      <c r="AS21" s="140" t="s">
        <v>3152</v>
      </c>
      <c r="AT21" s="140" t="s">
        <v>3144</v>
      </c>
      <c r="AU21" s="140" t="s">
        <v>3149</v>
      </c>
      <c r="AV21" s="140" t="s">
        <v>3188</v>
      </c>
    </row>
    <row r="22" spans="1:48" ht="28.8" x14ac:dyDescent="0.3">
      <c r="A22" s="139">
        <v>264834</v>
      </c>
      <c r="B22" s="140" t="s">
        <v>3161</v>
      </c>
      <c r="C22" s="140" t="s">
        <v>3215</v>
      </c>
      <c r="D22" s="140" t="s">
        <v>3049</v>
      </c>
      <c r="E22" t="s">
        <v>2519</v>
      </c>
      <c r="F22" s="140" t="s">
        <v>3167</v>
      </c>
      <c r="G22" s="140" t="s">
        <v>3216</v>
      </c>
      <c r="H22" s="140" t="s">
        <v>3229</v>
      </c>
      <c r="I22" s="140" t="s">
        <v>3139</v>
      </c>
      <c r="J22" s="139">
        <v>5</v>
      </c>
      <c r="K22" s="139">
        <v>38.082149999999999</v>
      </c>
      <c r="L22" s="139">
        <v>-122.04040999999999</v>
      </c>
      <c r="M22" s="139">
        <v>38.082590000000003</v>
      </c>
      <c r="N22" s="139">
        <v>-122.04039</v>
      </c>
      <c r="O22" s="139">
        <v>38.082369999999997</v>
      </c>
      <c r="P22" s="139">
        <v>-122.03993</v>
      </c>
      <c r="Q22" s="139">
        <v>8.16</v>
      </c>
      <c r="R22" s="139">
        <v>10399</v>
      </c>
      <c r="S22" s="139">
        <v>20</v>
      </c>
      <c r="T22" s="139">
        <v>63.3</v>
      </c>
      <c r="U22" s="140" t="s">
        <v>3140</v>
      </c>
      <c r="V22" s="140" t="s">
        <v>3185</v>
      </c>
      <c r="W22" s="140" t="s">
        <v>3218</v>
      </c>
      <c r="X22" s="140" t="s">
        <v>342</v>
      </c>
      <c r="Y22" s="140" t="s">
        <v>3170</v>
      </c>
      <c r="Z22" s="139">
        <v>1</v>
      </c>
      <c r="AA22" s="140" t="s">
        <v>3144</v>
      </c>
      <c r="AB22" s="141"/>
      <c r="AC22" s="139">
        <v>5</v>
      </c>
      <c r="AD22" s="140" t="s">
        <v>3145</v>
      </c>
      <c r="AE22" s="139">
        <v>0.26</v>
      </c>
      <c r="AF22" s="139">
        <v>940300</v>
      </c>
      <c r="AG22" s="139">
        <v>947840</v>
      </c>
      <c r="AH22" s="139">
        <v>7540</v>
      </c>
      <c r="AI22" s="139">
        <v>2540.8851467999998</v>
      </c>
      <c r="AJ22" s="140" t="s">
        <v>347</v>
      </c>
      <c r="AK22" s="140" t="s">
        <v>3146</v>
      </c>
      <c r="AL22" s="140" t="s">
        <v>3147</v>
      </c>
      <c r="AM22" s="140" t="s">
        <v>3148</v>
      </c>
      <c r="AN22" s="139">
        <v>50</v>
      </c>
      <c r="AO22" s="140" t="s">
        <v>3149</v>
      </c>
      <c r="AP22" s="139">
        <v>1</v>
      </c>
      <c r="AQ22" s="140" t="s">
        <v>3150</v>
      </c>
      <c r="AR22" s="140" t="s">
        <v>3151</v>
      </c>
      <c r="AS22" s="140" t="s">
        <v>3152</v>
      </c>
      <c r="AT22" s="140" t="s">
        <v>3144</v>
      </c>
      <c r="AU22" s="140" t="s">
        <v>3149</v>
      </c>
      <c r="AV22" s="140" t="s">
        <v>3230</v>
      </c>
    </row>
    <row r="23" spans="1:48" ht="28.8" x14ac:dyDescent="0.3">
      <c r="A23" s="139">
        <v>264834</v>
      </c>
      <c r="B23" s="140" t="s">
        <v>3161</v>
      </c>
      <c r="C23" s="140" t="s">
        <v>3215</v>
      </c>
      <c r="D23" s="140" t="s">
        <v>3049</v>
      </c>
      <c r="E23" t="s">
        <v>2520</v>
      </c>
      <c r="F23" s="140" t="s">
        <v>3167</v>
      </c>
      <c r="G23" s="140" t="s">
        <v>3216</v>
      </c>
      <c r="H23" s="140" t="s">
        <v>3229</v>
      </c>
      <c r="I23" s="140" t="s">
        <v>3139</v>
      </c>
      <c r="J23" s="139">
        <v>5</v>
      </c>
      <c r="K23" s="139">
        <v>38.082149999999999</v>
      </c>
      <c r="L23" s="139">
        <v>-122.04040999999999</v>
      </c>
      <c r="M23" s="139">
        <v>38.082590000000003</v>
      </c>
      <c r="N23" s="139">
        <v>-122.04039</v>
      </c>
      <c r="O23" s="139">
        <v>38.082369999999997</v>
      </c>
      <c r="P23" s="139">
        <v>-122.03993</v>
      </c>
      <c r="Q23" s="139">
        <v>8.16</v>
      </c>
      <c r="R23" s="139">
        <v>10399</v>
      </c>
      <c r="S23" s="139">
        <v>20</v>
      </c>
      <c r="T23" s="139">
        <v>63.3</v>
      </c>
      <c r="U23" s="140" t="s">
        <v>3140</v>
      </c>
      <c r="V23" s="140" t="s">
        <v>3185</v>
      </c>
      <c r="W23" s="140" t="s">
        <v>3218</v>
      </c>
      <c r="X23" s="140" t="s">
        <v>342</v>
      </c>
      <c r="Y23" s="140" t="s">
        <v>3170</v>
      </c>
      <c r="Z23" s="139">
        <v>1</v>
      </c>
      <c r="AA23" s="140" t="s">
        <v>3144</v>
      </c>
      <c r="AB23" s="141"/>
      <c r="AC23" s="139">
        <v>5</v>
      </c>
      <c r="AD23" s="140" t="s">
        <v>3145</v>
      </c>
      <c r="AE23" s="139">
        <v>0.26</v>
      </c>
      <c r="AF23" s="139">
        <v>940300</v>
      </c>
      <c r="AG23" s="139">
        <v>947840</v>
      </c>
      <c r="AH23" s="139">
        <v>7540</v>
      </c>
      <c r="AI23" s="139">
        <v>2540.8851467999998</v>
      </c>
      <c r="AJ23" s="140" t="s">
        <v>347</v>
      </c>
      <c r="AK23" s="140" t="s">
        <v>3146</v>
      </c>
      <c r="AL23" s="140" t="s">
        <v>3147</v>
      </c>
      <c r="AM23" s="140" t="s">
        <v>3148</v>
      </c>
      <c r="AN23" s="139">
        <v>58</v>
      </c>
      <c r="AO23" s="140" t="s">
        <v>3149</v>
      </c>
      <c r="AP23" s="139">
        <v>1</v>
      </c>
      <c r="AQ23" s="140" t="s">
        <v>3150</v>
      </c>
      <c r="AR23" s="140" t="s">
        <v>3151</v>
      </c>
      <c r="AS23" s="140" t="s">
        <v>3152</v>
      </c>
      <c r="AT23" s="140" t="s">
        <v>3144</v>
      </c>
      <c r="AU23" s="140" t="s">
        <v>3149</v>
      </c>
      <c r="AV23" s="140" t="s">
        <v>3230</v>
      </c>
    </row>
    <row r="24" spans="1:48" ht="28.8" x14ac:dyDescent="0.3">
      <c r="A24" s="139">
        <v>264837</v>
      </c>
      <c r="B24" s="140" t="s">
        <v>3161</v>
      </c>
      <c r="C24" s="140" t="s">
        <v>3215</v>
      </c>
      <c r="D24" s="140" t="s">
        <v>3049</v>
      </c>
      <c r="E24" t="s">
        <v>2521</v>
      </c>
      <c r="F24" s="140" t="s">
        <v>3167</v>
      </c>
      <c r="G24" s="140" t="s">
        <v>3216</v>
      </c>
      <c r="H24" s="140" t="s">
        <v>3231</v>
      </c>
      <c r="I24" s="140" t="s">
        <v>3139</v>
      </c>
      <c r="J24" s="139">
        <v>5</v>
      </c>
      <c r="K24" s="139">
        <v>38.082149999999999</v>
      </c>
      <c r="L24" s="139">
        <v>-122.04040999999999</v>
      </c>
      <c r="M24" s="139">
        <v>38.08249</v>
      </c>
      <c r="N24" s="139">
        <v>-122.04176</v>
      </c>
      <c r="O24" s="139">
        <v>38.082540000000002</v>
      </c>
      <c r="P24" s="139">
        <v>-122.04214</v>
      </c>
      <c r="Q24" s="139">
        <v>8.4</v>
      </c>
      <c r="R24" s="139">
        <v>9050</v>
      </c>
      <c r="S24" s="139">
        <v>20.3</v>
      </c>
      <c r="T24" s="139">
        <v>80.8</v>
      </c>
      <c r="U24" s="140" t="s">
        <v>3140</v>
      </c>
      <c r="V24" s="140" t="s">
        <v>3185</v>
      </c>
      <c r="W24" s="140" t="s">
        <v>3218</v>
      </c>
      <c r="X24" s="140" t="s">
        <v>342</v>
      </c>
      <c r="Y24" s="140" t="s">
        <v>3170</v>
      </c>
      <c r="Z24" s="139">
        <v>2</v>
      </c>
      <c r="AA24" s="140" t="s">
        <v>3144</v>
      </c>
      <c r="AB24" s="141"/>
      <c r="AC24" s="139">
        <v>3</v>
      </c>
      <c r="AD24" s="140" t="s">
        <v>3145</v>
      </c>
      <c r="AE24" s="139">
        <v>0.25</v>
      </c>
      <c r="AF24" s="139">
        <v>947840</v>
      </c>
      <c r="AG24" s="139">
        <v>952653</v>
      </c>
      <c r="AH24" s="139">
        <v>4813</v>
      </c>
      <c r="AI24" s="139">
        <v>1621.92045246</v>
      </c>
      <c r="AJ24" s="140" t="s">
        <v>347</v>
      </c>
      <c r="AK24" s="140" t="s">
        <v>3146</v>
      </c>
      <c r="AL24" s="140" t="s">
        <v>3147</v>
      </c>
      <c r="AM24" s="140" t="s">
        <v>3148</v>
      </c>
      <c r="AN24" s="139">
        <v>58</v>
      </c>
      <c r="AO24" s="140" t="s">
        <v>3149</v>
      </c>
      <c r="AP24" s="139">
        <v>1</v>
      </c>
      <c r="AQ24" s="140" t="s">
        <v>3150</v>
      </c>
      <c r="AR24" s="140" t="s">
        <v>3151</v>
      </c>
      <c r="AS24" s="140" t="s">
        <v>3152</v>
      </c>
      <c r="AT24" s="140" t="s">
        <v>3144</v>
      </c>
      <c r="AU24" s="140" t="s">
        <v>3149</v>
      </c>
      <c r="AV24" s="140" t="s">
        <v>3232</v>
      </c>
    </row>
    <row r="25" spans="1:48" ht="28.8" x14ac:dyDescent="0.3">
      <c r="A25" s="139">
        <v>264843</v>
      </c>
      <c r="B25" s="140" t="s">
        <v>3161</v>
      </c>
      <c r="C25" s="140" t="s">
        <v>3215</v>
      </c>
      <c r="D25" s="140" t="s">
        <v>3050</v>
      </c>
      <c r="E25" t="s">
        <v>2522</v>
      </c>
      <c r="F25" s="140" t="s">
        <v>3167</v>
      </c>
      <c r="G25" s="140" t="s">
        <v>3216</v>
      </c>
      <c r="H25" s="140" t="s">
        <v>3233</v>
      </c>
      <c r="I25" s="140" t="s">
        <v>3139</v>
      </c>
      <c r="J25" s="139">
        <v>5</v>
      </c>
      <c r="K25" s="139">
        <v>38.112780000000001</v>
      </c>
      <c r="L25" s="139">
        <v>-122.05582</v>
      </c>
      <c r="M25" s="139">
        <v>38.110639999999997</v>
      </c>
      <c r="N25" s="139">
        <v>-121.05485</v>
      </c>
      <c r="O25" s="139">
        <v>38.108580000000003</v>
      </c>
      <c r="P25" s="139">
        <v>-122.05493</v>
      </c>
      <c r="Q25" s="139">
        <v>8.0500000000000007</v>
      </c>
      <c r="R25" s="139">
        <v>9066</v>
      </c>
      <c r="S25" s="139">
        <v>20.5</v>
      </c>
      <c r="T25" s="139">
        <v>95.4</v>
      </c>
      <c r="U25" s="140" t="s">
        <v>3140</v>
      </c>
      <c r="V25" s="140" t="s">
        <v>3185</v>
      </c>
      <c r="W25" s="140" t="s">
        <v>3218</v>
      </c>
      <c r="X25" s="140" t="s">
        <v>342</v>
      </c>
      <c r="Y25" s="140" t="s">
        <v>3170</v>
      </c>
      <c r="Z25" s="139">
        <v>1</v>
      </c>
      <c r="AA25" s="140" t="s">
        <v>3144</v>
      </c>
      <c r="AB25" s="141"/>
      <c r="AC25" s="139">
        <v>5</v>
      </c>
      <c r="AD25" s="140" t="s">
        <v>3160</v>
      </c>
      <c r="AE25" s="139">
        <v>0.3</v>
      </c>
      <c r="AF25" s="139">
        <v>952653</v>
      </c>
      <c r="AG25" s="139">
        <v>958562</v>
      </c>
      <c r="AH25" s="139">
        <v>5909</v>
      </c>
      <c r="AI25" s="139">
        <v>1991.2586647799999</v>
      </c>
      <c r="AJ25" s="140" t="s">
        <v>347</v>
      </c>
      <c r="AK25" s="140" t="s">
        <v>3146</v>
      </c>
      <c r="AL25" s="140" t="s">
        <v>3147</v>
      </c>
      <c r="AM25" s="140" t="s">
        <v>3148</v>
      </c>
      <c r="AN25" s="139">
        <v>46</v>
      </c>
      <c r="AO25" s="140" t="s">
        <v>3149</v>
      </c>
      <c r="AP25" s="139">
        <v>1</v>
      </c>
      <c r="AQ25" s="140" t="s">
        <v>3150</v>
      </c>
      <c r="AR25" s="140" t="s">
        <v>3151</v>
      </c>
      <c r="AS25" s="140" t="s">
        <v>3152</v>
      </c>
      <c r="AT25" s="140" t="s">
        <v>3144</v>
      </c>
      <c r="AU25" s="140" t="s">
        <v>3149</v>
      </c>
      <c r="AV25" s="140" t="s">
        <v>3153</v>
      </c>
    </row>
    <row r="26" spans="1:48" ht="28.8" x14ac:dyDescent="0.3">
      <c r="A26" s="139">
        <v>264905</v>
      </c>
      <c r="B26" s="140" t="s">
        <v>3161</v>
      </c>
      <c r="C26" s="140" t="s">
        <v>3234</v>
      </c>
      <c r="D26" s="140" t="s">
        <v>3051</v>
      </c>
      <c r="E26" t="s">
        <v>2523</v>
      </c>
      <c r="F26" s="140" t="s">
        <v>3235</v>
      </c>
      <c r="G26" s="140" t="s">
        <v>3234</v>
      </c>
      <c r="H26" s="140" t="s">
        <v>3236</v>
      </c>
      <c r="I26" s="140" t="s">
        <v>3139</v>
      </c>
      <c r="J26" s="139">
        <v>5</v>
      </c>
      <c r="K26" s="139">
        <v>38.049010000000003</v>
      </c>
      <c r="L26" s="139">
        <v>-121.84439</v>
      </c>
      <c r="M26" s="139">
        <v>38.049999999999997</v>
      </c>
      <c r="N26" s="139">
        <v>-121.84295</v>
      </c>
      <c r="O26" s="139">
        <v>38.049599999999998</v>
      </c>
      <c r="P26" s="139">
        <v>-121.84169</v>
      </c>
      <c r="Q26" s="139">
        <v>10.029999999999999</v>
      </c>
      <c r="R26" s="139">
        <v>1453</v>
      </c>
      <c r="S26" s="139">
        <v>21.1</v>
      </c>
      <c r="T26" s="139">
        <v>30</v>
      </c>
      <c r="U26" s="140" t="s">
        <v>3237</v>
      </c>
      <c r="V26" s="140" t="s">
        <v>342</v>
      </c>
      <c r="W26" s="140" t="s">
        <v>3218</v>
      </c>
      <c r="X26" s="140" t="s">
        <v>342</v>
      </c>
      <c r="Y26" s="140" t="s">
        <v>3170</v>
      </c>
      <c r="Z26" s="139">
        <v>1</v>
      </c>
      <c r="AA26" s="140" t="s">
        <v>3144</v>
      </c>
      <c r="AB26" s="141"/>
      <c r="AC26" s="139">
        <v>5</v>
      </c>
      <c r="AD26" s="140" t="s">
        <v>3145</v>
      </c>
      <c r="AE26" s="139">
        <v>0.26</v>
      </c>
      <c r="AF26" s="139">
        <v>686</v>
      </c>
      <c r="AG26" s="139">
        <v>9421</v>
      </c>
      <c r="AH26" s="139">
        <v>8735</v>
      </c>
      <c r="AI26" s="139">
        <v>2943.5851137</v>
      </c>
      <c r="AJ26" s="140" t="s">
        <v>347</v>
      </c>
      <c r="AK26" s="140" t="s">
        <v>3146</v>
      </c>
      <c r="AL26" s="140" t="s">
        <v>3147</v>
      </c>
      <c r="AM26" s="140" t="s">
        <v>3148</v>
      </c>
      <c r="AN26" s="139">
        <v>45</v>
      </c>
      <c r="AO26" s="140" t="s">
        <v>3149</v>
      </c>
      <c r="AP26" s="139">
        <v>1</v>
      </c>
      <c r="AQ26" s="140" t="s">
        <v>3150</v>
      </c>
      <c r="AR26" s="140" t="s">
        <v>3151</v>
      </c>
      <c r="AS26" s="140" t="s">
        <v>3152</v>
      </c>
      <c r="AT26" s="140" t="s">
        <v>3144</v>
      </c>
      <c r="AU26" s="140" t="s">
        <v>3149</v>
      </c>
      <c r="AV26" s="140" t="s">
        <v>3238</v>
      </c>
    </row>
    <row r="27" spans="1:48" ht="28.8" x14ac:dyDescent="0.3">
      <c r="A27" s="139">
        <v>265218</v>
      </c>
      <c r="B27" s="140" t="s">
        <v>3161</v>
      </c>
      <c r="C27" s="140" t="s">
        <v>3215</v>
      </c>
      <c r="D27" s="140" t="s">
        <v>3052</v>
      </c>
      <c r="E27" t="s">
        <v>2524</v>
      </c>
      <c r="F27" s="140" t="s">
        <v>3239</v>
      </c>
      <c r="G27" s="140" t="s">
        <v>3216</v>
      </c>
      <c r="H27" s="140" t="s">
        <v>3240</v>
      </c>
      <c r="I27" s="140" t="s">
        <v>3139</v>
      </c>
      <c r="J27" s="139">
        <v>5</v>
      </c>
      <c r="K27" s="139">
        <v>38.065620000000003</v>
      </c>
      <c r="L27" s="139">
        <v>-122.02305</v>
      </c>
      <c r="M27" s="139">
        <v>38.065930000000002</v>
      </c>
      <c r="N27" s="139">
        <v>-122.0193</v>
      </c>
      <c r="O27" s="139">
        <v>38.066090000000003</v>
      </c>
      <c r="P27" s="139">
        <v>-122.01675</v>
      </c>
      <c r="Q27" s="139">
        <v>10.4</v>
      </c>
      <c r="R27" s="139">
        <v>3676</v>
      </c>
      <c r="S27" s="139">
        <v>21.9</v>
      </c>
      <c r="T27" s="139">
        <v>24.5</v>
      </c>
      <c r="U27" s="140" t="s">
        <v>3169</v>
      </c>
      <c r="V27" s="140" t="s">
        <v>3141</v>
      </c>
      <c r="W27" s="140" t="s">
        <v>3218</v>
      </c>
      <c r="X27" s="140" t="s">
        <v>342</v>
      </c>
      <c r="Y27" s="140" t="s">
        <v>3170</v>
      </c>
      <c r="Z27" s="139">
        <v>1</v>
      </c>
      <c r="AA27" s="140" t="s">
        <v>3144</v>
      </c>
      <c r="AB27" s="141"/>
      <c r="AC27" s="139">
        <v>5</v>
      </c>
      <c r="AD27" s="140" t="s">
        <v>3145</v>
      </c>
      <c r="AE27" s="139">
        <v>0.41</v>
      </c>
      <c r="AF27" s="139">
        <v>173340</v>
      </c>
      <c r="AG27" s="139">
        <v>179288</v>
      </c>
      <c r="AH27" s="139">
        <v>5948</v>
      </c>
      <c r="AI27" s="139">
        <v>2004.40117416</v>
      </c>
      <c r="AJ27" s="140" t="s">
        <v>347</v>
      </c>
      <c r="AK27" s="140" t="s">
        <v>3146</v>
      </c>
      <c r="AL27" s="140" t="s">
        <v>3147</v>
      </c>
      <c r="AM27" s="140" t="s">
        <v>3148</v>
      </c>
      <c r="AN27" s="139">
        <v>53</v>
      </c>
      <c r="AO27" s="140" t="s">
        <v>3149</v>
      </c>
      <c r="AP27" s="139">
        <v>1</v>
      </c>
      <c r="AQ27" s="140" t="s">
        <v>3150</v>
      </c>
      <c r="AR27" s="140" t="s">
        <v>3151</v>
      </c>
      <c r="AS27" s="140" t="s">
        <v>3152</v>
      </c>
      <c r="AT27" s="140" t="s">
        <v>3144</v>
      </c>
      <c r="AU27" s="140" t="s">
        <v>3149</v>
      </c>
      <c r="AV27" s="140" t="s">
        <v>3153</v>
      </c>
    </row>
    <row r="28" spans="1:48" ht="28.8" x14ac:dyDescent="0.3">
      <c r="A28" s="139">
        <v>265547</v>
      </c>
      <c r="B28" s="140" t="s">
        <v>3161</v>
      </c>
      <c r="C28" s="140" t="s">
        <v>3215</v>
      </c>
      <c r="D28" s="140" t="s">
        <v>3053</v>
      </c>
      <c r="E28" t="s">
        <v>2525</v>
      </c>
      <c r="F28" s="140" t="s">
        <v>3241</v>
      </c>
      <c r="G28" s="140" t="s">
        <v>3216</v>
      </c>
      <c r="H28" s="140" t="s">
        <v>3242</v>
      </c>
      <c r="I28" s="140" t="s">
        <v>3211</v>
      </c>
      <c r="J28" s="139">
        <v>5</v>
      </c>
      <c r="K28" s="139">
        <v>38.062049999999999</v>
      </c>
      <c r="L28" s="139">
        <v>-122.00064999999999</v>
      </c>
      <c r="M28" s="139">
        <v>38.063429999999997</v>
      </c>
      <c r="N28" s="139">
        <v>-122.00608</v>
      </c>
      <c r="O28" s="139">
        <v>38.063389999999998</v>
      </c>
      <c r="P28" s="139">
        <v>-122.00648</v>
      </c>
      <c r="Q28" s="139">
        <v>7.62</v>
      </c>
      <c r="R28" s="139">
        <v>7776</v>
      </c>
      <c r="S28" s="139">
        <v>22.5</v>
      </c>
      <c r="T28" s="139">
        <v>37.1</v>
      </c>
      <c r="U28" s="140" t="s">
        <v>3140</v>
      </c>
      <c r="V28" s="140" t="s">
        <v>3192</v>
      </c>
      <c r="W28" s="140" t="s">
        <v>3218</v>
      </c>
      <c r="X28" s="140" t="s">
        <v>342</v>
      </c>
      <c r="Y28" s="140" t="s">
        <v>3170</v>
      </c>
      <c r="Z28" s="139">
        <v>3</v>
      </c>
      <c r="AA28" s="140" t="s">
        <v>3180</v>
      </c>
      <c r="AB28" s="141"/>
      <c r="AC28" s="139">
        <v>5</v>
      </c>
      <c r="AD28" s="140" t="s">
        <v>3145</v>
      </c>
      <c r="AE28" s="139">
        <v>0.43</v>
      </c>
      <c r="AF28" s="139">
        <v>389295</v>
      </c>
      <c r="AG28" s="139">
        <v>396025</v>
      </c>
      <c r="AH28" s="139">
        <v>6730</v>
      </c>
      <c r="AI28" s="139">
        <v>2267.9253365999998</v>
      </c>
      <c r="AJ28" s="140" t="s">
        <v>347</v>
      </c>
      <c r="AK28" s="140" t="s">
        <v>3146</v>
      </c>
      <c r="AL28" s="140" t="s">
        <v>3147</v>
      </c>
      <c r="AM28" s="140" t="s">
        <v>3148</v>
      </c>
      <c r="AN28" s="139">
        <v>49</v>
      </c>
      <c r="AO28" s="140" t="s">
        <v>3149</v>
      </c>
      <c r="AP28" s="139">
        <v>1</v>
      </c>
      <c r="AQ28" s="140" t="s">
        <v>3150</v>
      </c>
      <c r="AR28" s="140" t="s">
        <v>3151</v>
      </c>
      <c r="AS28" s="140" t="s">
        <v>3152</v>
      </c>
      <c r="AT28" s="140" t="s">
        <v>3144</v>
      </c>
      <c r="AU28" s="140" t="s">
        <v>3149</v>
      </c>
      <c r="AV28" s="140" t="s">
        <v>3243</v>
      </c>
    </row>
    <row r="29" spans="1:48" ht="21.75" customHeight="1" x14ac:dyDescent="0.3">
      <c r="A29" s="139">
        <v>265551</v>
      </c>
      <c r="B29" s="140" t="s">
        <v>3161</v>
      </c>
      <c r="C29" s="140" t="s">
        <v>3215</v>
      </c>
      <c r="D29" s="140" t="s">
        <v>3054</v>
      </c>
      <c r="E29" t="s">
        <v>2526</v>
      </c>
      <c r="F29" s="140" t="s">
        <v>3241</v>
      </c>
      <c r="G29" s="140" t="s">
        <v>3216</v>
      </c>
      <c r="H29" s="140" t="s">
        <v>3244</v>
      </c>
      <c r="I29" s="140" t="s">
        <v>3211</v>
      </c>
      <c r="J29" s="139">
        <v>5</v>
      </c>
      <c r="K29" s="139">
        <v>38.099939999999997</v>
      </c>
      <c r="L29" s="139">
        <v>-122.06793</v>
      </c>
      <c r="M29" s="139">
        <v>38.098970000000001</v>
      </c>
      <c r="N29" s="139">
        <v>-122.06764</v>
      </c>
      <c r="O29" s="139">
        <v>38.099490000000003</v>
      </c>
      <c r="P29" s="139">
        <v>-122.06666</v>
      </c>
      <c r="Q29" s="139">
        <v>7.33</v>
      </c>
      <c r="R29" s="139">
        <v>8813</v>
      </c>
      <c r="S29" s="139">
        <v>22.8</v>
      </c>
      <c r="T29" s="139">
        <v>85.2</v>
      </c>
      <c r="U29" s="140" t="s">
        <v>3140</v>
      </c>
      <c r="V29" s="140" t="s">
        <v>3192</v>
      </c>
      <c r="W29" s="140" t="s">
        <v>3218</v>
      </c>
      <c r="X29" s="140" t="s">
        <v>342</v>
      </c>
      <c r="Y29" s="140" t="s">
        <v>3170</v>
      </c>
      <c r="Z29" s="139">
        <v>4</v>
      </c>
      <c r="AA29" s="140" t="s">
        <v>3180</v>
      </c>
      <c r="AB29" s="141"/>
      <c r="AC29" s="139">
        <v>5</v>
      </c>
      <c r="AD29" s="140" t="s">
        <v>3145</v>
      </c>
      <c r="AE29" s="139">
        <v>0.28999999999999998</v>
      </c>
      <c r="AF29" s="139">
        <v>410938</v>
      </c>
      <c r="AG29" s="139">
        <v>415514</v>
      </c>
      <c r="AH29" s="139">
        <v>4576</v>
      </c>
      <c r="AI29" s="139">
        <v>1542.0544339200001</v>
      </c>
      <c r="AJ29" s="140" t="s">
        <v>347</v>
      </c>
      <c r="AK29" s="140" t="s">
        <v>3146</v>
      </c>
      <c r="AL29" s="140" t="s">
        <v>3147</v>
      </c>
      <c r="AM29" s="140" t="s">
        <v>3148</v>
      </c>
      <c r="AN29" s="139">
        <v>47</v>
      </c>
      <c r="AO29" s="140" t="s">
        <v>3149</v>
      </c>
      <c r="AP29" s="139">
        <v>1</v>
      </c>
      <c r="AQ29" s="140" t="s">
        <v>3150</v>
      </c>
      <c r="AR29" s="140" t="s">
        <v>3175</v>
      </c>
      <c r="AS29" s="140" t="s">
        <v>3152</v>
      </c>
      <c r="AT29" s="140" t="s">
        <v>3144</v>
      </c>
      <c r="AU29" s="140" t="s">
        <v>3149</v>
      </c>
      <c r="AV29" s="140" t="s">
        <v>3245</v>
      </c>
    </row>
    <row r="30" spans="1:48" ht="28.8" x14ac:dyDescent="0.3">
      <c r="A30" s="139">
        <v>265642</v>
      </c>
      <c r="B30" s="140" t="s">
        <v>3161</v>
      </c>
      <c r="C30" s="140" t="s">
        <v>3215</v>
      </c>
      <c r="D30" s="140" t="s">
        <v>3055</v>
      </c>
      <c r="E30" t="s">
        <v>2527</v>
      </c>
      <c r="F30" s="140" t="s">
        <v>3246</v>
      </c>
      <c r="G30" s="140" t="s">
        <v>3216</v>
      </c>
      <c r="H30" s="140" t="s">
        <v>3247</v>
      </c>
      <c r="I30" s="140" t="s">
        <v>3211</v>
      </c>
      <c r="J30" s="139">
        <v>5</v>
      </c>
      <c r="K30" s="139">
        <v>38.060470000000002</v>
      </c>
      <c r="L30" s="139">
        <v>-122.04606</v>
      </c>
      <c r="M30" s="139">
        <v>38.05986</v>
      </c>
      <c r="N30" s="139">
        <v>-122.04904999999999</v>
      </c>
      <c r="O30" s="139">
        <v>38.05977</v>
      </c>
      <c r="P30" s="139">
        <v>-122.05119999999999</v>
      </c>
      <c r="Q30" s="139">
        <v>7.35</v>
      </c>
      <c r="R30" s="139">
        <v>12416</v>
      </c>
      <c r="S30" s="139">
        <v>22.2</v>
      </c>
      <c r="T30" s="139">
        <v>28.1</v>
      </c>
      <c r="U30" s="140" t="s">
        <v>3173</v>
      </c>
      <c r="V30" s="140" t="s">
        <v>3174</v>
      </c>
      <c r="W30" s="140" t="s">
        <v>3248</v>
      </c>
      <c r="X30" s="140" t="s">
        <v>342</v>
      </c>
      <c r="Y30" s="140" t="s">
        <v>3170</v>
      </c>
      <c r="Z30" s="139">
        <v>2</v>
      </c>
      <c r="AA30" s="140" t="s">
        <v>3144</v>
      </c>
      <c r="AB30" s="141"/>
      <c r="AC30" s="139">
        <v>5</v>
      </c>
      <c r="AD30" s="140" t="s">
        <v>3160</v>
      </c>
      <c r="AE30" s="139">
        <v>0.49</v>
      </c>
      <c r="AF30" s="139">
        <v>471740</v>
      </c>
      <c r="AG30" s="139">
        <v>477277</v>
      </c>
      <c r="AH30" s="139">
        <v>5537</v>
      </c>
      <c r="AI30" s="139">
        <v>1865.8993445399999</v>
      </c>
      <c r="AJ30" s="140" t="s">
        <v>347</v>
      </c>
      <c r="AK30" s="140" t="s">
        <v>3146</v>
      </c>
      <c r="AL30" s="140" t="s">
        <v>3147</v>
      </c>
      <c r="AM30" s="140" t="s">
        <v>3148</v>
      </c>
      <c r="AN30" s="139">
        <v>53</v>
      </c>
      <c r="AO30" s="140" t="s">
        <v>3149</v>
      </c>
      <c r="AP30" s="139">
        <v>1</v>
      </c>
      <c r="AQ30" s="140" t="s">
        <v>3150</v>
      </c>
      <c r="AR30" s="140" t="s">
        <v>3151</v>
      </c>
      <c r="AS30" s="140" t="s">
        <v>3152</v>
      </c>
      <c r="AT30" s="140" t="s">
        <v>3144</v>
      </c>
      <c r="AU30" s="140" t="s">
        <v>3149</v>
      </c>
      <c r="AV30" s="140" t="s">
        <v>3249</v>
      </c>
    </row>
    <row r="31" spans="1:48" ht="28.8" x14ac:dyDescent="0.3">
      <c r="A31" s="139">
        <v>265695</v>
      </c>
      <c r="B31" s="140" t="s">
        <v>3161</v>
      </c>
      <c r="C31" s="140" t="s">
        <v>3215</v>
      </c>
      <c r="D31" s="140" t="s">
        <v>3056</v>
      </c>
      <c r="E31" t="s">
        <v>2528</v>
      </c>
      <c r="F31" s="140" t="s">
        <v>3246</v>
      </c>
      <c r="G31" s="140" t="s">
        <v>3216</v>
      </c>
      <c r="H31" s="140" t="s">
        <v>3250</v>
      </c>
      <c r="I31" s="140" t="s">
        <v>3139</v>
      </c>
      <c r="J31" s="139">
        <v>5</v>
      </c>
      <c r="K31" s="139">
        <v>38.094099999999997</v>
      </c>
      <c r="L31" s="139">
        <v>-122.05947999999999</v>
      </c>
      <c r="M31" s="139">
        <v>38.095399999999998</v>
      </c>
      <c r="N31" s="139">
        <v>-122.05762</v>
      </c>
      <c r="O31" s="139">
        <v>38.095759999999999</v>
      </c>
      <c r="P31" s="139">
        <v>-122.05719000000001</v>
      </c>
      <c r="Q31" s="139">
        <v>7.54</v>
      </c>
      <c r="R31" s="139">
        <v>11854</v>
      </c>
      <c r="S31" s="139">
        <v>22.3</v>
      </c>
      <c r="T31" s="139">
        <v>27.8</v>
      </c>
      <c r="U31" s="140" t="s">
        <v>3173</v>
      </c>
      <c r="V31" s="140" t="s">
        <v>3174</v>
      </c>
      <c r="W31" s="140" t="s">
        <v>3218</v>
      </c>
      <c r="X31" s="140" t="s">
        <v>342</v>
      </c>
      <c r="Y31" s="140" t="s">
        <v>3170</v>
      </c>
      <c r="Z31" s="139">
        <v>2</v>
      </c>
      <c r="AA31" s="140" t="s">
        <v>3144</v>
      </c>
      <c r="AB31" s="141"/>
      <c r="AC31" s="139">
        <v>5</v>
      </c>
      <c r="AD31" s="140" t="s">
        <v>3145</v>
      </c>
      <c r="AE31" s="139">
        <v>0.44</v>
      </c>
      <c r="AF31" s="139">
        <v>482964</v>
      </c>
      <c r="AG31" s="139">
        <v>488098</v>
      </c>
      <c r="AH31" s="139">
        <v>5134</v>
      </c>
      <c r="AI31" s="139">
        <v>1730.0934142799999</v>
      </c>
      <c r="AJ31" s="140" t="s">
        <v>347</v>
      </c>
      <c r="AK31" s="140" t="s">
        <v>3146</v>
      </c>
      <c r="AL31" s="140" t="s">
        <v>3147</v>
      </c>
      <c r="AM31" s="140" t="s">
        <v>3148</v>
      </c>
      <c r="AN31" s="139">
        <v>47</v>
      </c>
      <c r="AO31" s="140" t="s">
        <v>3149</v>
      </c>
      <c r="AP31" s="139">
        <v>1</v>
      </c>
      <c r="AQ31" s="140" t="s">
        <v>3150</v>
      </c>
      <c r="AR31" s="140" t="s">
        <v>3151</v>
      </c>
      <c r="AS31" s="140" t="s">
        <v>3152</v>
      </c>
      <c r="AT31" s="140" t="s">
        <v>3144</v>
      </c>
      <c r="AU31" s="140" t="s">
        <v>3149</v>
      </c>
      <c r="AV31" s="140" t="s">
        <v>3251</v>
      </c>
    </row>
    <row r="32" spans="1:48" ht="28.8" x14ac:dyDescent="0.3">
      <c r="A32" s="139">
        <v>265928</v>
      </c>
      <c r="B32" s="140" t="s">
        <v>3161</v>
      </c>
      <c r="C32" s="140" t="s">
        <v>3162</v>
      </c>
      <c r="D32" s="140" t="s">
        <v>3044</v>
      </c>
      <c r="E32" t="s">
        <v>2376</v>
      </c>
      <c r="F32" s="140" t="s">
        <v>3182</v>
      </c>
      <c r="G32" s="140" t="s">
        <v>3164</v>
      </c>
      <c r="H32" s="140" t="s">
        <v>3187</v>
      </c>
      <c r="I32" s="140" t="s">
        <v>3139</v>
      </c>
      <c r="J32" s="139">
        <v>5</v>
      </c>
      <c r="K32" s="139">
        <v>38.067900000000002</v>
      </c>
      <c r="L32" s="139">
        <v>-121.84983</v>
      </c>
      <c r="M32" s="139">
        <v>38.067740000000001</v>
      </c>
      <c r="N32" s="139">
        <v>-121.85245</v>
      </c>
      <c r="O32" s="139">
        <v>38.067140000000002</v>
      </c>
      <c r="P32" s="139">
        <v>-121.85539</v>
      </c>
      <c r="Q32" s="139">
        <v>10.14</v>
      </c>
      <c r="R32" s="139">
        <v>182.2</v>
      </c>
      <c r="S32" s="139">
        <v>20.9</v>
      </c>
      <c r="T32" s="139">
        <v>19.8</v>
      </c>
      <c r="U32" s="140" t="s">
        <v>3184</v>
      </c>
      <c r="V32" s="140" t="s">
        <v>3185</v>
      </c>
      <c r="W32" s="140" t="s">
        <v>3159</v>
      </c>
      <c r="X32" s="140" t="s">
        <v>342</v>
      </c>
      <c r="Y32" s="140" t="s">
        <v>3143</v>
      </c>
      <c r="Z32" s="139">
        <v>2</v>
      </c>
      <c r="AA32" s="140" t="s">
        <v>3180</v>
      </c>
      <c r="AB32" s="141"/>
      <c r="AC32" s="139">
        <v>5</v>
      </c>
      <c r="AD32" s="140" t="s">
        <v>3160</v>
      </c>
      <c r="AE32" s="139">
        <v>0.56000000000000005</v>
      </c>
      <c r="AF32" s="139">
        <v>681598</v>
      </c>
      <c r="AG32" s="139">
        <v>688528</v>
      </c>
      <c r="AH32" s="139">
        <v>6930</v>
      </c>
      <c r="AI32" s="139">
        <v>2335.3228205999999</v>
      </c>
      <c r="AJ32" s="140" t="s">
        <v>347</v>
      </c>
      <c r="AK32" s="140" t="s">
        <v>3146</v>
      </c>
      <c r="AL32" s="140" t="s">
        <v>3147</v>
      </c>
      <c r="AM32" s="140" t="s">
        <v>3148</v>
      </c>
      <c r="AN32" s="139">
        <v>47</v>
      </c>
      <c r="AO32" s="140" t="s">
        <v>3149</v>
      </c>
      <c r="AP32" s="139">
        <v>1</v>
      </c>
      <c r="AQ32" s="140" t="s">
        <v>3150</v>
      </c>
      <c r="AR32" s="140" t="s">
        <v>3151</v>
      </c>
      <c r="AS32" s="140" t="s">
        <v>3152</v>
      </c>
      <c r="AT32" s="140" t="s">
        <v>3144</v>
      </c>
      <c r="AU32" s="140" t="s">
        <v>3149</v>
      </c>
      <c r="AV32" s="140" t="s">
        <v>3188</v>
      </c>
    </row>
    <row r="33" spans="1:48" ht="28.8" x14ac:dyDescent="0.3">
      <c r="A33" s="139">
        <v>265717</v>
      </c>
      <c r="B33" s="140" t="s">
        <v>3161</v>
      </c>
      <c r="C33" s="140" t="s">
        <v>335</v>
      </c>
      <c r="D33" s="140" t="s">
        <v>3057</v>
      </c>
      <c r="E33" t="s">
        <v>2529</v>
      </c>
      <c r="F33" s="140" t="s">
        <v>3252</v>
      </c>
      <c r="G33" s="140" t="s">
        <v>3216</v>
      </c>
      <c r="H33" s="140" t="s">
        <v>3253</v>
      </c>
      <c r="I33" s="140" t="s">
        <v>3211</v>
      </c>
      <c r="J33" s="139">
        <v>5</v>
      </c>
      <c r="K33" s="139">
        <v>38.055810000000001</v>
      </c>
      <c r="L33" s="139">
        <v>-121.96093</v>
      </c>
      <c r="M33" s="139">
        <v>38.055750000000003</v>
      </c>
      <c r="N33" s="139">
        <v>-121.95713000000001</v>
      </c>
      <c r="O33" s="139">
        <v>38.055689999999998</v>
      </c>
      <c r="P33" s="139">
        <v>-121.95687</v>
      </c>
      <c r="Q33" s="139">
        <v>7.47</v>
      </c>
      <c r="R33" s="139">
        <v>4489</v>
      </c>
      <c r="S33" s="139">
        <v>22.8</v>
      </c>
      <c r="T33" s="139">
        <v>28.8</v>
      </c>
      <c r="U33" s="140" t="s">
        <v>3173</v>
      </c>
      <c r="V33" s="140" t="s">
        <v>3141</v>
      </c>
      <c r="W33" s="140" t="s">
        <v>3218</v>
      </c>
      <c r="X33" s="140" t="s">
        <v>342</v>
      </c>
      <c r="Y33" s="140" t="s">
        <v>3170</v>
      </c>
      <c r="Z33" s="139">
        <v>3</v>
      </c>
      <c r="AA33" s="140" t="s">
        <v>3144</v>
      </c>
      <c r="AB33" s="141"/>
      <c r="AC33" s="139">
        <v>5</v>
      </c>
      <c r="AD33" s="140" t="s">
        <v>3160</v>
      </c>
      <c r="AE33" s="139">
        <v>0.64</v>
      </c>
      <c r="AF33" s="139">
        <v>498426</v>
      </c>
      <c r="AG33" s="139">
        <v>505949</v>
      </c>
      <c r="AH33" s="139">
        <v>7523</v>
      </c>
      <c r="AI33" s="139">
        <v>2535.1563606599998</v>
      </c>
      <c r="AJ33" s="140" t="s">
        <v>347</v>
      </c>
      <c r="AK33" s="140" t="s">
        <v>3146</v>
      </c>
      <c r="AL33" s="140" t="s">
        <v>3147</v>
      </c>
      <c r="AM33" s="140" t="s">
        <v>3148</v>
      </c>
      <c r="AN33" s="139">
        <v>47</v>
      </c>
      <c r="AO33" s="140" t="s">
        <v>3149</v>
      </c>
      <c r="AP33" s="139">
        <v>1</v>
      </c>
      <c r="AQ33" s="140" t="s">
        <v>3150</v>
      </c>
      <c r="AR33" s="140" t="s">
        <v>3151</v>
      </c>
      <c r="AS33" s="140" t="s">
        <v>3152</v>
      </c>
      <c r="AT33" s="140" t="s">
        <v>3144</v>
      </c>
      <c r="AU33" s="140" t="s">
        <v>3149</v>
      </c>
      <c r="AV33" s="140" t="s">
        <v>3153</v>
      </c>
    </row>
    <row r="34" spans="1:48" ht="28.8" x14ac:dyDescent="0.3">
      <c r="A34" s="139">
        <v>265719</v>
      </c>
      <c r="B34" s="140" t="s">
        <v>3161</v>
      </c>
      <c r="C34" s="140" t="s">
        <v>3215</v>
      </c>
      <c r="D34" s="140" t="s">
        <v>3058</v>
      </c>
      <c r="E34" t="s">
        <v>2530</v>
      </c>
      <c r="F34" s="140" t="s">
        <v>3252</v>
      </c>
      <c r="G34" s="140" t="s">
        <v>3216</v>
      </c>
      <c r="H34" s="140" t="s">
        <v>3254</v>
      </c>
      <c r="I34" s="140" t="s">
        <v>3211</v>
      </c>
      <c r="J34" s="139">
        <v>5</v>
      </c>
      <c r="K34" s="139">
        <v>38.071060000000003</v>
      </c>
      <c r="L34" s="139">
        <v>-122.01783</v>
      </c>
      <c r="M34" s="139">
        <v>38.071820000000002</v>
      </c>
      <c r="N34" s="139">
        <v>-122.01657</v>
      </c>
      <c r="O34" s="139">
        <v>38.071939999999998</v>
      </c>
      <c r="P34" s="139">
        <v>-122.01763</v>
      </c>
      <c r="Q34" s="139">
        <v>7.56</v>
      </c>
      <c r="R34" s="139">
        <v>9199</v>
      </c>
      <c r="S34" s="139">
        <v>22.3</v>
      </c>
      <c r="T34" s="139">
        <v>36.299999999999997</v>
      </c>
      <c r="U34" s="140" t="s">
        <v>3173</v>
      </c>
      <c r="V34" s="140" t="s">
        <v>3141</v>
      </c>
      <c r="W34" s="140" t="s">
        <v>3218</v>
      </c>
      <c r="X34" s="140" t="s">
        <v>342</v>
      </c>
      <c r="Y34" s="140" t="s">
        <v>3170</v>
      </c>
      <c r="Z34" s="139">
        <v>1</v>
      </c>
      <c r="AA34" s="140" t="s">
        <v>3144</v>
      </c>
      <c r="AB34" s="141"/>
      <c r="AC34" s="139">
        <v>5</v>
      </c>
      <c r="AD34" s="140" t="s">
        <v>3160</v>
      </c>
      <c r="AE34" s="139">
        <v>0.46</v>
      </c>
      <c r="AF34" s="139">
        <v>504946</v>
      </c>
      <c r="AG34" s="139">
        <v>511193</v>
      </c>
      <c r="AH34" s="139">
        <v>6247</v>
      </c>
      <c r="AI34" s="139">
        <v>2105.1604127400001</v>
      </c>
      <c r="AJ34" s="140" t="s">
        <v>347</v>
      </c>
      <c r="AK34" s="140" t="s">
        <v>3146</v>
      </c>
      <c r="AL34" s="140" t="s">
        <v>3147</v>
      </c>
      <c r="AM34" s="140" t="s">
        <v>3148</v>
      </c>
      <c r="AN34" s="139">
        <v>51</v>
      </c>
      <c r="AO34" s="140" t="s">
        <v>3149</v>
      </c>
      <c r="AP34" s="139">
        <v>1</v>
      </c>
      <c r="AQ34" s="140" t="s">
        <v>3150</v>
      </c>
      <c r="AR34" s="140" t="s">
        <v>3151</v>
      </c>
      <c r="AS34" s="140" t="s">
        <v>3152</v>
      </c>
      <c r="AT34" s="140" t="s">
        <v>3144</v>
      </c>
      <c r="AU34" s="140" t="s">
        <v>3149</v>
      </c>
      <c r="AV34" s="140" t="s">
        <v>3153</v>
      </c>
    </row>
    <row r="35" spans="1:48" ht="28.8" x14ac:dyDescent="0.3">
      <c r="A35" s="139">
        <v>266084</v>
      </c>
      <c r="B35" s="140" t="s">
        <v>3161</v>
      </c>
      <c r="C35" s="140" t="s">
        <v>3222</v>
      </c>
      <c r="D35" s="140" t="s">
        <v>3059</v>
      </c>
      <c r="E35" t="s">
        <v>2531</v>
      </c>
      <c r="F35" s="140" t="s">
        <v>3255</v>
      </c>
      <c r="G35" s="140" t="s">
        <v>3216</v>
      </c>
      <c r="H35" s="140" t="s">
        <v>3256</v>
      </c>
      <c r="I35" s="140" t="s">
        <v>3211</v>
      </c>
      <c r="J35" s="139">
        <v>5</v>
      </c>
      <c r="K35" s="139">
        <v>38.16527</v>
      </c>
      <c r="L35" s="139">
        <v>-122.04295999999999</v>
      </c>
      <c r="M35" s="139">
        <v>38.166649999999997</v>
      </c>
      <c r="N35" s="139">
        <v>-122.04294</v>
      </c>
      <c r="O35" s="139">
        <v>38.167310000000001</v>
      </c>
      <c r="P35" s="139">
        <v>-122.0424</v>
      </c>
      <c r="Q35" s="139">
        <v>7.36</v>
      </c>
      <c r="R35" s="139">
        <v>7268</v>
      </c>
      <c r="S35" s="139">
        <v>20.7</v>
      </c>
      <c r="T35" s="139">
        <v>66.5</v>
      </c>
      <c r="U35" s="140" t="s">
        <v>3257</v>
      </c>
      <c r="V35" s="140" t="s">
        <v>3258</v>
      </c>
      <c r="W35" s="140" t="s">
        <v>3259</v>
      </c>
      <c r="X35" s="140" t="s">
        <v>342</v>
      </c>
      <c r="Y35" s="140" t="s">
        <v>3260</v>
      </c>
      <c r="Z35" s="139">
        <v>3</v>
      </c>
      <c r="AA35" s="140" t="s">
        <v>3180</v>
      </c>
      <c r="AB35" s="141"/>
      <c r="AC35" s="139">
        <v>5</v>
      </c>
      <c r="AD35" s="140" t="s">
        <v>3160</v>
      </c>
      <c r="AE35" s="139">
        <v>0.32</v>
      </c>
      <c r="AF35" s="139">
        <v>531198</v>
      </c>
      <c r="AG35" s="139">
        <v>537338</v>
      </c>
      <c r="AH35" s="139">
        <v>6140</v>
      </c>
      <c r="AI35" s="139">
        <v>2069.1027588000002</v>
      </c>
      <c r="AJ35" s="140" t="s">
        <v>347</v>
      </c>
      <c r="AK35" s="140" t="s">
        <v>3146</v>
      </c>
      <c r="AL35" s="140" t="s">
        <v>3147</v>
      </c>
      <c r="AM35" s="140" t="s">
        <v>3148</v>
      </c>
      <c r="AN35" s="139">
        <v>58</v>
      </c>
      <c r="AO35" s="140" t="s">
        <v>3149</v>
      </c>
      <c r="AP35" s="139">
        <v>1</v>
      </c>
      <c r="AQ35" s="140" t="s">
        <v>3150</v>
      </c>
      <c r="AR35" s="140" t="s">
        <v>3151</v>
      </c>
      <c r="AS35" s="140" t="s">
        <v>3152</v>
      </c>
      <c r="AT35" s="140" t="s">
        <v>3144</v>
      </c>
      <c r="AU35" s="140" t="s">
        <v>3149</v>
      </c>
      <c r="AV35" s="140" t="s">
        <v>3261</v>
      </c>
    </row>
    <row r="36" spans="1:48" ht="28.8" x14ac:dyDescent="0.3">
      <c r="A36" s="139">
        <v>266117</v>
      </c>
      <c r="B36" s="140" t="s">
        <v>3161</v>
      </c>
      <c r="C36" s="140" t="s">
        <v>3215</v>
      </c>
      <c r="D36" s="140" t="s">
        <v>3060</v>
      </c>
      <c r="E36" t="s">
        <v>2532</v>
      </c>
      <c r="F36" s="140" t="s">
        <v>3255</v>
      </c>
      <c r="G36" s="140" t="s">
        <v>3216</v>
      </c>
      <c r="H36" s="140" t="s">
        <v>3262</v>
      </c>
      <c r="I36" s="140" t="s">
        <v>3211</v>
      </c>
      <c r="J36" s="139">
        <v>5</v>
      </c>
      <c r="K36" s="139">
        <v>38.094920000000002</v>
      </c>
      <c r="L36" s="139">
        <v>-122.05696</v>
      </c>
      <c r="M36" s="139">
        <v>38.097160000000002</v>
      </c>
      <c r="N36" s="139">
        <v>-122.05571</v>
      </c>
      <c r="O36" s="139">
        <v>38.098210000000002</v>
      </c>
      <c r="P36" s="139">
        <v>-122.05551</v>
      </c>
      <c r="Q36" s="139">
        <v>8.1</v>
      </c>
      <c r="R36" s="139">
        <v>7555</v>
      </c>
      <c r="S36" s="139">
        <v>20.100000000000001</v>
      </c>
      <c r="T36" s="139">
        <v>79.5</v>
      </c>
      <c r="U36" s="140" t="s">
        <v>3257</v>
      </c>
      <c r="V36" s="140" t="s">
        <v>3258</v>
      </c>
      <c r="W36" s="140" t="s">
        <v>3259</v>
      </c>
      <c r="X36" s="140" t="s">
        <v>342</v>
      </c>
      <c r="Y36" s="140" t="s">
        <v>3260</v>
      </c>
      <c r="Z36" s="139">
        <v>3</v>
      </c>
      <c r="AA36" s="140" t="s">
        <v>3180</v>
      </c>
      <c r="AB36" s="141"/>
      <c r="AC36" s="139">
        <v>5</v>
      </c>
      <c r="AD36" s="140" t="s">
        <v>3160</v>
      </c>
      <c r="AE36" s="139">
        <v>0.32</v>
      </c>
      <c r="AF36" s="139">
        <v>548000</v>
      </c>
      <c r="AG36" s="139">
        <v>555785</v>
      </c>
      <c r="AH36" s="139">
        <v>7785</v>
      </c>
      <c r="AI36" s="139">
        <v>2623.4470646999998</v>
      </c>
      <c r="AJ36" s="140" t="s">
        <v>347</v>
      </c>
      <c r="AK36" s="140" t="s">
        <v>3146</v>
      </c>
      <c r="AL36" s="140" t="s">
        <v>3147</v>
      </c>
      <c r="AM36" s="140" t="s">
        <v>3148</v>
      </c>
      <c r="AN36" s="139">
        <v>48</v>
      </c>
      <c r="AO36" s="140" t="s">
        <v>3149</v>
      </c>
      <c r="AP36" s="139">
        <v>1</v>
      </c>
      <c r="AQ36" s="140" t="s">
        <v>3150</v>
      </c>
      <c r="AR36" s="140" t="s">
        <v>3151</v>
      </c>
      <c r="AS36" s="140" t="s">
        <v>3152</v>
      </c>
      <c r="AT36" s="140" t="s">
        <v>3144</v>
      </c>
      <c r="AU36" s="140" t="s">
        <v>3149</v>
      </c>
      <c r="AV36" s="140" t="s">
        <v>3263</v>
      </c>
    </row>
    <row r="37" spans="1:48" ht="28.8" x14ac:dyDescent="0.3">
      <c r="A37" s="139">
        <v>266357</v>
      </c>
      <c r="B37" s="140" t="s">
        <v>3161</v>
      </c>
      <c r="C37" s="140" t="s">
        <v>3215</v>
      </c>
      <c r="D37" s="140" t="s">
        <v>3061</v>
      </c>
      <c r="E37" t="s">
        <v>2533</v>
      </c>
      <c r="F37" s="140" t="s">
        <v>3264</v>
      </c>
      <c r="G37" s="140" t="s">
        <v>3216</v>
      </c>
      <c r="H37" s="140" t="s">
        <v>3265</v>
      </c>
      <c r="I37" s="140" t="s">
        <v>3139</v>
      </c>
      <c r="J37" s="139">
        <v>5</v>
      </c>
      <c r="K37" s="139">
        <v>38.071579999999997</v>
      </c>
      <c r="L37" s="139">
        <v>-121.98428</v>
      </c>
      <c r="M37" s="139">
        <v>38.07179</v>
      </c>
      <c r="N37" s="139">
        <v>-121.98429</v>
      </c>
      <c r="O37" s="139">
        <v>38.071939999999998</v>
      </c>
      <c r="P37" s="139">
        <v>-121.98444000000001</v>
      </c>
      <c r="Q37" s="139">
        <v>7.77</v>
      </c>
      <c r="R37" s="139">
        <v>5271</v>
      </c>
      <c r="S37" s="139">
        <v>19.7</v>
      </c>
      <c r="T37" s="139">
        <v>31.8</v>
      </c>
      <c r="U37" s="140" t="s">
        <v>3140</v>
      </c>
      <c r="V37" s="140" t="s">
        <v>3185</v>
      </c>
      <c r="W37" s="140" t="s">
        <v>3259</v>
      </c>
      <c r="X37" s="140" t="s">
        <v>342</v>
      </c>
      <c r="Y37" s="140" t="s">
        <v>3260</v>
      </c>
      <c r="Z37" s="139">
        <v>4</v>
      </c>
      <c r="AA37" s="140" t="s">
        <v>3180</v>
      </c>
      <c r="AB37" s="142"/>
      <c r="AC37" s="139">
        <v>5</v>
      </c>
      <c r="AD37" s="140" t="s">
        <v>3160</v>
      </c>
      <c r="AE37" s="139">
        <v>0.5</v>
      </c>
      <c r="AF37" s="139">
        <v>957232</v>
      </c>
      <c r="AG37" s="139">
        <v>963742</v>
      </c>
      <c r="AH37" s="139">
        <v>6510</v>
      </c>
      <c r="AI37" s="139">
        <v>2193.7881041999999</v>
      </c>
      <c r="AJ37" s="140" t="s">
        <v>347</v>
      </c>
      <c r="AK37" s="140" t="s">
        <v>3146</v>
      </c>
      <c r="AL37" s="140" t="s">
        <v>3147</v>
      </c>
      <c r="AM37" s="140" t="s">
        <v>3148</v>
      </c>
      <c r="AN37" s="139">
        <v>60</v>
      </c>
      <c r="AO37" s="140" t="s">
        <v>3149</v>
      </c>
      <c r="AP37" s="139">
        <v>1</v>
      </c>
      <c r="AQ37" s="140" t="s">
        <v>3150</v>
      </c>
      <c r="AR37" s="140" t="s">
        <v>3151</v>
      </c>
      <c r="AS37" s="140" t="s">
        <v>3152</v>
      </c>
      <c r="AT37" s="140" t="s">
        <v>3144</v>
      </c>
      <c r="AU37" s="140" t="s">
        <v>3149</v>
      </c>
      <c r="AV37" s="140" t="s">
        <v>3266</v>
      </c>
    </row>
    <row r="38" spans="1:48" ht="28.8" x14ac:dyDescent="0.3">
      <c r="A38" s="139">
        <v>266463</v>
      </c>
      <c r="B38" s="140" t="s">
        <v>3161</v>
      </c>
      <c r="C38" s="140" t="s">
        <v>3215</v>
      </c>
      <c r="D38" s="140" t="s">
        <v>3062</v>
      </c>
      <c r="E38" t="s">
        <v>2534</v>
      </c>
      <c r="F38" s="140" t="s">
        <v>3190</v>
      </c>
      <c r="G38" s="140" t="s">
        <v>3216</v>
      </c>
      <c r="H38" s="140" t="s">
        <v>3267</v>
      </c>
      <c r="I38" s="140" t="s">
        <v>3139</v>
      </c>
      <c r="J38" s="139">
        <v>5</v>
      </c>
      <c r="K38" s="139">
        <v>38.05988</v>
      </c>
      <c r="L38" s="139">
        <v>-121.99809999999999</v>
      </c>
      <c r="M38" s="139">
        <v>38.060760000000002</v>
      </c>
      <c r="N38" s="139">
        <v>-121.99764</v>
      </c>
      <c r="O38" s="139">
        <v>38.06071</v>
      </c>
      <c r="P38" s="139">
        <v>-121.9971</v>
      </c>
      <c r="Q38" s="139">
        <v>9.6</v>
      </c>
      <c r="R38" s="139">
        <v>4890</v>
      </c>
      <c r="S38" s="139">
        <v>19.7</v>
      </c>
      <c r="T38" s="139">
        <v>13.1</v>
      </c>
      <c r="U38" s="140" t="s">
        <v>3237</v>
      </c>
      <c r="V38" s="140" t="s">
        <v>3185</v>
      </c>
      <c r="W38" s="140" t="s">
        <v>3259</v>
      </c>
      <c r="X38" s="140" t="s">
        <v>342</v>
      </c>
      <c r="Y38" s="140" t="s">
        <v>3260</v>
      </c>
      <c r="Z38" s="139">
        <v>4</v>
      </c>
      <c r="AA38" s="140" t="s">
        <v>3180</v>
      </c>
      <c r="AB38" s="142"/>
      <c r="AC38" s="139">
        <v>5</v>
      </c>
      <c r="AD38" s="140" t="s">
        <v>3160</v>
      </c>
      <c r="AE38" s="139">
        <v>0.82</v>
      </c>
      <c r="AF38" s="139">
        <v>47779</v>
      </c>
      <c r="AG38" s="139">
        <v>51768</v>
      </c>
      <c r="AH38" s="139">
        <v>3989</v>
      </c>
      <c r="AI38" s="139">
        <v>1344.24281838</v>
      </c>
      <c r="AJ38" s="140" t="s">
        <v>347</v>
      </c>
      <c r="AK38" s="140" t="s">
        <v>3146</v>
      </c>
      <c r="AL38" s="140" t="s">
        <v>3147</v>
      </c>
      <c r="AM38" s="140" t="s">
        <v>3148</v>
      </c>
      <c r="AN38" s="139">
        <v>58</v>
      </c>
      <c r="AO38" s="140" t="s">
        <v>3149</v>
      </c>
      <c r="AP38" s="139">
        <v>1</v>
      </c>
      <c r="AQ38" s="140" t="s">
        <v>3150</v>
      </c>
      <c r="AR38" s="140" t="s">
        <v>3151</v>
      </c>
      <c r="AS38" s="140" t="s">
        <v>3152</v>
      </c>
      <c r="AT38" s="140" t="s">
        <v>3144</v>
      </c>
      <c r="AU38" s="140" t="s">
        <v>3149</v>
      </c>
      <c r="AV38" s="140" t="s">
        <v>3268</v>
      </c>
    </row>
    <row r="39" spans="1:48" ht="28.8" x14ac:dyDescent="0.3">
      <c r="A39" s="139">
        <v>266857</v>
      </c>
      <c r="B39" s="140" t="s">
        <v>3161</v>
      </c>
      <c r="C39" s="140" t="s">
        <v>3222</v>
      </c>
      <c r="D39" s="140" t="s">
        <v>3063</v>
      </c>
      <c r="E39" t="s">
        <v>2535</v>
      </c>
      <c r="F39" s="140" t="s">
        <v>3198</v>
      </c>
      <c r="G39" s="140" t="s">
        <v>3216</v>
      </c>
      <c r="H39" s="140" t="s">
        <v>3269</v>
      </c>
      <c r="I39" s="140" t="s">
        <v>3211</v>
      </c>
      <c r="J39" s="139">
        <v>5</v>
      </c>
      <c r="K39" s="139">
        <v>38.174410000000002</v>
      </c>
      <c r="L39" s="139">
        <v>-121.96326999999999</v>
      </c>
      <c r="M39" s="139">
        <v>38.172289999999997</v>
      </c>
      <c r="N39" s="139">
        <v>-121.96268999999999</v>
      </c>
      <c r="O39" s="139">
        <v>38.171770000000002</v>
      </c>
      <c r="P39" s="139">
        <v>-121.96226</v>
      </c>
      <c r="Q39" s="139">
        <v>7.46</v>
      </c>
      <c r="R39" s="139">
        <v>6903</v>
      </c>
      <c r="S39" s="139">
        <v>17.8</v>
      </c>
      <c r="T39" s="139">
        <v>44.9</v>
      </c>
      <c r="U39" s="140" t="s">
        <v>3196</v>
      </c>
      <c r="V39" s="140" t="s">
        <v>3158</v>
      </c>
      <c r="W39" s="140" t="s">
        <v>3259</v>
      </c>
      <c r="X39" s="140" t="s">
        <v>342</v>
      </c>
      <c r="Y39" s="140" t="s">
        <v>3270</v>
      </c>
      <c r="Z39" s="139">
        <v>3</v>
      </c>
      <c r="AA39" s="140" t="s">
        <v>3144</v>
      </c>
      <c r="AB39" s="142"/>
      <c r="AC39" s="139">
        <v>5</v>
      </c>
      <c r="AD39" s="140" t="s">
        <v>3145</v>
      </c>
      <c r="AE39" s="139">
        <v>0.28999999999999998</v>
      </c>
      <c r="AF39" s="139">
        <v>19750</v>
      </c>
      <c r="AG39" s="139">
        <v>25465</v>
      </c>
      <c r="AH39" s="139">
        <v>5715</v>
      </c>
      <c r="AI39" s="139">
        <v>1925.8831052999999</v>
      </c>
      <c r="AJ39" s="140" t="s">
        <v>347</v>
      </c>
      <c r="AK39" s="140" t="s">
        <v>3146</v>
      </c>
      <c r="AL39" s="140" t="s">
        <v>3147</v>
      </c>
      <c r="AM39" s="140" t="s">
        <v>3148</v>
      </c>
      <c r="AN39" s="139">
        <v>54</v>
      </c>
      <c r="AO39" s="140" t="s">
        <v>3149</v>
      </c>
      <c r="AP39" s="139">
        <v>1</v>
      </c>
      <c r="AQ39" s="140" t="s">
        <v>3150</v>
      </c>
      <c r="AR39" s="140" t="s">
        <v>3175</v>
      </c>
      <c r="AS39" s="140" t="s">
        <v>3152</v>
      </c>
      <c r="AT39" s="140" t="s">
        <v>3144</v>
      </c>
      <c r="AU39" s="140" t="s">
        <v>3149</v>
      </c>
      <c r="AV39" s="140" t="s">
        <v>3271</v>
      </c>
    </row>
    <row r="40" spans="1:48" ht="28.8" x14ac:dyDescent="0.3">
      <c r="A40" s="139">
        <v>267246</v>
      </c>
      <c r="B40" s="140" t="s">
        <v>3161</v>
      </c>
      <c r="C40" s="140" t="s">
        <v>3222</v>
      </c>
      <c r="D40" s="140" t="s">
        <v>3064</v>
      </c>
      <c r="E40" t="s">
        <v>2536</v>
      </c>
      <c r="F40" s="140" t="s">
        <v>3272</v>
      </c>
      <c r="G40" s="140" t="s">
        <v>3216</v>
      </c>
      <c r="H40" s="140" t="s">
        <v>3187</v>
      </c>
      <c r="I40" s="140" t="s">
        <v>3139</v>
      </c>
      <c r="J40" s="139">
        <v>5</v>
      </c>
      <c r="K40" s="139">
        <v>38.176909999999999</v>
      </c>
      <c r="L40" s="139">
        <v>-122.00949</v>
      </c>
      <c r="M40" s="139">
        <v>38.178879999999999</v>
      </c>
      <c r="N40" s="139">
        <v>-122.00564</v>
      </c>
      <c r="O40" s="139">
        <v>38.179180000000002</v>
      </c>
      <c r="P40" s="139">
        <v>-122.00519</v>
      </c>
      <c r="Q40" s="139">
        <v>7.24</v>
      </c>
      <c r="R40" s="139">
        <v>8184</v>
      </c>
      <c r="S40" s="139">
        <v>17</v>
      </c>
      <c r="T40" s="139">
        <v>56.3</v>
      </c>
      <c r="U40" s="140" t="s">
        <v>3140</v>
      </c>
      <c r="V40" s="140" t="s">
        <v>3273</v>
      </c>
      <c r="W40" s="140" t="s">
        <v>3259</v>
      </c>
      <c r="X40" s="140" t="s">
        <v>342</v>
      </c>
      <c r="Y40" s="140" t="s">
        <v>3270</v>
      </c>
      <c r="Z40" s="139">
        <v>4</v>
      </c>
      <c r="AA40" s="140" t="s">
        <v>3180</v>
      </c>
      <c r="AB40" s="144">
        <v>6.55</v>
      </c>
      <c r="AC40" s="139">
        <v>5</v>
      </c>
      <c r="AD40" s="140" t="s">
        <v>3160</v>
      </c>
      <c r="AE40" s="139">
        <v>0.35</v>
      </c>
      <c r="AF40" s="139">
        <v>225437</v>
      </c>
      <c r="AG40" s="139">
        <v>231302</v>
      </c>
      <c r="AH40" s="139">
        <v>5865</v>
      </c>
      <c r="AI40" s="139">
        <v>1976.4312183</v>
      </c>
      <c r="AJ40" s="140" t="s">
        <v>347</v>
      </c>
      <c r="AK40" s="140" t="s">
        <v>3146</v>
      </c>
      <c r="AL40" s="140" t="s">
        <v>3147</v>
      </c>
      <c r="AM40" s="140" t="s">
        <v>3148</v>
      </c>
      <c r="AN40" s="139">
        <v>45</v>
      </c>
      <c r="AO40" s="140" t="s">
        <v>3149</v>
      </c>
      <c r="AP40" s="139">
        <v>1</v>
      </c>
      <c r="AQ40" s="140" t="s">
        <v>3150</v>
      </c>
      <c r="AR40" s="140" t="s">
        <v>3151</v>
      </c>
      <c r="AS40" s="140" t="s">
        <v>3152</v>
      </c>
      <c r="AT40" s="140" t="s">
        <v>3144</v>
      </c>
      <c r="AU40" s="140" t="s">
        <v>3149</v>
      </c>
      <c r="AV40" s="140" t="s">
        <v>3274</v>
      </c>
    </row>
    <row r="41" spans="1:48" ht="28.8" x14ac:dyDescent="0.3">
      <c r="A41" s="139">
        <v>267618</v>
      </c>
      <c r="B41" s="140" t="s">
        <v>3161</v>
      </c>
      <c r="C41" s="140" t="s">
        <v>335</v>
      </c>
      <c r="D41" s="140" t="s">
        <v>3065</v>
      </c>
      <c r="E41" t="s">
        <v>2537</v>
      </c>
      <c r="F41" s="140" t="s">
        <v>3275</v>
      </c>
      <c r="G41" s="140" t="s">
        <v>3216</v>
      </c>
      <c r="H41" s="140" t="s">
        <v>3276</v>
      </c>
      <c r="I41" s="140" t="s">
        <v>3139</v>
      </c>
      <c r="J41" s="139">
        <v>5</v>
      </c>
      <c r="K41" s="139">
        <v>38.048259999999999</v>
      </c>
      <c r="L41" s="139">
        <v>-121.89879999999999</v>
      </c>
      <c r="M41" s="139">
        <v>38.04918</v>
      </c>
      <c r="N41" s="139">
        <v>-121.90007</v>
      </c>
      <c r="O41" s="139">
        <v>38.049289999999999</v>
      </c>
      <c r="P41" s="139">
        <v>-121.90089999999999</v>
      </c>
      <c r="Q41" s="139">
        <v>10.8</v>
      </c>
      <c r="R41" s="139">
        <v>4064</v>
      </c>
      <c r="S41" s="139">
        <v>16.899999999999999</v>
      </c>
      <c r="T41" s="139">
        <v>23.1</v>
      </c>
      <c r="U41" s="140" t="s">
        <v>3237</v>
      </c>
      <c r="V41" s="140" t="s">
        <v>3273</v>
      </c>
      <c r="W41" s="140" t="s">
        <v>3259</v>
      </c>
      <c r="X41" s="140" t="s">
        <v>342</v>
      </c>
      <c r="Y41" s="140" t="s">
        <v>3270</v>
      </c>
      <c r="Z41" s="139">
        <v>3</v>
      </c>
      <c r="AA41" s="140" t="s">
        <v>3144</v>
      </c>
      <c r="AB41" s="144">
        <v>11.21</v>
      </c>
      <c r="AC41" s="139">
        <v>5</v>
      </c>
      <c r="AD41" s="140" t="s">
        <v>3160</v>
      </c>
      <c r="AE41" s="139">
        <v>0.56999999999999995</v>
      </c>
      <c r="AF41" s="139">
        <v>143185</v>
      </c>
      <c r="AG41" s="139">
        <v>148305</v>
      </c>
      <c r="AH41" s="139">
        <v>5120</v>
      </c>
      <c r="AI41" s="139">
        <v>1725.3755904</v>
      </c>
      <c r="AJ41" s="140" t="s">
        <v>347</v>
      </c>
      <c r="AK41" s="140" t="s">
        <v>3146</v>
      </c>
      <c r="AL41" s="140" t="s">
        <v>3147</v>
      </c>
      <c r="AM41" s="140" t="s">
        <v>3148</v>
      </c>
      <c r="AN41" s="139">
        <v>51</v>
      </c>
      <c r="AO41" s="140" t="s">
        <v>3149</v>
      </c>
      <c r="AP41" s="139">
        <v>1</v>
      </c>
      <c r="AQ41" s="140" t="s">
        <v>3150</v>
      </c>
      <c r="AR41" s="140" t="s">
        <v>3151</v>
      </c>
      <c r="AS41" s="140" t="s">
        <v>3152</v>
      </c>
      <c r="AT41" s="140" t="s">
        <v>3144</v>
      </c>
      <c r="AU41" s="140" t="s">
        <v>3149</v>
      </c>
      <c r="AV41" s="140" t="s">
        <v>3205</v>
      </c>
    </row>
    <row r="42" spans="1:48" ht="28.8" x14ac:dyDescent="0.3">
      <c r="A42" s="139">
        <v>267849</v>
      </c>
      <c r="B42" s="140" t="s">
        <v>3161</v>
      </c>
      <c r="C42" s="140" t="s">
        <v>3222</v>
      </c>
      <c r="D42" s="140" t="s">
        <v>3066</v>
      </c>
      <c r="E42" t="s">
        <v>2538</v>
      </c>
      <c r="F42" s="140" t="s">
        <v>3277</v>
      </c>
      <c r="G42" s="140" t="s">
        <v>3216</v>
      </c>
      <c r="H42" s="140" t="s">
        <v>3217</v>
      </c>
      <c r="I42" s="140" t="s">
        <v>3211</v>
      </c>
      <c r="J42" s="139">
        <v>5</v>
      </c>
      <c r="K42" s="139">
        <v>38.1736</v>
      </c>
      <c r="L42" s="139">
        <v>-121.94748</v>
      </c>
      <c r="M42" s="139">
        <v>38.174709999999997</v>
      </c>
      <c r="N42" s="139">
        <v>-121.94838</v>
      </c>
      <c r="O42" s="139">
        <v>38.175109999999997</v>
      </c>
      <c r="P42" s="139">
        <v>-121.94893</v>
      </c>
      <c r="Q42" s="139">
        <v>7.45</v>
      </c>
      <c r="R42" s="139">
        <v>7524</v>
      </c>
      <c r="S42" s="139">
        <v>17.8</v>
      </c>
      <c r="T42" s="139">
        <v>33.1</v>
      </c>
      <c r="U42" s="140" t="s">
        <v>3208</v>
      </c>
      <c r="V42" s="140" t="s">
        <v>351</v>
      </c>
      <c r="W42" s="140" t="s">
        <v>3259</v>
      </c>
      <c r="X42" s="140" t="s">
        <v>342</v>
      </c>
      <c r="Y42" s="140" t="s">
        <v>3260</v>
      </c>
      <c r="Z42" s="139">
        <v>4</v>
      </c>
      <c r="AA42" s="140" t="s">
        <v>3180</v>
      </c>
      <c r="AB42" s="141"/>
      <c r="AC42" s="139">
        <v>5</v>
      </c>
      <c r="AD42" s="140" t="s">
        <v>3160</v>
      </c>
      <c r="AE42" s="139">
        <v>0.45</v>
      </c>
      <c r="AF42" s="139">
        <v>519321</v>
      </c>
      <c r="AG42" s="139">
        <v>525725</v>
      </c>
      <c r="AH42" s="139">
        <v>6404</v>
      </c>
      <c r="AI42" s="139">
        <v>2158.0674376799998</v>
      </c>
      <c r="AJ42" s="140" t="s">
        <v>347</v>
      </c>
      <c r="AK42" s="140" t="s">
        <v>3146</v>
      </c>
      <c r="AL42" s="140" t="s">
        <v>3147</v>
      </c>
      <c r="AM42" s="140" t="s">
        <v>3148</v>
      </c>
      <c r="AN42" s="139">
        <v>52</v>
      </c>
      <c r="AO42" s="140" t="s">
        <v>3149</v>
      </c>
      <c r="AP42" s="139">
        <v>1</v>
      </c>
      <c r="AQ42" s="140" t="s">
        <v>3150</v>
      </c>
      <c r="AR42" s="140" t="s">
        <v>3151</v>
      </c>
      <c r="AS42" s="140" t="s">
        <v>3152</v>
      </c>
      <c r="AT42" s="140" t="s">
        <v>3144</v>
      </c>
      <c r="AU42" s="140" t="s">
        <v>3149</v>
      </c>
      <c r="AV42" s="140" t="s">
        <v>47</v>
      </c>
    </row>
    <row r="43" spans="1:48" ht="28.8" x14ac:dyDescent="0.3">
      <c r="A43" s="139">
        <v>265928</v>
      </c>
      <c r="B43" s="140" t="s">
        <v>3161</v>
      </c>
      <c r="C43" s="140" t="s">
        <v>3162</v>
      </c>
      <c r="D43" s="140" t="s">
        <v>3044</v>
      </c>
      <c r="E43" t="s">
        <v>2377</v>
      </c>
      <c r="F43" s="140" t="s">
        <v>3182</v>
      </c>
      <c r="G43" s="140" t="s">
        <v>3164</v>
      </c>
      <c r="H43" s="140" t="s">
        <v>3187</v>
      </c>
      <c r="I43" s="140" t="s">
        <v>3139</v>
      </c>
      <c r="J43" s="139">
        <v>5</v>
      </c>
      <c r="K43" s="139">
        <v>38.067900000000002</v>
      </c>
      <c r="L43" s="139">
        <v>-121.84983</v>
      </c>
      <c r="M43" s="139">
        <v>38.067740000000001</v>
      </c>
      <c r="N43" s="139">
        <v>-121.85245</v>
      </c>
      <c r="O43" s="139">
        <v>38.067140000000002</v>
      </c>
      <c r="P43" s="139">
        <v>-121.85539</v>
      </c>
      <c r="Q43" s="139">
        <v>10.14</v>
      </c>
      <c r="R43" s="139">
        <v>182.2</v>
      </c>
      <c r="S43" s="139">
        <v>20.9</v>
      </c>
      <c r="T43" s="139">
        <v>19.8</v>
      </c>
      <c r="U43" s="140" t="s">
        <v>3184</v>
      </c>
      <c r="V43" s="140" t="s">
        <v>3185</v>
      </c>
      <c r="W43" s="140" t="s">
        <v>3159</v>
      </c>
      <c r="X43" s="140" t="s">
        <v>342</v>
      </c>
      <c r="Y43" s="140" t="s">
        <v>3143</v>
      </c>
      <c r="Z43" s="139">
        <v>2</v>
      </c>
      <c r="AA43" s="140" t="s">
        <v>3180</v>
      </c>
      <c r="AB43" s="141"/>
      <c r="AC43" s="139">
        <v>5</v>
      </c>
      <c r="AD43" s="140" t="s">
        <v>3160</v>
      </c>
      <c r="AE43" s="139">
        <v>0.56000000000000005</v>
      </c>
      <c r="AF43" s="139">
        <v>681598</v>
      </c>
      <c r="AG43" s="139">
        <v>688528</v>
      </c>
      <c r="AH43" s="139">
        <v>6930</v>
      </c>
      <c r="AI43" s="139">
        <v>2335.3228205999999</v>
      </c>
      <c r="AJ43" s="140" t="s">
        <v>347</v>
      </c>
      <c r="AK43" s="140" t="s">
        <v>3146</v>
      </c>
      <c r="AL43" s="140" t="s">
        <v>3147</v>
      </c>
      <c r="AM43" s="140" t="s">
        <v>3148</v>
      </c>
      <c r="AN43" s="139">
        <v>57</v>
      </c>
      <c r="AO43" s="140" t="s">
        <v>3149</v>
      </c>
      <c r="AP43" s="139">
        <v>1</v>
      </c>
      <c r="AQ43" s="140" t="s">
        <v>3150</v>
      </c>
      <c r="AR43" s="140" t="s">
        <v>3151</v>
      </c>
      <c r="AS43" s="140" t="s">
        <v>3152</v>
      </c>
      <c r="AT43" s="140" t="s">
        <v>3144</v>
      </c>
      <c r="AU43" s="140" t="s">
        <v>3149</v>
      </c>
      <c r="AV43" s="140" t="s">
        <v>3188</v>
      </c>
    </row>
    <row r="44" spans="1:48" ht="28.8" x14ac:dyDescent="0.3">
      <c r="A44" s="139">
        <v>269174</v>
      </c>
      <c r="B44" s="140" t="s">
        <v>3161</v>
      </c>
      <c r="C44" s="140" t="s">
        <v>3222</v>
      </c>
      <c r="D44" s="140" t="s">
        <v>3067</v>
      </c>
      <c r="E44" t="s">
        <v>2539</v>
      </c>
      <c r="F44" s="140" t="s">
        <v>3278</v>
      </c>
      <c r="G44" s="140" t="s">
        <v>3216</v>
      </c>
      <c r="H44" s="140" t="s">
        <v>3279</v>
      </c>
      <c r="I44" s="140" t="s">
        <v>3139</v>
      </c>
      <c r="J44" s="139">
        <v>5</v>
      </c>
      <c r="K44" s="139">
        <v>38.185789999999997</v>
      </c>
      <c r="L44" s="139">
        <v>-121.96987</v>
      </c>
      <c r="M44" s="139">
        <v>38.186219999999999</v>
      </c>
      <c r="N44" s="139">
        <v>-121.97033999999999</v>
      </c>
      <c r="O44" s="139">
        <v>38.186300000000003</v>
      </c>
      <c r="P44" s="139">
        <v>-121.97102</v>
      </c>
      <c r="Q44" s="139">
        <v>7.2</v>
      </c>
      <c r="R44" s="139">
        <v>8434</v>
      </c>
      <c r="S44" s="139">
        <v>14.4</v>
      </c>
      <c r="T44" s="139">
        <v>38.299999999999997</v>
      </c>
      <c r="U44" s="140" t="s">
        <v>3196</v>
      </c>
      <c r="V44" s="140" t="s">
        <v>351</v>
      </c>
      <c r="W44" s="140" t="s">
        <v>3259</v>
      </c>
      <c r="X44" s="140" t="s">
        <v>342</v>
      </c>
      <c r="Y44" s="140" t="s">
        <v>3260</v>
      </c>
      <c r="Z44" s="139">
        <v>3</v>
      </c>
      <c r="AA44" s="140" t="s">
        <v>3180</v>
      </c>
      <c r="AB44" s="144">
        <v>8.1</v>
      </c>
      <c r="AC44" s="139">
        <v>5</v>
      </c>
      <c r="AD44" s="140" t="s">
        <v>3160</v>
      </c>
      <c r="AE44" s="139">
        <v>0.32</v>
      </c>
      <c r="AF44" s="139">
        <v>564023</v>
      </c>
      <c r="AG44" s="139">
        <v>569402</v>
      </c>
      <c r="AH44" s="139">
        <v>5379</v>
      </c>
      <c r="AI44" s="139">
        <v>1812.65533218</v>
      </c>
      <c r="AJ44" s="140" t="s">
        <v>347</v>
      </c>
      <c r="AK44" s="140" t="s">
        <v>3146</v>
      </c>
      <c r="AL44" s="140" t="s">
        <v>3147</v>
      </c>
      <c r="AM44" s="140" t="s">
        <v>3148</v>
      </c>
      <c r="AN44" s="139">
        <v>56</v>
      </c>
      <c r="AO44" s="140" t="s">
        <v>3149</v>
      </c>
      <c r="AP44" s="139">
        <v>1</v>
      </c>
      <c r="AQ44" s="140" t="s">
        <v>3150</v>
      </c>
      <c r="AR44" s="140" t="s">
        <v>3151</v>
      </c>
      <c r="AS44" s="140" t="s">
        <v>3152</v>
      </c>
      <c r="AT44" s="140" t="s">
        <v>3144</v>
      </c>
      <c r="AU44" s="140" t="s">
        <v>3149</v>
      </c>
      <c r="AV44" s="140" t="s">
        <v>47</v>
      </c>
    </row>
    <row r="45" spans="1:48" x14ac:dyDescent="0.3">
      <c r="A45" s="139">
        <v>269176</v>
      </c>
      <c r="B45" s="140" t="s">
        <v>3161</v>
      </c>
      <c r="C45" s="140" t="s">
        <v>3222</v>
      </c>
      <c r="D45" s="140" t="s">
        <v>3067</v>
      </c>
      <c r="E45" t="s">
        <v>2540</v>
      </c>
      <c r="F45" s="140" t="s">
        <v>3278</v>
      </c>
      <c r="G45" s="140" t="s">
        <v>3216</v>
      </c>
      <c r="H45" s="140" t="s">
        <v>3280</v>
      </c>
      <c r="I45" s="140" t="s">
        <v>47</v>
      </c>
      <c r="J45" s="139">
        <v>5</v>
      </c>
      <c r="K45" s="139">
        <v>38.185789999999997</v>
      </c>
      <c r="L45" s="139">
        <v>-121.96987</v>
      </c>
      <c r="M45" s="139">
        <v>38.186219999999999</v>
      </c>
      <c r="N45" s="139">
        <v>-121.97033999999999</v>
      </c>
      <c r="O45" s="139">
        <v>38.186300000000003</v>
      </c>
      <c r="P45" s="139">
        <v>-121.97102</v>
      </c>
      <c r="Q45" s="143"/>
      <c r="R45" s="143"/>
      <c r="S45" s="143"/>
      <c r="T45" s="143"/>
      <c r="U45" s="140" t="s">
        <v>47</v>
      </c>
      <c r="V45" s="140" t="s">
        <v>47</v>
      </c>
      <c r="W45" s="140" t="s">
        <v>47</v>
      </c>
      <c r="X45" s="140" t="s">
        <v>3185</v>
      </c>
      <c r="Y45" s="140" t="s">
        <v>47</v>
      </c>
      <c r="Z45" s="143"/>
      <c r="AA45" s="140" t="s">
        <v>3144</v>
      </c>
      <c r="AB45" s="141"/>
      <c r="AC45" s="143"/>
      <c r="AD45" s="140" t="s">
        <v>47</v>
      </c>
      <c r="AE45" s="143"/>
      <c r="AF45" s="143"/>
      <c r="AG45" s="143"/>
      <c r="AH45" s="143"/>
      <c r="AI45" s="143"/>
      <c r="AJ45" s="140" t="s">
        <v>47</v>
      </c>
      <c r="AK45" s="140" t="s">
        <v>3146</v>
      </c>
      <c r="AL45" s="140" t="s">
        <v>3147</v>
      </c>
      <c r="AM45" s="140" t="s">
        <v>3148</v>
      </c>
      <c r="AN45" s="139">
        <v>69</v>
      </c>
      <c r="AO45" s="140" t="s">
        <v>3149</v>
      </c>
      <c r="AP45" s="139">
        <v>1</v>
      </c>
      <c r="AQ45" s="140" t="s">
        <v>3150</v>
      </c>
      <c r="AR45" s="140" t="s">
        <v>3151</v>
      </c>
      <c r="AS45" s="140" t="s">
        <v>3152</v>
      </c>
      <c r="AT45" s="140" t="s">
        <v>3144</v>
      </c>
      <c r="AU45" s="140" t="s">
        <v>3149</v>
      </c>
      <c r="AV45" s="140" t="s">
        <v>3281</v>
      </c>
    </row>
    <row r="46" spans="1:48" ht="28.8" x14ac:dyDescent="0.3">
      <c r="A46" s="139">
        <v>269273</v>
      </c>
      <c r="B46" s="140" t="s">
        <v>3161</v>
      </c>
      <c r="C46" s="140" t="s">
        <v>3215</v>
      </c>
      <c r="D46" s="140" t="s">
        <v>3068</v>
      </c>
      <c r="E46" t="s">
        <v>2541</v>
      </c>
      <c r="F46" s="140" t="s">
        <v>3282</v>
      </c>
      <c r="G46" s="140" t="s">
        <v>3216</v>
      </c>
      <c r="H46" s="140" t="s">
        <v>3253</v>
      </c>
      <c r="I46" s="140" t="s">
        <v>3139</v>
      </c>
      <c r="J46" s="139">
        <v>5</v>
      </c>
      <c r="K46" s="139">
        <v>38.083860000000001</v>
      </c>
      <c r="L46" s="139">
        <v>-121.99911</v>
      </c>
      <c r="M46" s="139">
        <v>38.081879999999998</v>
      </c>
      <c r="N46" s="139">
        <v>-121.99543</v>
      </c>
      <c r="O46" s="139">
        <v>38.081310000000002</v>
      </c>
      <c r="P46" s="139">
        <v>-121.995</v>
      </c>
      <c r="Q46" s="139">
        <v>9.4499999999999993</v>
      </c>
      <c r="R46" s="139">
        <v>10196</v>
      </c>
      <c r="S46" s="139">
        <v>14</v>
      </c>
      <c r="T46" s="139">
        <v>16.899999999999999</v>
      </c>
      <c r="U46" s="140" t="s">
        <v>3283</v>
      </c>
      <c r="V46" s="140" t="s">
        <v>3158</v>
      </c>
      <c r="W46" s="140" t="s">
        <v>3259</v>
      </c>
      <c r="X46" s="140" t="s">
        <v>342</v>
      </c>
      <c r="Y46" s="140" t="s">
        <v>3260</v>
      </c>
      <c r="Z46" s="139">
        <v>3</v>
      </c>
      <c r="AA46" s="140" t="s">
        <v>3180</v>
      </c>
      <c r="AB46" s="144">
        <v>5.6</v>
      </c>
      <c r="AC46" s="139">
        <v>5</v>
      </c>
      <c r="AD46" s="140" t="s">
        <v>3160</v>
      </c>
      <c r="AE46" s="139">
        <v>0.64</v>
      </c>
      <c r="AF46" s="139">
        <v>613201</v>
      </c>
      <c r="AG46" s="139">
        <v>620412</v>
      </c>
      <c r="AH46" s="139">
        <v>7211</v>
      </c>
      <c r="AI46" s="139">
        <v>2430.01628562</v>
      </c>
      <c r="AJ46" s="140" t="s">
        <v>347</v>
      </c>
      <c r="AK46" s="140" t="s">
        <v>3146</v>
      </c>
      <c r="AL46" s="140" t="s">
        <v>3147</v>
      </c>
      <c r="AM46" s="140" t="s">
        <v>3148</v>
      </c>
      <c r="AN46" s="139">
        <v>55</v>
      </c>
      <c r="AO46" s="140" t="s">
        <v>47</v>
      </c>
      <c r="AP46" s="139">
        <v>1</v>
      </c>
      <c r="AQ46" s="140" t="s">
        <v>3150</v>
      </c>
      <c r="AR46" s="140" t="s">
        <v>3151</v>
      </c>
      <c r="AS46" s="140" t="s">
        <v>3152</v>
      </c>
      <c r="AT46" s="140" t="s">
        <v>3144</v>
      </c>
      <c r="AU46" s="140" t="s">
        <v>3149</v>
      </c>
      <c r="AV46" s="140" t="s">
        <v>47</v>
      </c>
    </row>
    <row r="47" spans="1:48" ht="28.8" x14ac:dyDescent="0.3">
      <c r="A47" s="139">
        <v>269276</v>
      </c>
      <c r="B47" s="140" t="s">
        <v>3161</v>
      </c>
      <c r="C47" s="140" t="s">
        <v>335</v>
      </c>
      <c r="D47" s="140" t="s">
        <v>3069</v>
      </c>
      <c r="E47" t="s">
        <v>2542</v>
      </c>
      <c r="F47" s="140" t="s">
        <v>3282</v>
      </c>
      <c r="G47" s="140" t="s">
        <v>3216</v>
      </c>
      <c r="H47" s="140" t="s">
        <v>3284</v>
      </c>
      <c r="I47" s="140" t="s">
        <v>3139</v>
      </c>
      <c r="J47" s="139">
        <v>5</v>
      </c>
      <c r="K47" s="139">
        <v>38.045520000000003</v>
      </c>
      <c r="L47" s="139">
        <v>-121.92586</v>
      </c>
      <c r="M47" s="139">
        <v>38.044719999999998</v>
      </c>
      <c r="N47" s="139">
        <v>-121.91732</v>
      </c>
      <c r="O47" s="139">
        <v>38.044589999999999</v>
      </c>
      <c r="P47" s="139">
        <v>-121.91589999999999</v>
      </c>
      <c r="Q47" s="139">
        <v>9.27</v>
      </c>
      <c r="R47" s="139">
        <v>5364</v>
      </c>
      <c r="S47" s="139">
        <v>14.2</v>
      </c>
      <c r="T47" s="139">
        <v>26</v>
      </c>
      <c r="U47" s="140" t="s">
        <v>3283</v>
      </c>
      <c r="V47" s="140" t="s">
        <v>3158</v>
      </c>
      <c r="W47" s="140" t="s">
        <v>3259</v>
      </c>
      <c r="X47" s="140" t="s">
        <v>342</v>
      </c>
      <c r="Y47" s="140" t="s">
        <v>3260</v>
      </c>
      <c r="Z47" s="139">
        <v>3</v>
      </c>
      <c r="AA47" s="140" t="s">
        <v>3180</v>
      </c>
      <c r="AB47" s="144">
        <v>18.7</v>
      </c>
      <c r="AC47" s="139">
        <v>5</v>
      </c>
      <c r="AD47" s="140" t="s">
        <v>3160</v>
      </c>
      <c r="AE47" s="139">
        <v>0.53</v>
      </c>
      <c r="AF47" s="139">
        <v>634171</v>
      </c>
      <c r="AG47" s="139">
        <v>640800</v>
      </c>
      <c r="AH47" s="139">
        <v>6629</v>
      </c>
      <c r="AI47" s="139">
        <v>2233.88960718</v>
      </c>
      <c r="AJ47" s="140" t="s">
        <v>347</v>
      </c>
      <c r="AK47" s="140" t="s">
        <v>3146</v>
      </c>
      <c r="AL47" s="140" t="s">
        <v>3147</v>
      </c>
      <c r="AM47" s="140" t="s">
        <v>3148</v>
      </c>
      <c r="AN47" s="139">
        <v>53</v>
      </c>
      <c r="AO47" s="140" t="s">
        <v>47</v>
      </c>
      <c r="AP47" s="139">
        <v>1</v>
      </c>
      <c r="AQ47" s="140" t="s">
        <v>3150</v>
      </c>
      <c r="AR47" s="140" t="s">
        <v>3151</v>
      </c>
      <c r="AS47" s="140" t="s">
        <v>3152</v>
      </c>
      <c r="AT47" s="140" t="s">
        <v>3144</v>
      </c>
      <c r="AU47" s="140" t="s">
        <v>3149</v>
      </c>
      <c r="AV47" s="140" t="s">
        <v>47</v>
      </c>
    </row>
    <row r="48" spans="1:48" ht="28.8" x14ac:dyDescent="0.3">
      <c r="A48" s="139">
        <v>265928</v>
      </c>
      <c r="B48" s="140" t="s">
        <v>3161</v>
      </c>
      <c r="C48" s="140" t="s">
        <v>3162</v>
      </c>
      <c r="D48" s="140" t="s">
        <v>3044</v>
      </c>
      <c r="E48" t="s">
        <v>2378</v>
      </c>
      <c r="F48" s="140" t="s">
        <v>3182</v>
      </c>
      <c r="G48" s="140" t="s">
        <v>3164</v>
      </c>
      <c r="H48" s="140" t="s">
        <v>3187</v>
      </c>
      <c r="I48" s="140" t="s">
        <v>3139</v>
      </c>
      <c r="J48" s="139">
        <v>5</v>
      </c>
      <c r="K48" s="139">
        <v>38.067900000000002</v>
      </c>
      <c r="L48" s="139">
        <v>-121.84983</v>
      </c>
      <c r="M48" s="139">
        <v>38.067740000000001</v>
      </c>
      <c r="N48" s="139">
        <v>-121.85245</v>
      </c>
      <c r="O48" s="139">
        <v>38.067140000000002</v>
      </c>
      <c r="P48" s="139">
        <v>-121.85539</v>
      </c>
      <c r="Q48" s="139">
        <v>10.14</v>
      </c>
      <c r="R48" s="139">
        <v>182.2</v>
      </c>
      <c r="S48" s="139">
        <v>20.9</v>
      </c>
      <c r="T48" s="139">
        <v>19.8</v>
      </c>
      <c r="U48" s="140" t="s">
        <v>3184</v>
      </c>
      <c r="V48" s="140" t="s">
        <v>3185</v>
      </c>
      <c r="W48" s="140" t="s">
        <v>3159</v>
      </c>
      <c r="X48" s="140" t="s">
        <v>342</v>
      </c>
      <c r="Y48" s="140" t="s">
        <v>3143</v>
      </c>
      <c r="Z48" s="139">
        <v>2</v>
      </c>
      <c r="AA48" s="140" t="s">
        <v>3180</v>
      </c>
      <c r="AB48" s="141"/>
      <c r="AC48" s="139">
        <v>5</v>
      </c>
      <c r="AD48" s="140" t="s">
        <v>3160</v>
      </c>
      <c r="AE48" s="139">
        <v>0.56000000000000005</v>
      </c>
      <c r="AF48" s="139">
        <v>681598</v>
      </c>
      <c r="AG48" s="139">
        <v>688528</v>
      </c>
      <c r="AH48" s="139">
        <v>6930</v>
      </c>
      <c r="AI48" s="139">
        <v>2335.3228205999999</v>
      </c>
      <c r="AJ48" s="140" t="s">
        <v>347</v>
      </c>
      <c r="AK48" s="140" t="s">
        <v>3146</v>
      </c>
      <c r="AL48" s="140" t="s">
        <v>3147</v>
      </c>
      <c r="AM48" s="140" t="s">
        <v>3148</v>
      </c>
      <c r="AN48" s="139">
        <v>42</v>
      </c>
      <c r="AO48" s="140" t="s">
        <v>3149</v>
      </c>
      <c r="AP48" s="139">
        <v>1</v>
      </c>
      <c r="AQ48" s="140" t="s">
        <v>3150</v>
      </c>
      <c r="AR48" s="140" t="s">
        <v>3151</v>
      </c>
      <c r="AS48" s="140" t="s">
        <v>3152</v>
      </c>
      <c r="AT48" s="140" t="s">
        <v>3144</v>
      </c>
      <c r="AU48" s="140" t="s">
        <v>3149</v>
      </c>
      <c r="AV48" s="140" t="s">
        <v>3188</v>
      </c>
    </row>
    <row r="49" spans="1:48" ht="28.8" x14ac:dyDescent="0.3">
      <c r="A49" s="139">
        <v>264525</v>
      </c>
      <c r="B49" s="140" t="s">
        <v>336</v>
      </c>
      <c r="C49" s="140" t="s">
        <v>3154</v>
      </c>
      <c r="D49" s="140" t="s">
        <v>3070</v>
      </c>
      <c r="E49" t="s">
        <v>2361</v>
      </c>
      <c r="F49" s="140" t="s">
        <v>3155</v>
      </c>
      <c r="G49" s="140" t="s">
        <v>3156</v>
      </c>
      <c r="H49" s="140" t="s">
        <v>3157</v>
      </c>
      <c r="I49" s="140" t="s">
        <v>3139</v>
      </c>
      <c r="J49" s="139">
        <v>5</v>
      </c>
      <c r="K49" s="139">
        <v>38.386450000000004</v>
      </c>
      <c r="L49" s="139">
        <v>-121.62388</v>
      </c>
      <c r="M49" s="139">
        <v>38.386290000000002</v>
      </c>
      <c r="N49" s="139">
        <v>-121.62384</v>
      </c>
      <c r="O49" s="139">
        <v>38.385440000000003</v>
      </c>
      <c r="P49" s="139">
        <v>-121.62427</v>
      </c>
      <c r="Q49" s="139">
        <v>9.1199999999999992</v>
      </c>
      <c r="R49" s="139">
        <v>418.8</v>
      </c>
      <c r="S49" s="139">
        <v>22.8</v>
      </c>
      <c r="T49" s="139">
        <v>39.700000000000003</v>
      </c>
      <c r="U49" s="140" t="s">
        <v>3140</v>
      </c>
      <c r="V49" s="140" t="s">
        <v>3158</v>
      </c>
      <c r="W49" s="140" t="s">
        <v>3159</v>
      </c>
      <c r="X49" s="140" t="s">
        <v>342</v>
      </c>
      <c r="Y49" s="140" t="s">
        <v>3143</v>
      </c>
      <c r="Z49" s="139">
        <v>4</v>
      </c>
      <c r="AA49" s="140" t="s">
        <v>3144</v>
      </c>
      <c r="AB49" s="141"/>
      <c r="AC49" s="139">
        <v>5</v>
      </c>
      <c r="AD49" s="140" t="s">
        <v>3160</v>
      </c>
      <c r="AE49" s="139">
        <v>0.28000000000000003</v>
      </c>
      <c r="AF49" s="139">
        <v>126042</v>
      </c>
      <c r="AG49" s="139">
        <v>132212</v>
      </c>
      <c r="AH49" s="139">
        <v>6170</v>
      </c>
      <c r="AI49" s="139">
        <v>2079.2123814000001</v>
      </c>
      <c r="AJ49" s="140" t="s">
        <v>347</v>
      </c>
      <c r="AK49" s="140" t="s">
        <v>3146</v>
      </c>
      <c r="AL49" s="140" t="s">
        <v>3147</v>
      </c>
      <c r="AM49" s="140" t="s">
        <v>3148</v>
      </c>
      <c r="AN49" s="139">
        <v>54</v>
      </c>
      <c r="AO49" s="140" t="s">
        <v>3149</v>
      </c>
      <c r="AP49" s="139">
        <v>1</v>
      </c>
      <c r="AQ49" s="140" t="s">
        <v>3150</v>
      </c>
      <c r="AR49" s="140" t="s">
        <v>3151</v>
      </c>
      <c r="AS49" s="140" t="s">
        <v>3152</v>
      </c>
      <c r="AT49" s="140" t="s">
        <v>3144</v>
      </c>
      <c r="AU49" s="140" t="s">
        <v>3149</v>
      </c>
      <c r="AV49" s="140" t="s">
        <v>3153</v>
      </c>
    </row>
    <row r="50" spans="1:48" ht="28.8" x14ac:dyDescent="0.3">
      <c r="A50" s="139">
        <v>265928</v>
      </c>
      <c r="B50" s="140" t="s">
        <v>3161</v>
      </c>
      <c r="C50" s="140" t="s">
        <v>3162</v>
      </c>
      <c r="D50" s="140" t="s">
        <v>3044</v>
      </c>
      <c r="E50" t="s">
        <v>2379</v>
      </c>
      <c r="F50" s="140" t="s">
        <v>3182</v>
      </c>
      <c r="G50" s="140" t="s">
        <v>3164</v>
      </c>
      <c r="H50" s="140" t="s">
        <v>3187</v>
      </c>
      <c r="I50" s="140" t="s">
        <v>3139</v>
      </c>
      <c r="J50" s="139">
        <v>5</v>
      </c>
      <c r="K50" s="139">
        <v>38.067900000000002</v>
      </c>
      <c r="L50" s="139">
        <v>-121.84983</v>
      </c>
      <c r="M50" s="139">
        <v>38.067740000000001</v>
      </c>
      <c r="N50" s="139">
        <v>-121.85245</v>
      </c>
      <c r="O50" s="139">
        <v>38.067140000000002</v>
      </c>
      <c r="P50" s="139">
        <v>-121.85539</v>
      </c>
      <c r="Q50" s="139">
        <v>10.14</v>
      </c>
      <c r="R50" s="139">
        <v>182.2</v>
      </c>
      <c r="S50" s="139">
        <v>20.9</v>
      </c>
      <c r="T50" s="139">
        <v>19.8</v>
      </c>
      <c r="U50" s="140" t="s">
        <v>3184</v>
      </c>
      <c r="V50" s="140" t="s">
        <v>3185</v>
      </c>
      <c r="W50" s="140" t="s">
        <v>3159</v>
      </c>
      <c r="X50" s="140" t="s">
        <v>342</v>
      </c>
      <c r="Y50" s="140" t="s">
        <v>3143</v>
      </c>
      <c r="Z50" s="139">
        <v>2</v>
      </c>
      <c r="AA50" s="140" t="s">
        <v>3180</v>
      </c>
      <c r="AB50" s="141"/>
      <c r="AC50" s="139">
        <v>5</v>
      </c>
      <c r="AD50" s="140" t="s">
        <v>3160</v>
      </c>
      <c r="AE50" s="139">
        <v>0.56000000000000005</v>
      </c>
      <c r="AF50" s="139">
        <v>681598</v>
      </c>
      <c r="AG50" s="139">
        <v>688528</v>
      </c>
      <c r="AH50" s="139">
        <v>6930</v>
      </c>
      <c r="AI50" s="139">
        <v>2335.3228205999999</v>
      </c>
      <c r="AJ50" s="140" t="s">
        <v>347</v>
      </c>
      <c r="AK50" s="140" t="s">
        <v>3146</v>
      </c>
      <c r="AL50" s="140" t="s">
        <v>3147</v>
      </c>
      <c r="AM50" s="140" t="s">
        <v>3148</v>
      </c>
      <c r="AN50" s="139">
        <v>48</v>
      </c>
      <c r="AO50" s="140" t="s">
        <v>3149</v>
      </c>
      <c r="AP50" s="139">
        <v>1</v>
      </c>
      <c r="AQ50" s="140" t="s">
        <v>3150</v>
      </c>
      <c r="AR50" s="140" t="s">
        <v>3151</v>
      </c>
      <c r="AS50" s="140" t="s">
        <v>3152</v>
      </c>
      <c r="AT50" s="140" t="s">
        <v>3144</v>
      </c>
      <c r="AU50" s="140" t="s">
        <v>3149</v>
      </c>
      <c r="AV50" s="140" t="s">
        <v>3188</v>
      </c>
    </row>
    <row r="51" spans="1:48" ht="28.8" x14ac:dyDescent="0.3">
      <c r="A51" s="139">
        <v>265928</v>
      </c>
      <c r="B51" s="140" t="s">
        <v>3161</v>
      </c>
      <c r="C51" s="140" t="s">
        <v>3162</v>
      </c>
      <c r="D51" s="140" t="s">
        <v>3044</v>
      </c>
      <c r="E51" t="s">
        <v>2380</v>
      </c>
      <c r="F51" s="140" t="s">
        <v>3182</v>
      </c>
      <c r="G51" s="140" t="s">
        <v>3164</v>
      </c>
      <c r="H51" s="140" t="s">
        <v>3187</v>
      </c>
      <c r="I51" s="140" t="s">
        <v>3139</v>
      </c>
      <c r="J51" s="139">
        <v>5</v>
      </c>
      <c r="K51" s="139">
        <v>38.067900000000002</v>
      </c>
      <c r="L51" s="139">
        <v>-121.84983</v>
      </c>
      <c r="M51" s="139">
        <v>38.067740000000001</v>
      </c>
      <c r="N51" s="139">
        <v>-121.85245</v>
      </c>
      <c r="O51" s="139">
        <v>38.067140000000002</v>
      </c>
      <c r="P51" s="139">
        <v>-121.85539</v>
      </c>
      <c r="Q51" s="139">
        <v>10.14</v>
      </c>
      <c r="R51" s="139">
        <v>182.2</v>
      </c>
      <c r="S51" s="139">
        <v>20.9</v>
      </c>
      <c r="T51" s="139">
        <v>19.8</v>
      </c>
      <c r="U51" s="140" t="s">
        <v>3184</v>
      </c>
      <c r="V51" s="140" t="s">
        <v>3185</v>
      </c>
      <c r="W51" s="140" t="s">
        <v>3159</v>
      </c>
      <c r="X51" s="140" t="s">
        <v>342</v>
      </c>
      <c r="Y51" s="140" t="s">
        <v>3143</v>
      </c>
      <c r="Z51" s="139">
        <v>2</v>
      </c>
      <c r="AA51" s="140" t="s">
        <v>3180</v>
      </c>
      <c r="AB51" s="141"/>
      <c r="AC51" s="139">
        <v>5</v>
      </c>
      <c r="AD51" s="140" t="s">
        <v>3160</v>
      </c>
      <c r="AE51" s="139">
        <v>0.56000000000000005</v>
      </c>
      <c r="AF51" s="139">
        <v>681598</v>
      </c>
      <c r="AG51" s="139">
        <v>688528</v>
      </c>
      <c r="AH51" s="139">
        <v>6930</v>
      </c>
      <c r="AI51" s="139">
        <v>2335.3228205999999</v>
      </c>
      <c r="AJ51" s="140" t="s">
        <v>347</v>
      </c>
      <c r="AK51" s="140" t="s">
        <v>3146</v>
      </c>
      <c r="AL51" s="140" t="s">
        <v>3147</v>
      </c>
      <c r="AM51" s="140" t="s">
        <v>3148</v>
      </c>
      <c r="AN51" s="139">
        <v>47</v>
      </c>
      <c r="AO51" s="140" t="s">
        <v>3149</v>
      </c>
      <c r="AP51" s="139">
        <v>1</v>
      </c>
      <c r="AQ51" s="140" t="s">
        <v>3150</v>
      </c>
      <c r="AR51" s="140" t="s">
        <v>3151</v>
      </c>
      <c r="AS51" s="140" t="s">
        <v>3152</v>
      </c>
      <c r="AT51" s="140" t="s">
        <v>3144</v>
      </c>
      <c r="AU51" s="140" t="s">
        <v>3149</v>
      </c>
      <c r="AV51" s="140" t="s">
        <v>3188</v>
      </c>
    </row>
    <row r="52" spans="1:48" ht="28.8" x14ac:dyDescent="0.3">
      <c r="A52" s="139">
        <v>265932</v>
      </c>
      <c r="B52" s="140" t="s">
        <v>3161</v>
      </c>
      <c r="C52" s="140" t="s">
        <v>3162</v>
      </c>
      <c r="D52" s="140" t="s">
        <v>3071</v>
      </c>
      <c r="E52" t="s">
        <v>2381</v>
      </c>
      <c r="F52" s="140" t="s">
        <v>3182</v>
      </c>
      <c r="G52" s="140" t="s">
        <v>3164</v>
      </c>
      <c r="H52" s="140" t="s">
        <v>3189</v>
      </c>
      <c r="I52" s="140" t="s">
        <v>3139</v>
      </c>
      <c r="J52" s="139">
        <v>5</v>
      </c>
      <c r="K52" s="139">
        <v>38.053840000000001</v>
      </c>
      <c r="L52" s="139">
        <v>-121.86936</v>
      </c>
      <c r="M52" s="139">
        <v>38.054510000000001</v>
      </c>
      <c r="N52" s="139">
        <v>-121.86866999999999</v>
      </c>
      <c r="O52" s="139">
        <v>38.054450000000003</v>
      </c>
      <c r="P52" s="139">
        <v>-121.86962</v>
      </c>
      <c r="Q52" s="139">
        <v>9.76</v>
      </c>
      <c r="R52" s="139">
        <v>435.9</v>
      </c>
      <c r="S52" s="139">
        <v>21.4</v>
      </c>
      <c r="T52" s="139">
        <v>21.2</v>
      </c>
      <c r="U52" s="140" t="s">
        <v>3184</v>
      </c>
      <c r="V52" s="140" t="s">
        <v>3185</v>
      </c>
      <c r="W52" s="140" t="s">
        <v>3159</v>
      </c>
      <c r="X52" s="140" t="s">
        <v>342</v>
      </c>
      <c r="Y52" s="140" t="s">
        <v>3143</v>
      </c>
      <c r="Z52" s="139">
        <v>1</v>
      </c>
      <c r="AA52" s="140" t="s">
        <v>3180</v>
      </c>
      <c r="AB52" s="141"/>
      <c r="AC52" s="139">
        <v>5</v>
      </c>
      <c r="AD52" s="140" t="s">
        <v>3160</v>
      </c>
      <c r="AE52" s="139">
        <v>0.54</v>
      </c>
      <c r="AF52" s="139">
        <v>688525</v>
      </c>
      <c r="AG52" s="139">
        <v>694438</v>
      </c>
      <c r="AH52" s="139">
        <v>5913</v>
      </c>
      <c r="AI52" s="139">
        <v>1992.6066144599999</v>
      </c>
      <c r="AJ52" s="140" t="s">
        <v>347</v>
      </c>
      <c r="AK52" s="140" t="s">
        <v>3146</v>
      </c>
      <c r="AL52" s="140" t="s">
        <v>3147</v>
      </c>
      <c r="AM52" s="140" t="s">
        <v>3148</v>
      </c>
      <c r="AN52" s="139">
        <v>45</v>
      </c>
      <c r="AO52" s="140" t="s">
        <v>3149</v>
      </c>
      <c r="AP52" s="139">
        <v>1</v>
      </c>
      <c r="AQ52" s="140" t="s">
        <v>3150</v>
      </c>
      <c r="AR52" s="140" t="s">
        <v>3151</v>
      </c>
      <c r="AS52" s="140" t="s">
        <v>3152</v>
      </c>
      <c r="AT52" s="140" t="s">
        <v>3144</v>
      </c>
      <c r="AU52" s="140" t="s">
        <v>3149</v>
      </c>
      <c r="AV52" s="140" t="s">
        <v>3186</v>
      </c>
    </row>
    <row r="53" spans="1:48" ht="28.8" x14ac:dyDescent="0.3">
      <c r="A53" s="139">
        <v>265932</v>
      </c>
      <c r="B53" s="140" t="s">
        <v>3161</v>
      </c>
      <c r="C53" s="140" t="s">
        <v>3162</v>
      </c>
      <c r="D53" s="140" t="s">
        <v>3071</v>
      </c>
      <c r="E53" t="s">
        <v>2382</v>
      </c>
      <c r="F53" s="140" t="s">
        <v>3182</v>
      </c>
      <c r="G53" s="140" t="s">
        <v>3164</v>
      </c>
      <c r="H53" s="140" t="s">
        <v>3189</v>
      </c>
      <c r="I53" s="140" t="s">
        <v>3139</v>
      </c>
      <c r="J53" s="139">
        <v>5</v>
      </c>
      <c r="K53" s="139">
        <v>38.053840000000001</v>
      </c>
      <c r="L53" s="139">
        <v>-121.86936</v>
      </c>
      <c r="M53" s="139">
        <v>38.054510000000001</v>
      </c>
      <c r="N53" s="139">
        <v>-121.86866999999999</v>
      </c>
      <c r="O53" s="139">
        <v>38.054450000000003</v>
      </c>
      <c r="P53" s="139">
        <v>-121.86962</v>
      </c>
      <c r="Q53" s="139">
        <v>9.76</v>
      </c>
      <c r="R53" s="139">
        <v>435.9</v>
      </c>
      <c r="S53" s="139">
        <v>21.4</v>
      </c>
      <c r="T53" s="139">
        <v>21.2</v>
      </c>
      <c r="U53" s="140" t="s">
        <v>3184</v>
      </c>
      <c r="V53" s="140" t="s">
        <v>3185</v>
      </c>
      <c r="W53" s="140" t="s">
        <v>3159</v>
      </c>
      <c r="X53" s="140" t="s">
        <v>342</v>
      </c>
      <c r="Y53" s="140" t="s">
        <v>3143</v>
      </c>
      <c r="Z53" s="139">
        <v>1</v>
      </c>
      <c r="AA53" s="140" t="s">
        <v>3180</v>
      </c>
      <c r="AB53" s="141"/>
      <c r="AC53" s="139">
        <v>5</v>
      </c>
      <c r="AD53" s="140" t="s">
        <v>3160</v>
      </c>
      <c r="AE53" s="139">
        <v>0.54</v>
      </c>
      <c r="AF53" s="139">
        <v>688525</v>
      </c>
      <c r="AG53" s="139">
        <v>694438</v>
      </c>
      <c r="AH53" s="139">
        <v>5913</v>
      </c>
      <c r="AI53" s="139">
        <v>1992.6066144599999</v>
      </c>
      <c r="AJ53" s="140" t="s">
        <v>347</v>
      </c>
      <c r="AK53" s="140" t="s">
        <v>3146</v>
      </c>
      <c r="AL53" s="140" t="s">
        <v>3147</v>
      </c>
      <c r="AM53" s="140" t="s">
        <v>3148</v>
      </c>
      <c r="AN53" s="139">
        <v>44</v>
      </c>
      <c r="AO53" s="140" t="s">
        <v>3149</v>
      </c>
      <c r="AP53" s="139">
        <v>1</v>
      </c>
      <c r="AQ53" s="140" t="s">
        <v>3150</v>
      </c>
      <c r="AR53" s="140" t="s">
        <v>3151</v>
      </c>
      <c r="AS53" s="140" t="s">
        <v>3152</v>
      </c>
      <c r="AT53" s="140" t="s">
        <v>3144</v>
      </c>
      <c r="AU53" s="140" t="s">
        <v>3149</v>
      </c>
      <c r="AV53" s="140" t="s">
        <v>3186</v>
      </c>
    </row>
    <row r="54" spans="1:48" ht="28.8" x14ac:dyDescent="0.3">
      <c r="A54" s="139">
        <v>265928</v>
      </c>
      <c r="B54" s="140" t="s">
        <v>3161</v>
      </c>
      <c r="C54" s="140" t="s">
        <v>3162</v>
      </c>
      <c r="D54" s="140" t="s">
        <v>3044</v>
      </c>
      <c r="E54" t="s">
        <v>2383</v>
      </c>
      <c r="F54" s="140" t="s">
        <v>3182</v>
      </c>
      <c r="G54" s="140" t="s">
        <v>3164</v>
      </c>
      <c r="H54" s="140" t="s">
        <v>3187</v>
      </c>
      <c r="I54" s="140" t="s">
        <v>3139</v>
      </c>
      <c r="J54" s="139">
        <v>5</v>
      </c>
      <c r="K54" s="139">
        <v>38.067900000000002</v>
      </c>
      <c r="L54" s="139">
        <v>-121.84983</v>
      </c>
      <c r="M54" s="139">
        <v>38.067740000000001</v>
      </c>
      <c r="N54" s="139">
        <v>-121.85245</v>
      </c>
      <c r="O54" s="139">
        <v>38.067140000000002</v>
      </c>
      <c r="P54" s="139">
        <v>-121.85539</v>
      </c>
      <c r="Q54" s="139">
        <v>10.14</v>
      </c>
      <c r="R54" s="139">
        <v>182.2</v>
      </c>
      <c r="S54" s="139">
        <v>20.9</v>
      </c>
      <c r="T54" s="139">
        <v>19.8</v>
      </c>
      <c r="U54" s="140" t="s">
        <v>3184</v>
      </c>
      <c r="V54" s="140" t="s">
        <v>3185</v>
      </c>
      <c r="W54" s="140" t="s">
        <v>3159</v>
      </c>
      <c r="X54" s="140" t="s">
        <v>342</v>
      </c>
      <c r="Y54" s="140" t="s">
        <v>3143</v>
      </c>
      <c r="Z54" s="139">
        <v>2</v>
      </c>
      <c r="AA54" s="140" t="s">
        <v>3180</v>
      </c>
      <c r="AB54" s="141"/>
      <c r="AC54" s="139">
        <v>5</v>
      </c>
      <c r="AD54" s="140" t="s">
        <v>3160</v>
      </c>
      <c r="AE54" s="139">
        <v>0.56000000000000005</v>
      </c>
      <c r="AF54" s="139">
        <v>681598</v>
      </c>
      <c r="AG54" s="139">
        <v>688528</v>
      </c>
      <c r="AH54" s="139">
        <v>6930</v>
      </c>
      <c r="AI54" s="139">
        <v>2335.3228205999999</v>
      </c>
      <c r="AJ54" s="140" t="s">
        <v>347</v>
      </c>
      <c r="AK54" s="140" t="s">
        <v>3146</v>
      </c>
      <c r="AL54" s="140" t="s">
        <v>3147</v>
      </c>
      <c r="AM54" s="140" t="s">
        <v>3148</v>
      </c>
      <c r="AN54" s="139">
        <v>55</v>
      </c>
      <c r="AO54" s="140" t="s">
        <v>3149</v>
      </c>
      <c r="AP54" s="139">
        <v>1</v>
      </c>
      <c r="AQ54" s="140" t="s">
        <v>3150</v>
      </c>
      <c r="AR54" s="140" t="s">
        <v>3151</v>
      </c>
      <c r="AS54" s="140" t="s">
        <v>3152</v>
      </c>
      <c r="AT54" s="140" t="s">
        <v>3144</v>
      </c>
      <c r="AU54" s="140" t="s">
        <v>3149</v>
      </c>
      <c r="AV54" s="140" t="s">
        <v>3188</v>
      </c>
    </row>
    <row r="55" spans="1:48" ht="28.8" x14ac:dyDescent="0.3">
      <c r="A55" s="139">
        <v>266465</v>
      </c>
      <c r="B55" s="140" t="s">
        <v>3161</v>
      </c>
      <c r="C55" s="140" t="s">
        <v>3162</v>
      </c>
      <c r="D55" s="140" t="s">
        <v>3072</v>
      </c>
      <c r="E55" t="s">
        <v>2384</v>
      </c>
      <c r="F55" s="140" t="s">
        <v>3190</v>
      </c>
      <c r="G55" s="140" t="s">
        <v>3164</v>
      </c>
      <c r="H55" s="140" t="s">
        <v>3191</v>
      </c>
      <c r="I55" s="140" t="s">
        <v>3139</v>
      </c>
      <c r="J55" s="139">
        <v>5</v>
      </c>
      <c r="K55" s="139">
        <v>38.056460000000001</v>
      </c>
      <c r="L55" s="139">
        <v>-121.87784000000001</v>
      </c>
      <c r="M55" s="139">
        <v>38.056739999999998</v>
      </c>
      <c r="N55" s="139">
        <v>-121.87676</v>
      </c>
      <c r="O55" s="139">
        <v>38.055639999999997</v>
      </c>
      <c r="P55" s="139">
        <v>-121.87718</v>
      </c>
      <c r="Q55" s="139">
        <v>8.64</v>
      </c>
      <c r="R55" s="139">
        <v>157.4</v>
      </c>
      <c r="S55" s="139">
        <v>18.899999999999999</v>
      </c>
      <c r="T55" s="139">
        <v>9.68</v>
      </c>
      <c r="U55" s="140" t="s">
        <v>3140</v>
      </c>
      <c r="V55" s="140" t="s">
        <v>3192</v>
      </c>
      <c r="W55" s="140" t="s">
        <v>3159</v>
      </c>
      <c r="X55" s="140" t="s">
        <v>342</v>
      </c>
      <c r="Y55" s="140" t="s">
        <v>3143</v>
      </c>
      <c r="Z55" s="139">
        <v>1</v>
      </c>
      <c r="AA55" s="140" t="s">
        <v>3180</v>
      </c>
      <c r="AB55" s="141"/>
      <c r="AC55" s="139">
        <v>5</v>
      </c>
      <c r="AD55" s="140" t="s">
        <v>3160</v>
      </c>
      <c r="AE55" s="139">
        <v>1.07</v>
      </c>
      <c r="AF55" s="139">
        <v>349704</v>
      </c>
      <c r="AG55" s="139">
        <v>356299</v>
      </c>
      <c r="AH55" s="139">
        <v>6595</v>
      </c>
      <c r="AI55" s="139">
        <v>2222.4320349</v>
      </c>
      <c r="AJ55" s="140" t="s">
        <v>347</v>
      </c>
      <c r="AK55" s="140" t="s">
        <v>3146</v>
      </c>
      <c r="AL55" s="140" t="s">
        <v>3147</v>
      </c>
      <c r="AM55" s="140" t="s">
        <v>3148</v>
      </c>
      <c r="AN55" s="139">
        <v>56</v>
      </c>
      <c r="AO55" s="140" t="s">
        <v>3149</v>
      </c>
      <c r="AP55" s="139">
        <v>1</v>
      </c>
      <c r="AQ55" s="140" t="s">
        <v>3150</v>
      </c>
      <c r="AR55" s="140" t="s">
        <v>3151</v>
      </c>
      <c r="AS55" s="140" t="s">
        <v>3152</v>
      </c>
      <c r="AT55" s="140" t="s">
        <v>3144</v>
      </c>
      <c r="AU55" s="140" t="s">
        <v>3149</v>
      </c>
      <c r="AV55" s="140" t="s">
        <v>3193</v>
      </c>
    </row>
    <row r="56" spans="1:48" ht="28.8" x14ac:dyDescent="0.3">
      <c r="A56" s="139">
        <v>266685</v>
      </c>
      <c r="B56" s="140" t="s">
        <v>3161</v>
      </c>
      <c r="C56" s="140" t="s">
        <v>3162</v>
      </c>
      <c r="D56" s="140" t="s">
        <v>3073</v>
      </c>
      <c r="E56" t="s">
        <v>2385</v>
      </c>
      <c r="F56" s="140" t="s">
        <v>3194</v>
      </c>
      <c r="G56" s="140" t="s">
        <v>3164</v>
      </c>
      <c r="H56" s="140" t="s">
        <v>3195</v>
      </c>
      <c r="I56" s="140" t="s">
        <v>3139</v>
      </c>
      <c r="J56" s="139">
        <v>5</v>
      </c>
      <c r="K56" s="139">
        <v>38.064979999999998</v>
      </c>
      <c r="L56" s="139">
        <v>-121.86378000000001</v>
      </c>
      <c r="M56" s="139">
        <v>38.062019999999997</v>
      </c>
      <c r="N56" s="139">
        <v>-121.86855</v>
      </c>
      <c r="O56" s="139">
        <v>38.061439999999997</v>
      </c>
      <c r="P56" s="139">
        <v>-121.86944</v>
      </c>
      <c r="Q56" s="139">
        <v>8.0299999999999994</v>
      </c>
      <c r="R56" s="139">
        <v>886</v>
      </c>
      <c r="S56" s="139">
        <v>18.399999999999999</v>
      </c>
      <c r="T56" s="139">
        <v>20.399999999999999</v>
      </c>
      <c r="U56" s="140" t="s">
        <v>3196</v>
      </c>
      <c r="V56" s="140" t="s">
        <v>350</v>
      </c>
      <c r="W56" s="140" t="s">
        <v>3159</v>
      </c>
      <c r="X56" s="140" t="s">
        <v>342</v>
      </c>
      <c r="Y56" s="140" t="s">
        <v>3143</v>
      </c>
      <c r="Z56" s="139">
        <v>3</v>
      </c>
      <c r="AA56" s="140" t="s">
        <v>3180</v>
      </c>
      <c r="AB56" s="141"/>
      <c r="AC56" s="139">
        <v>5</v>
      </c>
      <c r="AD56" s="140" t="s">
        <v>3145</v>
      </c>
      <c r="AE56" s="139">
        <v>0.52</v>
      </c>
      <c r="AF56" s="139">
        <v>542005</v>
      </c>
      <c r="AG56" s="139">
        <v>548062</v>
      </c>
      <c r="AH56" s="139">
        <v>6057</v>
      </c>
      <c r="AI56" s="139">
        <v>2041.1328029399999</v>
      </c>
      <c r="AJ56" s="140" t="s">
        <v>347</v>
      </c>
      <c r="AK56" s="140" t="s">
        <v>3146</v>
      </c>
      <c r="AL56" s="140" t="s">
        <v>3147</v>
      </c>
      <c r="AM56" s="140" t="s">
        <v>3148</v>
      </c>
      <c r="AN56" s="139">
        <v>62</v>
      </c>
      <c r="AO56" s="140" t="s">
        <v>3149</v>
      </c>
      <c r="AP56" s="139">
        <v>1</v>
      </c>
      <c r="AQ56" s="140" t="s">
        <v>3150</v>
      </c>
      <c r="AR56" s="140" t="s">
        <v>3151</v>
      </c>
      <c r="AS56" s="140" t="s">
        <v>3152</v>
      </c>
      <c r="AT56" s="140" t="s">
        <v>3144</v>
      </c>
      <c r="AU56" s="140" t="s">
        <v>3149</v>
      </c>
      <c r="AV56" s="140" t="s">
        <v>3197</v>
      </c>
    </row>
    <row r="57" spans="1:48" ht="28.8" x14ac:dyDescent="0.3">
      <c r="A57" s="139">
        <v>266831</v>
      </c>
      <c r="B57" s="140" t="s">
        <v>3161</v>
      </c>
      <c r="C57" s="140" t="s">
        <v>3162</v>
      </c>
      <c r="D57" s="140" t="s">
        <v>3074</v>
      </c>
      <c r="E57" t="s">
        <v>2386</v>
      </c>
      <c r="F57" s="140" t="s">
        <v>3198</v>
      </c>
      <c r="G57" s="140" t="s">
        <v>3164</v>
      </c>
      <c r="H57" s="140" t="s">
        <v>3191</v>
      </c>
      <c r="I57" s="140" t="s">
        <v>3139</v>
      </c>
      <c r="J57" s="139">
        <v>5</v>
      </c>
      <c r="K57" s="139">
        <v>38.076009999999997</v>
      </c>
      <c r="L57" s="139">
        <v>-121.77203</v>
      </c>
      <c r="M57" s="139">
        <v>38.076259999999998</v>
      </c>
      <c r="N57" s="139">
        <v>-121.77185</v>
      </c>
      <c r="O57" s="139">
        <v>38.075850000000003</v>
      </c>
      <c r="P57" s="139">
        <v>-121.77234</v>
      </c>
      <c r="Q57" s="139">
        <v>8.65</v>
      </c>
      <c r="R57" s="139">
        <v>118.3</v>
      </c>
      <c r="S57" s="139">
        <v>16.7</v>
      </c>
      <c r="T57" s="139">
        <v>46.1</v>
      </c>
      <c r="U57" s="140" t="s">
        <v>3140</v>
      </c>
      <c r="V57" s="140" t="s">
        <v>351</v>
      </c>
      <c r="W57" s="140" t="s">
        <v>3159</v>
      </c>
      <c r="X57" s="140" t="s">
        <v>342</v>
      </c>
      <c r="Y57" s="140" t="s">
        <v>3143</v>
      </c>
      <c r="Z57" s="139">
        <v>1</v>
      </c>
      <c r="AA57" s="140" t="s">
        <v>3144</v>
      </c>
      <c r="AB57" s="141"/>
      <c r="AC57" s="139">
        <v>5</v>
      </c>
      <c r="AD57" s="140" t="s">
        <v>3160</v>
      </c>
      <c r="AE57" s="139">
        <v>0.53</v>
      </c>
      <c r="AF57" s="139">
        <v>732616</v>
      </c>
      <c r="AG57" s="139">
        <v>738505</v>
      </c>
      <c r="AH57" s="139">
        <v>5889</v>
      </c>
      <c r="AI57" s="139">
        <v>1984.5189163800001</v>
      </c>
      <c r="AJ57" s="140" t="s">
        <v>347</v>
      </c>
      <c r="AK57" s="140" t="s">
        <v>3146</v>
      </c>
      <c r="AL57" s="140" t="s">
        <v>3147</v>
      </c>
      <c r="AM57" s="140" t="s">
        <v>3148</v>
      </c>
      <c r="AN57" s="139">
        <v>53</v>
      </c>
      <c r="AO57" s="140" t="s">
        <v>3149</v>
      </c>
      <c r="AP57" s="139">
        <v>1</v>
      </c>
      <c r="AQ57" s="140" t="s">
        <v>3150</v>
      </c>
      <c r="AR57" s="140" t="s">
        <v>3151</v>
      </c>
      <c r="AS57" s="140" t="s">
        <v>3152</v>
      </c>
      <c r="AT57" s="140" t="s">
        <v>3144</v>
      </c>
      <c r="AU57" s="140" t="s">
        <v>3149</v>
      </c>
      <c r="AV57" s="140" t="s">
        <v>3199</v>
      </c>
    </row>
    <row r="58" spans="1:48" ht="28.8" x14ac:dyDescent="0.3">
      <c r="A58" s="139">
        <v>266831</v>
      </c>
      <c r="B58" s="140" t="s">
        <v>3161</v>
      </c>
      <c r="C58" s="140" t="s">
        <v>3162</v>
      </c>
      <c r="D58" s="140" t="s">
        <v>3074</v>
      </c>
      <c r="E58" t="s">
        <v>2387</v>
      </c>
      <c r="F58" s="140" t="s">
        <v>3198</v>
      </c>
      <c r="G58" s="140" t="s">
        <v>3164</v>
      </c>
      <c r="H58" s="140" t="s">
        <v>3191</v>
      </c>
      <c r="I58" s="140" t="s">
        <v>3139</v>
      </c>
      <c r="J58" s="139">
        <v>5</v>
      </c>
      <c r="K58" s="139">
        <v>38.076009999999997</v>
      </c>
      <c r="L58" s="139">
        <v>-121.77203</v>
      </c>
      <c r="M58" s="139">
        <v>38.076259999999998</v>
      </c>
      <c r="N58" s="139">
        <v>-121.77185</v>
      </c>
      <c r="O58" s="139">
        <v>38.075850000000003</v>
      </c>
      <c r="P58" s="139">
        <v>-121.77234</v>
      </c>
      <c r="Q58" s="139">
        <v>8.65</v>
      </c>
      <c r="R58" s="139">
        <v>118.3</v>
      </c>
      <c r="S58" s="139">
        <v>16.7</v>
      </c>
      <c r="T58" s="139">
        <v>46.1</v>
      </c>
      <c r="U58" s="140" t="s">
        <v>3140</v>
      </c>
      <c r="V58" s="140" t="s">
        <v>351</v>
      </c>
      <c r="W58" s="140" t="s">
        <v>3159</v>
      </c>
      <c r="X58" s="140" t="s">
        <v>342</v>
      </c>
      <c r="Y58" s="140" t="s">
        <v>3143</v>
      </c>
      <c r="Z58" s="139">
        <v>1</v>
      </c>
      <c r="AA58" s="140" t="s">
        <v>3144</v>
      </c>
      <c r="AB58" s="141"/>
      <c r="AC58" s="139">
        <v>5</v>
      </c>
      <c r="AD58" s="140" t="s">
        <v>3160</v>
      </c>
      <c r="AE58" s="139">
        <v>0.53</v>
      </c>
      <c r="AF58" s="139">
        <v>732616</v>
      </c>
      <c r="AG58" s="139">
        <v>738505</v>
      </c>
      <c r="AH58" s="139">
        <v>5889</v>
      </c>
      <c r="AI58" s="139">
        <v>1984.5189163800001</v>
      </c>
      <c r="AJ58" s="140" t="s">
        <v>347</v>
      </c>
      <c r="AK58" s="140" t="s">
        <v>3146</v>
      </c>
      <c r="AL58" s="140" t="s">
        <v>3147</v>
      </c>
      <c r="AM58" s="140" t="s">
        <v>3148</v>
      </c>
      <c r="AN58" s="139">
        <v>47</v>
      </c>
      <c r="AO58" s="140" t="s">
        <v>3149</v>
      </c>
      <c r="AP58" s="139">
        <v>1</v>
      </c>
      <c r="AQ58" s="140" t="s">
        <v>3150</v>
      </c>
      <c r="AR58" s="140" t="s">
        <v>3151</v>
      </c>
      <c r="AS58" s="140" t="s">
        <v>3152</v>
      </c>
      <c r="AT58" s="140" t="s">
        <v>3144</v>
      </c>
      <c r="AU58" s="140" t="s">
        <v>3149</v>
      </c>
      <c r="AV58" s="140" t="s">
        <v>3199</v>
      </c>
    </row>
    <row r="59" spans="1:48" ht="28.8" x14ac:dyDescent="0.3">
      <c r="A59" s="139">
        <v>266831</v>
      </c>
      <c r="B59" s="140" t="s">
        <v>3161</v>
      </c>
      <c r="C59" s="140" t="s">
        <v>3162</v>
      </c>
      <c r="D59" s="140" t="s">
        <v>3074</v>
      </c>
      <c r="E59" t="s">
        <v>2388</v>
      </c>
      <c r="F59" s="140" t="s">
        <v>3198</v>
      </c>
      <c r="G59" s="140" t="s">
        <v>3164</v>
      </c>
      <c r="H59" s="140" t="s">
        <v>3191</v>
      </c>
      <c r="I59" s="140" t="s">
        <v>3139</v>
      </c>
      <c r="J59" s="139">
        <v>5</v>
      </c>
      <c r="K59" s="139">
        <v>38.076009999999997</v>
      </c>
      <c r="L59" s="139">
        <v>-121.77203</v>
      </c>
      <c r="M59" s="139">
        <v>38.076259999999998</v>
      </c>
      <c r="N59" s="139">
        <v>-121.77185</v>
      </c>
      <c r="O59" s="139">
        <v>38.075850000000003</v>
      </c>
      <c r="P59" s="139">
        <v>-121.77234</v>
      </c>
      <c r="Q59" s="139">
        <v>8.65</v>
      </c>
      <c r="R59" s="139">
        <v>118.3</v>
      </c>
      <c r="S59" s="139">
        <v>16.7</v>
      </c>
      <c r="T59" s="139">
        <v>46.1</v>
      </c>
      <c r="U59" s="140" t="s">
        <v>3140</v>
      </c>
      <c r="V59" s="140" t="s">
        <v>351</v>
      </c>
      <c r="W59" s="140" t="s">
        <v>3159</v>
      </c>
      <c r="X59" s="140" t="s">
        <v>342</v>
      </c>
      <c r="Y59" s="140" t="s">
        <v>3143</v>
      </c>
      <c r="Z59" s="139">
        <v>1</v>
      </c>
      <c r="AA59" s="140" t="s">
        <v>3144</v>
      </c>
      <c r="AB59" s="141"/>
      <c r="AC59" s="139">
        <v>5</v>
      </c>
      <c r="AD59" s="140" t="s">
        <v>3160</v>
      </c>
      <c r="AE59" s="139">
        <v>0.53</v>
      </c>
      <c r="AF59" s="139">
        <v>732616</v>
      </c>
      <c r="AG59" s="139">
        <v>738505</v>
      </c>
      <c r="AH59" s="139">
        <v>5889</v>
      </c>
      <c r="AI59" s="139">
        <v>1984.5189163800001</v>
      </c>
      <c r="AJ59" s="140" t="s">
        <v>347</v>
      </c>
      <c r="AK59" s="140" t="s">
        <v>3146</v>
      </c>
      <c r="AL59" s="140" t="s">
        <v>3147</v>
      </c>
      <c r="AM59" s="140" t="s">
        <v>3148</v>
      </c>
      <c r="AN59" s="139">
        <v>53</v>
      </c>
      <c r="AO59" s="140" t="s">
        <v>3149</v>
      </c>
      <c r="AP59" s="139">
        <v>1</v>
      </c>
      <c r="AQ59" s="140" t="s">
        <v>3150</v>
      </c>
      <c r="AR59" s="140" t="s">
        <v>3151</v>
      </c>
      <c r="AS59" s="140" t="s">
        <v>3152</v>
      </c>
      <c r="AT59" s="140" t="s">
        <v>3144</v>
      </c>
      <c r="AU59" s="140" t="s">
        <v>3149</v>
      </c>
      <c r="AV59" s="140" t="s">
        <v>3199</v>
      </c>
    </row>
    <row r="60" spans="1:48" ht="28.8" x14ac:dyDescent="0.3">
      <c r="A60" s="139">
        <v>264788</v>
      </c>
      <c r="B60" s="140" t="s">
        <v>3161</v>
      </c>
      <c r="C60" s="140" t="s">
        <v>3162</v>
      </c>
      <c r="D60" s="140" t="s">
        <v>3075</v>
      </c>
      <c r="E60" t="s">
        <v>2362</v>
      </c>
      <c r="F60" s="140" t="s">
        <v>3163</v>
      </c>
      <c r="G60" s="140" t="s">
        <v>3164</v>
      </c>
      <c r="H60" s="140" t="s">
        <v>3165</v>
      </c>
      <c r="I60" s="140" t="s">
        <v>3139</v>
      </c>
      <c r="J60" s="139">
        <v>5</v>
      </c>
      <c r="K60" s="139">
        <v>38.060830000000003</v>
      </c>
      <c r="L60" s="139">
        <v>-121.85002</v>
      </c>
      <c r="M60" s="139">
        <v>38.052509999999998</v>
      </c>
      <c r="N60" s="139">
        <v>-121.86897999999999</v>
      </c>
      <c r="O60" s="139">
        <v>38.053060000000002</v>
      </c>
      <c r="P60" s="139">
        <v>-121.86742</v>
      </c>
      <c r="Q60" s="139">
        <v>7.98</v>
      </c>
      <c r="R60" s="139">
        <v>2632</v>
      </c>
      <c r="S60" s="139">
        <v>20.9</v>
      </c>
      <c r="T60" s="139">
        <v>24.6</v>
      </c>
      <c r="U60" s="140" t="s">
        <v>3140</v>
      </c>
      <c r="V60" s="140" t="s">
        <v>3141</v>
      </c>
      <c r="W60" s="140" t="s">
        <v>3159</v>
      </c>
      <c r="X60" s="140" t="s">
        <v>342</v>
      </c>
      <c r="Y60" s="140" t="s">
        <v>3143</v>
      </c>
      <c r="Z60" s="139">
        <v>1</v>
      </c>
      <c r="AA60" s="140" t="s">
        <v>3144</v>
      </c>
      <c r="AB60" s="141"/>
      <c r="AC60" s="139">
        <v>5</v>
      </c>
      <c r="AD60" s="140" t="s">
        <v>3145</v>
      </c>
      <c r="AE60" s="139">
        <v>0.45</v>
      </c>
      <c r="AF60" s="139">
        <v>244203</v>
      </c>
      <c r="AG60" s="139">
        <v>251813</v>
      </c>
      <c r="AH60" s="139">
        <v>7610</v>
      </c>
      <c r="AI60" s="139">
        <v>2564.4742661999999</v>
      </c>
      <c r="AJ60" s="140" t="s">
        <v>347</v>
      </c>
      <c r="AK60" s="140" t="s">
        <v>3146</v>
      </c>
      <c r="AL60" s="140" t="s">
        <v>3147</v>
      </c>
      <c r="AM60" s="140" t="s">
        <v>3148</v>
      </c>
      <c r="AN60" s="139">
        <v>48</v>
      </c>
      <c r="AO60" s="140" t="s">
        <v>3149</v>
      </c>
      <c r="AP60" s="139">
        <v>1</v>
      </c>
      <c r="AQ60" s="140" t="s">
        <v>3150</v>
      </c>
      <c r="AR60" s="140" t="s">
        <v>3151</v>
      </c>
      <c r="AS60" s="140" t="s">
        <v>3152</v>
      </c>
      <c r="AT60" s="140" t="s">
        <v>3144</v>
      </c>
      <c r="AU60" s="140" t="s">
        <v>3149</v>
      </c>
      <c r="AV60" s="140" t="s">
        <v>3166</v>
      </c>
    </row>
    <row r="61" spans="1:48" ht="28.8" x14ac:dyDescent="0.3">
      <c r="A61" s="139">
        <v>266831</v>
      </c>
      <c r="B61" s="140" t="s">
        <v>3161</v>
      </c>
      <c r="C61" s="140" t="s">
        <v>3162</v>
      </c>
      <c r="D61" s="140" t="s">
        <v>3074</v>
      </c>
      <c r="E61" t="s">
        <v>2389</v>
      </c>
      <c r="F61" s="140" t="s">
        <v>3198</v>
      </c>
      <c r="G61" s="140" t="s">
        <v>3164</v>
      </c>
      <c r="H61" s="140" t="s">
        <v>3191</v>
      </c>
      <c r="I61" s="140" t="s">
        <v>3139</v>
      </c>
      <c r="J61" s="139">
        <v>5</v>
      </c>
      <c r="K61" s="139">
        <v>38.076009999999997</v>
      </c>
      <c r="L61" s="139">
        <v>-121.77203</v>
      </c>
      <c r="M61" s="139">
        <v>38.076259999999998</v>
      </c>
      <c r="N61" s="139">
        <v>-121.77185</v>
      </c>
      <c r="O61" s="139">
        <v>38.075850000000003</v>
      </c>
      <c r="P61" s="139">
        <v>-121.77234</v>
      </c>
      <c r="Q61" s="139">
        <v>8.65</v>
      </c>
      <c r="R61" s="139">
        <v>118.3</v>
      </c>
      <c r="S61" s="139">
        <v>16.7</v>
      </c>
      <c r="T61" s="139">
        <v>46.1</v>
      </c>
      <c r="U61" s="140" t="s">
        <v>3140</v>
      </c>
      <c r="V61" s="140" t="s">
        <v>351</v>
      </c>
      <c r="W61" s="140" t="s">
        <v>3159</v>
      </c>
      <c r="X61" s="140" t="s">
        <v>342</v>
      </c>
      <c r="Y61" s="140" t="s">
        <v>3143</v>
      </c>
      <c r="Z61" s="139">
        <v>1</v>
      </c>
      <c r="AA61" s="140" t="s">
        <v>3144</v>
      </c>
      <c r="AB61" s="141"/>
      <c r="AC61" s="139">
        <v>5</v>
      </c>
      <c r="AD61" s="140" t="s">
        <v>3160</v>
      </c>
      <c r="AE61" s="139">
        <v>0.53</v>
      </c>
      <c r="AF61" s="139">
        <v>732616</v>
      </c>
      <c r="AG61" s="139">
        <v>738505</v>
      </c>
      <c r="AH61" s="139">
        <v>5889</v>
      </c>
      <c r="AI61" s="139">
        <v>1984.5189163800001</v>
      </c>
      <c r="AJ61" s="140" t="s">
        <v>347</v>
      </c>
      <c r="AK61" s="140" t="s">
        <v>3146</v>
      </c>
      <c r="AL61" s="140" t="s">
        <v>3147</v>
      </c>
      <c r="AM61" s="140" t="s">
        <v>3148</v>
      </c>
      <c r="AN61" s="139">
        <v>49</v>
      </c>
      <c r="AO61" s="140" t="s">
        <v>3149</v>
      </c>
      <c r="AP61" s="139">
        <v>1</v>
      </c>
      <c r="AQ61" s="140" t="s">
        <v>3150</v>
      </c>
      <c r="AR61" s="140" t="s">
        <v>3151</v>
      </c>
      <c r="AS61" s="140" t="s">
        <v>3152</v>
      </c>
      <c r="AT61" s="140" t="s">
        <v>3144</v>
      </c>
      <c r="AU61" s="140" t="s">
        <v>3149</v>
      </c>
      <c r="AV61" s="140" t="s">
        <v>3199</v>
      </c>
    </row>
    <row r="62" spans="1:48" ht="28.8" x14ac:dyDescent="0.3">
      <c r="A62" s="139">
        <v>266831</v>
      </c>
      <c r="B62" s="140" t="s">
        <v>3161</v>
      </c>
      <c r="C62" s="140" t="s">
        <v>3162</v>
      </c>
      <c r="D62" s="140" t="s">
        <v>3074</v>
      </c>
      <c r="E62" t="s">
        <v>2390</v>
      </c>
      <c r="F62" s="140" t="s">
        <v>3198</v>
      </c>
      <c r="G62" s="140" t="s">
        <v>3164</v>
      </c>
      <c r="H62" s="140" t="s">
        <v>3191</v>
      </c>
      <c r="I62" s="140" t="s">
        <v>3139</v>
      </c>
      <c r="J62" s="139">
        <v>5</v>
      </c>
      <c r="K62" s="139">
        <v>38.076009999999997</v>
      </c>
      <c r="L62" s="139">
        <v>-121.77203</v>
      </c>
      <c r="M62" s="139">
        <v>38.076259999999998</v>
      </c>
      <c r="N62" s="139">
        <v>-121.77185</v>
      </c>
      <c r="O62" s="139">
        <v>38.075850000000003</v>
      </c>
      <c r="P62" s="139">
        <v>-121.77234</v>
      </c>
      <c r="Q62" s="139">
        <v>8.65</v>
      </c>
      <c r="R62" s="139">
        <v>118.3</v>
      </c>
      <c r="S62" s="139">
        <v>16.7</v>
      </c>
      <c r="T62" s="139">
        <v>46.1</v>
      </c>
      <c r="U62" s="140" t="s">
        <v>3140</v>
      </c>
      <c r="V62" s="140" t="s">
        <v>351</v>
      </c>
      <c r="W62" s="140" t="s">
        <v>3159</v>
      </c>
      <c r="X62" s="140" t="s">
        <v>342</v>
      </c>
      <c r="Y62" s="140" t="s">
        <v>3143</v>
      </c>
      <c r="Z62" s="139">
        <v>1</v>
      </c>
      <c r="AA62" s="140" t="s">
        <v>3144</v>
      </c>
      <c r="AB62" s="141"/>
      <c r="AC62" s="139">
        <v>5</v>
      </c>
      <c r="AD62" s="140" t="s">
        <v>3160</v>
      </c>
      <c r="AE62" s="139">
        <v>0.53</v>
      </c>
      <c r="AF62" s="139">
        <v>732616</v>
      </c>
      <c r="AG62" s="139">
        <v>738505</v>
      </c>
      <c r="AH62" s="139">
        <v>5889</v>
      </c>
      <c r="AI62" s="139">
        <v>1984.5189163800001</v>
      </c>
      <c r="AJ62" s="140" t="s">
        <v>347</v>
      </c>
      <c r="AK62" s="140" t="s">
        <v>3146</v>
      </c>
      <c r="AL62" s="140" t="s">
        <v>3147</v>
      </c>
      <c r="AM62" s="140" t="s">
        <v>3148</v>
      </c>
      <c r="AN62" s="139">
        <v>44</v>
      </c>
      <c r="AO62" s="140" t="s">
        <v>3149</v>
      </c>
      <c r="AP62" s="139">
        <v>1</v>
      </c>
      <c r="AQ62" s="140" t="s">
        <v>3150</v>
      </c>
      <c r="AR62" s="140" t="s">
        <v>3175</v>
      </c>
      <c r="AS62" s="140" t="s">
        <v>3152</v>
      </c>
      <c r="AT62" s="140" t="s">
        <v>3144</v>
      </c>
      <c r="AU62" s="140" t="s">
        <v>3149</v>
      </c>
      <c r="AV62" s="140" t="s">
        <v>3199</v>
      </c>
    </row>
    <row r="63" spans="1:48" ht="28.8" x14ac:dyDescent="0.3">
      <c r="A63" s="139">
        <v>266831</v>
      </c>
      <c r="B63" s="140" t="s">
        <v>3161</v>
      </c>
      <c r="C63" s="140" t="s">
        <v>3162</v>
      </c>
      <c r="D63" s="140" t="s">
        <v>3074</v>
      </c>
      <c r="E63" t="s">
        <v>2391</v>
      </c>
      <c r="F63" s="140" t="s">
        <v>3198</v>
      </c>
      <c r="G63" s="140" t="s">
        <v>3164</v>
      </c>
      <c r="H63" s="140" t="s">
        <v>3191</v>
      </c>
      <c r="I63" s="140" t="s">
        <v>3139</v>
      </c>
      <c r="J63" s="139">
        <v>5</v>
      </c>
      <c r="K63" s="139">
        <v>38.076009999999997</v>
      </c>
      <c r="L63" s="139">
        <v>-121.77203</v>
      </c>
      <c r="M63" s="139">
        <v>38.076259999999998</v>
      </c>
      <c r="N63" s="139">
        <v>-121.77185</v>
      </c>
      <c r="O63" s="139">
        <v>38.075850000000003</v>
      </c>
      <c r="P63" s="139">
        <v>-121.77234</v>
      </c>
      <c r="Q63" s="139">
        <v>8.65</v>
      </c>
      <c r="R63" s="139">
        <v>118.3</v>
      </c>
      <c r="S63" s="139">
        <v>16.7</v>
      </c>
      <c r="T63" s="139">
        <v>46.1</v>
      </c>
      <c r="U63" s="140" t="s">
        <v>3140</v>
      </c>
      <c r="V63" s="140" t="s">
        <v>351</v>
      </c>
      <c r="W63" s="140" t="s">
        <v>3159</v>
      </c>
      <c r="X63" s="140" t="s">
        <v>342</v>
      </c>
      <c r="Y63" s="140" t="s">
        <v>3143</v>
      </c>
      <c r="Z63" s="139">
        <v>1</v>
      </c>
      <c r="AA63" s="140" t="s">
        <v>3144</v>
      </c>
      <c r="AB63" s="141"/>
      <c r="AC63" s="139">
        <v>5</v>
      </c>
      <c r="AD63" s="140" t="s">
        <v>3160</v>
      </c>
      <c r="AE63" s="139">
        <v>0.53</v>
      </c>
      <c r="AF63" s="139">
        <v>732616</v>
      </c>
      <c r="AG63" s="139">
        <v>738505</v>
      </c>
      <c r="AH63" s="139">
        <v>5889</v>
      </c>
      <c r="AI63" s="139">
        <v>1984.5189163800001</v>
      </c>
      <c r="AJ63" s="140" t="s">
        <v>347</v>
      </c>
      <c r="AK63" s="140" t="s">
        <v>3146</v>
      </c>
      <c r="AL63" s="140" t="s">
        <v>3147</v>
      </c>
      <c r="AM63" s="140" t="s">
        <v>3148</v>
      </c>
      <c r="AN63" s="139">
        <v>57</v>
      </c>
      <c r="AO63" s="140" t="s">
        <v>3149</v>
      </c>
      <c r="AP63" s="139">
        <v>1</v>
      </c>
      <c r="AQ63" s="140" t="s">
        <v>3150</v>
      </c>
      <c r="AR63" s="140" t="s">
        <v>3151</v>
      </c>
      <c r="AS63" s="140" t="s">
        <v>3152</v>
      </c>
      <c r="AT63" s="140" t="s">
        <v>3144</v>
      </c>
      <c r="AU63" s="140" t="s">
        <v>3149</v>
      </c>
      <c r="AV63" s="140" t="s">
        <v>3199</v>
      </c>
    </row>
    <row r="64" spans="1:48" ht="28.8" x14ac:dyDescent="0.3">
      <c r="A64" s="139">
        <v>266831</v>
      </c>
      <c r="B64" s="140" t="s">
        <v>3161</v>
      </c>
      <c r="C64" s="140" t="s">
        <v>3162</v>
      </c>
      <c r="D64" s="140" t="s">
        <v>3074</v>
      </c>
      <c r="E64" t="s">
        <v>2392</v>
      </c>
      <c r="F64" s="140" t="s">
        <v>3198</v>
      </c>
      <c r="G64" s="140" t="s">
        <v>3164</v>
      </c>
      <c r="H64" s="140" t="s">
        <v>3191</v>
      </c>
      <c r="I64" s="140" t="s">
        <v>3139</v>
      </c>
      <c r="J64" s="139">
        <v>5</v>
      </c>
      <c r="K64" s="139">
        <v>38.076009999999997</v>
      </c>
      <c r="L64" s="139">
        <v>-121.77203</v>
      </c>
      <c r="M64" s="139">
        <v>38.076259999999998</v>
      </c>
      <c r="N64" s="139">
        <v>-121.77185</v>
      </c>
      <c r="O64" s="139">
        <v>38.075850000000003</v>
      </c>
      <c r="P64" s="139">
        <v>-121.77234</v>
      </c>
      <c r="Q64" s="139">
        <v>8.65</v>
      </c>
      <c r="R64" s="139">
        <v>118.3</v>
      </c>
      <c r="S64" s="139">
        <v>16.7</v>
      </c>
      <c r="T64" s="139">
        <v>46.1</v>
      </c>
      <c r="U64" s="140" t="s">
        <v>3140</v>
      </c>
      <c r="V64" s="140" t="s">
        <v>351</v>
      </c>
      <c r="W64" s="140" t="s">
        <v>3159</v>
      </c>
      <c r="X64" s="140" t="s">
        <v>342</v>
      </c>
      <c r="Y64" s="140" t="s">
        <v>3143</v>
      </c>
      <c r="Z64" s="139">
        <v>1</v>
      </c>
      <c r="AA64" s="140" t="s">
        <v>3144</v>
      </c>
      <c r="AB64" s="141"/>
      <c r="AC64" s="139">
        <v>5</v>
      </c>
      <c r="AD64" s="140" t="s">
        <v>3160</v>
      </c>
      <c r="AE64" s="139">
        <v>0.53</v>
      </c>
      <c r="AF64" s="139">
        <v>732616</v>
      </c>
      <c r="AG64" s="139">
        <v>738505</v>
      </c>
      <c r="AH64" s="139">
        <v>5889</v>
      </c>
      <c r="AI64" s="139">
        <v>1984.5189163800001</v>
      </c>
      <c r="AJ64" s="140" t="s">
        <v>347</v>
      </c>
      <c r="AK64" s="140" t="s">
        <v>3146</v>
      </c>
      <c r="AL64" s="140" t="s">
        <v>3147</v>
      </c>
      <c r="AM64" s="140" t="s">
        <v>3148</v>
      </c>
      <c r="AN64" s="139">
        <v>53</v>
      </c>
      <c r="AO64" s="140" t="s">
        <v>3149</v>
      </c>
      <c r="AP64" s="139">
        <v>1</v>
      </c>
      <c r="AQ64" s="140" t="s">
        <v>3150</v>
      </c>
      <c r="AR64" s="140" t="s">
        <v>3151</v>
      </c>
      <c r="AS64" s="140" t="s">
        <v>3152</v>
      </c>
      <c r="AT64" s="140" t="s">
        <v>3144</v>
      </c>
      <c r="AU64" s="140" t="s">
        <v>3149</v>
      </c>
      <c r="AV64" s="140" t="s">
        <v>3199</v>
      </c>
    </row>
    <row r="65" spans="1:48" ht="28.8" x14ac:dyDescent="0.3">
      <c r="A65" s="139">
        <v>266831</v>
      </c>
      <c r="B65" s="140" t="s">
        <v>3161</v>
      </c>
      <c r="C65" s="140" t="s">
        <v>3162</v>
      </c>
      <c r="D65" s="140" t="s">
        <v>3074</v>
      </c>
      <c r="E65" t="s">
        <v>2393</v>
      </c>
      <c r="F65" s="140" t="s">
        <v>3198</v>
      </c>
      <c r="G65" s="140" t="s">
        <v>3164</v>
      </c>
      <c r="H65" s="140" t="s">
        <v>3191</v>
      </c>
      <c r="I65" s="140" t="s">
        <v>3139</v>
      </c>
      <c r="J65" s="139">
        <v>5</v>
      </c>
      <c r="K65" s="139">
        <v>38.076009999999997</v>
      </c>
      <c r="L65" s="139">
        <v>-121.77203</v>
      </c>
      <c r="M65" s="139">
        <v>38.076259999999998</v>
      </c>
      <c r="N65" s="139">
        <v>-121.77185</v>
      </c>
      <c r="O65" s="139">
        <v>38.075850000000003</v>
      </c>
      <c r="P65" s="139">
        <v>-121.77234</v>
      </c>
      <c r="Q65" s="139">
        <v>8.65</v>
      </c>
      <c r="R65" s="139">
        <v>118.3</v>
      </c>
      <c r="S65" s="139">
        <v>16.7</v>
      </c>
      <c r="T65" s="139">
        <v>46.1</v>
      </c>
      <c r="U65" s="140" t="s">
        <v>3140</v>
      </c>
      <c r="V65" s="140" t="s">
        <v>351</v>
      </c>
      <c r="W65" s="140" t="s">
        <v>3159</v>
      </c>
      <c r="X65" s="140" t="s">
        <v>342</v>
      </c>
      <c r="Y65" s="140" t="s">
        <v>3143</v>
      </c>
      <c r="Z65" s="139">
        <v>1</v>
      </c>
      <c r="AA65" s="140" t="s">
        <v>3144</v>
      </c>
      <c r="AB65" s="141"/>
      <c r="AC65" s="139">
        <v>5</v>
      </c>
      <c r="AD65" s="140" t="s">
        <v>3160</v>
      </c>
      <c r="AE65" s="139">
        <v>0.53</v>
      </c>
      <c r="AF65" s="139">
        <v>732616</v>
      </c>
      <c r="AG65" s="139">
        <v>738505</v>
      </c>
      <c r="AH65" s="139">
        <v>5889</v>
      </c>
      <c r="AI65" s="139">
        <v>1984.5189163800001</v>
      </c>
      <c r="AJ65" s="140" t="s">
        <v>347</v>
      </c>
      <c r="AK65" s="140" t="s">
        <v>3146</v>
      </c>
      <c r="AL65" s="140" t="s">
        <v>3147</v>
      </c>
      <c r="AM65" s="140" t="s">
        <v>3148</v>
      </c>
      <c r="AN65" s="139">
        <v>60</v>
      </c>
      <c r="AO65" s="140" t="s">
        <v>3149</v>
      </c>
      <c r="AP65" s="139">
        <v>1</v>
      </c>
      <c r="AQ65" s="140" t="s">
        <v>3150</v>
      </c>
      <c r="AR65" s="140" t="s">
        <v>3151</v>
      </c>
      <c r="AS65" s="140" t="s">
        <v>3152</v>
      </c>
      <c r="AT65" s="140" t="s">
        <v>3144</v>
      </c>
      <c r="AU65" s="140" t="s">
        <v>3149</v>
      </c>
      <c r="AV65" s="140" t="s">
        <v>3199</v>
      </c>
    </row>
    <row r="66" spans="1:48" ht="28.8" x14ac:dyDescent="0.3">
      <c r="A66" s="139">
        <v>266831</v>
      </c>
      <c r="B66" s="140" t="s">
        <v>3161</v>
      </c>
      <c r="C66" s="140" t="s">
        <v>3162</v>
      </c>
      <c r="D66" s="140" t="s">
        <v>3074</v>
      </c>
      <c r="E66" t="s">
        <v>2394</v>
      </c>
      <c r="F66" s="140" t="s">
        <v>3198</v>
      </c>
      <c r="G66" s="140" t="s">
        <v>3164</v>
      </c>
      <c r="H66" s="140" t="s">
        <v>3191</v>
      </c>
      <c r="I66" s="140" t="s">
        <v>3139</v>
      </c>
      <c r="J66" s="139">
        <v>5</v>
      </c>
      <c r="K66" s="139">
        <v>38.076009999999997</v>
      </c>
      <c r="L66" s="139">
        <v>-121.77203</v>
      </c>
      <c r="M66" s="139">
        <v>38.076259999999998</v>
      </c>
      <c r="N66" s="139">
        <v>-121.77185</v>
      </c>
      <c r="O66" s="139">
        <v>38.075850000000003</v>
      </c>
      <c r="P66" s="139">
        <v>-121.77234</v>
      </c>
      <c r="Q66" s="139">
        <v>8.65</v>
      </c>
      <c r="R66" s="139">
        <v>118.3</v>
      </c>
      <c r="S66" s="139">
        <v>16.7</v>
      </c>
      <c r="T66" s="139">
        <v>46.1</v>
      </c>
      <c r="U66" s="140" t="s">
        <v>3140</v>
      </c>
      <c r="V66" s="140" t="s">
        <v>351</v>
      </c>
      <c r="W66" s="140" t="s">
        <v>3159</v>
      </c>
      <c r="X66" s="140" t="s">
        <v>342</v>
      </c>
      <c r="Y66" s="140" t="s">
        <v>3143</v>
      </c>
      <c r="Z66" s="139">
        <v>1</v>
      </c>
      <c r="AA66" s="140" t="s">
        <v>3144</v>
      </c>
      <c r="AB66" s="141"/>
      <c r="AC66" s="139">
        <v>5</v>
      </c>
      <c r="AD66" s="140" t="s">
        <v>3160</v>
      </c>
      <c r="AE66" s="139">
        <v>0.53</v>
      </c>
      <c r="AF66" s="139">
        <v>732616</v>
      </c>
      <c r="AG66" s="139">
        <v>738505</v>
      </c>
      <c r="AH66" s="139">
        <v>5889</v>
      </c>
      <c r="AI66" s="139">
        <v>1984.5189163800001</v>
      </c>
      <c r="AJ66" s="140" t="s">
        <v>347</v>
      </c>
      <c r="AK66" s="140" t="s">
        <v>3146</v>
      </c>
      <c r="AL66" s="140" t="s">
        <v>3147</v>
      </c>
      <c r="AM66" s="140" t="s">
        <v>3148</v>
      </c>
      <c r="AN66" s="139">
        <v>50</v>
      </c>
      <c r="AO66" s="140" t="s">
        <v>3149</v>
      </c>
      <c r="AP66" s="139">
        <v>1</v>
      </c>
      <c r="AQ66" s="140" t="s">
        <v>3150</v>
      </c>
      <c r="AR66" s="140" t="s">
        <v>3151</v>
      </c>
      <c r="AS66" s="140" t="s">
        <v>3152</v>
      </c>
      <c r="AT66" s="140" t="s">
        <v>3144</v>
      </c>
      <c r="AU66" s="140" t="s">
        <v>3149</v>
      </c>
      <c r="AV66" s="140" t="s">
        <v>3199</v>
      </c>
    </row>
    <row r="67" spans="1:48" ht="28.8" x14ac:dyDescent="0.3">
      <c r="A67" s="139">
        <v>266831</v>
      </c>
      <c r="B67" s="140" t="s">
        <v>3161</v>
      </c>
      <c r="C67" s="140" t="s">
        <v>3162</v>
      </c>
      <c r="D67" s="140" t="s">
        <v>3074</v>
      </c>
      <c r="E67" t="s">
        <v>2395</v>
      </c>
      <c r="F67" s="140" t="s">
        <v>3198</v>
      </c>
      <c r="G67" s="140" t="s">
        <v>3164</v>
      </c>
      <c r="H67" s="140" t="s">
        <v>3191</v>
      </c>
      <c r="I67" s="140" t="s">
        <v>3139</v>
      </c>
      <c r="J67" s="139">
        <v>5</v>
      </c>
      <c r="K67" s="139">
        <v>38.076009999999997</v>
      </c>
      <c r="L67" s="139">
        <v>-121.77203</v>
      </c>
      <c r="M67" s="139">
        <v>38.076259999999998</v>
      </c>
      <c r="N67" s="139">
        <v>-121.77185</v>
      </c>
      <c r="O67" s="139">
        <v>38.075850000000003</v>
      </c>
      <c r="P67" s="139">
        <v>-121.77234</v>
      </c>
      <c r="Q67" s="139">
        <v>8.65</v>
      </c>
      <c r="R67" s="139">
        <v>118.3</v>
      </c>
      <c r="S67" s="139">
        <v>16.7</v>
      </c>
      <c r="T67" s="139">
        <v>46.1</v>
      </c>
      <c r="U67" s="140" t="s">
        <v>3140</v>
      </c>
      <c r="V67" s="140" t="s">
        <v>351</v>
      </c>
      <c r="W67" s="140" t="s">
        <v>3159</v>
      </c>
      <c r="X67" s="140" t="s">
        <v>342</v>
      </c>
      <c r="Y67" s="140" t="s">
        <v>3143</v>
      </c>
      <c r="Z67" s="139">
        <v>1</v>
      </c>
      <c r="AA67" s="140" t="s">
        <v>3144</v>
      </c>
      <c r="AB67" s="141"/>
      <c r="AC67" s="139">
        <v>5</v>
      </c>
      <c r="AD67" s="140" t="s">
        <v>3160</v>
      </c>
      <c r="AE67" s="139">
        <v>0.53</v>
      </c>
      <c r="AF67" s="139">
        <v>732616</v>
      </c>
      <c r="AG67" s="139">
        <v>738505</v>
      </c>
      <c r="AH67" s="139">
        <v>5889</v>
      </c>
      <c r="AI67" s="139">
        <v>1984.5189163800001</v>
      </c>
      <c r="AJ67" s="140" t="s">
        <v>347</v>
      </c>
      <c r="AK67" s="140" t="s">
        <v>3146</v>
      </c>
      <c r="AL67" s="140" t="s">
        <v>3147</v>
      </c>
      <c r="AM67" s="140" t="s">
        <v>3148</v>
      </c>
      <c r="AN67" s="139">
        <v>65</v>
      </c>
      <c r="AO67" s="140" t="s">
        <v>3149</v>
      </c>
      <c r="AP67" s="139">
        <v>1</v>
      </c>
      <c r="AQ67" s="140" t="s">
        <v>3150</v>
      </c>
      <c r="AR67" s="140" t="s">
        <v>3151</v>
      </c>
      <c r="AS67" s="140" t="s">
        <v>3152</v>
      </c>
      <c r="AT67" s="140" t="s">
        <v>3144</v>
      </c>
      <c r="AU67" s="140" t="s">
        <v>3149</v>
      </c>
      <c r="AV67" s="140" t="s">
        <v>3199</v>
      </c>
    </row>
    <row r="68" spans="1:48" ht="28.8" x14ac:dyDescent="0.3">
      <c r="A68" s="139">
        <v>266831</v>
      </c>
      <c r="B68" s="140" t="s">
        <v>3161</v>
      </c>
      <c r="C68" s="140" t="s">
        <v>3162</v>
      </c>
      <c r="D68" s="140" t="s">
        <v>3074</v>
      </c>
      <c r="E68" t="s">
        <v>2396</v>
      </c>
      <c r="F68" s="140" t="s">
        <v>3198</v>
      </c>
      <c r="G68" s="140" t="s">
        <v>3164</v>
      </c>
      <c r="H68" s="140" t="s">
        <v>3191</v>
      </c>
      <c r="I68" s="140" t="s">
        <v>3139</v>
      </c>
      <c r="J68" s="139">
        <v>5</v>
      </c>
      <c r="K68" s="139">
        <v>38.076009999999997</v>
      </c>
      <c r="L68" s="139">
        <v>-121.77203</v>
      </c>
      <c r="M68" s="139">
        <v>38.076259999999998</v>
      </c>
      <c r="N68" s="139">
        <v>-121.77185</v>
      </c>
      <c r="O68" s="139">
        <v>38.075850000000003</v>
      </c>
      <c r="P68" s="139">
        <v>-121.77234</v>
      </c>
      <c r="Q68" s="139">
        <v>8.65</v>
      </c>
      <c r="R68" s="139">
        <v>118.3</v>
      </c>
      <c r="S68" s="139">
        <v>16.7</v>
      </c>
      <c r="T68" s="139">
        <v>46.1</v>
      </c>
      <c r="U68" s="140" t="s">
        <v>3140</v>
      </c>
      <c r="V68" s="140" t="s">
        <v>351</v>
      </c>
      <c r="W68" s="140" t="s">
        <v>3159</v>
      </c>
      <c r="X68" s="140" t="s">
        <v>342</v>
      </c>
      <c r="Y68" s="140" t="s">
        <v>3143</v>
      </c>
      <c r="Z68" s="139">
        <v>1</v>
      </c>
      <c r="AA68" s="140" t="s">
        <v>3144</v>
      </c>
      <c r="AB68" s="141"/>
      <c r="AC68" s="139">
        <v>5</v>
      </c>
      <c r="AD68" s="140" t="s">
        <v>3160</v>
      </c>
      <c r="AE68" s="139">
        <v>0.53</v>
      </c>
      <c r="AF68" s="139">
        <v>732616</v>
      </c>
      <c r="AG68" s="139">
        <v>738505</v>
      </c>
      <c r="AH68" s="139">
        <v>5889</v>
      </c>
      <c r="AI68" s="139">
        <v>1984.5189163800001</v>
      </c>
      <c r="AJ68" s="140" t="s">
        <v>347</v>
      </c>
      <c r="AK68" s="140" t="s">
        <v>3146</v>
      </c>
      <c r="AL68" s="140" t="s">
        <v>3147</v>
      </c>
      <c r="AM68" s="140" t="s">
        <v>3148</v>
      </c>
      <c r="AN68" s="139">
        <v>59</v>
      </c>
      <c r="AO68" s="140" t="s">
        <v>3149</v>
      </c>
      <c r="AP68" s="139">
        <v>1</v>
      </c>
      <c r="AQ68" s="140" t="s">
        <v>3150</v>
      </c>
      <c r="AR68" s="140" t="s">
        <v>3151</v>
      </c>
      <c r="AS68" s="140" t="s">
        <v>3152</v>
      </c>
      <c r="AT68" s="140" t="s">
        <v>3144</v>
      </c>
      <c r="AU68" s="140" t="s">
        <v>3149</v>
      </c>
      <c r="AV68" s="140" t="s">
        <v>3199</v>
      </c>
    </row>
    <row r="69" spans="1:48" ht="28.8" x14ac:dyDescent="0.3">
      <c r="A69" s="139">
        <v>266831</v>
      </c>
      <c r="B69" s="140" t="s">
        <v>3161</v>
      </c>
      <c r="C69" s="140" t="s">
        <v>3162</v>
      </c>
      <c r="D69" s="140" t="s">
        <v>3074</v>
      </c>
      <c r="E69" t="s">
        <v>2397</v>
      </c>
      <c r="F69" s="140" t="s">
        <v>3198</v>
      </c>
      <c r="G69" s="140" t="s">
        <v>3164</v>
      </c>
      <c r="H69" s="140" t="s">
        <v>3191</v>
      </c>
      <c r="I69" s="140" t="s">
        <v>3139</v>
      </c>
      <c r="J69" s="139">
        <v>5</v>
      </c>
      <c r="K69" s="139">
        <v>38.076009999999997</v>
      </c>
      <c r="L69" s="139">
        <v>-121.77203</v>
      </c>
      <c r="M69" s="139">
        <v>38.076259999999998</v>
      </c>
      <c r="N69" s="139">
        <v>-121.77185</v>
      </c>
      <c r="O69" s="139">
        <v>38.075850000000003</v>
      </c>
      <c r="P69" s="139">
        <v>-121.77234</v>
      </c>
      <c r="Q69" s="139">
        <v>8.65</v>
      </c>
      <c r="R69" s="139">
        <v>118.3</v>
      </c>
      <c r="S69" s="139">
        <v>16.7</v>
      </c>
      <c r="T69" s="139">
        <v>46.1</v>
      </c>
      <c r="U69" s="140" t="s">
        <v>3140</v>
      </c>
      <c r="V69" s="140" t="s">
        <v>351</v>
      </c>
      <c r="W69" s="140" t="s">
        <v>3159</v>
      </c>
      <c r="X69" s="140" t="s">
        <v>342</v>
      </c>
      <c r="Y69" s="140" t="s">
        <v>3143</v>
      </c>
      <c r="Z69" s="139">
        <v>1</v>
      </c>
      <c r="AA69" s="140" t="s">
        <v>3144</v>
      </c>
      <c r="AB69" s="141"/>
      <c r="AC69" s="139">
        <v>5</v>
      </c>
      <c r="AD69" s="140" t="s">
        <v>3160</v>
      </c>
      <c r="AE69" s="139">
        <v>0.53</v>
      </c>
      <c r="AF69" s="139">
        <v>732616</v>
      </c>
      <c r="AG69" s="139">
        <v>738505</v>
      </c>
      <c r="AH69" s="139">
        <v>5889</v>
      </c>
      <c r="AI69" s="139">
        <v>1984.5189163800001</v>
      </c>
      <c r="AJ69" s="140" t="s">
        <v>347</v>
      </c>
      <c r="AK69" s="140" t="s">
        <v>3146</v>
      </c>
      <c r="AL69" s="140" t="s">
        <v>3147</v>
      </c>
      <c r="AM69" s="140" t="s">
        <v>3148</v>
      </c>
      <c r="AN69" s="139">
        <v>67</v>
      </c>
      <c r="AO69" s="140" t="s">
        <v>3149</v>
      </c>
      <c r="AP69" s="139">
        <v>1</v>
      </c>
      <c r="AQ69" s="140" t="s">
        <v>3150</v>
      </c>
      <c r="AR69" s="140" t="s">
        <v>3151</v>
      </c>
      <c r="AS69" s="140" t="s">
        <v>3152</v>
      </c>
      <c r="AT69" s="140" t="s">
        <v>3144</v>
      </c>
      <c r="AU69" s="140" t="s">
        <v>3149</v>
      </c>
      <c r="AV69" s="140" t="s">
        <v>3199</v>
      </c>
    </row>
    <row r="70" spans="1:48" ht="28.8" x14ac:dyDescent="0.3">
      <c r="A70" s="139">
        <v>266838</v>
      </c>
      <c r="B70" s="140" t="s">
        <v>3161</v>
      </c>
      <c r="C70" s="140" t="s">
        <v>3162</v>
      </c>
      <c r="D70" s="140" t="s">
        <v>3074</v>
      </c>
      <c r="E70" t="s">
        <v>2398</v>
      </c>
      <c r="F70" s="140" t="s">
        <v>3198</v>
      </c>
      <c r="G70" s="140" t="s">
        <v>3164</v>
      </c>
      <c r="H70" s="140" t="s">
        <v>3200</v>
      </c>
      <c r="I70" s="140" t="s">
        <v>3139</v>
      </c>
      <c r="J70" s="139">
        <v>5</v>
      </c>
      <c r="K70" s="139">
        <v>38.076009999999997</v>
      </c>
      <c r="L70" s="139">
        <v>-121.77203</v>
      </c>
      <c r="M70" s="139">
        <v>38.075789999999998</v>
      </c>
      <c r="N70" s="139">
        <v>-121.77238</v>
      </c>
      <c r="O70" s="139">
        <v>38.075560000000003</v>
      </c>
      <c r="P70" s="139">
        <v>-121.77290000000001</v>
      </c>
      <c r="Q70" s="139">
        <v>8.8000000000000007</v>
      </c>
      <c r="R70" s="139">
        <v>137</v>
      </c>
      <c r="S70" s="139">
        <v>16.8</v>
      </c>
      <c r="T70" s="139">
        <v>36.1</v>
      </c>
      <c r="U70" s="140" t="s">
        <v>3140</v>
      </c>
      <c r="V70" s="140" t="s">
        <v>351</v>
      </c>
      <c r="W70" s="140" t="s">
        <v>3159</v>
      </c>
      <c r="X70" s="140" t="s">
        <v>342</v>
      </c>
      <c r="Y70" s="140" t="s">
        <v>3143</v>
      </c>
      <c r="Z70" s="139">
        <v>2</v>
      </c>
      <c r="AA70" s="140" t="s">
        <v>3144</v>
      </c>
      <c r="AB70" s="141"/>
      <c r="AC70" s="139">
        <v>3</v>
      </c>
      <c r="AD70" s="140" t="s">
        <v>3160</v>
      </c>
      <c r="AE70" s="139">
        <v>0.52</v>
      </c>
      <c r="AF70" s="139">
        <v>738505</v>
      </c>
      <c r="AG70" s="139">
        <v>742202</v>
      </c>
      <c r="AH70" s="139">
        <v>3697</v>
      </c>
      <c r="AI70" s="139">
        <v>1245.84249174</v>
      </c>
      <c r="AJ70" s="140" t="s">
        <v>347</v>
      </c>
      <c r="AK70" s="140" t="s">
        <v>3146</v>
      </c>
      <c r="AL70" s="140" t="s">
        <v>3147</v>
      </c>
      <c r="AM70" s="140" t="s">
        <v>3148</v>
      </c>
      <c r="AN70" s="139">
        <v>60</v>
      </c>
      <c r="AO70" s="140" t="s">
        <v>3149</v>
      </c>
      <c r="AP70" s="139">
        <v>1</v>
      </c>
      <c r="AQ70" s="140" t="s">
        <v>3150</v>
      </c>
      <c r="AR70" s="140" t="s">
        <v>3151</v>
      </c>
      <c r="AS70" s="140" t="s">
        <v>3152</v>
      </c>
      <c r="AT70" s="140" t="s">
        <v>3144</v>
      </c>
      <c r="AU70" s="140" t="s">
        <v>3149</v>
      </c>
      <c r="AV70" s="140" t="s">
        <v>3201</v>
      </c>
    </row>
    <row r="71" spans="1:48" ht="28.8" x14ac:dyDescent="0.3">
      <c r="A71" s="139">
        <v>264824</v>
      </c>
      <c r="B71" s="140" t="s">
        <v>336</v>
      </c>
      <c r="C71" s="140" t="s">
        <v>3154</v>
      </c>
      <c r="D71" s="140" t="s">
        <v>3076</v>
      </c>
      <c r="E71" t="s">
        <v>2363</v>
      </c>
      <c r="F71" s="140" t="s">
        <v>3167</v>
      </c>
      <c r="G71" s="140" t="s">
        <v>3156</v>
      </c>
      <c r="H71" s="140" t="s">
        <v>3168</v>
      </c>
      <c r="I71" s="140" t="s">
        <v>3139</v>
      </c>
      <c r="J71" s="139">
        <v>5</v>
      </c>
      <c r="K71" s="139">
        <v>38.395240000000001</v>
      </c>
      <c r="L71" s="139">
        <v>-121.61968</v>
      </c>
      <c r="M71" s="139">
        <v>38.395449999999997</v>
      </c>
      <c r="N71" s="139">
        <v>-121.61918</v>
      </c>
      <c r="O71" s="139">
        <v>38.396529999999998</v>
      </c>
      <c r="P71" s="139">
        <v>-121.61866000000001</v>
      </c>
      <c r="Q71" s="139">
        <v>9.75</v>
      </c>
      <c r="R71" s="139">
        <v>1420</v>
      </c>
      <c r="S71" s="139">
        <v>22.9</v>
      </c>
      <c r="T71" s="139">
        <v>56.3</v>
      </c>
      <c r="U71" s="140" t="s">
        <v>3169</v>
      </c>
      <c r="V71" s="140" t="s">
        <v>3141</v>
      </c>
      <c r="W71" s="140" t="s">
        <v>3159</v>
      </c>
      <c r="X71" s="140" t="s">
        <v>342</v>
      </c>
      <c r="Y71" s="140" t="s">
        <v>3170</v>
      </c>
      <c r="Z71" s="139">
        <v>2</v>
      </c>
      <c r="AA71" s="140" t="s">
        <v>3144</v>
      </c>
      <c r="AB71" s="141"/>
      <c r="AC71" s="139">
        <v>5</v>
      </c>
      <c r="AD71" s="140" t="s">
        <v>3145</v>
      </c>
      <c r="AE71" s="139">
        <v>0.3</v>
      </c>
      <c r="AF71" s="139">
        <v>336762</v>
      </c>
      <c r="AG71" s="139">
        <v>337007</v>
      </c>
      <c r="AH71" s="139">
        <v>245</v>
      </c>
      <c r="AI71" s="139">
        <v>82.561917899999997</v>
      </c>
      <c r="AJ71" s="140" t="s">
        <v>347</v>
      </c>
      <c r="AK71" s="140" t="s">
        <v>3146</v>
      </c>
      <c r="AL71" s="140" t="s">
        <v>3147</v>
      </c>
      <c r="AM71" s="140" t="s">
        <v>3148</v>
      </c>
      <c r="AN71" s="139">
        <v>49</v>
      </c>
      <c r="AO71" s="140" t="s">
        <v>3149</v>
      </c>
      <c r="AP71" s="139">
        <v>1</v>
      </c>
      <c r="AQ71" s="140" t="s">
        <v>3150</v>
      </c>
      <c r="AR71" s="140" t="s">
        <v>3151</v>
      </c>
      <c r="AS71" s="140" t="s">
        <v>3152</v>
      </c>
      <c r="AT71" s="140" t="s">
        <v>3144</v>
      </c>
      <c r="AU71" s="140" t="s">
        <v>3149</v>
      </c>
      <c r="AV71" s="140" t="s">
        <v>3153</v>
      </c>
    </row>
    <row r="72" spans="1:48" ht="28.8" x14ac:dyDescent="0.3">
      <c r="A72" s="139">
        <v>266838</v>
      </c>
      <c r="B72" s="140" t="s">
        <v>3161</v>
      </c>
      <c r="C72" s="140" t="s">
        <v>3162</v>
      </c>
      <c r="D72" s="140" t="s">
        <v>3074</v>
      </c>
      <c r="E72" t="s">
        <v>2399</v>
      </c>
      <c r="F72" s="140" t="s">
        <v>3198</v>
      </c>
      <c r="G72" s="140" t="s">
        <v>3164</v>
      </c>
      <c r="H72" s="140" t="s">
        <v>3200</v>
      </c>
      <c r="I72" s="140" t="s">
        <v>3139</v>
      </c>
      <c r="J72" s="139">
        <v>5</v>
      </c>
      <c r="K72" s="139">
        <v>38.076009999999997</v>
      </c>
      <c r="L72" s="139">
        <v>-121.77203</v>
      </c>
      <c r="M72" s="139">
        <v>38.075789999999998</v>
      </c>
      <c r="N72" s="139">
        <v>-121.77238</v>
      </c>
      <c r="O72" s="139">
        <v>38.075560000000003</v>
      </c>
      <c r="P72" s="139">
        <v>-121.77290000000001</v>
      </c>
      <c r="Q72" s="139">
        <v>8.8000000000000007</v>
      </c>
      <c r="R72" s="139">
        <v>137</v>
      </c>
      <c r="S72" s="139">
        <v>16.8</v>
      </c>
      <c r="T72" s="139">
        <v>36.1</v>
      </c>
      <c r="U72" s="140" t="s">
        <v>3140</v>
      </c>
      <c r="V72" s="140" t="s">
        <v>351</v>
      </c>
      <c r="W72" s="140" t="s">
        <v>3159</v>
      </c>
      <c r="X72" s="140" t="s">
        <v>342</v>
      </c>
      <c r="Y72" s="140" t="s">
        <v>3143</v>
      </c>
      <c r="Z72" s="139">
        <v>2</v>
      </c>
      <c r="AA72" s="140" t="s">
        <v>3144</v>
      </c>
      <c r="AB72" s="141"/>
      <c r="AC72" s="139">
        <v>3</v>
      </c>
      <c r="AD72" s="140" t="s">
        <v>3160</v>
      </c>
      <c r="AE72" s="139">
        <v>0.52</v>
      </c>
      <c r="AF72" s="139">
        <v>738505</v>
      </c>
      <c r="AG72" s="139">
        <v>742202</v>
      </c>
      <c r="AH72" s="139">
        <v>3697</v>
      </c>
      <c r="AI72" s="139">
        <v>1245.84249174</v>
      </c>
      <c r="AJ72" s="140" t="s">
        <v>347</v>
      </c>
      <c r="AK72" s="140" t="s">
        <v>3146</v>
      </c>
      <c r="AL72" s="140" t="s">
        <v>3147</v>
      </c>
      <c r="AM72" s="140" t="s">
        <v>3148</v>
      </c>
      <c r="AN72" s="139">
        <v>56</v>
      </c>
      <c r="AO72" s="140" t="s">
        <v>3149</v>
      </c>
      <c r="AP72" s="139">
        <v>1</v>
      </c>
      <c r="AQ72" s="140" t="s">
        <v>3150</v>
      </c>
      <c r="AR72" s="140" t="s">
        <v>3151</v>
      </c>
      <c r="AS72" s="140" t="s">
        <v>3152</v>
      </c>
      <c r="AT72" s="140" t="s">
        <v>3144</v>
      </c>
      <c r="AU72" s="140" t="s">
        <v>3149</v>
      </c>
      <c r="AV72" s="140" t="s">
        <v>3201</v>
      </c>
    </row>
    <row r="73" spans="1:48" ht="28.8" x14ac:dyDescent="0.3">
      <c r="A73" s="139">
        <v>266838</v>
      </c>
      <c r="B73" s="140" t="s">
        <v>3161</v>
      </c>
      <c r="C73" s="140" t="s">
        <v>3162</v>
      </c>
      <c r="D73" s="140" t="s">
        <v>3074</v>
      </c>
      <c r="E73" t="s">
        <v>2400</v>
      </c>
      <c r="F73" s="140" t="s">
        <v>3198</v>
      </c>
      <c r="G73" s="140" t="s">
        <v>3164</v>
      </c>
      <c r="H73" s="140" t="s">
        <v>3200</v>
      </c>
      <c r="I73" s="140" t="s">
        <v>3139</v>
      </c>
      <c r="J73" s="139">
        <v>5</v>
      </c>
      <c r="K73" s="139">
        <v>38.076009999999997</v>
      </c>
      <c r="L73" s="139">
        <v>-121.77203</v>
      </c>
      <c r="M73" s="139">
        <v>38.075789999999998</v>
      </c>
      <c r="N73" s="139">
        <v>-121.77238</v>
      </c>
      <c r="O73" s="139">
        <v>38.075560000000003</v>
      </c>
      <c r="P73" s="139">
        <v>-121.77290000000001</v>
      </c>
      <c r="Q73" s="139">
        <v>8.8000000000000007</v>
      </c>
      <c r="R73" s="139">
        <v>137</v>
      </c>
      <c r="S73" s="139">
        <v>16.8</v>
      </c>
      <c r="T73" s="139">
        <v>36.1</v>
      </c>
      <c r="U73" s="140" t="s">
        <v>3140</v>
      </c>
      <c r="V73" s="140" t="s">
        <v>351</v>
      </c>
      <c r="W73" s="140" t="s">
        <v>3159</v>
      </c>
      <c r="X73" s="140" t="s">
        <v>342</v>
      </c>
      <c r="Y73" s="140" t="s">
        <v>3143</v>
      </c>
      <c r="Z73" s="139">
        <v>2</v>
      </c>
      <c r="AA73" s="140" t="s">
        <v>3144</v>
      </c>
      <c r="AB73" s="141"/>
      <c r="AC73" s="139">
        <v>3</v>
      </c>
      <c r="AD73" s="140" t="s">
        <v>3160</v>
      </c>
      <c r="AE73" s="139">
        <v>0.52</v>
      </c>
      <c r="AF73" s="139">
        <v>738505</v>
      </c>
      <c r="AG73" s="139">
        <v>742202</v>
      </c>
      <c r="AH73" s="139">
        <v>3697</v>
      </c>
      <c r="AI73" s="139">
        <v>1245.84249174</v>
      </c>
      <c r="AJ73" s="140" t="s">
        <v>347</v>
      </c>
      <c r="AK73" s="140" t="s">
        <v>3146</v>
      </c>
      <c r="AL73" s="140" t="s">
        <v>3147</v>
      </c>
      <c r="AM73" s="140" t="s">
        <v>3148</v>
      </c>
      <c r="AN73" s="139">
        <v>53</v>
      </c>
      <c r="AO73" s="140" t="s">
        <v>3149</v>
      </c>
      <c r="AP73" s="139">
        <v>1</v>
      </c>
      <c r="AQ73" s="140" t="s">
        <v>3150</v>
      </c>
      <c r="AR73" s="140" t="s">
        <v>3151</v>
      </c>
      <c r="AS73" s="140" t="s">
        <v>3152</v>
      </c>
      <c r="AT73" s="140" t="s">
        <v>3144</v>
      </c>
      <c r="AU73" s="140" t="s">
        <v>3149</v>
      </c>
      <c r="AV73" s="140" t="s">
        <v>3201</v>
      </c>
    </row>
    <row r="74" spans="1:48" ht="28.8" x14ac:dyDescent="0.3">
      <c r="A74" s="139">
        <v>266838</v>
      </c>
      <c r="B74" s="140" t="s">
        <v>3161</v>
      </c>
      <c r="C74" s="140" t="s">
        <v>3162</v>
      </c>
      <c r="D74" s="140" t="s">
        <v>3074</v>
      </c>
      <c r="E74" t="s">
        <v>2401</v>
      </c>
      <c r="F74" s="140" t="s">
        <v>3198</v>
      </c>
      <c r="G74" s="140" t="s">
        <v>3164</v>
      </c>
      <c r="H74" s="140" t="s">
        <v>3200</v>
      </c>
      <c r="I74" s="140" t="s">
        <v>3139</v>
      </c>
      <c r="J74" s="139">
        <v>5</v>
      </c>
      <c r="K74" s="139">
        <v>38.076009999999997</v>
      </c>
      <c r="L74" s="139">
        <v>-121.77203</v>
      </c>
      <c r="M74" s="139">
        <v>38.075789999999998</v>
      </c>
      <c r="N74" s="139">
        <v>-121.77238</v>
      </c>
      <c r="O74" s="139">
        <v>38.075560000000003</v>
      </c>
      <c r="P74" s="139">
        <v>-121.77290000000001</v>
      </c>
      <c r="Q74" s="139">
        <v>8.8000000000000007</v>
      </c>
      <c r="R74" s="139">
        <v>137</v>
      </c>
      <c r="S74" s="139">
        <v>16.8</v>
      </c>
      <c r="T74" s="139">
        <v>36.1</v>
      </c>
      <c r="U74" s="140" t="s">
        <v>3140</v>
      </c>
      <c r="V74" s="140" t="s">
        <v>351</v>
      </c>
      <c r="W74" s="140" t="s">
        <v>3159</v>
      </c>
      <c r="X74" s="140" t="s">
        <v>342</v>
      </c>
      <c r="Y74" s="140" t="s">
        <v>3143</v>
      </c>
      <c r="Z74" s="139">
        <v>2</v>
      </c>
      <c r="AA74" s="140" t="s">
        <v>3144</v>
      </c>
      <c r="AB74" s="141"/>
      <c r="AC74" s="139">
        <v>3</v>
      </c>
      <c r="AD74" s="140" t="s">
        <v>3160</v>
      </c>
      <c r="AE74" s="139">
        <v>0.52</v>
      </c>
      <c r="AF74" s="139">
        <v>738505</v>
      </c>
      <c r="AG74" s="139">
        <v>742202</v>
      </c>
      <c r="AH74" s="139">
        <v>3697</v>
      </c>
      <c r="AI74" s="139">
        <v>1245.84249174</v>
      </c>
      <c r="AJ74" s="140" t="s">
        <v>347</v>
      </c>
      <c r="AK74" s="140" t="s">
        <v>3146</v>
      </c>
      <c r="AL74" s="140" t="s">
        <v>3147</v>
      </c>
      <c r="AM74" s="140" t="s">
        <v>3148</v>
      </c>
      <c r="AN74" s="139">
        <v>52</v>
      </c>
      <c r="AO74" s="140" t="s">
        <v>3149</v>
      </c>
      <c r="AP74" s="139">
        <v>1</v>
      </c>
      <c r="AQ74" s="140" t="s">
        <v>3150</v>
      </c>
      <c r="AR74" s="140" t="s">
        <v>3151</v>
      </c>
      <c r="AS74" s="140" t="s">
        <v>3152</v>
      </c>
      <c r="AT74" s="140" t="s">
        <v>3144</v>
      </c>
      <c r="AU74" s="140" t="s">
        <v>3149</v>
      </c>
      <c r="AV74" s="140" t="s">
        <v>3201</v>
      </c>
    </row>
    <row r="75" spans="1:48" ht="28.8" x14ac:dyDescent="0.3">
      <c r="A75" s="139">
        <v>266838</v>
      </c>
      <c r="B75" s="140" t="s">
        <v>3161</v>
      </c>
      <c r="C75" s="140" t="s">
        <v>3162</v>
      </c>
      <c r="D75" s="140" t="s">
        <v>3074</v>
      </c>
      <c r="E75" t="s">
        <v>2402</v>
      </c>
      <c r="F75" s="140" t="s">
        <v>3198</v>
      </c>
      <c r="G75" s="140" t="s">
        <v>3164</v>
      </c>
      <c r="H75" s="140" t="s">
        <v>3200</v>
      </c>
      <c r="I75" s="140" t="s">
        <v>3139</v>
      </c>
      <c r="J75" s="139">
        <v>5</v>
      </c>
      <c r="K75" s="139">
        <v>38.076009999999997</v>
      </c>
      <c r="L75" s="139">
        <v>-121.77203</v>
      </c>
      <c r="M75" s="139">
        <v>38.075789999999998</v>
      </c>
      <c r="N75" s="139">
        <v>-121.77238</v>
      </c>
      <c r="O75" s="139">
        <v>38.075560000000003</v>
      </c>
      <c r="P75" s="139">
        <v>-121.77290000000001</v>
      </c>
      <c r="Q75" s="139">
        <v>8.8000000000000007</v>
      </c>
      <c r="R75" s="139">
        <v>137</v>
      </c>
      <c r="S75" s="139">
        <v>16.8</v>
      </c>
      <c r="T75" s="139">
        <v>36.1</v>
      </c>
      <c r="U75" s="140" t="s">
        <v>3140</v>
      </c>
      <c r="V75" s="140" t="s">
        <v>351</v>
      </c>
      <c r="W75" s="140" t="s">
        <v>3159</v>
      </c>
      <c r="X75" s="140" t="s">
        <v>342</v>
      </c>
      <c r="Y75" s="140" t="s">
        <v>3143</v>
      </c>
      <c r="Z75" s="139">
        <v>2</v>
      </c>
      <c r="AA75" s="140" t="s">
        <v>3144</v>
      </c>
      <c r="AB75" s="141"/>
      <c r="AC75" s="139">
        <v>3</v>
      </c>
      <c r="AD75" s="140" t="s">
        <v>3160</v>
      </c>
      <c r="AE75" s="139">
        <v>0.52</v>
      </c>
      <c r="AF75" s="139">
        <v>738505</v>
      </c>
      <c r="AG75" s="139">
        <v>742202</v>
      </c>
      <c r="AH75" s="139">
        <v>3697</v>
      </c>
      <c r="AI75" s="139">
        <v>1245.84249174</v>
      </c>
      <c r="AJ75" s="140" t="s">
        <v>347</v>
      </c>
      <c r="AK75" s="140" t="s">
        <v>3146</v>
      </c>
      <c r="AL75" s="140" t="s">
        <v>3147</v>
      </c>
      <c r="AM75" s="140" t="s">
        <v>3148</v>
      </c>
      <c r="AN75" s="139">
        <v>60</v>
      </c>
      <c r="AO75" s="140" t="s">
        <v>3149</v>
      </c>
      <c r="AP75" s="139">
        <v>1</v>
      </c>
      <c r="AQ75" s="140" t="s">
        <v>3150</v>
      </c>
      <c r="AR75" s="140" t="s">
        <v>3151</v>
      </c>
      <c r="AS75" s="140" t="s">
        <v>3152</v>
      </c>
      <c r="AT75" s="140" t="s">
        <v>3144</v>
      </c>
      <c r="AU75" s="140" t="s">
        <v>3149</v>
      </c>
      <c r="AV75" s="140" t="s">
        <v>3201</v>
      </c>
    </row>
    <row r="76" spans="1:48" ht="28.8" x14ac:dyDescent="0.3">
      <c r="A76" s="139">
        <v>266838</v>
      </c>
      <c r="B76" s="140" t="s">
        <v>3161</v>
      </c>
      <c r="C76" s="140" t="s">
        <v>3162</v>
      </c>
      <c r="D76" s="140" t="s">
        <v>3074</v>
      </c>
      <c r="E76" t="s">
        <v>2403</v>
      </c>
      <c r="F76" s="140" t="s">
        <v>3198</v>
      </c>
      <c r="G76" s="140" t="s">
        <v>3164</v>
      </c>
      <c r="H76" s="140" t="s">
        <v>3200</v>
      </c>
      <c r="I76" s="140" t="s">
        <v>3139</v>
      </c>
      <c r="J76" s="139">
        <v>5</v>
      </c>
      <c r="K76" s="139">
        <v>38.076009999999997</v>
      </c>
      <c r="L76" s="139">
        <v>-121.77203</v>
      </c>
      <c r="M76" s="139">
        <v>38.075789999999998</v>
      </c>
      <c r="N76" s="139">
        <v>-121.77238</v>
      </c>
      <c r="O76" s="139">
        <v>38.075560000000003</v>
      </c>
      <c r="P76" s="139">
        <v>-121.77290000000001</v>
      </c>
      <c r="Q76" s="139">
        <v>8.8000000000000007</v>
      </c>
      <c r="R76" s="139">
        <v>137</v>
      </c>
      <c r="S76" s="139">
        <v>16.8</v>
      </c>
      <c r="T76" s="139">
        <v>36.1</v>
      </c>
      <c r="U76" s="140" t="s">
        <v>3140</v>
      </c>
      <c r="V76" s="140" t="s">
        <v>351</v>
      </c>
      <c r="W76" s="140" t="s">
        <v>3159</v>
      </c>
      <c r="X76" s="140" t="s">
        <v>342</v>
      </c>
      <c r="Y76" s="140" t="s">
        <v>3143</v>
      </c>
      <c r="Z76" s="139">
        <v>2</v>
      </c>
      <c r="AA76" s="140" t="s">
        <v>3144</v>
      </c>
      <c r="AB76" s="141"/>
      <c r="AC76" s="139">
        <v>3</v>
      </c>
      <c r="AD76" s="140" t="s">
        <v>3160</v>
      </c>
      <c r="AE76" s="139">
        <v>0.52</v>
      </c>
      <c r="AF76" s="139">
        <v>738505</v>
      </c>
      <c r="AG76" s="139">
        <v>742202</v>
      </c>
      <c r="AH76" s="139">
        <v>3697</v>
      </c>
      <c r="AI76" s="139">
        <v>1245.84249174</v>
      </c>
      <c r="AJ76" s="140" t="s">
        <v>347</v>
      </c>
      <c r="AK76" s="140" t="s">
        <v>3146</v>
      </c>
      <c r="AL76" s="140" t="s">
        <v>3147</v>
      </c>
      <c r="AM76" s="140" t="s">
        <v>3148</v>
      </c>
      <c r="AN76" s="139">
        <v>63</v>
      </c>
      <c r="AO76" s="140" t="s">
        <v>3149</v>
      </c>
      <c r="AP76" s="139">
        <v>1</v>
      </c>
      <c r="AQ76" s="140" t="s">
        <v>3150</v>
      </c>
      <c r="AR76" s="140" t="s">
        <v>3151</v>
      </c>
      <c r="AS76" s="140" t="s">
        <v>3152</v>
      </c>
      <c r="AT76" s="140" t="s">
        <v>3144</v>
      </c>
      <c r="AU76" s="140" t="s">
        <v>3149</v>
      </c>
      <c r="AV76" s="140" t="s">
        <v>3201</v>
      </c>
    </row>
    <row r="77" spans="1:48" ht="28.8" x14ac:dyDescent="0.3">
      <c r="A77" s="139">
        <v>266838</v>
      </c>
      <c r="B77" s="140" t="s">
        <v>3161</v>
      </c>
      <c r="C77" s="140" t="s">
        <v>3162</v>
      </c>
      <c r="D77" s="140" t="s">
        <v>3074</v>
      </c>
      <c r="E77" t="s">
        <v>2404</v>
      </c>
      <c r="F77" s="140" t="s">
        <v>3198</v>
      </c>
      <c r="G77" s="140" t="s">
        <v>3164</v>
      </c>
      <c r="H77" s="140" t="s">
        <v>3200</v>
      </c>
      <c r="I77" s="140" t="s">
        <v>3139</v>
      </c>
      <c r="J77" s="139">
        <v>5</v>
      </c>
      <c r="K77" s="139">
        <v>38.076009999999997</v>
      </c>
      <c r="L77" s="139">
        <v>-121.77203</v>
      </c>
      <c r="M77" s="139">
        <v>38.075789999999998</v>
      </c>
      <c r="N77" s="139">
        <v>-121.77238</v>
      </c>
      <c r="O77" s="139">
        <v>38.075560000000003</v>
      </c>
      <c r="P77" s="139">
        <v>-121.77290000000001</v>
      </c>
      <c r="Q77" s="139">
        <v>8.8000000000000007</v>
      </c>
      <c r="R77" s="139">
        <v>137</v>
      </c>
      <c r="S77" s="139">
        <v>16.8</v>
      </c>
      <c r="T77" s="139">
        <v>36.1</v>
      </c>
      <c r="U77" s="140" t="s">
        <v>3140</v>
      </c>
      <c r="V77" s="140" t="s">
        <v>351</v>
      </c>
      <c r="W77" s="140" t="s">
        <v>3159</v>
      </c>
      <c r="X77" s="140" t="s">
        <v>342</v>
      </c>
      <c r="Y77" s="140" t="s">
        <v>3143</v>
      </c>
      <c r="Z77" s="139">
        <v>2</v>
      </c>
      <c r="AA77" s="140" t="s">
        <v>3144</v>
      </c>
      <c r="AB77" s="141"/>
      <c r="AC77" s="139">
        <v>3</v>
      </c>
      <c r="AD77" s="140" t="s">
        <v>3160</v>
      </c>
      <c r="AE77" s="139">
        <v>0.52</v>
      </c>
      <c r="AF77" s="139">
        <v>738505</v>
      </c>
      <c r="AG77" s="139">
        <v>742202</v>
      </c>
      <c r="AH77" s="139">
        <v>3697</v>
      </c>
      <c r="AI77" s="139">
        <v>1245.84249174</v>
      </c>
      <c r="AJ77" s="140" t="s">
        <v>347</v>
      </c>
      <c r="AK77" s="140" t="s">
        <v>3146</v>
      </c>
      <c r="AL77" s="140" t="s">
        <v>3147</v>
      </c>
      <c r="AM77" s="140" t="s">
        <v>3148</v>
      </c>
      <c r="AN77" s="139">
        <v>59</v>
      </c>
      <c r="AO77" s="140" t="s">
        <v>3149</v>
      </c>
      <c r="AP77" s="139">
        <v>1</v>
      </c>
      <c r="AQ77" s="140" t="s">
        <v>3150</v>
      </c>
      <c r="AR77" s="140" t="s">
        <v>3151</v>
      </c>
      <c r="AS77" s="140" t="s">
        <v>3152</v>
      </c>
      <c r="AT77" s="140" t="s">
        <v>3144</v>
      </c>
      <c r="AU77" s="140" t="s">
        <v>3149</v>
      </c>
      <c r="AV77" s="140" t="s">
        <v>3201</v>
      </c>
    </row>
    <row r="78" spans="1:48" ht="28.8" x14ac:dyDescent="0.3">
      <c r="A78" s="139">
        <v>266838</v>
      </c>
      <c r="B78" s="140" t="s">
        <v>3161</v>
      </c>
      <c r="C78" s="140" t="s">
        <v>3162</v>
      </c>
      <c r="D78" s="140" t="s">
        <v>3074</v>
      </c>
      <c r="E78" t="s">
        <v>2405</v>
      </c>
      <c r="F78" s="140" t="s">
        <v>3198</v>
      </c>
      <c r="G78" s="140" t="s">
        <v>3164</v>
      </c>
      <c r="H78" s="140" t="s">
        <v>3200</v>
      </c>
      <c r="I78" s="140" t="s">
        <v>3139</v>
      </c>
      <c r="J78" s="139">
        <v>5</v>
      </c>
      <c r="K78" s="139">
        <v>38.076009999999997</v>
      </c>
      <c r="L78" s="139">
        <v>-121.77203</v>
      </c>
      <c r="M78" s="139">
        <v>38.075789999999998</v>
      </c>
      <c r="N78" s="139">
        <v>-121.77238</v>
      </c>
      <c r="O78" s="139">
        <v>38.075560000000003</v>
      </c>
      <c r="P78" s="139">
        <v>-121.77290000000001</v>
      </c>
      <c r="Q78" s="139">
        <v>8.8000000000000007</v>
      </c>
      <c r="R78" s="139">
        <v>137</v>
      </c>
      <c r="S78" s="139">
        <v>16.8</v>
      </c>
      <c r="T78" s="139">
        <v>36.1</v>
      </c>
      <c r="U78" s="140" t="s">
        <v>3140</v>
      </c>
      <c r="V78" s="140" t="s">
        <v>351</v>
      </c>
      <c r="W78" s="140" t="s">
        <v>3159</v>
      </c>
      <c r="X78" s="140" t="s">
        <v>342</v>
      </c>
      <c r="Y78" s="140" t="s">
        <v>3143</v>
      </c>
      <c r="Z78" s="139">
        <v>2</v>
      </c>
      <c r="AA78" s="140" t="s">
        <v>3144</v>
      </c>
      <c r="AB78" s="141"/>
      <c r="AC78" s="139">
        <v>3</v>
      </c>
      <c r="AD78" s="140" t="s">
        <v>3160</v>
      </c>
      <c r="AE78" s="139">
        <v>0.52</v>
      </c>
      <c r="AF78" s="139">
        <v>738505</v>
      </c>
      <c r="AG78" s="139">
        <v>742202</v>
      </c>
      <c r="AH78" s="139">
        <v>3697</v>
      </c>
      <c r="AI78" s="139">
        <v>1245.84249174</v>
      </c>
      <c r="AJ78" s="140" t="s">
        <v>347</v>
      </c>
      <c r="AK78" s="140" t="s">
        <v>3146</v>
      </c>
      <c r="AL78" s="140" t="s">
        <v>3147</v>
      </c>
      <c r="AM78" s="140" t="s">
        <v>3148</v>
      </c>
      <c r="AN78" s="139">
        <v>58</v>
      </c>
      <c r="AO78" s="140" t="s">
        <v>3149</v>
      </c>
      <c r="AP78" s="139">
        <v>1</v>
      </c>
      <c r="AQ78" s="140" t="s">
        <v>3150</v>
      </c>
      <c r="AR78" s="140" t="s">
        <v>3151</v>
      </c>
      <c r="AS78" s="140" t="s">
        <v>3152</v>
      </c>
      <c r="AT78" s="140" t="s">
        <v>3144</v>
      </c>
      <c r="AU78" s="140" t="s">
        <v>3149</v>
      </c>
      <c r="AV78" s="140" t="s">
        <v>3201</v>
      </c>
    </row>
    <row r="79" spans="1:48" ht="28.8" x14ac:dyDescent="0.3">
      <c r="A79" s="139">
        <v>266838</v>
      </c>
      <c r="B79" s="140" t="s">
        <v>3161</v>
      </c>
      <c r="C79" s="140" t="s">
        <v>3162</v>
      </c>
      <c r="D79" s="140" t="s">
        <v>3074</v>
      </c>
      <c r="E79" t="s">
        <v>2406</v>
      </c>
      <c r="F79" s="140" t="s">
        <v>3198</v>
      </c>
      <c r="G79" s="140" t="s">
        <v>3164</v>
      </c>
      <c r="H79" s="140" t="s">
        <v>3200</v>
      </c>
      <c r="I79" s="140" t="s">
        <v>3139</v>
      </c>
      <c r="J79" s="139">
        <v>5</v>
      </c>
      <c r="K79" s="139">
        <v>38.076009999999997</v>
      </c>
      <c r="L79" s="139">
        <v>-121.77203</v>
      </c>
      <c r="M79" s="139">
        <v>38.075789999999998</v>
      </c>
      <c r="N79" s="139">
        <v>-121.77238</v>
      </c>
      <c r="O79" s="139">
        <v>38.075560000000003</v>
      </c>
      <c r="P79" s="139">
        <v>-121.77290000000001</v>
      </c>
      <c r="Q79" s="139">
        <v>8.8000000000000007</v>
      </c>
      <c r="R79" s="139">
        <v>137</v>
      </c>
      <c r="S79" s="139">
        <v>16.8</v>
      </c>
      <c r="T79" s="139">
        <v>36.1</v>
      </c>
      <c r="U79" s="140" t="s">
        <v>3140</v>
      </c>
      <c r="V79" s="140" t="s">
        <v>351</v>
      </c>
      <c r="W79" s="140" t="s">
        <v>3159</v>
      </c>
      <c r="X79" s="140" t="s">
        <v>342</v>
      </c>
      <c r="Y79" s="140" t="s">
        <v>3143</v>
      </c>
      <c r="Z79" s="139">
        <v>2</v>
      </c>
      <c r="AA79" s="140" t="s">
        <v>3144</v>
      </c>
      <c r="AB79" s="141"/>
      <c r="AC79" s="139">
        <v>3</v>
      </c>
      <c r="AD79" s="140" t="s">
        <v>3160</v>
      </c>
      <c r="AE79" s="139">
        <v>0.52</v>
      </c>
      <c r="AF79" s="139">
        <v>738505</v>
      </c>
      <c r="AG79" s="139">
        <v>742202</v>
      </c>
      <c r="AH79" s="139">
        <v>3697</v>
      </c>
      <c r="AI79" s="139">
        <v>1245.84249174</v>
      </c>
      <c r="AJ79" s="140" t="s">
        <v>347</v>
      </c>
      <c r="AK79" s="140" t="s">
        <v>3146</v>
      </c>
      <c r="AL79" s="140" t="s">
        <v>3147</v>
      </c>
      <c r="AM79" s="140" t="s">
        <v>3148</v>
      </c>
      <c r="AN79" s="139">
        <v>51</v>
      </c>
      <c r="AO79" s="140" t="s">
        <v>3149</v>
      </c>
      <c r="AP79" s="139">
        <v>1</v>
      </c>
      <c r="AQ79" s="140" t="s">
        <v>3150</v>
      </c>
      <c r="AR79" s="140" t="s">
        <v>3151</v>
      </c>
      <c r="AS79" s="140" t="s">
        <v>3152</v>
      </c>
      <c r="AT79" s="140" t="s">
        <v>3144</v>
      </c>
      <c r="AU79" s="140" t="s">
        <v>3149</v>
      </c>
      <c r="AV79" s="140" t="s">
        <v>3201</v>
      </c>
    </row>
    <row r="80" spans="1:48" ht="28.8" x14ac:dyDescent="0.3">
      <c r="A80" s="139">
        <v>266838</v>
      </c>
      <c r="B80" s="140" t="s">
        <v>3161</v>
      </c>
      <c r="C80" s="140" t="s">
        <v>3162</v>
      </c>
      <c r="D80" s="140" t="s">
        <v>3074</v>
      </c>
      <c r="E80" t="s">
        <v>2407</v>
      </c>
      <c r="F80" s="140" t="s">
        <v>3198</v>
      </c>
      <c r="G80" s="140" t="s">
        <v>3164</v>
      </c>
      <c r="H80" s="140" t="s">
        <v>3200</v>
      </c>
      <c r="I80" s="140" t="s">
        <v>3139</v>
      </c>
      <c r="J80" s="139">
        <v>5</v>
      </c>
      <c r="K80" s="139">
        <v>38.076009999999997</v>
      </c>
      <c r="L80" s="139">
        <v>-121.77203</v>
      </c>
      <c r="M80" s="139">
        <v>38.075789999999998</v>
      </c>
      <c r="N80" s="139">
        <v>-121.77238</v>
      </c>
      <c r="O80" s="139">
        <v>38.075560000000003</v>
      </c>
      <c r="P80" s="139">
        <v>-121.77290000000001</v>
      </c>
      <c r="Q80" s="139">
        <v>8.8000000000000007</v>
      </c>
      <c r="R80" s="139">
        <v>137</v>
      </c>
      <c r="S80" s="139">
        <v>16.8</v>
      </c>
      <c r="T80" s="139">
        <v>36.1</v>
      </c>
      <c r="U80" s="140" t="s">
        <v>3140</v>
      </c>
      <c r="V80" s="140" t="s">
        <v>351</v>
      </c>
      <c r="W80" s="140" t="s">
        <v>3159</v>
      </c>
      <c r="X80" s="140" t="s">
        <v>342</v>
      </c>
      <c r="Y80" s="140" t="s">
        <v>3143</v>
      </c>
      <c r="Z80" s="139">
        <v>2</v>
      </c>
      <c r="AA80" s="140" t="s">
        <v>3144</v>
      </c>
      <c r="AB80" s="141"/>
      <c r="AC80" s="139">
        <v>3</v>
      </c>
      <c r="AD80" s="140" t="s">
        <v>3160</v>
      </c>
      <c r="AE80" s="139">
        <v>0.52</v>
      </c>
      <c r="AF80" s="139">
        <v>738505</v>
      </c>
      <c r="AG80" s="139">
        <v>742202</v>
      </c>
      <c r="AH80" s="139">
        <v>3697</v>
      </c>
      <c r="AI80" s="139">
        <v>1245.84249174</v>
      </c>
      <c r="AJ80" s="140" t="s">
        <v>347</v>
      </c>
      <c r="AK80" s="140" t="s">
        <v>3146</v>
      </c>
      <c r="AL80" s="140" t="s">
        <v>3147</v>
      </c>
      <c r="AM80" s="140" t="s">
        <v>3148</v>
      </c>
      <c r="AN80" s="139">
        <v>55</v>
      </c>
      <c r="AO80" s="140" t="s">
        <v>3149</v>
      </c>
      <c r="AP80" s="139">
        <v>1</v>
      </c>
      <c r="AQ80" s="140" t="s">
        <v>3150</v>
      </c>
      <c r="AR80" s="140" t="s">
        <v>3151</v>
      </c>
      <c r="AS80" s="140" t="s">
        <v>3152</v>
      </c>
      <c r="AT80" s="140" t="s">
        <v>3144</v>
      </c>
      <c r="AU80" s="140" t="s">
        <v>3149</v>
      </c>
      <c r="AV80" s="140" t="s">
        <v>3201</v>
      </c>
    </row>
    <row r="81" spans="1:48" ht="28.8" x14ac:dyDescent="0.3">
      <c r="A81" s="139">
        <v>266838</v>
      </c>
      <c r="B81" s="140" t="s">
        <v>3161</v>
      </c>
      <c r="C81" s="140" t="s">
        <v>3162</v>
      </c>
      <c r="D81" s="140" t="s">
        <v>3074</v>
      </c>
      <c r="E81" t="s">
        <v>2408</v>
      </c>
      <c r="F81" s="140" t="s">
        <v>3198</v>
      </c>
      <c r="G81" s="140" t="s">
        <v>3164</v>
      </c>
      <c r="H81" s="140" t="s">
        <v>3200</v>
      </c>
      <c r="I81" s="140" t="s">
        <v>3139</v>
      </c>
      <c r="J81" s="139">
        <v>5</v>
      </c>
      <c r="K81" s="139">
        <v>38.076009999999997</v>
      </c>
      <c r="L81" s="139">
        <v>-121.77203</v>
      </c>
      <c r="M81" s="139">
        <v>38.075789999999998</v>
      </c>
      <c r="N81" s="139">
        <v>-121.77238</v>
      </c>
      <c r="O81" s="139">
        <v>38.075560000000003</v>
      </c>
      <c r="P81" s="139">
        <v>-121.77290000000001</v>
      </c>
      <c r="Q81" s="139">
        <v>8.8000000000000007</v>
      </c>
      <c r="R81" s="139">
        <v>137</v>
      </c>
      <c r="S81" s="139">
        <v>16.8</v>
      </c>
      <c r="T81" s="139">
        <v>36.1</v>
      </c>
      <c r="U81" s="140" t="s">
        <v>3140</v>
      </c>
      <c r="V81" s="140" t="s">
        <v>351</v>
      </c>
      <c r="W81" s="140" t="s">
        <v>3159</v>
      </c>
      <c r="X81" s="140" t="s">
        <v>342</v>
      </c>
      <c r="Y81" s="140" t="s">
        <v>3143</v>
      </c>
      <c r="Z81" s="139">
        <v>2</v>
      </c>
      <c r="AA81" s="140" t="s">
        <v>3144</v>
      </c>
      <c r="AB81" s="141"/>
      <c r="AC81" s="139">
        <v>3</v>
      </c>
      <c r="AD81" s="140" t="s">
        <v>3160</v>
      </c>
      <c r="AE81" s="139">
        <v>0.52</v>
      </c>
      <c r="AF81" s="139">
        <v>738505</v>
      </c>
      <c r="AG81" s="139">
        <v>742202</v>
      </c>
      <c r="AH81" s="139">
        <v>3697</v>
      </c>
      <c r="AI81" s="139">
        <v>1245.84249174</v>
      </c>
      <c r="AJ81" s="140" t="s">
        <v>347</v>
      </c>
      <c r="AK81" s="140" t="s">
        <v>3146</v>
      </c>
      <c r="AL81" s="140" t="s">
        <v>3147</v>
      </c>
      <c r="AM81" s="140" t="s">
        <v>3148</v>
      </c>
      <c r="AN81" s="139">
        <v>59</v>
      </c>
      <c r="AO81" s="140" t="s">
        <v>3149</v>
      </c>
      <c r="AP81" s="139">
        <v>1</v>
      </c>
      <c r="AQ81" s="140" t="s">
        <v>3150</v>
      </c>
      <c r="AR81" s="140" t="s">
        <v>3151</v>
      </c>
      <c r="AS81" s="140" t="s">
        <v>3152</v>
      </c>
      <c r="AT81" s="140" t="s">
        <v>3144</v>
      </c>
      <c r="AU81" s="140" t="s">
        <v>3149</v>
      </c>
      <c r="AV81" s="140" t="s">
        <v>3201</v>
      </c>
    </row>
    <row r="82" spans="1:48" ht="28.8" x14ac:dyDescent="0.3">
      <c r="A82" s="139">
        <v>265047</v>
      </c>
      <c r="B82" s="140" t="s">
        <v>3161</v>
      </c>
      <c r="C82" s="140" t="s">
        <v>3162</v>
      </c>
      <c r="D82" s="140" t="s">
        <v>3077</v>
      </c>
      <c r="E82" t="s">
        <v>2364</v>
      </c>
      <c r="F82" s="140" t="s">
        <v>3171</v>
      </c>
      <c r="G82" s="140" t="s">
        <v>3164</v>
      </c>
      <c r="H82" s="140" t="s">
        <v>3172</v>
      </c>
      <c r="I82" s="140" t="s">
        <v>3139</v>
      </c>
      <c r="J82" s="139">
        <v>5</v>
      </c>
      <c r="K82" s="139">
        <v>38.069540000000003</v>
      </c>
      <c r="L82" s="139">
        <v>-121.84788</v>
      </c>
      <c r="M82" s="139">
        <v>38.06747</v>
      </c>
      <c r="N82" s="139">
        <v>-121.8454</v>
      </c>
      <c r="O82" s="139">
        <v>38.067749999999997</v>
      </c>
      <c r="P82" s="139">
        <v>-121.84589</v>
      </c>
      <c r="Q82" s="139">
        <v>7.66</v>
      </c>
      <c r="R82" s="139">
        <v>902</v>
      </c>
      <c r="S82" s="139">
        <v>21.9</v>
      </c>
      <c r="T82" s="139">
        <v>23.5</v>
      </c>
      <c r="U82" s="140" t="s">
        <v>3173</v>
      </c>
      <c r="V82" s="140" t="s">
        <v>3174</v>
      </c>
      <c r="W82" s="140" t="s">
        <v>3159</v>
      </c>
      <c r="X82" s="140" t="s">
        <v>342</v>
      </c>
      <c r="Y82" s="140" t="s">
        <v>3143</v>
      </c>
      <c r="Z82" s="139">
        <v>2</v>
      </c>
      <c r="AA82" s="140" t="s">
        <v>3144</v>
      </c>
      <c r="AB82" s="141"/>
      <c r="AC82" s="139">
        <v>5</v>
      </c>
      <c r="AD82" s="140" t="s">
        <v>3160</v>
      </c>
      <c r="AE82" s="139">
        <v>0.53</v>
      </c>
      <c r="AF82" s="139">
        <v>619085</v>
      </c>
      <c r="AG82" s="139">
        <v>626854</v>
      </c>
      <c r="AH82" s="139">
        <v>7769</v>
      </c>
      <c r="AI82" s="139">
        <v>2618.0552659800001</v>
      </c>
      <c r="AJ82" s="140" t="s">
        <v>347</v>
      </c>
      <c r="AK82" s="140" t="s">
        <v>3146</v>
      </c>
      <c r="AL82" s="140" t="s">
        <v>3147</v>
      </c>
      <c r="AM82" s="140" t="s">
        <v>3148</v>
      </c>
      <c r="AN82" s="139">
        <v>51</v>
      </c>
      <c r="AO82" s="140" t="s">
        <v>3149</v>
      </c>
      <c r="AP82" s="139">
        <v>1</v>
      </c>
      <c r="AQ82" s="140" t="s">
        <v>3150</v>
      </c>
      <c r="AR82" s="140" t="s">
        <v>3175</v>
      </c>
      <c r="AS82" s="140" t="s">
        <v>3152</v>
      </c>
      <c r="AT82" s="140" t="s">
        <v>3144</v>
      </c>
      <c r="AU82" s="140" t="s">
        <v>3149</v>
      </c>
      <c r="AV82" s="140" t="s">
        <v>3176</v>
      </c>
    </row>
    <row r="83" spans="1:48" ht="28.8" x14ac:dyDescent="0.3">
      <c r="A83" s="139">
        <v>266838</v>
      </c>
      <c r="B83" s="140" t="s">
        <v>3161</v>
      </c>
      <c r="C83" s="140" t="s">
        <v>3162</v>
      </c>
      <c r="D83" s="140" t="s">
        <v>3074</v>
      </c>
      <c r="E83" t="s">
        <v>2409</v>
      </c>
      <c r="F83" s="140" t="s">
        <v>3198</v>
      </c>
      <c r="G83" s="140" t="s">
        <v>3164</v>
      </c>
      <c r="H83" s="140" t="s">
        <v>3200</v>
      </c>
      <c r="I83" s="140" t="s">
        <v>3139</v>
      </c>
      <c r="J83" s="139">
        <v>5</v>
      </c>
      <c r="K83" s="139">
        <v>38.076009999999997</v>
      </c>
      <c r="L83" s="139">
        <v>-121.77203</v>
      </c>
      <c r="M83" s="139">
        <v>38.075789999999998</v>
      </c>
      <c r="N83" s="139">
        <v>-121.77238</v>
      </c>
      <c r="O83" s="139">
        <v>38.075560000000003</v>
      </c>
      <c r="P83" s="139">
        <v>-121.77290000000001</v>
      </c>
      <c r="Q83" s="139">
        <v>8.8000000000000007</v>
      </c>
      <c r="R83" s="139">
        <v>137</v>
      </c>
      <c r="S83" s="139">
        <v>16.8</v>
      </c>
      <c r="T83" s="139">
        <v>36.1</v>
      </c>
      <c r="U83" s="140" t="s">
        <v>3140</v>
      </c>
      <c r="V83" s="140" t="s">
        <v>351</v>
      </c>
      <c r="W83" s="140" t="s">
        <v>3159</v>
      </c>
      <c r="X83" s="140" t="s">
        <v>342</v>
      </c>
      <c r="Y83" s="140" t="s">
        <v>3143</v>
      </c>
      <c r="Z83" s="139">
        <v>2</v>
      </c>
      <c r="AA83" s="140" t="s">
        <v>3144</v>
      </c>
      <c r="AB83" s="141"/>
      <c r="AC83" s="139">
        <v>3</v>
      </c>
      <c r="AD83" s="140" t="s">
        <v>3160</v>
      </c>
      <c r="AE83" s="139">
        <v>0.52</v>
      </c>
      <c r="AF83" s="139">
        <v>738505</v>
      </c>
      <c r="AG83" s="139">
        <v>742202</v>
      </c>
      <c r="AH83" s="139">
        <v>3697</v>
      </c>
      <c r="AI83" s="139">
        <v>1245.84249174</v>
      </c>
      <c r="AJ83" s="140" t="s">
        <v>347</v>
      </c>
      <c r="AK83" s="140" t="s">
        <v>3146</v>
      </c>
      <c r="AL83" s="140" t="s">
        <v>3147</v>
      </c>
      <c r="AM83" s="140" t="s">
        <v>3148</v>
      </c>
      <c r="AN83" s="139">
        <v>51</v>
      </c>
      <c r="AO83" s="140" t="s">
        <v>3149</v>
      </c>
      <c r="AP83" s="139">
        <v>1</v>
      </c>
      <c r="AQ83" s="140" t="s">
        <v>3150</v>
      </c>
      <c r="AR83" s="140" t="s">
        <v>3151</v>
      </c>
      <c r="AS83" s="140" t="s">
        <v>3152</v>
      </c>
      <c r="AT83" s="140" t="s">
        <v>3144</v>
      </c>
      <c r="AU83" s="140" t="s">
        <v>3149</v>
      </c>
      <c r="AV83" s="140" t="s">
        <v>3201</v>
      </c>
    </row>
    <row r="84" spans="1:48" ht="28.8" x14ac:dyDescent="0.3">
      <c r="A84" s="139">
        <v>266838</v>
      </c>
      <c r="B84" s="140" t="s">
        <v>3161</v>
      </c>
      <c r="C84" s="140" t="s">
        <v>3162</v>
      </c>
      <c r="D84" s="140" t="s">
        <v>3074</v>
      </c>
      <c r="E84" t="s">
        <v>2410</v>
      </c>
      <c r="F84" s="140" t="s">
        <v>3198</v>
      </c>
      <c r="G84" s="140" t="s">
        <v>3164</v>
      </c>
      <c r="H84" s="140" t="s">
        <v>3200</v>
      </c>
      <c r="I84" s="140" t="s">
        <v>3139</v>
      </c>
      <c r="J84" s="139">
        <v>5</v>
      </c>
      <c r="K84" s="139">
        <v>38.076009999999997</v>
      </c>
      <c r="L84" s="139">
        <v>-121.77203</v>
      </c>
      <c r="M84" s="139">
        <v>38.075789999999998</v>
      </c>
      <c r="N84" s="139">
        <v>-121.77238</v>
      </c>
      <c r="O84" s="139">
        <v>38.075560000000003</v>
      </c>
      <c r="P84" s="139">
        <v>-121.77290000000001</v>
      </c>
      <c r="Q84" s="139">
        <v>8.8000000000000007</v>
      </c>
      <c r="R84" s="139">
        <v>137</v>
      </c>
      <c r="S84" s="139">
        <v>16.8</v>
      </c>
      <c r="T84" s="139">
        <v>36.1</v>
      </c>
      <c r="U84" s="140" t="s">
        <v>3140</v>
      </c>
      <c r="V84" s="140" t="s">
        <v>351</v>
      </c>
      <c r="W84" s="140" t="s">
        <v>3159</v>
      </c>
      <c r="X84" s="140" t="s">
        <v>342</v>
      </c>
      <c r="Y84" s="140" t="s">
        <v>3143</v>
      </c>
      <c r="Z84" s="139">
        <v>2</v>
      </c>
      <c r="AA84" s="140" t="s">
        <v>3144</v>
      </c>
      <c r="AB84" s="141"/>
      <c r="AC84" s="139">
        <v>3</v>
      </c>
      <c r="AD84" s="140" t="s">
        <v>3160</v>
      </c>
      <c r="AE84" s="139">
        <v>0.52</v>
      </c>
      <c r="AF84" s="139">
        <v>738505</v>
      </c>
      <c r="AG84" s="139">
        <v>742202</v>
      </c>
      <c r="AH84" s="139">
        <v>3697</v>
      </c>
      <c r="AI84" s="139">
        <v>1245.84249174</v>
      </c>
      <c r="AJ84" s="140" t="s">
        <v>347</v>
      </c>
      <c r="AK84" s="140" t="s">
        <v>3146</v>
      </c>
      <c r="AL84" s="140" t="s">
        <v>3147</v>
      </c>
      <c r="AM84" s="140" t="s">
        <v>3148</v>
      </c>
      <c r="AN84" s="139">
        <v>59</v>
      </c>
      <c r="AO84" s="140" t="s">
        <v>3149</v>
      </c>
      <c r="AP84" s="139">
        <v>1</v>
      </c>
      <c r="AQ84" s="140" t="s">
        <v>3150</v>
      </c>
      <c r="AR84" s="140" t="s">
        <v>3151</v>
      </c>
      <c r="AS84" s="140" t="s">
        <v>3152</v>
      </c>
      <c r="AT84" s="140" t="s">
        <v>3144</v>
      </c>
      <c r="AU84" s="140" t="s">
        <v>3149</v>
      </c>
      <c r="AV84" s="140" t="s">
        <v>3201</v>
      </c>
    </row>
    <row r="85" spans="1:48" ht="28.8" x14ac:dyDescent="0.3">
      <c r="A85" s="139">
        <v>266838</v>
      </c>
      <c r="B85" s="140" t="s">
        <v>3161</v>
      </c>
      <c r="C85" s="140" t="s">
        <v>3162</v>
      </c>
      <c r="D85" s="140" t="s">
        <v>3074</v>
      </c>
      <c r="E85" t="s">
        <v>2411</v>
      </c>
      <c r="F85" s="140" t="s">
        <v>3198</v>
      </c>
      <c r="G85" s="140" t="s">
        <v>3164</v>
      </c>
      <c r="H85" s="140" t="s">
        <v>3200</v>
      </c>
      <c r="I85" s="140" t="s">
        <v>3139</v>
      </c>
      <c r="J85" s="139">
        <v>5</v>
      </c>
      <c r="K85" s="139">
        <v>38.076009999999997</v>
      </c>
      <c r="L85" s="139">
        <v>-121.77203</v>
      </c>
      <c r="M85" s="139">
        <v>38.075789999999998</v>
      </c>
      <c r="N85" s="139">
        <v>-121.77238</v>
      </c>
      <c r="O85" s="139">
        <v>38.075560000000003</v>
      </c>
      <c r="P85" s="139">
        <v>-121.77290000000001</v>
      </c>
      <c r="Q85" s="139">
        <v>8.8000000000000007</v>
      </c>
      <c r="R85" s="139">
        <v>137</v>
      </c>
      <c r="S85" s="139">
        <v>16.8</v>
      </c>
      <c r="T85" s="139">
        <v>36.1</v>
      </c>
      <c r="U85" s="140" t="s">
        <v>3140</v>
      </c>
      <c r="V85" s="140" t="s">
        <v>351</v>
      </c>
      <c r="W85" s="140" t="s">
        <v>3159</v>
      </c>
      <c r="X85" s="140" t="s">
        <v>342</v>
      </c>
      <c r="Y85" s="140" t="s">
        <v>3143</v>
      </c>
      <c r="Z85" s="139">
        <v>2</v>
      </c>
      <c r="AA85" s="140" t="s">
        <v>3144</v>
      </c>
      <c r="AB85" s="141"/>
      <c r="AC85" s="139">
        <v>3</v>
      </c>
      <c r="AD85" s="140" t="s">
        <v>3160</v>
      </c>
      <c r="AE85" s="139">
        <v>0.52</v>
      </c>
      <c r="AF85" s="139">
        <v>738505</v>
      </c>
      <c r="AG85" s="139">
        <v>742202</v>
      </c>
      <c r="AH85" s="139">
        <v>3697</v>
      </c>
      <c r="AI85" s="139">
        <v>1245.84249174</v>
      </c>
      <c r="AJ85" s="140" t="s">
        <v>347</v>
      </c>
      <c r="AK85" s="140" t="s">
        <v>3146</v>
      </c>
      <c r="AL85" s="140" t="s">
        <v>3147</v>
      </c>
      <c r="AM85" s="140" t="s">
        <v>3148</v>
      </c>
      <c r="AN85" s="139">
        <v>63</v>
      </c>
      <c r="AO85" s="140" t="s">
        <v>3149</v>
      </c>
      <c r="AP85" s="139">
        <v>1</v>
      </c>
      <c r="AQ85" s="140" t="s">
        <v>3150</v>
      </c>
      <c r="AR85" s="140" t="s">
        <v>3151</v>
      </c>
      <c r="AS85" s="140" t="s">
        <v>3152</v>
      </c>
      <c r="AT85" s="140" t="s">
        <v>3144</v>
      </c>
      <c r="AU85" s="140" t="s">
        <v>3149</v>
      </c>
      <c r="AV85" s="140" t="s">
        <v>3201</v>
      </c>
    </row>
    <row r="86" spans="1:48" ht="28.8" x14ac:dyDescent="0.3">
      <c r="A86" s="139">
        <v>266838</v>
      </c>
      <c r="B86" s="140" t="s">
        <v>3161</v>
      </c>
      <c r="C86" s="140" t="s">
        <v>3162</v>
      </c>
      <c r="D86" s="140" t="s">
        <v>3074</v>
      </c>
      <c r="E86" t="s">
        <v>2412</v>
      </c>
      <c r="F86" s="140" t="s">
        <v>3198</v>
      </c>
      <c r="G86" s="140" t="s">
        <v>3164</v>
      </c>
      <c r="H86" s="140" t="s">
        <v>3200</v>
      </c>
      <c r="I86" s="140" t="s">
        <v>3139</v>
      </c>
      <c r="J86" s="139">
        <v>5</v>
      </c>
      <c r="K86" s="139">
        <v>38.076009999999997</v>
      </c>
      <c r="L86" s="139">
        <v>-121.77203</v>
      </c>
      <c r="M86" s="139">
        <v>38.075789999999998</v>
      </c>
      <c r="N86" s="139">
        <v>-121.77238</v>
      </c>
      <c r="O86" s="139">
        <v>38.075560000000003</v>
      </c>
      <c r="P86" s="139">
        <v>-121.77290000000001</v>
      </c>
      <c r="Q86" s="139">
        <v>8.8000000000000007</v>
      </c>
      <c r="R86" s="139">
        <v>137</v>
      </c>
      <c r="S86" s="139">
        <v>16.8</v>
      </c>
      <c r="T86" s="139">
        <v>36.1</v>
      </c>
      <c r="U86" s="140" t="s">
        <v>3140</v>
      </c>
      <c r="V86" s="140" t="s">
        <v>351</v>
      </c>
      <c r="W86" s="140" t="s">
        <v>3159</v>
      </c>
      <c r="X86" s="140" t="s">
        <v>342</v>
      </c>
      <c r="Y86" s="140" t="s">
        <v>3143</v>
      </c>
      <c r="Z86" s="139">
        <v>2</v>
      </c>
      <c r="AA86" s="140" t="s">
        <v>3144</v>
      </c>
      <c r="AB86" s="141"/>
      <c r="AC86" s="139">
        <v>3</v>
      </c>
      <c r="AD86" s="140" t="s">
        <v>3160</v>
      </c>
      <c r="AE86" s="139">
        <v>0.52</v>
      </c>
      <c r="AF86" s="139">
        <v>738505</v>
      </c>
      <c r="AG86" s="139">
        <v>742202</v>
      </c>
      <c r="AH86" s="139">
        <v>3697</v>
      </c>
      <c r="AI86" s="139">
        <v>1245.84249174</v>
      </c>
      <c r="AJ86" s="140" t="s">
        <v>347</v>
      </c>
      <c r="AK86" s="140" t="s">
        <v>3146</v>
      </c>
      <c r="AL86" s="140" t="s">
        <v>3147</v>
      </c>
      <c r="AM86" s="140" t="s">
        <v>3148</v>
      </c>
      <c r="AN86" s="139">
        <v>50</v>
      </c>
      <c r="AO86" s="140" t="s">
        <v>3149</v>
      </c>
      <c r="AP86" s="139">
        <v>1</v>
      </c>
      <c r="AQ86" s="140" t="s">
        <v>3150</v>
      </c>
      <c r="AR86" s="140" t="s">
        <v>3151</v>
      </c>
      <c r="AS86" s="140" t="s">
        <v>3152</v>
      </c>
      <c r="AT86" s="140" t="s">
        <v>3144</v>
      </c>
      <c r="AU86" s="140" t="s">
        <v>3149</v>
      </c>
      <c r="AV86" s="140" t="s">
        <v>3201</v>
      </c>
    </row>
    <row r="87" spans="1:48" ht="28.8" x14ac:dyDescent="0.3">
      <c r="A87" s="139">
        <v>266838</v>
      </c>
      <c r="B87" s="140" t="s">
        <v>3161</v>
      </c>
      <c r="C87" s="140" t="s">
        <v>3162</v>
      </c>
      <c r="D87" s="140" t="s">
        <v>3074</v>
      </c>
      <c r="E87" t="s">
        <v>2413</v>
      </c>
      <c r="F87" s="140" t="s">
        <v>3198</v>
      </c>
      <c r="G87" s="140" t="s">
        <v>3164</v>
      </c>
      <c r="H87" s="140" t="s">
        <v>3200</v>
      </c>
      <c r="I87" s="140" t="s">
        <v>3139</v>
      </c>
      <c r="J87" s="139">
        <v>5</v>
      </c>
      <c r="K87" s="139">
        <v>38.076009999999997</v>
      </c>
      <c r="L87" s="139">
        <v>-121.77203</v>
      </c>
      <c r="M87" s="139">
        <v>38.075789999999998</v>
      </c>
      <c r="N87" s="139">
        <v>-121.77238</v>
      </c>
      <c r="O87" s="139">
        <v>38.075560000000003</v>
      </c>
      <c r="P87" s="139">
        <v>-121.77290000000001</v>
      </c>
      <c r="Q87" s="139">
        <v>8.8000000000000007</v>
      </c>
      <c r="R87" s="139">
        <v>137</v>
      </c>
      <c r="S87" s="139">
        <v>16.8</v>
      </c>
      <c r="T87" s="139">
        <v>36.1</v>
      </c>
      <c r="U87" s="140" t="s">
        <v>3140</v>
      </c>
      <c r="V87" s="140" t="s">
        <v>351</v>
      </c>
      <c r="W87" s="140" t="s">
        <v>3159</v>
      </c>
      <c r="X87" s="140" t="s">
        <v>342</v>
      </c>
      <c r="Y87" s="140" t="s">
        <v>3143</v>
      </c>
      <c r="Z87" s="139">
        <v>2</v>
      </c>
      <c r="AA87" s="140" t="s">
        <v>3144</v>
      </c>
      <c r="AB87" s="141"/>
      <c r="AC87" s="139">
        <v>3</v>
      </c>
      <c r="AD87" s="140" t="s">
        <v>3160</v>
      </c>
      <c r="AE87" s="139">
        <v>0.52</v>
      </c>
      <c r="AF87" s="139">
        <v>738505</v>
      </c>
      <c r="AG87" s="139">
        <v>742202</v>
      </c>
      <c r="AH87" s="139">
        <v>3697</v>
      </c>
      <c r="AI87" s="139">
        <v>1245.84249174</v>
      </c>
      <c r="AJ87" s="140" t="s">
        <v>347</v>
      </c>
      <c r="AK87" s="140" t="s">
        <v>3146</v>
      </c>
      <c r="AL87" s="140" t="s">
        <v>3147</v>
      </c>
      <c r="AM87" s="140" t="s">
        <v>3148</v>
      </c>
      <c r="AN87" s="139">
        <v>47</v>
      </c>
      <c r="AO87" s="140" t="s">
        <v>3149</v>
      </c>
      <c r="AP87" s="139">
        <v>1</v>
      </c>
      <c r="AQ87" s="140" t="s">
        <v>3150</v>
      </c>
      <c r="AR87" s="140" t="s">
        <v>3151</v>
      </c>
      <c r="AS87" s="140" t="s">
        <v>3152</v>
      </c>
      <c r="AT87" s="140" t="s">
        <v>3144</v>
      </c>
      <c r="AU87" s="140" t="s">
        <v>3149</v>
      </c>
      <c r="AV87" s="140" t="s">
        <v>3201</v>
      </c>
    </row>
    <row r="88" spans="1:48" ht="28.8" x14ac:dyDescent="0.3">
      <c r="A88" s="139">
        <v>266838</v>
      </c>
      <c r="B88" s="140" t="s">
        <v>3161</v>
      </c>
      <c r="C88" s="140" t="s">
        <v>3162</v>
      </c>
      <c r="D88" s="140" t="s">
        <v>3074</v>
      </c>
      <c r="E88" t="s">
        <v>2414</v>
      </c>
      <c r="F88" s="140" t="s">
        <v>3198</v>
      </c>
      <c r="G88" s="140" t="s">
        <v>3164</v>
      </c>
      <c r="H88" s="140" t="s">
        <v>3200</v>
      </c>
      <c r="I88" s="140" t="s">
        <v>3139</v>
      </c>
      <c r="J88" s="139">
        <v>5</v>
      </c>
      <c r="K88" s="139">
        <v>38.076009999999997</v>
      </c>
      <c r="L88" s="139">
        <v>-121.77203</v>
      </c>
      <c r="M88" s="139">
        <v>38.075789999999998</v>
      </c>
      <c r="N88" s="139">
        <v>-121.77238</v>
      </c>
      <c r="O88" s="139">
        <v>38.075560000000003</v>
      </c>
      <c r="P88" s="139">
        <v>-121.77290000000001</v>
      </c>
      <c r="Q88" s="144">
        <v>8.8000000000000007</v>
      </c>
      <c r="R88" s="144">
        <v>137</v>
      </c>
      <c r="S88" s="144">
        <v>16.8</v>
      </c>
      <c r="T88" s="144">
        <v>36.1</v>
      </c>
      <c r="U88" s="140" t="s">
        <v>3140</v>
      </c>
      <c r="V88" s="140" t="s">
        <v>351</v>
      </c>
      <c r="W88" s="140" t="s">
        <v>3159</v>
      </c>
      <c r="X88" s="140" t="s">
        <v>342</v>
      </c>
      <c r="Y88" s="140" t="s">
        <v>3143</v>
      </c>
      <c r="Z88" s="144">
        <v>2</v>
      </c>
      <c r="AA88" s="140" t="s">
        <v>3144</v>
      </c>
      <c r="AB88" s="141"/>
      <c r="AC88" s="144">
        <v>3</v>
      </c>
      <c r="AD88" s="140" t="s">
        <v>3160</v>
      </c>
      <c r="AE88" s="144">
        <v>0.52</v>
      </c>
      <c r="AF88" s="144">
        <v>738505</v>
      </c>
      <c r="AG88" s="144">
        <v>742202</v>
      </c>
      <c r="AH88" s="144">
        <v>3697</v>
      </c>
      <c r="AI88" s="144">
        <v>1245.84249174</v>
      </c>
      <c r="AJ88" s="140" t="s">
        <v>347</v>
      </c>
      <c r="AK88" s="140" t="s">
        <v>3146</v>
      </c>
      <c r="AL88" s="140" t="s">
        <v>3147</v>
      </c>
      <c r="AM88" s="140" t="s">
        <v>3148</v>
      </c>
      <c r="AN88" s="139">
        <v>62</v>
      </c>
      <c r="AO88" s="140" t="s">
        <v>3149</v>
      </c>
      <c r="AP88" s="139">
        <v>1</v>
      </c>
      <c r="AQ88" s="140" t="s">
        <v>3150</v>
      </c>
      <c r="AR88" s="140" t="s">
        <v>3151</v>
      </c>
      <c r="AS88" s="140" t="s">
        <v>3152</v>
      </c>
      <c r="AT88" s="140" t="s">
        <v>3144</v>
      </c>
      <c r="AU88" s="140" t="s">
        <v>3149</v>
      </c>
      <c r="AV88" s="140" t="s">
        <v>3201</v>
      </c>
    </row>
    <row r="89" spans="1:48" ht="28.8" x14ac:dyDescent="0.3">
      <c r="A89" s="139">
        <v>266838</v>
      </c>
      <c r="B89" s="140" t="s">
        <v>3161</v>
      </c>
      <c r="C89" s="140" t="s">
        <v>3162</v>
      </c>
      <c r="D89" s="140" t="s">
        <v>3074</v>
      </c>
      <c r="E89" t="s">
        <v>2415</v>
      </c>
      <c r="F89" s="140" t="s">
        <v>3198</v>
      </c>
      <c r="G89" s="140" t="s">
        <v>3164</v>
      </c>
      <c r="H89" s="140" t="s">
        <v>3200</v>
      </c>
      <c r="I89" s="140" t="s">
        <v>3139</v>
      </c>
      <c r="J89" s="139">
        <v>5</v>
      </c>
      <c r="K89" s="139">
        <v>38.076009999999997</v>
      </c>
      <c r="L89" s="139">
        <v>-121.77203</v>
      </c>
      <c r="M89" s="139">
        <v>38.075789999999998</v>
      </c>
      <c r="N89" s="139">
        <v>-121.77238</v>
      </c>
      <c r="O89" s="139">
        <v>38.075560000000003</v>
      </c>
      <c r="P89" s="139">
        <v>-121.77290000000001</v>
      </c>
      <c r="Q89" s="139">
        <v>8.8000000000000007</v>
      </c>
      <c r="R89" s="139">
        <v>137</v>
      </c>
      <c r="S89" s="139">
        <v>16.8</v>
      </c>
      <c r="T89" s="139">
        <v>36.1</v>
      </c>
      <c r="U89" s="140" t="s">
        <v>3140</v>
      </c>
      <c r="V89" s="140" t="s">
        <v>351</v>
      </c>
      <c r="W89" s="140" t="s">
        <v>3159</v>
      </c>
      <c r="X89" s="140" t="s">
        <v>342</v>
      </c>
      <c r="Y89" s="140" t="s">
        <v>3143</v>
      </c>
      <c r="Z89" s="139">
        <v>2</v>
      </c>
      <c r="AA89" s="140" t="s">
        <v>3144</v>
      </c>
      <c r="AB89" s="141"/>
      <c r="AC89" s="139">
        <v>3</v>
      </c>
      <c r="AD89" s="140" t="s">
        <v>3160</v>
      </c>
      <c r="AE89" s="139">
        <v>0.52</v>
      </c>
      <c r="AF89" s="139">
        <v>738505</v>
      </c>
      <c r="AG89" s="139">
        <v>742202</v>
      </c>
      <c r="AH89" s="139">
        <v>3697</v>
      </c>
      <c r="AI89" s="139">
        <v>1245.84249174</v>
      </c>
      <c r="AJ89" s="140" t="s">
        <v>347</v>
      </c>
      <c r="AK89" s="140" t="s">
        <v>3146</v>
      </c>
      <c r="AL89" s="140" t="s">
        <v>3147</v>
      </c>
      <c r="AM89" s="140" t="s">
        <v>3148</v>
      </c>
      <c r="AN89" s="139">
        <v>54</v>
      </c>
      <c r="AO89" s="140" t="s">
        <v>3149</v>
      </c>
      <c r="AP89" s="139">
        <v>1</v>
      </c>
      <c r="AQ89" s="140" t="s">
        <v>3150</v>
      </c>
      <c r="AR89" s="140" t="s">
        <v>3151</v>
      </c>
      <c r="AS89" s="140" t="s">
        <v>3152</v>
      </c>
      <c r="AT89" s="140" t="s">
        <v>3144</v>
      </c>
      <c r="AU89" s="140" t="s">
        <v>3149</v>
      </c>
      <c r="AV89" s="140" t="s">
        <v>3201</v>
      </c>
    </row>
    <row r="90" spans="1:48" ht="28.8" x14ac:dyDescent="0.3">
      <c r="A90" s="139">
        <v>266838</v>
      </c>
      <c r="B90" s="140" t="s">
        <v>3161</v>
      </c>
      <c r="C90" s="140" t="s">
        <v>3162</v>
      </c>
      <c r="D90" s="140" t="s">
        <v>3074</v>
      </c>
      <c r="E90" t="s">
        <v>2416</v>
      </c>
      <c r="F90" s="140" t="s">
        <v>3198</v>
      </c>
      <c r="G90" s="140" t="s">
        <v>3164</v>
      </c>
      <c r="H90" s="140" t="s">
        <v>3200</v>
      </c>
      <c r="I90" s="140" t="s">
        <v>3139</v>
      </c>
      <c r="J90" s="139">
        <v>5</v>
      </c>
      <c r="K90" s="139">
        <v>38.076009999999997</v>
      </c>
      <c r="L90" s="139">
        <v>-121.77203</v>
      </c>
      <c r="M90" s="139">
        <v>38.075789999999998</v>
      </c>
      <c r="N90" s="139">
        <v>-121.77238</v>
      </c>
      <c r="O90" s="139">
        <v>38.075560000000003</v>
      </c>
      <c r="P90" s="139">
        <v>-121.77290000000001</v>
      </c>
      <c r="Q90" s="139">
        <v>8.8000000000000007</v>
      </c>
      <c r="R90" s="139">
        <v>137</v>
      </c>
      <c r="S90" s="139">
        <v>16.8</v>
      </c>
      <c r="T90" s="139">
        <v>36.1</v>
      </c>
      <c r="U90" s="140" t="s">
        <v>3140</v>
      </c>
      <c r="V90" s="140" t="s">
        <v>351</v>
      </c>
      <c r="W90" s="140" t="s">
        <v>3159</v>
      </c>
      <c r="X90" s="140" t="s">
        <v>342</v>
      </c>
      <c r="Y90" s="140" t="s">
        <v>3143</v>
      </c>
      <c r="Z90" s="139">
        <v>2</v>
      </c>
      <c r="AA90" s="140" t="s">
        <v>3144</v>
      </c>
      <c r="AB90" s="141"/>
      <c r="AC90" s="139">
        <v>3</v>
      </c>
      <c r="AD90" s="140" t="s">
        <v>3160</v>
      </c>
      <c r="AE90" s="139">
        <v>0.52</v>
      </c>
      <c r="AF90" s="139">
        <v>738505</v>
      </c>
      <c r="AG90" s="139">
        <v>742202</v>
      </c>
      <c r="AH90" s="139">
        <v>3697</v>
      </c>
      <c r="AI90" s="139">
        <v>1245.84249174</v>
      </c>
      <c r="AJ90" s="140" t="s">
        <v>347</v>
      </c>
      <c r="AK90" s="140" t="s">
        <v>3146</v>
      </c>
      <c r="AL90" s="140" t="s">
        <v>3147</v>
      </c>
      <c r="AM90" s="140" t="s">
        <v>3148</v>
      </c>
      <c r="AN90" s="139">
        <v>64</v>
      </c>
      <c r="AO90" s="140" t="s">
        <v>3149</v>
      </c>
      <c r="AP90" s="139">
        <v>1</v>
      </c>
      <c r="AQ90" s="140" t="s">
        <v>3150</v>
      </c>
      <c r="AR90" s="140" t="s">
        <v>3151</v>
      </c>
      <c r="AS90" s="140" t="s">
        <v>3152</v>
      </c>
      <c r="AT90" s="140" t="s">
        <v>3144</v>
      </c>
      <c r="AU90" s="140" t="s">
        <v>3149</v>
      </c>
      <c r="AV90" s="140" t="s">
        <v>3201</v>
      </c>
    </row>
    <row r="91" spans="1:48" ht="28.8" x14ac:dyDescent="0.3">
      <c r="A91" s="139">
        <v>266838</v>
      </c>
      <c r="B91" s="140" t="s">
        <v>3161</v>
      </c>
      <c r="C91" s="140" t="s">
        <v>3162</v>
      </c>
      <c r="D91" s="140" t="s">
        <v>3074</v>
      </c>
      <c r="E91" t="s">
        <v>2417</v>
      </c>
      <c r="F91" s="140" t="s">
        <v>3198</v>
      </c>
      <c r="G91" s="140" t="s">
        <v>3164</v>
      </c>
      <c r="H91" s="140" t="s">
        <v>3200</v>
      </c>
      <c r="I91" s="140" t="s">
        <v>3139</v>
      </c>
      <c r="J91" s="139">
        <v>5</v>
      </c>
      <c r="K91" s="139">
        <v>38.076009999999997</v>
      </c>
      <c r="L91" s="139">
        <v>-121.77203</v>
      </c>
      <c r="M91" s="139">
        <v>38.075789999999998</v>
      </c>
      <c r="N91" s="139">
        <v>-121.77238</v>
      </c>
      <c r="O91" s="139">
        <v>38.075560000000003</v>
      </c>
      <c r="P91" s="139">
        <v>-121.77290000000001</v>
      </c>
      <c r="Q91" s="139">
        <v>8.8000000000000007</v>
      </c>
      <c r="R91" s="139">
        <v>137</v>
      </c>
      <c r="S91" s="139">
        <v>16.8</v>
      </c>
      <c r="T91" s="139">
        <v>36.1</v>
      </c>
      <c r="U91" s="140" t="s">
        <v>3140</v>
      </c>
      <c r="V91" s="140" t="s">
        <v>351</v>
      </c>
      <c r="W91" s="140" t="s">
        <v>3159</v>
      </c>
      <c r="X91" s="140" t="s">
        <v>342</v>
      </c>
      <c r="Y91" s="140" t="s">
        <v>3143</v>
      </c>
      <c r="Z91" s="139">
        <v>2</v>
      </c>
      <c r="AA91" s="140" t="s">
        <v>3144</v>
      </c>
      <c r="AB91" s="143"/>
      <c r="AC91" s="139">
        <v>3</v>
      </c>
      <c r="AD91" s="140" t="s">
        <v>3160</v>
      </c>
      <c r="AE91" s="139">
        <v>0.52</v>
      </c>
      <c r="AF91" s="139">
        <v>738505</v>
      </c>
      <c r="AG91" s="139">
        <v>742202</v>
      </c>
      <c r="AH91" s="139">
        <v>3697</v>
      </c>
      <c r="AI91" s="139">
        <v>1245.84249174</v>
      </c>
      <c r="AJ91" s="140" t="s">
        <v>347</v>
      </c>
      <c r="AK91" s="140" t="s">
        <v>3146</v>
      </c>
      <c r="AL91" s="140" t="s">
        <v>3147</v>
      </c>
      <c r="AM91" s="140" t="s">
        <v>3148</v>
      </c>
      <c r="AN91" s="139">
        <v>57</v>
      </c>
      <c r="AO91" s="140" t="s">
        <v>3149</v>
      </c>
      <c r="AP91" s="139">
        <v>1</v>
      </c>
      <c r="AQ91" s="140" t="s">
        <v>3150</v>
      </c>
      <c r="AR91" s="140" t="s">
        <v>3151</v>
      </c>
      <c r="AS91" s="140" t="s">
        <v>3152</v>
      </c>
      <c r="AT91" s="140" t="s">
        <v>3144</v>
      </c>
      <c r="AU91" s="140" t="s">
        <v>3149</v>
      </c>
      <c r="AV91" s="140" t="s">
        <v>3201</v>
      </c>
    </row>
    <row r="92" spans="1:48" x14ac:dyDescent="0.3">
      <c r="A92" s="139">
        <v>266845</v>
      </c>
      <c r="B92" s="140" t="s">
        <v>3161</v>
      </c>
      <c r="C92" s="140" t="s">
        <v>3162</v>
      </c>
      <c r="D92" s="140" t="s">
        <v>3078</v>
      </c>
      <c r="E92" t="s">
        <v>2418</v>
      </c>
      <c r="F92" s="140" t="s">
        <v>3198</v>
      </c>
      <c r="G92" s="140" t="s">
        <v>3164</v>
      </c>
      <c r="H92" s="140" t="s">
        <v>3202</v>
      </c>
      <c r="I92" s="140" t="s">
        <v>47</v>
      </c>
      <c r="J92" s="139">
        <v>5</v>
      </c>
      <c r="K92" s="139">
        <v>38.067790000000002</v>
      </c>
      <c r="L92" s="139">
        <v>-121.83365999999999</v>
      </c>
      <c r="M92" s="139">
        <v>38.06747</v>
      </c>
      <c r="N92" s="139">
        <v>-121.83326</v>
      </c>
      <c r="O92" s="139">
        <v>38.067050000000002</v>
      </c>
      <c r="P92" s="139">
        <v>-121.83119000000001</v>
      </c>
      <c r="Q92" s="143"/>
      <c r="R92" s="143"/>
      <c r="S92" s="143"/>
      <c r="T92" s="143"/>
      <c r="U92" s="140" t="s">
        <v>47</v>
      </c>
      <c r="V92" s="140" t="s">
        <v>47</v>
      </c>
      <c r="W92" s="140" t="s">
        <v>47</v>
      </c>
      <c r="X92" s="140" t="s">
        <v>3185</v>
      </c>
      <c r="Y92" s="140" t="s">
        <v>47</v>
      </c>
      <c r="Z92" s="143"/>
      <c r="AA92" s="140" t="s">
        <v>3144</v>
      </c>
      <c r="AB92" s="143"/>
      <c r="AC92" s="143"/>
      <c r="AD92" s="140" t="s">
        <v>47</v>
      </c>
      <c r="AE92" s="143"/>
      <c r="AF92" s="143"/>
      <c r="AG92" s="143"/>
      <c r="AH92" s="143"/>
      <c r="AI92" s="143"/>
      <c r="AJ92" s="140" t="s">
        <v>47</v>
      </c>
      <c r="AK92" s="140" t="s">
        <v>3146</v>
      </c>
      <c r="AL92" s="140" t="s">
        <v>3147</v>
      </c>
      <c r="AM92" s="140" t="s">
        <v>3148</v>
      </c>
      <c r="AN92" s="139">
        <v>61</v>
      </c>
      <c r="AO92" s="140" t="s">
        <v>3149</v>
      </c>
      <c r="AP92" s="139">
        <v>1</v>
      </c>
      <c r="AQ92" s="140" t="s">
        <v>3150</v>
      </c>
      <c r="AR92" s="140" t="s">
        <v>3175</v>
      </c>
      <c r="AS92" s="140" t="s">
        <v>3152</v>
      </c>
      <c r="AT92" s="140" t="s">
        <v>3144</v>
      </c>
      <c r="AU92" s="140" t="s">
        <v>3149</v>
      </c>
      <c r="AV92" s="140" t="s">
        <v>3203</v>
      </c>
    </row>
    <row r="93" spans="1:48" ht="28.8" x14ac:dyDescent="0.3">
      <c r="A93" s="139">
        <v>265047</v>
      </c>
      <c r="B93" s="140" t="s">
        <v>3161</v>
      </c>
      <c r="C93" s="140" t="s">
        <v>3162</v>
      </c>
      <c r="D93" s="140" t="s">
        <v>3077</v>
      </c>
      <c r="E93" t="s">
        <v>2365</v>
      </c>
      <c r="F93" s="140" t="s">
        <v>3171</v>
      </c>
      <c r="G93" s="140" t="s">
        <v>3164</v>
      </c>
      <c r="H93" s="140" t="s">
        <v>3172</v>
      </c>
      <c r="I93" s="140" t="s">
        <v>3139</v>
      </c>
      <c r="J93" s="139">
        <v>5</v>
      </c>
      <c r="K93" s="139">
        <v>38.069540000000003</v>
      </c>
      <c r="L93" s="139">
        <v>-121.84788</v>
      </c>
      <c r="M93" s="139">
        <v>38.06747</v>
      </c>
      <c r="N93" s="139">
        <v>-121.8454</v>
      </c>
      <c r="O93" s="139">
        <v>38.067749999999997</v>
      </c>
      <c r="P93" s="139">
        <v>-121.84589</v>
      </c>
      <c r="Q93" s="139">
        <v>7.66</v>
      </c>
      <c r="R93" s="139">
        <v>902</v>
      </c>
      <c r="S93" s="139">
        <v>21.9</v>
      </c>
      <c r="T93" s="139">
        <v>23.5</v>
      </c>
      <c r="U93" s="140" t="s">
        <v>3173</v>
      </c>
      <c r="V93" s="140" t="s">
        <v>3174</v>
      </c>
      <c r="W93" s="140" t="s">
        <v>3159</v>
      </c>
      <c r="X93" s="140" t="s">
        <v>342</v>
      </c>
      <c r="Y93" s="140" t="s">
        <v>3143</v>
      </c>
      <c r="Z93" s="139">
        <v>2</v>
      </c>
      <c r="AA93" s="140" t="s">
        <v>3144</v>
      </c>
      <c r="AB93" s="143"/>
      <c r="AC93" s="139">
        <v>5</v>
      </c>
      <c r="AD93" s="140" t="s">
        <v>3160</v>
      </c>
      <c r="AE93" s="139">
        <v>0.53</v>
      </c>
      <c r="AF93" s="139">
        <v>619085</v>
      </c>
      <c r="AG93" s="139">
        <v>626854</v>
      </c>
      <c r="AH93" s="139">
        <v>7769</v>
      </c>
      <c r="AI93" s="139">
        <v>2618.0552659800001</v>
      </c>
      <c r="AJ93" s="140" t="s">
        <v>347</v>
      </c>
      <c r="AK93" s="140" t="s">
        <v>3146</v>
      </c>
      <c r="AL93" s="140" t="s">
        <v>3147</v>
      </c>
      <c r="AM93" s="140" t="s">
        <v>3148</v>
      </c>
      <c r="AN93" s="139">
        <v>65</v>
      </c>
      <c r="AO93" s="140" t="s">
        <v>3149</v>
      </c>
      <c r="AP93" s="139">
        <v>1</v>
      </c>
      <c r="AQ93" s="140" t="s">
        <v>3150</v>
      </c>
      <c r="AR93" s="140" t="s">
        <v>3151</v>
      </c>
      <c r="AS93" s="140" t="s">
        <v>3152</v>
      </c>
      <c r="AT93" s="140" t="s">
        <v>3144</v>
      </c>
      <c r="AU93" s="140" t="s">
        <v>3149</v>
      </c>
      <c r="AV93" s="140" t="s">
        <v>3176</v>
      </c>
    </row>
    <row r="94" spans="1:48" ht="28.8" x14ac:dyDescent="0.3">
      <c r="A94" s="139">
        <v>266846</v>
      </c>
      <c r="B94" s="140" t="s">
        <v>3161</v>
      </c>
      <c r="C94" s="140" t="s">
        <v>3162</v>
      </c>
      <c r="D94" s="140" t="s">
        <v>3078</v>
      </c>
      <c r="E94" t="s">
        <v>2419</v>
      </c>
      <c r="F94" s="140" t="s">
        <v>3198</v>
      </c>
      <c r="G94" s="140" t="s">
        <v>3164</v>
      </c>
      <c r="H94" s="140" t="s">
        <v>3204</v>
      </c>
      <c r="I94" s="140" t="s">
        <v>3139</v>
      </c>
      <c r="J94" s="139">
        <v>5</v>
      </c>
      <c r="K94" s="139">
        <v>38.067790000000002</v>
      </c>
      <c r="L94" s="139">
        <v>-121.83365999999999</v>
      </c>
      <c r="M94" s="139">
        <v>38.066249999999997</v>
      </c>
      <c r="N94" s="139">
        <v>-121.82619</v>
      </c>
      <c r="O94" s="139">
        <v>38.065570000000001</v>
      </c>
      <c r="P94" s="139">
        <v>-121.82510000000001</v>
      </c>
      <c r="Q94" s="139">
        <v>8.3800000000000008</v>
      </c>
      <c r="R94" s="139">
        <v>860</v>
      </c>
      <c r="S94" s="139">
        <v>17.5</v>
      </c>
      <c r="T94" s="139">
        <v>24</v>
      </c>
      <c r="U94" s="140" t="s">
        <v>3140</v>
      </c>
      <c r="V94" s="140" t="s">
        <v>351</v>
      </c>
      <c r="W94" s="140" t="s">
        <v>3159</v>
      </c>
      <c r="X94" s="140" t="s">
        <v>342</v>
      </c>
      <c r="Y94" s="140" t="s">
        <v>3143</v>
      </c>
      <c r="Z94" s="139">
        <v>3</v>
      </c>
      <c r="AA94" s="140" t="s">
        <v>3144</v>
      </c>
      <c r="AB94" s="141"/>
      <c r="AC94" s="139">
        <v>5</v>
      </c>
      <c r="AD94" s="140" t="s">
        <v>3145</v>
      </c>
      <c r="AE94" s="139">
        <v>0.48</v>
      </c>
      <c r="AF94" s="139">
        <v>753647</v>
      </c>
      <c r="AG94" s="139">
        <v>759633</v>
      </c>
      <c r="AH94" s="139">
        <v>5986</v>
      </c>
      <c r="AI94" s="139">
        <v>2017.2066961200001</v>
      </c>
      <c r="AJ94" s="140" t="s">
        <v>347</v>
      </c>
      <c r="AK94" s="140" t="s">
        <v>3146</v>
      </c>
      <c r="AL94" s="140" t="s">
        <v>3147</v>
      </c>
      <c r="AM94" s="140" t="s">
        <v>3148</v>
      </c>
      <c r="AN94" s="139">
        <v>51</v>
      </c>
      <c r="AO94" s="140" t="s">
        <v>3149</v>
      </c>
      <c r="AP94" s="139">
        <v>1</v>
      </c>
      <c r="AQ94" s="140" t="s">
        <v>3150</v>
      </c>
      <c r="AR94" s="140" t="s">
        <v>3151</v>
      </c>
      <c r="AS94" s="140" t="s">
        <v>3152</v>
      </c>
      <c r="AT94" s="140" t="s">
        <v>3144</v>
      </c>
      <c r="AU94" s="140" t="s">
        <v>3149</v>
      </c>
      <c r="AV94" s="140" t="s">
        <v>3205</v>
      </c>
    </row>
    <row r="95" spans="1:48" ht="28.8" x14ac:dyDescent="0.3">
      <c r="A95" s="139">
        <v>267495</v>
      </c>
      <c r="B95" s="140" t="s">
        <v>3161</v>
      </c>
      <c r="C95" s="140" t="s">
        <v>3162</v>
      </c>
      <c r="D95" s="140" t="s">
        <v>3079</v>
      </c>
      <c r="E95" t="s">
        <v>2420</v>
      </c>
      <c r="F95" s="140" t="s">
        <v>3206</v>
      </c>
      <c r="G95" s="140" t="s">
        <v>3164</v>
      </c>
      <c r="H95" s="140" t="s">
        <v>3207</v>
      </c>
      <c r="I95" s="140" t="s">
        <v>3139</v>
      </c>
      <c r="J95" s="139">
        <v>5</v>
      </c>
      <c r="K95" s="139">
        <v>38.071019999999997</v>
      </c>
      <c r="L95" s="139">
        <v>-121.84818</v>
      </c>
      <c r="M95" s="139">
        <v>38.069180000000003</v>
      </c>
      <c r="N95" s="139">
        <v>-121.84377000000001</v>
      </c>
      <c r="O95" s="139">
        <v>38.068280000000001</v>
      </c>
      <c r="P95" s="139">
        <v>-121.84202000000001</v>
      </c>
      <c r="Q95" s="139">
        <v>8.61</v>
      </c>
      <c r="R95" s="139">
        <v>868</v>
      </c>
      <c r="S95" s="139">
        <v>16.2</v>
      </c>
      <c r="T95" s="139">
        <v>23.7</v>
      </c>
      <c r="U95" s="140" t="s">
        <v>3208</v>
      </c>
      <c r="V95" s="140" t="s">
        <v>3185</v>
      </c>
      <c r="W95" s="140" t="s">
        <v>3159</v>
      </c>
      <c r="X95" s="140" t="s">
        <v>342</v>
      </c>
      <c r="Y95" s="140" t="s">
        <v>3143</v>
      </c>
      <c r="Z95" s="139">
        <v>2</v>
      </c>
      <c r="AA95" s="140" t="s">
        <v>3144</v>
      </c>
      <c r="AB95" s="139">
        <v>6.6</v>
      </c>
      <c r="AC95" s="139">
        <v>5</v>
      </c>
      <c r="AD95" s="140" t="s">
        <v>3145</v>
      </c>
      <c r="AE95" s="139">
        <v>0.42</v>
      </c>
      <c r="AF95" s="139">
        <v>396344</v>
      </c>
      <c r="AG95" s="139">
        <v>403050</v>
      </c>
      <c r="AH95" s="139">
        <v>6706</v>
      </c>
      <c r="AI95" s="139">
        <v>2259.8376385199999</v>
      </c>
      <c r="AJ95" s="140" t="s">
        <v>347</v>
      </c>
      <c r="AK95" s="140" t="s">
        <v>3146</v>
      </c>
      <c r="AL95" s="140" t="s">
        <v>3147</v>
      </c>
      <c r="AM95" s="140" t="s">
        <v>3148</v>
      </c>
      <c r="AN95" s="139">
        <v>55</v>
      </c>
      <c r="AO95" s="140" t="s">
        <v>3149</v>
      </c>
      <c r="AP95" s="139">
        <v>1</v>
      </c>
      <c r="AQ95" s="140" t="s">
        <v>3150</v>
      </c>
      <c r="AR95" s="140" t="s">
        <v>3151</v>
      </c>
      <c r="AS95" s="140" t="s">
        <v>3152</v>
      </c>
      <c r="AT95" s="140" t="s">
        <v>3144</v>
      </c>
      <c r="AU95" s="140" t="s">
        <v>3149</v>
      </c>
      <c r="AV95" s="140" t="s">
        <v>3209</v>
      </c>
    </row>
    <row r="96" spans="1:48" ht="28.8" x14ac:dyDescent="0.3">
      <c r="A96" s="139">
        <v>268312</v>
      </c>
      <c r="B96" s="140" t="s">
        <v>3161</v>
      </c>
      <c r="C96" s="140" t="s">
        <v>3162</v>
      </c>
      <c r="D96" s="140" t="s">
        <v>3084</v>
      </c>
      <c r="E96" t="s">
        <v>2421</v>
      </c>
      <c r="F96" s="140" t="s">
        <v>3210</v>
      </c>
      <c r="G96" s="140" t="s">
        <v>3164</v>
      </c>
      <c r="H96" s="140" t="s">
        <v>3204</v>
      </c>
      <c r="I96" s="140" t="s">
        <v>3211</v>
      </c>
      <c r="J96" s="139">
        <v>5</v>
      </c>
      <c r="K96" s="139">
        <v>38.06176</v>
      </c>
      <c r="L96" s="139">
        <v>-121.7903</v>
      </c>
      <c r="M96" s="139">
        <v>38.061529999999998</v>
      </c>
      <c r="N96" s="139">
        <v>-121.79124</v>
      </c>
      <c r="O96" s="139">
        <v>38.062109999999997</v>
      </c>
      <c r="P96" s="139">
        <v>-121.79039</v>
      </c>
      <c r="Q96" s="139">
        <v>8.1199999999999992</v>
      </c>
      <c r="R96" s="139">
        <v>1664</v>
      </c>
      <c r="S96" s="139">
        <v>15.6</v>
      </c>
      <c r="T96" s="139">
        <v>17.600000000000001</v>
      </c>
      <c r="U96" s="140" t="s">
        <v>3169</v>
      </c>
      <c r="V96" s="140" t="s">
        <v>351</v>
      </c>
      <c r="W96" s="140" t="s">
        <v>3159</v>
      </c>
      <c r="X96" s="140" t="s">
        <v>342</v>
      </c>
      <c r="Y96" s="140" t="s">
        <v>3143</v>
      </c>
      <c r="Z96" s="139">
        <v>5</v>
      </c>
      <c r="AA96" s="140" t="s">
        <v>3144</v>
      </c>
      <c r="AB96" s="144">
        <v>8.9</v>
      </c>
      <c r="AC96" s="139">
        <v>5</v>
      </c>
      <c r="AD96" s="140" t="s">
        <v>3145</v>
      </c>
      <c r="AE96" s="139">
        <v>0.69</v>
      </c>
      <c r="AF96" s="139">
        <v>422908</v>
      </c>
      <c r="AG96" s="139">
        <v>430489</v>
      </c>
      <c r="AH96" s="139">
        <v>7581</v>
      </c>
      <c r="AI96" s="139">
        <v>2554.7016310200001</v>
      </c>
      <c r="AJ96" s="140" t="s">
        <v>347</v>
      </c>
      <c r="AK96" s="140" t="s">
        <v>3146</v>
      </c>
      <c r="AL96" s="140" t="s">
        <v>3147</v>
      </c>
      <c r="AM96" s="140" t="s">
        <v>3148</v>
      </c>
      <c r="AN96" s="139">
        <v>45</v>
      </c>
      <c r="AO96" s="140" t="s">
        <v>3149</v>
      </c>
      <c r="AP96" s="139">
        <v>1</v>
      </c>
      <c r="AQ96" s="140" t="s">
        <v>3150</v>
      </c>
      <c r="AR96" s="140" t="s">
        <v>3151</v>
      </c>
      <c r="AS96" s="140" t="s">
        <v>3152</v>
      </c>
      <c r="AT96" s="140" t="s">
        <v>3144</v>
      </c>
      <c r="AU96" s="140" t="s">
        <v>3149</v>
      </c>
      <c r="AV96" s="140" t="s">
        <v>3205</v>
      </c>
    </row>
    <row r="97" spans="1:48" ht="28.8" x14ac:dyDescent="0.3">
      <c r="A97" s="139">
        <v>268794</v>
      </c>
      <c r="B97" s="140" t="s">
        <v>3161</v>
      </c>
      <c r="C97" s="140" t="s">
        <v>3162</v>
      </c>
      <c r="D97" s="140" t="s">
        <v>3080</v>
      </c>
      <c r="E97" t="s">
        <v>2422</v>
      </c>
      <c r="F97" s="140" t="s">
        <v>3212</v>
      </c>
      <c r="G97" s="140" t="s">
        <v>3164</v>
      </c>
      <c r="H97" s="140" t="s">
        <v>3213</v>
      </c>
      <c r="I97" s="140" t="s">
        <v>3211</v>
      </c>
      <c r="J97" s="139">
        <v>5</v>
      </c>
      <c r="K97" s="139">
        <v>38.070300000000003</v>
      </c>
      <c r="L97" s="139">
        <v>-121.83148</v>
      </c>
      <c r="M97" s="139">
        <v>38.070839999999997</v>
      </c>
      <c r="N97" s="139">
        <v>-121.8329</v>
      </c>
      <c r="O97" s="139">
        <v>38.070509999999999</v>
      </c>
      <c r="P97" s="139">
        <v>-121.83280999999999</v>
      </c>
      <c r="Q97" s="139">
        <v>8.7200000000000006</v>
      </c>
      <c r="R97" s="139">
        <v>1433</v>
      </c>
      <c r="S97" s="139">
        <v>14.5</v>
      </c>
      <c r="T97" s="139">
        <v>39</v>
      </c>
      <c r="U97" s="140" t="s">
        <v>3169</v>
      </c>
      <c r="V97" s="140" t="s">
        <v>3141</v>
      </c>
      <c r="W97" s="140" t="s">
        <v>3159</v>
      </c>
      <c r="X97" s="140" t="s">
        <v>342</v>
      </c>
      <c r="Y97" s="140" t="s">
        <v>3143</v>
      </c>
      <c r="Z97" s="139">
        <v>4</v>
      </c>
      <c r="AA97" s="140" t="s">
        <v>3144</v>
      </c>
      <c r="AB97" s="143"/>
      <c r="AC97" s="139">
        <v>5</v>
      </c>
      <c r="AD97" s="140" t="s">
        <v>3145</v>
      </c>
      <c r="AE97" s="139">
        <v>0.64</v>
      </c>
      <c r="AF97" s="139">
        <v>929746</v>
      </c>
      <c r="AG97" s="139">
        <v>935749</v>
      </c>
      <c r="AH97" s="139">
        <v>6003</v>
      </c>
      <c r="AI97" s="139">
        <v>2022.9354822600001</v>
      </c>
      <c r="AJ97" s="140" t="s">
        <v>347</v>
      </c>
      <c r="AK97" s="140" t="s">
        <v>3146</v>
      </c>
      <c r="AL97" s="140" t="s">
        <v>3147</v>
      </c>
      <c r="AM97" s="140" t="s">
        <v>3148</v>
      </c>
      <c r="AN97" s="139">
        <v>51</v>
      </c>
      <c r="AO97" s="140" t="s">
        <v>3149</v>
      </c>
      <c r="AP97" s="139">
        <v>1</v>
      </c>
      <c r="AQ97" s="140" t="s">
        <v>3150</v>
      </c>
      <c r="AR97" s="140" t="s">
        <v>3151</v>
      </c>
      <c r="AS97" s="140" t="s">
        <v>3152</v>
      </c>
      <c r="AT97" s="140" t="s">
        <v>3144</v>
      </c>
      <c r="AU97" s="140" t="s">
        <v>3149</v>
      </c>
      <c r="AV97" s="140" t="s">
        <v>3214</v>
      </c>
    </row>
    <row r="98" spans="1:48" ht="28.8" x14ac:dyDescent="0.3">
      <c r="A98" s="139">
        <v>265581</v>
      </c>
      <c r="B98" s="140" t="s">
        <v>3161</v>
      </c>
      <c r="C98" s="140" t="s">
        <v>3162</v>
      </c>
      <c r="D98" s="140" t="s">
        <v>3081</v>
      </c>
      <c r="E98" t="s">
        <v>2366</v>
      </c>
      <c r="F98" s="140" t="s">
        <v>3177</v>
      </c>
      <c r="G98" s="140" t="s">
        <v>3164</v>
      </c>
      <c r="H98" s="140" t="s">
        <v>3178</v>
      </c>
      <c r="I98" s="140" t="s">
        <v>3139</v>
      </c>
      <c r="J98" s="139">
        <v>5</v>
      </c>
      <c r="K98" s="139">
        <v>38.058239999999998</v>
      </c>
      <c r="L98" s="139">
        <v>-121.87255999999999</v>
      </c>
      <c r="M98" s="139">
        <v>38.053600000000003</v>
      </c>
      <c r="N98" s="139">
        <v>-121.87649</v>
      </c>
      <c r="O98" s="139">
        <v>38.052639999999997</v>
      </c>
      <c r="P98" s="139">
        <v>-121.87714</v>
      </c>
      <c r="Q98" s="144">
        <v>7.71</v>
      </c>
      <c r="R98" s="144">
        <v>1976</v>
      </c>
      <c r="S98" s="144">
        <v>22.3</v>
      </c>
      <c r="T98" s="144">
        <v>19.100000000000001</v>
      </c>
      <c r="U98" s="140" t="s">
        <v>3179</v>
      </c>
      <c r="V98" s="140" t="s">
        <v>3174</v>
      </c>
      <c r="W98" s="140" t="s">
        <v>3159</v>
      </c>
      <c r="X98" s="140" t="s">
        <v>342</v>
      </c>
      <c r="Y98" s="140" t="s">
        <v>3143</v>
      </c>
      <c r="Z98" s="144">
        <v>5</v>
      </c>
      <c r="AA98" s="140" t="s">
        <v>3180</v>
      </c>
      <c r="AB98" s="141"/>
      <c r="AC98" s="144">
        <v>5</v>
      </c>
      <c r="AD98" s="140" t="s">
        <v>3145</v>
      </c>
      <c r="AE98" s="144">
        <v>0.56999999999999995</v>
      </c>
      <c r="AF98" s="144">
        <v>317537</v>
      </c>
      <c r="AG98" s="144">
        <v>323845</v>
      </c>
      <c r="AH98" s="144">
        <v>6308</v>
      </c>
      <c r="AI98" s="144">
        <v>2125.7166453599998</v>
      </c>
      <c r="AJ98" s="140" t="s">
        <v>347</v>
      </c>
      <c r="AK98" s="140" t="s">
        <v>3146</v>
      </c>
      <c r="AL98" s="140" t="s">
        <v>3147</v>
      </c>
      <c r="AM98" s="140" t="s">
        <v>3148</v>
      </c>
      <c r="AN98" s="139">
        <v>55</v>
      </c>
      <c r="AO98" s="140" t="s">
        <v>3149</v>
      </c>
      <c r="AP98" s="139">
        <v>1</v>
      </c>
      <c r="AQ98" s="140" t="s">
        <v>3150</v>
      </c>
      <c r="AR98" s="140" t="s">
        <v>3151</v>
      </c>
      <c r="AS98" s="140" t="s">
        <v>3152</v>
      </c>
      <c r="AT98" s="140" t="s">
        <v>3144</v>
      </c>
      <c r="AU98" s="140" t="s">
        <v>3149</v>
      </c>
      <c r="AV98" s="140" t="s">
        <v>3181</v>
      </c>
    </row>
    <row r="99" spans="1:48" ht="28.8" x14ac:dyDescent="0.3">
      <c r="A99" s="139">
        <v>265924</v>
      </c>
      <c r="B99" s="140" t="s">
        <v>3161</v>
      </c>
      <c r="C99" s="140" t="s">
        <v>3162</v>
      </c>
      <c r="D99" s="140" t="s">
        <v>3044</v>
      </c>
      <c r="E99" t="s">
        <v>2367</v>
      </c>
      <c r="F99" s="140" t="s">
        <v>3182</v>
      </c>
      <c r="G99" s="140" t="s">
        <v>3164</v>
      </c>
      <c r="H99" s="140" t="s">
        <v>3183</v>
      </c>
      <c r="I99" s="140" t="s">
        <v>3139</v>
      </c>
      <c r="J99" s="139">
        <v>5</v>
      </c>
      <c r="K99" s="139">
        <v>38.067900000000002</v>
      </c>
      <c r="L99" s="139">
        <v>-121.84983</v>
      </c>
      <c r="M99" s="139">
        <v>38.067950000000003</v>
      </c>
      <c r="N99" s="139">
        <v>-121.85263</v>
      </c>
      <c r="O99" s="139">
        <v>38.067160000000001</v>
      </c>
      <c r="P99" s="139">
        <v>-121.85567</v>
      </c>
      <c r="Q99" s="139">
        <v>10.08</v>
      </c>
      <c r="R99" s="139">
        <v>159.1</v>
      </c>
      <c r="S99" s="139">
        <v>20.9</v>
      </c>
      <c r="T99" s="139">
        <v>16.2</v>
      </c>
      <c r="U99" s="140" t="s">
        <v>3184</v>
      </c>
      <c r="V99" s="140" t="s">
        <v>3185</v>
      </c>
      <c r="W99" s="140" t="s">
        <v>3159</v>
      </c>
      <c r="X99" s="140" t="s">
        <v>342</v>
      </c>
      <c r="Y99" s="140" t="s">
        <v>3143</v>
      </c>
      <c r="Z99" s="139">
        <v>1</v>
      </c>
      <c r="AA99" s="140" t="s">
        <v>3180</v>
      </c>
      <c r="AB99" s="143"/>
      <c r="AC99" s="139">
        <v>5</v>
      </c>
      <c r="AD99" s="140" t="s">
        <v>3160</v>
      </c>
      <c r="AE99" s="139">
        <v>0.57999999999999996</v>
      </c>
      <c r="AF99" s="139">
        <v>675664</v>
      </c>
      <c r="AG99" s="139">
        <v>681595</v>
      </c>
      <c r="AH99" s="139">
        <v>5931</v>
      </c>
      <c r="AI99" s="139">
        <v>1998.67238802</v>
      </c>
      <c r="AJ99" s="140" t="s">
        <v>347</v>
      </c>
      <c r="AK99" s="140" t="s">
        <v>3146</v>
      </c>
      <c r="AL99" s="140" t="s">
        <v>3147</v>
      </c>
      <c r="AM99" s="140" t="s">
        <v>3148</v>
      </c>
      <c r="AN99" s="139">
        <v>48</v>
      </c>
      <c r="AO99" s="140" t="s">
        <v>3149</v>
      </c>
      <c r="AP99" s="139">
        <v>1</v>
      </c>
      <c r="AQ99" s="140" t="s">
        <v>3150</v>
      </c>
      <c r="AR99" s="140" t="s">
        <v>3151</v>
      </c>
      <c r="AS99" s="140" t="s">
        <v>3152</v>
      </c>
      <c r="AT99" s="140" t="s">
        <v>3144</v>
      </c>
      <c r="AU99" s="140" t="s">
        <v>3149</v>
      </c>
      <c r="AV99" s="140" t="s">
        <v>3186</v>
      </c>
    </row>
    <row r="100" spans="1:48" ht="28.8" x14ac:dyDescent="0.3">
      <c r="A100" s="139">
        <v>265924</v>
      </c>
      <c r="B100" s="140" t="s">
        <v>3161</v>
      </c>
      <c r="C100" s="140" t="s">
        <v>3162</v>
      </c>
      <c r="D100" s="140" t="s">
        <v>3044</v>
      </c>
      <c r="E100" t="s">
        <v>2368</v>
      </c>
      <c r="F100" s="140" t="s">
        <v>3182</v>
      </c>
      <c r="G100" s="140" t="s">
        <v>3164</v>
      </c>
      <c r="H100" s="140" t="s">
        <v>3183</v>
      </c>
      <c r="I100" s="140" t="s">
        <v>3139</v>
      </c>
      <c r="J100" s="139">
        <v>5</v>
      </c>
      <c r="K100" s="139">
        <v>38.067900000000002</v>
      </c>
      <c r="L100" s="139">
        <v>-121.84983</v>
      </c>
      <c r="M100" s="139">
        <v>38.067950000000003</v>
      </c>
      <c r="N100" s="139">
        <v>-121.85263</v>
      </c>
      <c r="O100" s="139">
        <v>38.067160000000001</v>
      </c>
      <c r="P100" s="139">
        <v>-121.85567</v>
      </c>
      <c r="Q100" s="139">
        <v>10.08</v>
      </c>
      <c r="R100" s="139">
        <v>159.1</v>
      </c>
      <c r="S100" s="139">
        <v>20.9</v>
      </c>
      <c r="T100" s="139">
        <v>16.2</v>
      </c>
      <c r="U100" s="140" t="s">
        <v>3184</v>
      </c>
      <c r="V100" s="140" t="s">
        <v>3185</v>
      </c>
      <c r="W100" s="140" t="s">
        <v>3159</v>
      </c>
      <c r="X100" s="140" t="s">
        <v>342</v>
      </c>
      <c r="Y100" s="140" t="s">
        <v>3143</v>
      </c>
      <c r="Z100" s="139">
        <v>1</v>
      </c>
      <c r="AA100" s="140" t="s">
        <v>3180</v>
      </c>
      <c r="AB100" s="143"/>
      <c r="AC100" s="139">
        <v>5</v>
      </c>
      <c r="AD100" s="140" t="s">
        <v>3160</v>
      </c>
      <c r="AE100" s="139">
        <v>0.57999999999999996</v>
      </c>
      <c r="AF100" s="139">
        <v>675664</v>
      </c>
      <c r="AG100" s="139">
        <v>681595</v>
      </c>
      <c r="AH100" s="139">
        <v>5931</v>
      </c>
      <c r="AI100" s="139">
        <v>1998.67238802</v>
      </c>
      <c r="AJ100" s="140" t="s">
        <v>347</v>
      </c>
      <c r="AK100" s="140" t="s">
        <v>3146</v>
      </c>
      <c r="AL100" s="140" t="s">
        <v>3147</v>
      </c>
      <c r="AM100" s="140" t="s">
        <v>3148</v>
      </c>
      <c r="AN100" s="139">
        <v>48</v>
      </c>
      <c r="AO100" s="140" t="s">
        <v>3149</v>
      </c>
      <c r="AP100" s="139">
        <v>1</v>
      </c>
      <c r="AQ100" s="140" t="s">
        <v>3150</v>
      </c>
      <c r="AR100" s="140" t="s">
        <v>3151</v>
      </c>
      <c r="AS100" s="140" t="s">
        <v>3152</v>
      </c>
      <c r="AT100" s="140" t="s">
        <v>3144</v>
      </c>
      <c r="AU100" s="140" t="s">
        <v>3149</v>
      </c>
      <c r="AV100" s="140" t="s">
        <v>3186</v>
      </c>
    </row>
  </sheetData>
  <sortState ref="A5:AV100">
    <sortCondition ref="E5:E100"/>
  </sortState>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0"/>
  <sheetViews>
    <sheetView topLeftCell="A34" workbookViewId="0">
      <selection activeCell="B2" sqref="B2"/>
    </sheetView>
  </sheetViews>
  <sheetFormatPr defaultRowHeight="14.4" x14ac:dyDescent="0.3"/>
  <sheetData>
    <row r="1" spans="1:2" ht="54" x14ac:dyDescent="0.3">
      <c r="A1" s="146" t="s">
        <v>3300</v>
      </c>
      <c r="B1" s="145" t="s">
        <v>3301</v>
      </c>
    </row>
    <row r="2" spans="1:2" x14ac:dyDescent="0.3">
      <c r="A2" s="147">
        <v>7256</v>
      </c>
      <c r="B2" s="148">
        <v>62.41013882960327</v>
      </c>
    </row>
    <row r="3" spans="1:2" x14ac:dyDescent="0.3">
      <c r="A3" s="147">
        <v>7257</v>
      </c>
      <c r="B3" s="148">
        <v>22.771906667267217</v>
      </c>
    </row>
    <row r="4" spans="1:2" x14ac:dyDescent="0.3">
      <c r="A4" s="147">
        <v>7258</v>
      </c>
      <c r="B4" s="148">
        <v>51.953741733155994</v>
      </c>
    </row>
    <row r="5" spans="1:2" x14ac:dyDescent="0.3">
      <c r="A5" s="147">
        <v>7259</v>
      </c>
      <c r="B5" s="148">
        <v>25.331140634581363</v>
      </c>
    </row>
    <row r="6" spans="1:2" x14ac:dyDescent="0.3">
      <c r="A6" s="147">
        <v>7260</v>
      </c>
      <c r="B6" s="148">
        <v>22.866130817175609</v>
      </c>
    </row>
    <row r="7" spans="1:2" x14ac:dyDescent="0.3">
      <c r="A7" s="147">
        <v>7261</v>
      </c>
      <c r="B7" s="148">
        <v>26.782252656190327</v>
      </c>
    </row>
    <row r="8" spans="1:2" x14ac:dyDescent="0.3">
      <c r="A8" s="147">
        <v>7262</v>
      </c>
      <c r="B8" s="148">
        <v>26.123227872555947</v>
      </c>
    </row>
    <row r="9" spans="1:2" x14ac:dyDescent="0.3">
      <c r="A9" s="147">
        <v>7264</v>
      </c>
      <c r="B9" s="148">
        <v>25.892163739664468</v>
      </c>
    </row>
    <row r="10" spans="1:2" x14ac:dyDescent="0.3">
      <c r="A10" s="147">
        <v>7265</v>
      </c>
      <c r="B10" s="148">
        <v>30.556596991790201</v>
      </c>
    </row>
    <row r="11" spans="1:2" x14ac:dyDescent="0.3">
      <c r="A11" s="147">
        <v>7266</v>
      </c>
      <c r="B11" s="148">
        <v>19.970779830383236</v>
      </c>
    </row>
    <row r="12" spans="1:2" x14ac:dyDescent="0.3">
      <c r="A12" s="147">
        <v>7267</v>
      </c>
      <c r="B12" s="148">
        <v>33.175792035737707</v>
      </c>
    </row>
    <row r="13" spans="1:2" x14ac:dyDescent="0.3">
      <c r="A13" s="147">
        <v>7268</v>
      </c>
      <c r="B13" s="148">
        <v>36.201095616325318</v>
      </c>
    </row>
    <row r="14" spans="1:2" x14ac:dyDescent="0.3">
      <c r="A14" s="147">
        <v>7270</v>
      </c>
      <c r="B14" s="148">
        <v>23.719246221571993</v>
      </c>
    </row>
    <row r="15" spans="1:2" x14ac:dyDescent="0.3">
      <c r="A15" s="147">
        <v>7271</v>
      </c>
      <c r="B15" s="148">
        <v>52.788797720292116</v>
      </c>
    </row>
    <row r="16" spans="1:2" x14ac:dyDescent="0.3">
      <c r="A16" s="147">
        <v>7272</v>
      </c>
      <c r="B16" s="148">
        <v>25.123612733946729</v>
      </c>
    </row>
    <row r="17" spans="1:2" x14ac:dyDescent="0.3">
      <c r="A17" s="147">
        <v>7273</v>
      </c>
      <c r="B17" s="148">
        <v>45.380689081920586</v>
      </c>
    </row>
    <row r="18" spans="1:2" x14ac:dyDescent="0.3">
      <c r="A18" s="147">
        <v>7274</v>
      </c>
      <c r="B18" s="148">
        <v>21.871221086156893</v>
      </c>
    </row>
    <row r="19" spans="1:2" x14ac:dyDescent="0.3">
      <c r="A19" s="147">
        <v>7275</v>
      </c>
      <c r="B19" s="148">
        <v>64.324205835808513</v>
      </c>
    </row>
    <row r="20" spans="1:2" x14ac:dyDescent="0.3">
      <c r="A20" s="147">
        <v>7276</v>
      </c>
      <c r="B20" s="148">
        <v>22.029209923983565</v>
      </c>
    </row>
    <row r="21" spans="1:2" x14ac:dyDescent="0.3">
      <c r="A21" s="147">
        <v>7277</v>
      </c>
      <c r="B21" s="148">
        <v>24.011479815478062</v>
      </c>
    </row>
    <row r="22" spans="1:2" x14ac:dyDescent="0.3">
      <c r="A22" s="147">
        <v>7278</v>
      </c>
      <c r="B22" s="148">
        <v>20.535274204744688</v>
      </c>
    </row>
    <row r="23" spans="1:2" x14ac:dyDescent="0.3">
      <c r="A23" s="147">
        <v>7279</v>
      </c>
      <c r="B23" s="148">
        <v>18.642658322107966</v>
      </c>
    </row>
    <row r="24" spans="1:2" x14ac:dyDescent="0.3">
      <c r="A24" s="149">
        <v>7280</v>
      </c>
      <c r="B24" s="148">
        <v>43.216819499037868</v>
      </c>
    </row>
    <row r="25" spans="1:2" x14ac:dyDescent="0.3">
      <c r="A25" s="147">
        <v>7282</v>
      </c>
      <c r="B25" s="148">
        <v>19.646045558783612</v>
      </c>
    </row>
    <row r="26" spans="1:2" x14ac:dyDescent="0.3">
      <c r="A26" s="147">
        <v>7283</v>
      </c>
      <c r="B26" s="148">
        <v>28.307942706640471</v>
      </c>
    </row>
    <row r="27" spans="1:2" x14ac:dyDescent="0.3">
      <c r="A27" s="147">
        <v>7284</v>
      </c>
      <c r="B27" s="148">
        <v>15.371127333391094</v>
      </c>
    </row>
    <row r="28" spans="1:2" x14ac:dyDescent="0.3">
      <c r="A28" s="147">
        <v>7285</v>
      </c>
      <c r="B28" s="148">
        <v>38.664599858210401</v>
      </c>
    </row>
    <row r="29" spans="1:2" x14ac:dyDescent="0.3">
      <c r="A29" s="147">
        <v>7286</v>
      </c>
      <c r="B29" s="148">
        <v>38.036045330024422</v>
      </c>
    </row>
    <row r="30" spans="1:2" x14ac:dyDescent="0.3">
      <c r="A30" s="147">
        <v>7287</v>
      </c>
      <c r="B30" s="148">
        <v>17.216994138952948</v>
      </c>
    </row>
    <row r="31" spans="1:2" x14ac:dyDescent="0.3">
      <c r="A31" s="147">
        <v>7288</v>
      </c>
      <c r="B31" s="148">
        <v>20.076221209821433</v>
      </c>
    </row>
    <row r="32" spans="1:2" x14ac:dyDescent="0.3">
      <c r="A32" s="147">
        <v>7289</v>
      </c>
      <c r="B32" s="148">
        <v>17.589199533913476</v>
      </c>
    </row>
    <row r="33" spans="1:2" x14ac:dyDescent="0.3">
      <c r="A33" s="147">
        <v>7290</v>
      </c>
      <c r="B33" s="148">
        <v>37.989981548975457</v>
      </c>
    </row>
    <row r="34" spans="1:2" x14ac:dyDescent="0.3">
      <c r="A34" s="147">
        <v>7291</v>
      </c>
      <c r="B34" s="148">
        <v>19.291432575470015</v>
      </c>
    </row>
    <row r="35" spans="1:2" x14ac:dyDescent="0.3">
      <c r="A35" s="147">
        <v>7292</v>
      </c>
      <c r="B35" s="148">
        <v>25.261611067384756</v>
      </c>
    </row>
    <row r="36" spans="1:2" x14ac:dyDescent="0.3">
      <c r="A36" s="147">
        <v>7293</v>
      </c>
      <c r="B36" s="148">
        <v>25.117837719956558</v>
      </c>
    </row>
    <row r="37" spans="1:2" x14ac:dyDescent="0.3">
      <c r="A37" s="147">
        <v>7294</v>
      </c>
      <c r="B37" s="148">
        <v>26.177830360031773</v>
      </c>
    </row>
    <row r="38" spans="1:2" x14ac:dyDescent="0.3">
      <c r="A38" s="147">
        <v>7295</v>
      </c>
      <c r="B38" s="148">
        <v>19.021588633132769</v>
      </c>
    </row>
    <row r="39" spans="1:2" x14ac:dyDescent="0.3">
      <c r="A39" s="147">
        <v>7296</v>
      </c>
      <c r="B39" s="148">
        <v>24.347377203632888</v>
      </c>
    </row>
    <row r="40" spans="1:2" x14ac:dyDescent="0.3">
      <c r="A40" s="147">
        <v>7297</v>
      </c>
      <c r="B40" s="148">
        <v>16.272285377604721</v>
      </c>
    </row>
    <row r="41" spans="1:2" x14ac:dyDescent="0.3">
      <c r="A41" s="147">
        <v>7316</v>
      </c>
      <c r="B41" s="148">
        <v>19.58557559861358</v>
      </c>
    </row>
    <row r="42" spans="1:2" x14ac:dyDescent="0.3">
      <c r="A42" s="147">
        <v>7322</v>
      </c>
      <c r="B42" s="148">
        <v>22.831231356572534</v>
      </c>
    </row>
    <row r="43" spans="1:2" x14ac:dyDescent="0.3">
      <c r="A43" s="147">
        <v>7323</v>
      </c>
      <c r="B43" s="148">
        <v>23.876609187222193</v>
      </c>
    </row>
    <row r="44" spans="1:2" x14ac:dyDescent="0.3">
      <c r="A44" s="147">
        <v>7324</v>
      </c>
      <c r="B44" s="148">
        <v>24.954849281151706</v>
      </c>
    </row>
    <row r="45" spans="1:2" x14ac:dyDescent="0.3">
      <c r="A45" s="147">
        <v>7325</v>
      </c>
      <c r="B45" s="148">
        <v>26.204712014975225</v>
      </c>
    </row>
    <row r="46" spans="1:2" x14ac:dyDescent="0.3">
      <c r="A46" s="147">
        <v>7326</v>
      </c>
      <c r="B46" s="148">
        <v>56.987372063288852</v>
      </c>
    </row>
    <row r="47" spans="1:2" x14ac:dyDescent="0.3">
      <c r="A47" s="147">
        <v>7337</v>
      </c>
      <c r="B47" s="148">
        <v>58.049211068505677</v>
      </c>
    </row>
    <row r="48" spans="1:2" x14ac:dyDescent="0.3">
      <c r="A48" s="147">
        <v>7338</v>
      </c>
      <c r="B48" s="148">
        <v>15.66609377832345</v>
      </c>
    </row>
    <row r="49" spans="1:2" x14ac:dyDescent="0.3">
      <c r="A49" s="147">
        <v>7339</v>
      </c>
      <c r="B49" s="148">
        <v>48.962799510727038</v>
      </c>
    </row>
    <row r="50" spans="1:2" x14ac:dyDescent="0.3">
      <c r="A50" s="147">
        <v>7341</v>
      </c>
      <c r="B50" s="148">
        <v>68.853976841857431</v>
      </c>
    </row>
    <row r="51" spans="1:2" x14ac:dyDescent="0.3">
      <c r="A51" s="147">
        <v>7343</v>
      </c>
      <c r="B51" s="148">
        <v>67.233539268756701</v>
      </c>
    </row>
    <row r="52" spans="1:2" x14ac:dyDescent="0.3">
      <c r="A52" s="149">
        <v>7344</v>
      </c>
      <c r="B52" s="148">
        <v>22.887397647262613</v>
      </c>
    </row>
    <row r="53" spans="1:2" x14ac:dyDescent="0.3">
      <c r="A53" s="147">
        <v>7345</v>
      </c>
      <c r="B53" s="148">
        <v>95.936587478736612</v>
      </c>
    </row>
    <row r="54" spans="1:2" x14ac:dyDescent="0.3">
      <c r="A54" s="147">
        <v>7346</v>
      </c>
      <c r="B54" s="148">
        <v>26.512799175493587</v>
      </c>
    </row>
    <row r="55" spans="1:2" x14ac:dyDescent="0.3">
      <c r="A55" s="147">
        <v>7348</v>
      </c>
      <c r="B55" s="148">
        <v>19.262046908724841</v>
      </c>
    </row>
    <row r="56" spans="1:2" x14ac:dyDescent="0.3">
      <c r="A56" s="147">
        <v>7349</v>
      </c>
      <c r="B56" s="148">
        <v>39.283386395333793</v>
      </c>
    </row>
    <row r="57" spans="1:2" x14ac:dyDescent="0.3">
      <c r="A57" s="147">
        <v>7350</v>
      </c>
      <c r="B57" s="148">
        <v>33.979383276772779</v>
      </c>
    </row>
    <row r="58" spans="1:2" x14ac:dyDescent="0.3">
      <c r="A58" s="147">
        <v>7351</v>
      </c>
      <c r="B58" s="148">
        <v>31.456305087909055</v>
      </c>
    </row>
    <row r="59" spans="1:2" x14ac:dyDescent="0.3">
      <c r="A59" s="147">
        <v>7352</v>
      </c>
      <c r="B59" s="148">
        <v>36.537858487837887</v>
      </c>
    </row>
    <row r="60" spans="1:2" x14ac:dyDescent="0.3">
      <c r="A60" s="147">
        <v>7353</v>
      </c>
      <c r="B60" s="148">
        <v>62.972376704026537</v>
      </c>
    </row>
    <row r="61" spans="1:2" x14ac:dyDescent="0.3">
      <c r="A61" s="147">
        <v>7354</v>
      </c>
      <c r="B61" s="148">
        <v>86.488541242138012</v>
      </c>
    </row>
    <row r="62" spans="1:2" x14ac:dyDescent="0.3">
      <c r="A62" s="147">
        <v>7355</v>
      </c>
      <c r="B62" s="148">
        <v>31.763022677261091</v>
      </c>
    </row>
    <row r="63" spans="1:2" x14ac:dyDescent="0.3">
      <c r="A63" s="147">
        <v>7356</v>
      </c>
      <c r="B63" s="148">
        <v>37.341363126135121</v>
      </c>
    </row>
    <row r="64" spans="1:2" x14ac:dyDescent="0.3">
      <c r="A64" s="147">
        <v>7357</v>
      </c>
      <c r="B64" s="148">
        <v>28.659556403422211</v>
      </c>
    </row>
    <row r="65" spans="1:2" x14ac:dyDescent="0.3">
      <c r="A65" s="147">
        <v>7409</v>
      </c>
      <c r="B65" s="148">
        <v>50.360097223616904</v>
      </c>
    </row>
    <row r="66" spans="1:2" x14ac:dyDescent="0.3">
      <c r="A66" s="147">
        <v>7610</v>
      </c>
      <c r="B66" s="148">
        <v>28.656861842818067</v>
      </c>
    </row>
    <row r="67" spans="1:2" x14ac:dyDescent="0.3">
      <c r="A67" s="147">
        <v>7611</v>
      </c>
      <c r="B67" s="148">
        <v>84.805250832092241</v>
      </c>
    </row>
    <row r="68" spans="1:2" x14ac:dyDescent="0.3">
      <c r="A68" s="147">
        <v>7612</v>
      </c>
      <c r="B68" s="148">
        <v>27.936451015060118</v>
      </c>
    </row>
    <row r="69" spans="1:2" x14ac:dyDescent="0.3">
      <c r="A69" s="147">
        <v>7613</v>
      </c>
      <c r="B69" s="148">
        <v>46.111170123530577</v>
      </c>
    </row>
    <row r="70" spans="1:2" x14ac:dyDescent="0.3">
      <c r="A70" s="147">
        <v>7614</v>
      </c>
      <c r="B70" s="148">
        <v>28.920357644960614</v>
      </c>
    </row>
    <row r="71" spans="1:2" x14ac:dyDescent="0.3">
      <c r="A71" s="147">
        <v>7615</v>
      </c>
      <c r="B71" s="148">
        <v>30.532291481143879</v>
      </c>
    </row>
    <row r="72" spans="1:2" x14ac:dyDescent="0.3">
      <c r="A72" s="147">
        <v>7750</v>
      </c>
      <c r="B72" s="148">
        <v>50.359101592353269</v>
      </c>
    </row>
    <row r="73" spans="1:2" x14ac:dyDescent="0.3">
      <c r="A73" s="147" t="s">
        <v>2317</v>
      </c>
      <c r="B73" s="148">
        <v>59.938506916571669</v>
      </c>
    </row>
    <row r="74" spans="1:2" x14ac:dyDescent="0.3">
      <c r="A74" s="147" t="s">
        <v>2326</v>
      </c>
      <c r="B74" s="148">
        <v>23.866179807551219</v>
      </c>
    </row>
    <row r="75" spans="1:2" x14ac:dyDescent="0.3">
      <c r="A75" s="147" t="s">
        <v>2327</v>
      </c>
      <c r="B75" s="148">
        <v>25.504306533882431</v>
      </c>
    </row>
    <row r="76" spans="1:2" x14ac:dyDescent="0.3">
      <c r="A76" s="147" t="s">
        <v>2328</v>
      </c>
      <c r="B76" s="148">
        <v>28.410901860999306</v>
      </c>
    </row>
    <row r="77" spans="1:2" x14ac:dyDescent="0.3">
      <c r="A77" s="147" t="s">
        <v>2329</v>
      </c>
      <c r="B77" s="148">
        <v>20.884422614561192</v>
      </c>
    </row>
    <row r="78" spans="1:2" x14ac:dyDescent="0.3">
      <c r="A78" s="147" t="s">
        <v>2330</v>
      </c>
      <c r="B78" s="148">
        <v>122.38891433837243</v>
      </c>
    </row>
    <row r="79" spans="1:2" x14ac:dyDescent="0.3">
      <c r="A79" s="147" t="s">
        <v>2331</v>
      </c>
      <c r="B79" s="148">
        <v>22.672374758512593</v>
      </c>
    </row>
    <row r="80" spans="1:2" x14ac:dyDescent="0.3">
      <c r="A80" s="147" t="s">
        <v>2318</v>
      </c>
      <c r="B80" s="148">
        <v>35.21365594673869</v>
      </c>
    </row>
    <row r="81" spans="1:2" x14ac:dyDescent="0.3">
      <c r="A81" s="147" t="s">
        <v>2332</v>
      </c>
      <c r="B81" s="148">
        <v>19.855282466247967</v>
      </c>
    </row>
    <row r="82" spans="1:2" x14ac:dyDescent="0.3">
      <c r="A82" s="147" t="s">
        <v>2333</v>
      </c>
      <c r="B82" s="148">
        <v>24.376429446868201</v>
      </c>
    </row>
    <row r="83" spans="1:2" x14ac:dyDescent="0.3">
      <c r="A83" s="147" t="s">
        <v>2334</v>
      </c>
      <c r="B83" s="148">
        <v>21.525001279707872</v>
      </c>
    </row>
    <row r="84" spans="1:2" x14ac:dyDescent="0.3">
      <c r="A84" s="147" t="s">
        <v>2335</v>
      </c>
      <c r="B84" s="148">
        <v>23.059779046153828</v>
      </c>
    </row>
    <row r="85" spans="1:2" x14ac:dyDescent="0.3">
      <c r="A85" s="147" t="s">
        <v>2336</v>
      </c>
      <c r="B85" s="148">
        <v>30.098212359008528</v>
      </c>
    </row>
    <row r="86" spans="1:2" x14ac:dyDescent="0.3">
      <c r="A86" s="147" t="s">
        <v>2337</v>
      </c>
      <c r="B86" s="148">
        <v>21.690205485544695</v>
      </c>
    </row>
    <row r="87" spans="1:2" x14ac:dyDescent="0.3">
      <c r="A87" s="147" t="s">
        <v>2338</v>
      </c>
      <c r="B87" s="148">
        <v>21.61460106433513</v>
      </c>
    </row>
    <row r="88" spans="1:2" x14ac:dyDescent="0.3">
      <c r="A88" s="147" t="s">
        <v>2339</v>
      </c>
      <c r="B88" s="148">
        <v>49.356618114377348</v>
      </c>
    </row>
    <row r="89" spans="1:2" x14ac:dyDescent="0.3">
      <c r="A89" s="147" t="s">
        <v>2340</v>
      </c>
      <c r="B89" s="148">
        <v>22.312058266647973</v>
      </c>
    </row>
    <row r="90" spans="1:2" x14ac:dyDescent="0.3">
      <c r="A90" s="147" t="s">
        <v>2319</v>
      </c>
      <c r="B90" s="148">
        <v>34.315519099788709</v>
      </c>
    </row>
    <row r="91" spans="1:2" x14ac:dyDescent="0.3">
      <c r="A91" s="147" t="s">
        <v>2341</v>
      </c>
      <c r="B91" s="148">
        <v>35.836363911645556</v>
      </c>
    </row>
    <row r="92" spans="1:2" x14ac:dyDescent="0.3">
      <c r="A92" s="147" t="s">
        <v>2342</v>
      </c>
      <c r="B92" s="148">
        <v>19.295469117961382</v>
      </c>
    </row>
    <row r="93" spans="1:2" x14ac:dyDescent="0.3">
      <c r="A93" s="147" t="s">
        <v>2343</v>
      </c>
      <c r="B93" s="148">
        <v>25.731389558590092</v>
      </c>
    </row>
    <row r="94" spans="1:2" x14ac:dyDescent="0.3">
      <c r="A94" s="147" t="s">
        <v>2344</v>
      </c>
      <c r="B94" s="148">
        <v>21.222183318505778</v>
      </c>
    </row>
    <row r="95" spans="1:2" x14ac:dyDescent="0.3">
      <c r="A95" s="147" t="s">
        <v>2345</v>
      </c>
      <c r="B95" s="148">
        <v>16.032683458943151</v>
      </c>
    </row>
    <row r="96" spans="1:2" x14ac:dyDescent="0.3">
      <c r="A96" s="147" t="s">
        <v>2346</v>
      </c>
      <c r="B96" s="148">
        <v>16.444939645286407</v>
      </c>
    </row>
    <row r="97" spans="1:2" x14ac:dyDescent="0.3">
      <c r="A97" s="147" t="s">
        <v>2347</v>
      </c>
      <c r="B97" s="148">
        <v>19.634708310306191</v>
      </c>
    </row>
    <row r="98" spans="1:2" x14ac:dyDescent="0.3">
      <c r="A98" s="147" t="s">
        <v>2348</v>
      </c>
      <c r="B98" s="148">
        <v>25.10221315176544</v>
      </c>
    </row>
    <row r="99" spans="1:2" x14ac:dyDescent="0.3">
      <c r="A99" s="147" t="s">
        <v>2349</v>
      </c>
      <c r="B99" s="148">
        <v>15.734857163722459</v>
      </c>
    </row>
    <row r="100" spans="1:2" x14ac:dyDescent="0.3">
      <c r="A100" s="147" t="s">
        <v>2350</v>
      </c>
      <c r="B100" s="148">
        <v>40.155825253117243</v>
      </c>
    </row>
    <row r="101" spans="1:2" x14ac:dyDescent="0.3">
      <c r="A101" s="147" t="s">
        <v>2320</v>
      </c>
      <c r="B101" s="148">
        <v>84.546083401942496</v>
      </c>
    </row>
    <row r="102" spans="1:2" x14ac:dyDescent="0.3">
      <c r="A102" s="147" t="s">
        <v>2321</v>
      </c>
      <c r="B102" s="148">
        <v>27.514152907492864</v>
      </c>
    </row>
    <row r="103" spans="1:2" x14ac:dyDescent="0.3">
      <c r="A103" s="147" t="s">
        <v>2322</v>
      </c>
      <c r="B103" s="148">
        <v>29.959708353943974</v>
      </c>
    </row>
    <row r="104" spans="1:2" x14ac:dyDescent="0.3">
      <c r="A104" s="147" t="s">
        <v>2323</v>
      </c>
      <c r="B104" s="148">
        <v>98.059849836786185</v>
      </c>
    </row>
    <row r="105" spans="1:2" x14ac:dyDescent="0.3">
      <c r="A105" s="147" t="s">
        <v>2324</v>
      </c>
      <c r="B105" s="148">
        <v>48.730413508637554</v>
      </c>
    </row>
    <row r="106" spans="1:2" x14ac:dyDescent="0.3">
      <c r="A106" s="147" t="s">
        <v>2325</v>
      </c>
      <c r="B106" s="148">
        <v>24.0384672621534</v>
      </c>
    </row>
    <row r="107" spans="1:2" x14ac:dyDescent="0.3">
      <c r="A107" s="149" t="s">
        <v>2360</v>
      </c>
      <c r="B107" s="148">
        <v>32.815493104283043</v>
      </c>
    </row>
    <row r="108" spans="1:2" x14ac:dyDescent="0.3">
      <c r="A108" s="149" t="s">
        <v>2369</v>
      </c>
      <c r="B108" s="148">
        <v>22.505994500294264</v>
      </c>
    </row>
    <row r="109" spans="1:2" x14ac:dyDescent="0.3">
      <c r="A109" s="149" t="s">
        <v>2370</v>
      </c>
      <c r="B109" s="148">
        <v>25.221018450001726</v>
      </c>
    </row>
    <row r="110" spans="1:2" x14ac:dyDescent="0.3">
      <c r="A110" s="149" t="s">
        <v>2371</v>
      </c>
      <c r="B110" s="148">
        <v>19.258434843704155</v>
      </c>
    </row>
    <row r="111" spans="1:2" x14ac:dyDescent="0.3">
      <c r="A111" s="149" t="s">
        <v>2372</v>
      </c>
      <c r="B111" s="148">
        <v>19.340898876288669</v>
      </c>
    </row>
    <row r="112" spans="1:2" x14ac:dyDescent="0.3">
      <c r="A112" s="149" t="s">
        <v>2373</v>
      </c>
      <c r="B112" s="148">
        <v>17.646443335349172</v>
      </c>
    </row>
    <row r="113" spans="1:2" x14ac:dyDescent="0.3">
      <c r="A113" s="149" t="s">
        <v>2374</v>
      </c>
      <c r="B113" s="148">
        <v>22.280473419429097</v>
      </c>
    </row>
    <row r="114" spans="1:2" x14ac:dyDescent="0.3">
      <c r="A114" s="149" t="s">
        <v>2510</v>
      </c>
      <c r="B114" s="148">
        <v>19.723529738011635</v>
      </c>
    </row>
    <row r="115" spans="1:2" x14ac:dyDescent="0.3">
      <c r="A115" s="149" t="s">
        <v>2511</v>
      </c>
      <c r="B115" s="148">
        <v>35.590096822432635</v>
      </c>
    </row>
    <row r="116" spans="1:2" x14ac:dyDescent="0.3">
      <c r="A116" s="149" t="s">
        <v>2512</v>
      </c>
      <c r="B116" s="148">
        <v>40.687816250006257</v>
      </c>
    </row>
    <row r="117" spans="1:2" x14ac:dyDescent="0.3">
      <c r="A117" s="149" t="s">
        <v>2513</v>
      </c>
      <c r="B117" s="148">
        <v>23.882383346666963</v>
      </c>
    </row>
    <row r="118" spans="1:2" x14ac:dyDescent="0.3">
      <c r="A118" s="149" t="s">
        <v>2514</v>
      </c>
      <c r="B118" s="148">
        <v>36.296599226588967</v>
      </c>
    </row>
    <row r="119" spans="1:2" x14ac:dyDescent="0.3">
      <c r="A119" s="149" t="s">
        <v>2515</v>
      </c>
      <c r="B119" s="148">
        <v>33.325659122528535</v>
      </c>
    </row>
    <row r="120" spans="1:2" x14ac:dyDescent="0.3">
      <c r="A120" s="149" t="s">
        <v>2516</v>
      </c>
      <c r="B120" s="148">
        <v>24.19857402472979</v>
      </c>
    </row>
    <row r="121" spans="1:2" x14ac:dyDescent="0.3">
      <c r="A121" s="149" t="s">
        <v>2517</v>
      </c>
      <c r="B121" s="148">
        <v>33.767152452021548</v>
      </c>
    </row>
    <row r="122" spans="1:2" x14ac:dyDescent="0.3">
      <c r="A122" s="149" t="s">
        <v>2518</v>
      </c>
      <c r="B122" s="148">
        <v>77.948258361922825</v>
      </c>
    </row>
    <row r="123" spans="1:2" x14ac:dyDescent="0.3">
      <c r="A123" s="149" t="s">
        <v>2519</v>
      </c>
      <c r="B123" s="148">
        <v>32.941619953517673</v>
      </c>
    </row>
    <row r="124" spans="1:2" x14ac:dyDescent="0.3">
      <c r="A124" s="149" t="s">
        <v>2520</v>
      </c>
      <c r="B124" s="148">
        <v>18.172843634916031</v>
      </c>
    </row>
    <row r="125" spans="1:2" x14ac:dyDescent="0.3">
      <c r="A125" s="149" t="s">
        <v>2521</v>
      </c>
      <c r="B125" s="148">
        <v>28.785333868524546</v>
      </c>
    </row>
    <row r="126" spans="1:2" x14ac:dyDescent="0.3">
      <c r="A126" s="149" t="s">
        <v>2522</v>
      </c>
      <c r="B126" s="148">
        <v>16.899027570226853</v>
      </c>
    </row>
    <row r="127" spans="1:2" x14ac:dyDescent="0.3">
      <c r="A127" s="149" t="s">
        <v>2523</v>
      </c>
      <c r="B127" s="148">
        <v>29.204680498698497</v>
      </c>
    </row>
    <row r="128" spans="1:2" x14ac:dyDescent="0.3">
      <c r="A128" s="149" t="s">
        <v>2524</v>
      </c>
      <c r="B128" s="148">
        <v>62.661954271304246</v>
      </c>
    </row>
    <row r="129" spans="1:2" x14ac:dyDescent="0.3">
      <c r="A129" s="149" t="s">
        <v>2525</v>
      </c>
      <c r="B129" s="148">
        <v>36.608546854814804</v>
      </c>
    </row>
    <row r="130" spans="1:2" x14ac:dyDescent="0.3">
      <c r="A130" s="149" t="s">
        <v>2526</v>
      </c>
      <c r="B130" s="148">
        <v>29.036047168994596</v>
      </c>
    </row>
    <row r="131" spans="1:2" x14ac:dyDescent="0.3">
      <c r="A131" s="149" t="s">
        <v>2527</v>
      </c>
      <c r="B131" s="148">
        <v>20.885685928753229</v>
      </c>
    </row>
    <row r="132" spans="1:2" x14ac:dyDescent="0.3">
      <c r="A132" s="149" t="s">
        <v>2528</v>
      </c>
      <c r="B132" s="148">
        <v>55.724640463226379</v>
      </c>
    </row>
    <row r="133" spans="1:2" x14ac:dyDescent="0.3">
      <c r="A133" s="149" t="s">
        <v>2376</v>
      </c>
      <c r="B133" s="148">
        <v>22.331146534111525</v>
      </c>
    </row>
    <row r="134" spans="1:2" x14ac:dyDescent="0.3">
      <c r="A134" s="149" t="s">
        <v>2529</v>
      </c>
      <c r="B134" s="148">
        <v>26.192209197375107</v>
      </c>
    </row>
    <row r="135" spans="1:2" x14ac:dyDescent="0.3">
      <c r="A135" s="149" t="s">
        <v>2530</v>
      </c>
      <c r="B135" s="148">
        <v>21.38286763245738</v>
      </c>
    </row>
    <row r="136" spans="1:2" x14ac:dyDescent="0.3">
      <c r="A136" s="149" t="s">
        <v>2531</v>
      </c>
      <c r="B136" s="148">
        <v>48.731215375400964</v>
      </c>
    </row>
    <row r="137" spans="1:2" x14ac:dyDescent="0.3">
      <c r="A137" s="149" t="s">
        <v>2532</v>
      </c>
      <c r="B137" s="148">
        <v>29.255013167319458</v>
      </c>
    </row>
    <row r="138" spans="1:2" x14ac:dyDescent="0.3">
      <c r="A138" s="149" t="s">
        <v>2533</v>
      </c>
      <c r="B138" s="148">
        <v>59.900059333189795</v>
      </c>
    </row>
    <row r="139" spans="1:2" x14ac:dyDescent="0.3">
      <c r="A139" s="149" t="s">
        <v>2534</v>
      </c>
      <c r="B139" s="148">
        <v>48.934183388129817</v>
      </c>
    </row>
    <row r="140" spans="1:2" x14ac:dyDescent="0.3">
      <c r="A140" s="149" t="s">
        <v>2535</v>
      </c>
      <c r="B140" s="148">
        <v>42.776423851311812</v>
      </c>
    </row>
    <row r="141" spans="1:2" x14ac:dyDescent="0.3">
      <c r="A141" s="149" t="s">
        <v>2536</v>
      </c>
      <c r="B141" s="148">
        <v>66.818106894988077</v>
      </c>
    </row>
    <row r="142" spans="1:2" x14ac:dyDescent="0.3">
      <c r="A142" s="147" t="s">
        <v>2537</v>
      </c>
      <c r="B142" s="148">
        <v>22.803366915257545</v>
      </c>
    </row>
    <row r="143" spans="1:2" x14ac:dyDescent="0.3">
      <c r="A143" s="147" t="s">
        <v>2538</v>
      </c>
      <c r="B143" s="148">
        <v>26.258061302840503</v>
      </c>
    </row>
    <row r="144" spans="1:2" x14ac:dyDescent="0.3">
      <c r="A144" s="149" t="s">
        <v>2377</v>
      </c>
      <c r="B144" s="148">
        <v>21.764002159232078</v>
      </c>
    </row>
    <row r="145" spans="1:2" x14ac:dyDescent="0.3">
      <c r="A145" s="147" t="s">
        <v>2539</v>
      </c>
      <c r="B145" s="148">
        <v>18.984102423695791</v>
      </c>
    </row>
    <row r="146" spans="1:2" x14ac:dyDescent="0.3">
      <c r="A146" s="147" t="s">
        <v>2540</v>
      </c>
      <c r="B146" s="148">
        <v>20.679333881841686</v>
      </c>
    </row>
    <row r="147" spans="1:2" x14ac:dyDescent="0.3">
      <c r="A147" s="147" t="s">
        <v>2541</v>
      </c>
      <c r="B147" s="148">
        <v>54.392048415478982</v>
      </c>
    </row>
    <row r="148" spans="1:2" x14ac:dyDescent="0.3">
      <c r="A148" s="147" t="s">
        <v>2542</v>
      </c>
      <c r="B148" s="148">
        <v>20.971942069908373</v>
      </c>
    </row>
    <row r="149" spans="1:2" x14ac:dyDescent="0.3">
      <c r="A149" s="149" t="s">
        <v>2378</v>
      </c>
      <c r="B149" s="148">
        <v>27.561534819391127</v>
      </c>
    </row>
    <row r="150" spans="1:2" x14ac:dyDescent="0.3">
      <c r="A150" s="149" t="s">
        <v>2361</v>
      </c>
      <c r="B150" s="148">
        <v>19.930806426168708</v>
      </c>
    </row>
    <row r="151" spans="1:2" x14ac:dyDescent="0.3">
      <c r="A151" s="149" t="s">
        <v>2379</v>
      </c>
      <c r="B151" s="148">
        <v>27.206624173177982</v>
      </c>
    </row>
    <row r="152" spans="1:2" x14ac:dyDescent="0.3">
      <c r="A152" s="149" t="s">
        <v>2380</v>
      </c>
      <c r="B152" s="148">
        <v>20.519401170408802</v>
      </c>
    </row>
    <row r="153" spans="1:2" x14ac:dyDescent="0.3">
      <c r="A153" s="149" t="s">
        <v>2381</v>
      </c>
      <c r="B153" s="148">
        <v>56.251421015735239</v>
      </c>
    </row>
    <row r="154" spans="1:2" x14ac:dyDescent="0.3">
      <c r="A154" s="149" t="s">
        <v>2382</v>
      </c>
      <c r="B154" s="148">
        <v>23.369280923091711</v>
      </c>
    </row>
    <row r="155" spans="1:2" x14ac:dyDescent="0.3">
      <c r="A155" s="149" t="s">
        <v>2384</v>
      </c>
      <c r="B155" s="148">
        <v>26.814115010653232</v>
      </c>
    </row>
    <row r="156" spans="1:2" x14ac:dyDescent="0.3">
      <c r="A156" s="149" t="s">
        <v>2385</v>
      </c>
      <c r="B156" s="148">
        <v>17.682913400429772</v>
      </c>
    </row>
    <row r="157" spans="1:2" x14ac:dyDescent="0.3">
      <c r="A157" s="149" t="s">
        <v>2386</v>
      </c>
      <c r="B157" s="148">
        <v>48.531504567929737</v>
      </c>
    </row>
    <row r="158" spans="1:2" x14ac:dyDescent="0.3">
      <c r="A158" s="149" t="s">
        <v>2387</v>
      </c>
      <c r="B158" s="148">
        <v>44.772542458641993</v>
      </c>
    </row>
    <row r="159" spans="1:2" x14ac:dyDescent="0.3">
      <c r="A159" s="149" t="s">
        <v>2388</v>
      </c>
      <c r="B159" s="148">
        <v>20.591654502801283</v>
      </c>
    </row>
    <row r="160" spans="1:2" x14ac:dyDescent="0.3">
      <c r="A160" s="149" t="s">
        <v>2362</v>
      </c>
      <c r="B160" s="148">
        <v>26.759937400310189</v>
      </c>
    </row>
    <row r="161" spans="1:2" x14ac:dyDescent="0.3">
      <c r="A161" s="149" t="s">
        <v>2389</v>
      </c>
      <c r="B161" s="148">
        <v>95.434681164328225</v>
      </c>
    </row>
    <row r="162" spans="1:2" x14ac:dyDescent="0.3">
      <c r="A162" s="149" t="s">
        <v>2390</v>
      </c>
      <c r="B162" s="148">
        <v>55.242897319685511</v>
      </c>
    </row>
    <row r="163" spans="1:2" x14ac:dyDescent="0.3">
      <c r="A163" s="149" t="s">
        <v>2391</v>
      </c>
      <c r="B163" s="148">
        <v>23.999878550357415</v>
      </c>
    </row>
    <row r="164" spans="1:2" x14ac:dyDescent="0.3">
      <c r="A164" s="149" t="s">
        <v>2392</v>
      </c>
      <c r="B164" s="148">
        <v>28.591874490847783</v>
      </c>
    </row>
    <row r="165" spans="1:2" x14ac:dyDescent="0.3">
      <c r="A165" s="149" t="s">
        <v>2393</v>
      </c>
      <c r="B165" s="148">
        <v>40.907177710885492</v>
      </c>
    </row>
    <row r="166" spans="1:2" x14ac:dyDescent="0.3">
      <c r="A166" s="149" t="s">
        <v>2394</v>
      </c>
      <c r="B166" s="148">
        <v>21.201438962797955</v>
      </c>
    </row>
    <row r="167" spans="1:2" x14ac:dyDescent="0.3">
      <c r="A167" s="149" t="s">
        <v>2395</v>
      </c>
      <c r="B167" s="148">
        <v>24.926587513552139</v>
      </c>
    </row>
    <row r="168" spans="1:2" x14ac:dyDescent="0.3">
      <c r="A168" s="149" t="s">
        <v>2396</v>
      </c>
      <c r="B168" s="148">
        <v>17.69041563564706</v>
      </c>
    </row>
    <row r="169" spans="1:2" x14ac:dyDescent="0.3">
      <c r="A169" s="149" t="s">
        <v>2397</v>
      </c>
      <c r="B169" s="148">
        <v>68.447021826723883</v>
      </c>
    </row>
    <row r="170" spans="1:2" x14ac:dyDescent="0.3">
      <c r="A170" s="149" t="s">
        <v>2398</v>
      </c>
      <c r="B170" s="148">
        <v>33.054787943554842</v>
      </c>
    </row>
    <row r="171" spans="1:2" x14ac:dyDescent="0.3">
      <c r="A171" s="149" t="s">
        <v>2363</v>
      </c>
      <c r="B171" s="148">
        <v>40.463640507197645</v>
      </c>
    </row>
    <row r="172" spans="1:2" x14ac:dyDescent="0.3">
      <c r="A172" s="149" t="s">
        <v>2399</v>
      </c>
      <c r="B172" s="148">
        <v>19.350667891018677</v>
      </c>
    </row>
    <row r="173" spans="1:2" x14ac:dyDescent="0.3">
      <c r="A173" s="149" t="s">
        <v>2400</v>
      </c>
      <c r="B173" s="148">
        <v>33.844954942895605</v>
      </c>
    </row>
    <row r="174" spans="1:2" x14ac:dyDescent="0.3">
      <c r="A174" s="149" t="s">
        <v>2401</v>
      </c>
      <c r="B174" s="148">
        <v>21.886849340041326</v>
      </c>
    </row>
    <row r="175" spans="1:2" x14ac:dyDescent="0.3">
      <c r="A175" s="149" t="s">
        <v>2402</v>
      </c>
      <c r="B175" s="148">
        <v>19.889646799096479</v>
      </c>
    </row>
    <row r="176" spans="1:2" x14ac:dyDescent="0.3">
      <c r="A176" s="149" t="s">
        <v>2403</v>
      </c>
      <c r="B176" s="148">
        <v>49.515709951106842</v>
      </c>
    </row>
    <row r="177" spans="1:2" x14ac:dyDescent="0.3">
      <c r="A177" s="149" t="s">
        <v>2404</v>
      </c>
      <c r="B177" s="148">
        <v>41.266575448077568</v>
      </c>
    </row>
    <row r="178" spans="1:2" x14ac:dyDescent="0.3">
      <c r="A178" s="149" t="s">
        <v>2405</v>
      </c>
      <c r="B178" s="148">
        <v>59.394484841230508</v>
      </c>
    </row>
    <row r="179" spans="1:2" x14ac:dyDescent="0.3">
      <c r="A179" s="149" t="s">
        <v>2406</v>
      </c>
      <c r="B179" s="148">
        <v>28.74335517499642</v>
      </c>
    </row>
    <row r="180" spans="1:2" x14ac:dyDescent="0.3">
      <c r="A180" s="149" t="s">
        <v>2407</v>
      </c>
      <c r="B180" s="148">
        <v>44.473777456405209</v>
      </c>
    </row>
    <row r="181" spans="1:2" x14ac:dyDescent="0.3">
      <c r="A181" s="149" t="s">
        <v>2408</v>
      </c>
      <c r="B181" s="148">
        <v>17.834947594227785</v>
      </c>
    </row>
    <row r="182" spans="1:2" x14ac:dyDescent="0.3">
      <c r="A182" s="149" t="s">
        <v>2364</v>
      </c>
      <c r="B182" s="148">
        <v>49.19220300266641</v>
      </c>
    </row>
    <row r="183" spans="1:2" x14ac:dyDescent="0.3">
      <c r="A183" s="149" t="s">
        <v>2409</v>
      </c>
      <c r="B183" s="148">
        <v>22.277673374251393</v>
      </c>
    </row>
    <row r="184" spans="1:2" x14ac:dyDescent="0.3">
      <c r="A184" s="149" t="s">
        <v>2410</v>
      </c>
      <c r="B184" s="148">
        <v>20.524878644460141</v>
      </c>
    </row>
    <row r="185" spans="1:2" x14ac:dyDescent="0.3">
      <c r="A185" s="149" t="s">
        <v>2411</v>
      </c>
      <c r="B185" s="148">
        <v>33.87876513229984</v>
      </c>
    </row>
    <row r="186" spans="1:2" x14ac:dyDescent="0.3">
      <c r="A186" s="149" t="s">
        <v>2412</v>
      </c>
      <c r="B186" s="148">
        <v>60.142352538233354</v>
      </c>
    </row>
    <row r="187" spans="1:2" x14ac:dyDescent="0.3">
      <c r="A187" s="149" t="s">
        <v>2413</v>
      </c>
      <c r="B187" s="148">
        <v>103.41986714646801</v>
      </c>
    </row>
    <row r="188" spans="1:2" x14ac:dyDescent="0.3">
      <c r="A188" s="149" t="s">
        <v>2414</v>
      </c>
      <c r="B188" s="148">
        <v>71.34961340564459</v>
      </c>
    </row>
    <row r="189" spans="1:2" x14ac:dyDescent="0.3">
      <c r="A189" s="149" t="s">
        <v>2415</v>
      </c>
      <c r="B189" s="148">
        <v>37.574892839809394</v>
      </c>
    </row>
    <row r="190" spans="1:2" x14ac:dyDescent="0.3">
      <c r="A190" s="149" t="s">
        <v>2416</v>
      </c>
      <c r="B190" s="148">
        <v>20.187615748583134</v>
      </c>
    </row>
    <row r="191" spans="1:2" x14ac:dyDescent="0.3">
      <c r="A191" s="149" t="s">
        <v>2417</v>
      </c>
      <c r="B191" s="148">
        <v>33.415558751251503</v>
      </c>
    </row>
    <row r="192" spans="1:2" x14ac:dyDescent="0.3">
      <c r="A192" s="149" t="s">
        <v>2418</v>
      </c>
      <c r="B192" s="148">
        <v>57.034383289771277</v>
      </c>
    </row>
    <row r="193" spans="1:2" x14ac:dyDescent="0.3">
      <c r="A193" s="149" t="s">
        <v>2365</v>
      </c>
      <c r="B193" s="148">
        <v>22.275073372782721</v>
      </c>
    </row>
    <row r="194" spans="1:2" x14ac:dyDescent="0.3">
      <c r="A194" s="149" t="s">
        <v>2419</v>
      </c>
      <c r="B194" s="148">
        <v>23.704721935328319</v>
      </c>
    </row>
    <row r="195" spans="1:2" x14ac:dyDescent="0.3">
      <c r="A195" s="147" t="s">
        <v>2420</v>
      </c>
      <c r="B195" s="148">
        <v>32.038163235559409</v>
      </c>
    </row>
    <row r="196" spans="1:2" x14ac:dyDescent="0.3">
      <c r="A196" s="147" t="s">
        <v>2421</v>
      </c>
      <c r="B196" s="148">
        <v>29.636841065145077</v>
      </c>
    </row>
    <row r="197" spans="1:2" x14ac:dyDescent="0.3">
      <c r="A197" s="147" t="s">
        <v>2422</v>
      </c>
      <c r="B197" s="148">
        <v>46.807102358827656</v>
      </c>
    </row>
    <row r="198" spans="1:2" x14ac:dyDescent="0.3">
      <c r="A198" s="149" t="s">
        <v>2366</v>
      </c>
      <c r="B198" s="148">
        <v>21.674093681412973</v>
      </c>
    </row>
    <row r="199" spans="1:2" x14ac:dyDescent="0.3">
      <c r="A199" s="149" t="s">
        <v>2367</v>
      </c>
      <c r="B199" s="148">
        <v>41.223550581760712</v>
      </c>
    </row>
    <row r="200" spans="1:2" x14ac:dyDescent="0.3">
      <c r="A200" s="149" t="s">
        <v>2368</v>
      </c>
      <c r="B200" s="148">
        <v>47.418796663643846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58"/>
  <sheetViews>
    <sheetView topLeftCell="A10" workbookViewId="0">
      <selection activeCell="B1" sqref="B1:C1048576"/>
    </sheetView>
  </sheetViews>
  <sheetFormatPr defaultRowHeight="14.4" x14ac:dyDescent="0.3"/>
  <cols>
    <col min="1" max="1" width="9.109375" style="161"/>
    <col min="2" max="2" width="10.109375" bestFit="1" customWidth="1"/>
  </cols>
  <sheetData>
    <row r="1" spans="1:3" x14ac:dyDescent="0.3">
      <c r="B1" s="159" t="s">
        <v>3093</v>
      </c>
      <c r="C1" s="161" t="s">
        <v>3313</v>
      </c>
    </row>
    <row r="2" spans="1:3" s="158" customFormat="1" x14ac:dyDescent="0.3">
      <c r="A2" s="161"/>
      <c r="B2" s="160">
        <v>40452</v>
      </c>
      <c r="C2" s="161">
        <v>83.74</v>
      </c>
    </row>
    <row r="3" spans="1:3" s="158" customFormat="1" x14ac:dyDescent="0.3">
      <c r="A3" s="161"/>
      <c r="B3" s="160">
        <v>40453</v>
      </c>
      <c r="C3" s="161">
        <v>83.79</v>
      </c>
    </row>
    <row r="4" spans="1:3" s="158" customFormat="1" x14ac:dyDescent="0.3">
      <c r="A4" s="161"/>
      <c r="B4" s="160">
        <v>40454</v>
      </c>
      <c r="C4" s="161">
        <v>83.95</v>
      </c>
    </row>
    <row r="5" spans="1:3" s="158" customFormat="1" x14ac:dyDescent="0.3">
      <c r="A5" s="161"/>
      <c r="B5" s="160">
        <v>40455</v>
      </c>
      <c r="C5" s="161">
        <v>84.03</v>
      </c>
    </row>
    <row r="6" spans="1:3" s="158" customFormat="1" x14ac:dyDescent="0.3">
      <c r="A6" s="161"/>
      <c r="B6" s="160">
        <v>40456</v>
      </c>
      <c r="C6" s="161">
        <v>84.19</v>
      </c>
    </row>
    <row r="7" spans="1:3" s="158" customFormat="1" x14ac:dyDescent="0.3">
      <c r="A7" s="161"/>
      <c r="B7" s="160">
        <v>40457</v>
      </c>
      <c r="C7" s="161">
        <v>84.35</v>
      </c>
    </row>
    <row r="8" spans="1:3" s="158" customFormat="1" x14ac:dyDescent="0.3">
      <c r="A8" s="161"/>
      <c r="B8" s="160">
        <v>40458</v>
      </c>
      <c r="C8" s="161">
        <v>84.53</v>
      </c>
    </row>
    <row r="9" spans="1:3" s="158" customFormat="1" x14ac:dyDescent="0.3">
      <c r="A9" s="161"/>
      <c r="B9" s="160">
        <v>40459</v>
      </c>
      <c r="C9" s="161">
        <v>84.77</v>
      </c>
    </row>
    <row r="10" spans="1:3" s="158" customFormat="1" x14ac:dyDescent="0.3">
      <c r="A10" s="161"/>
      <c r="B10" s="160">
        <v>40460</v>
      </c>
      <c r="C10" s="161">
        <v>85.14</v>
      </c>
    </row>
    <row r="11" spans="1:3" s="158" customFormat="1" x14ac:dyDescent="0.3">
      <c r="A11" s="161"/>
      <c r="B11" s="160">
        <v>40461</v>
      </c>
      <c r="C11" s="161">
        <v>85.62</v>
      </c>
    </row>
    <row r="12" spans="1:3" s="158" customFormat="1" x14ac:dyDescent="0.3">
      <c r="A12" s="161"/>
      <c r="B12" s="160">
        <v>40462</v>
      </c>
      <c r="C12" s="161">
        <v>86.06</v>
      </c>
    </row>
    <row r="13" spans="1:3" s="158" customFormat="1" x14ac:dyDescent="0.3">
      <c r="A13" s="161"/>
      <c r="B13" s="160">
        <v>40463</v>
      </c>
      <c r="C13" s="161">
        <v>86.06</v>
      </c>
    </row>
    <row r="14" spans="1:3" s="158" customFormat="1" x14ac:dyDescent="0.3">
      <c r="A14" s="161"/>
      <c r="B14" s="160">
        <v>40464</v>
      </c>
      <c r="C14" s="161">
        <v>86.32</v>
      </c>
    </row>
    <row r="15" spans="1:3" s="158" customFormat="1" x14ac:dyDescent="0.3">
      <c r="A15" s="161"/>
      <c r="B15" s="160">
        <v>40465</v>
      </c>
      <c r="C15" s="161">
        <v>86.43</v>
      </c>
    </row>
    <row r="16" spans="1:3" s="158" customFormat="1" x14ac:dyDescent="0.3">
      <c r="A16" s="161"/>
      <c r="B16" s="160">
        <v>40466</v>
      </c>
      <c r="C16" s="161">
        <v>86.4</v>
      </c>
    </row>
    <row r="17" spans="1:3" s="158" customFormat="1" x14ac:dyDescent="0.3">
      <c r="A17" s="161"/>
      <c r="B17" s="160">
        <v>40467</v>
      </c>
      <c r="C17" s="161">
        <v>86.47</v>
      </c>
    </row>
    <row r="18" spans="1:3" s="158" customFormat="1" x14ac:dyDescent="0.3">
      <c r="A18" s="161"/>
      <c r="B18" s="160">
        <v>40468</v>
      </c>
      <c r="C18" s="161">
        <v>86.57</v>
      </c>
    </row>
    <row r="19" spans="1:3" s="158" customFormat="1" x14ac:dyDescent="0.3">
      <c r="A19" s="161"/>
      <c r="B19" s="160">
        <v>40469</v>
      </c>
      <c r="C19" s="161">
        <v>86.46</v>
      </c>
    </row>
    <row r="20" spans="1:3" s="158" customFormat="1" x14ac:dyDescent="0.3">
      <c r="A20" s="161"/>
      <c r="B20" s="160">
        <v>40470</v>
      </c>
      <c r="C20" s="161">
        <v>86.44</v>
      </c>
    </row>
    <row r="21" spans="1:3" s="158" customFormat="1" x14ac:dyDescent="0.3">
      <c r="A21" s="161"/>
      <c r="B21" s="160">
        <v>40471</v>
      </c>
      <c r="C21" s="161">
        <v>86.5</v>
      </c>
    </row>
    <row r="22" spans="1:3" s="158" customFormat="1" x14ac:dyDescent="0.3">
      <c r="A22" s="161"/>
      <c r="B22" s="160">
        <v>40472</v>
      </c>
      <c r="C22" s="161">
        <v>86.5</v>
      </c>
    </row>
    <row r="23" spans="1:3" s="158" customFormat="1" x14ac:dyDescent="0.3">
      <c r="A23" s="161"/>
      <c r="B23" s="160">
        <v>40473</v>
      </c>
      <c r="C23" s="161">
        <v>86.56</v>
      </c>
    </row>
    <row r="24" spans="1:3" s="158" customFormat="1" x14ac:dyDescent="0.3">
      <c r="A24" s="161"/>
      <c r="B24" s="160">
        <v>40474</v>
      </c>
      <c r="C24" s="161">
        <v>86.58</v>
      </c>
    </row>
    <row r="25" spans="1:3" s="158" customFormat="1" x14ac:dyDescent="0.3">
      <c r="A25" s="161"/>
      <c r="B25" s="160">
        <v>40475</v>
      </c>
      <c r="C25" s="161">
        <v>86.36</v>
      </c>
    </row>
    <row r="26" spans="1:3" s="158" customFormat="1" x14ac:dyDescent="0.3">
      <c r="A26" s="161"/>
      <c r="B26" s="160">
        <v>40476</v>
      </c>
      <c r="C26" s="161">
        <v>85.7</v>
      </c>
    </row>
    <row r="27" spans="1:3" s="158" customFormat="1" x14ac:dyDescent="0.3">
      <c r="A27" s="161"/>
      <c r="B27" s="160">
        <v>40477</v>
      </c>
      <c r="C27" s="161">
        <v>85</v>
      </c>
    </row>
    <row r="28" spans="1:3" s="158" customFormat="1" x14ac:dyDescent="0.3">
      <c r="A28" s="161"/>
      <c r="B28" s="160">
        <v>40478</v>
      </c>
      <c r="C28" s="161">
        <v>84.27</v>
      </c>
    </row>
    <row r="29" spans="1:3" s="158" customFormat="1" x14ac:dyDescent="0.3">
      <c r="A29" s="161"/>
      <c r="B29" s="160">
        <v>40479</v>
      </c>
      <c r="C29" s="161">
        <v>83.71</v>
      </c>
    </row>
    <row r="30" spans="1:3" s="158" customFormat="1" x14ac:dyDescent="0.3">
      <c r="A30" s="161"/>
      <c r="B30" s="160">
        <v>40480</v>
      </c>
      <c r="C30" s="161">
        <v>83.39</v>
      </c>
    </row>
    <row r="31" spans="1:3" s="158" customFormat="1" x14ac:dyDescent="0.3">
      <c r="A31" s="161"/>
      <c r="B31" s="160">
        <v>40481</v>
      </c>
      <c r="C31" s="161">
        <v>83.53</v>
      </c>
    </row>
    <row r="32" spans="1:3" s="158" customFormat="1" x14ac:dyDescent="0.3">
      <c r="A32" s="161"/>
      <c r="B32" s="160">
        <v>40482</v>
      </c>
      <c r="C32" s="161">
        <v>83.52</v>
      </c>
    </row>
    <row r="33" spans="1:3" s="158" customFormat="1" x14ac:dyDescent="0.3">
      <c r="A33" s="161"/>
      <c r="B33" s="160">
        <v>40483</v>
      </c>
      <c r="C33" s="161">
        <v>83.53</v>
      </c>
    </row>
    <row r="34" spans="1:3" s="158" customFormat="1" x14ac:dyDescent="0.3">
      <c r="A34" s="161"/>
      <c r="B34" s="160">
        <v>40484</v>
      </c>
      <c r="C34" s="161">
        <v>83.61</v>
      </c>
    </row>
    <row r="35" spans="1:3" s="158" customFormat="1" x14ac:dyDescent="0.3">
      <c r="A35" s="161"/>
      <c r="B35" s="160">
        <v>40485</v>
      </c>
      <c r="C35" s="161">
        <v>83.8</v>
      </c>
    </row>
    <row r="36" spans="1:3" s="158" customFormat="1" x14ac:dyDescent="0.3">
      <c r="A36" s="161"/>
      <c r="B36" s="160">
        <v>40486</v>
      </c>
      <c r="C36" s="161">
        <v>84.05</v>
      </c>
    </row>
    <row r="37" spans="1:3" s="158" customFormat="1" x14ac:dyDescent="0.3">
      <c r="A37" s="161"/>
      <c r="B37" s="160">
        <v>40487</v>
      </c>
      <c r="C37" s="161">
        <v>84.48</v>
      </c>
    </row>
    <row r="38" spans="1:3" s="158" customFormat="1" x14ac:dyDescent="0.3">
      <c r="A38" s="161"/>
      <c r="B38" s="160">
        <v>40488</v>
      </c>
      <c r="C38" s="161">
        <v>84.65</v>
      </c>
    </row>
    <row r="39" spans="1:3" s="158" customFormat="1" x14ac:dyDescent="0.3">
      <c r="A39" s="161"/>
      <c r="B39" s="160">
        <v>40489</v>
      </c>
      <c r="C39" s="161">
        <v>84.88</v>
      </c>
    </row>
    <row r="40" spans="1:3" s="158" customFormat="1" x14ac:dyDescent="0.3">
      <c r="A40" s="161"/>
      <c r="B40" s="160">
        <v>40490</v>
      </c>
      <c r="C40" s="161">
        <v>84.65</v>
      </c>
    </row>
    <row r="41" spans="1:3" s="158" customFormat="1" x14ac:dyDescent="0.3">
      <c r="A41" s="161"/>
      <c r="B41" s="160">
        <v>40491</v>
      </c>
      <c r="C41" s="161">
        <v>84.47</v>
      </c>
    </row>
    <row r="42" spans="1:3" s="158" customFormat="1" x14ac:dyDescent="0.3">
      <c r="A42" s="161"/>
      <c r="B42" s="160">
        <v>40492</v>
      </c>
      <c r="C42" s="161">
        <v>84.27</v>
      </c>
    </row>
    <row r="43" spans="1:3" s="158" customFormat="1" x14ac:dyDescent="0.3">
      <c r="A43" s="161"/>
      <c r="B43" s="160">
        <v>40493</v>
      </c>
      <c r="C43" s="161">
        <v>84.06</v>
      </c>
    </row>
    <row r="44" spans="1:3" s="158" customFormat="1" x14ac:dyDescent="0.3">
      <c r="A44" s="161"/>
      <c r="B44" s="160">
        <v>40494</v>
      </c>
      <c r="C44" s="161">
        <v>83.9</v>
      </c>
    </row>
    <row r="45" spans="1:3" s="158" customFormat="1" x14ac:dyDescent="0.3">
      <c r="A45" s="161"/>
      <c r="B45" s="160">
        <v>40495</v>
      </c>
      <c r="C45" s="161">
        <v>84.23</v>
      </c>
    </row>
    <row r="46" spans="1:3" s="158" customFormat="1" x14ac:dyDescent="0.3">
      <c r="A46" s="161"/>
      <c r="B46" s="160">
        <v>40496</v>
      </c>
      <c r="C46" s="161">
        <v>84.41</v>
      </c>
    </row>
    <row r="47" spans="1:3" s="158" customFormat="1" x14ac:dyDescent="0.3">
      <c r="A47" s="161"/>
      <c r="B47" s="160">
        <v>40497</v>
      </c>
      <c r="C47" s="161">
        <v>84.65</v>
      </c>
    </row>
    <row r="48" spans="1:3" s="158" customFormat="1" x14ac:dyDescent="0.3">
      <c r="A48" s="161"/>
      <c r="B48" s="160">
        <v>40498</v>
      </c>
      <c r="C48" s="161">
        <v>84.98</v>
      </c>
    </row>
    <row r="49" spans="1:3" s="158" customFormat="1" x14ac:dyDescent="0.3">
      <c r="A49" s="161"/>
      <c r="B49" s="160">
        <v>40499</v>
      </c>
      <c r="C49" s="161">
        <v>85.36</v>
      </c>
    </row>
    <row r="50" spans="1:3" s="158" customFormat="1" x14ac:dyDescent="0.3">
      <c r="A50" s="161"/>
      <c r="B50" s="160">
        <v>40500</v>
      </c>
      <c r="C50" s="161">
        <v>85.73</v>
      </c>
    </row>
    <row r="51" spans="1:3" s="158" customFormat="1" x14ac:dyDescent="0.3">
      <c r="A51" s="161"/>
      <c r="B51" s="160">
        <v>40501</v>
      </c>
      <c r="C51" s="161">
        <v>86.09</v>
      </c>
    </row>
    <row r="52" spans="1:3" s="158" customFormat="1" x14ac:dyDescent="0.3">
      <c r="A52" s="161"/>
      <c r="B52" s="160">
        <v>40502</v>
      </c>
      <c r="C52" s="161">
        <v>86.01</v>
      </c>
    </row>
    <row r="53" spans="1:3" s="158" customFormat="1" x14ac:dyDescent="0.3">
      <c r="A53" s="161"/>
      <c r="B53" s="160">
        <v>40503</v>
      </c>
      <c r="C53" s="161">
        <v>85.39</v>
      </c>
    </row>
    <row r="54" spans="1:3" s="158" customFormat="1" x14ac:dyDescent="0.3">
      <c r="A54" s="161"/>
      <c r="B54" s="160">
        <v>40504</v>
      </c>
      <c r="C54" s="161">
        <v>84.74</v>
      </c>
    </row>
    <row r="55" spans="1:3" s="158" customFormat="1" x14ac:dyDescent="0.3">
      <c r="A55" s="161"/>
      <c r="B55" s="160">
        <v>40505</v>
      </c>
      <c r="C55" s="161">
        <v>84.13</v>
      </c>
    </row>
    <row r="56" spans="1:3" s="158" customFormat="1" x14ac:dyDescent="0.3">
      <c r="A56" s="161"/>
      <c r="B56" s="160">
        <v>40506</v>
      </c>
      <c r="C56" s="161">
        <v>83.4</v>
      </c>
    </row>
    <row r="57" spans="1:3" s="158" customFormat="1" x14ac:dyDescent="0.3">
      <c r="A57" s="161"/>
      <c r="B57" s="160">
        <v>40507</v>
      </c>
      <c r="C57" s="161">
        <v>82.78</v>
      </c>
    </row>
    <row r="58" spans="1:3" s="158" customFormat="1" x14ac:dyDescent="0.3">
      <c r="A58" s="161"/>
      <c r="B58" s="160">
        <v>40508</v>
      </c>
      <c r="C58" s="161">
        <v>82.48</v>
      </c>
    </row>
    <row r="59" spans="1:3" s="158" customFormat="1" x14ac:dyDescent="0.3">
      <c r="A59" s="161"/>
      <c r="B59" s="160">
        <v>40509</v>
      </c>
      <c r="C59" s="161">
        <v>82.3</v>
      </c>
    </row>
    <row r="60" spans="1:3" s="158" customFormat="1" x14ac:dyDescent="0.3">
      <c r="A60" s="161"/>
      <c r="B60" s="160">
        <v>40510</v>
      </c>
      <c r="C60" s="161">
        <v>81.94</v>
      </c>
    </row>
    <row r="61" spans="1:3" s="158" customFormat="1" x14ac:dyDescent="0.3">
      <c r="A61" s="161"/>
      <c r="B61" s="160">
        <v>40511</v>
      </c>
      <c r="C61" s="161">
        <v>81.53</v>
      </c>
    </row>
    <row r="62" spans="1:3" s="158" customFormat="1" x14ac:dyDescent="0.3">
      <c r="A62" s="161"/>
      <c r="B62" s="160">
        <v>40512</v>
      </c>
      <c r="C62" s="161">
        <v>81.11</v>
      </c>
    </row>
    <row r="63" spans="1:3" s="158" customFormat="1" x14ac:dyDescent="0.3">
      <c r="A63" s="161"/>
      <c r="B63" s="160">
        <v>40513</v>
      </c>
      <c r="C63" s="161">
        <v>80.75</v>
      </c>
    </row>
    <row r="64" spans="1:3" s="158" customFormat="1" x14ac:dyDescent="0.3">
      <c r="A64" s="161"/>
      <c r="B64" s="160">
        <v>40514</v>
      </c>
      <c r="C64" s="161">
        <v>80.61</v>
      </c>
    </row>
    <row r="65" spans="1:3" s="158" customFormat="1" x14ac:dyDescent="0.3">
      <c r="A65" s="161"/>
      <c r="B65" s="160">
        <v>40515</v>
      </c>
      <c r="C65" s="161">
        <v>80.53</v>
      </c>
    </row>
    <row r="66" spans="1:3" s="158" customFormat="1" x14ac:dyDescent="0.3">
      <c r="A66" s="161"/>
      <c r="B66" s="160">
        <v>40516</v>
      </c>
      <c r="C66" s="161">
        <v>80.25</v>
      </c>
    </row>
    <row r="67" spans="1:3" s="158" customFormat="1" x14ac:dyDescent="0.3">
      <c r="A67" s="161"/>
      <c r="B67" s="160">
        <v>40517</v>
      </c>
      <c r="C67" s="161">
        <v>79.81</v>
      </c>
    </row>
    <row r="68" spans="1:3" s="158" customFormat="1" x14ac:dyDescent="0.3">
      <c r="A68" s="161"/>
      <c r="B68" s="160">
        <v>40518</v>
      </c>
      <c r="C68" s="161">
        <v>79.28</v>
      </c>
    </row>
    <row r="69" spans="1:3" s="158" customFormat="1" x14ac:dyDescent="0.3">
      <c r="A69" s="161"/>
      <c r="B69" s="160">
        <v>40519</v>
      </c>
      <c r="C69" s="161">
        <v>78.680000000000007</v>
      </c>
    </row>
    <row r="70" spans="1:3" s="158" customFormat="1" x14ac:dyDescent="0.3">
      <c r="A70" s="161"/>
      <c r="B70" s="160">
        <v>40520</v>
      </c>
      <c r="C70" s="161">
        <v>77.95</v>
      </c>
    </row>
    <row r="71" spans="1:3" s="158" customFormat="1" x14ac:dyDescent="0.3">
      <c r="A71" s="161"/>
      <c r="B71" s="160">
        <v>40521</v>
      </c>
      <c r="C71" s="161">
        <v>77.180000000000007</v>
      </c>
    </row>
    <row r="72" spans="1:3" s="158" customFormat="1" x14ac:dyDescent="0.3">
      <c r="A72" s="161"/>
      <c r="B72" s="160">
        <v>40522</v>
      </c>
      <c r="C72" s="161">
        <v>76.459999999999994</v>
      </c>
    </row>
    <row r="73" spans="1:3" s="158" customFormat="1" x14ac:dyDescent="0.3">
      <c r="A73" s="161"/>
      <c r="B73" s="160">
        <v>40523</v>
      </c>
      <c r="C73" s="161">
        <v>75.86</v>
      </c>
    </row>
    <row r="74" spans="1:3" s="158" customFormat="1" x14ac:dyDescent="0.3">
      <c r="A74" s="161"/>
      <c r="B74" s="160">
        <v>40524</v>
      </c>
      <c r="C74" s="161">
        <v>75.33</v>
      </c>
    </row>
    <row r="75" spans="1:3" s="158" customFormat="1" x14ac:dyDescent="0.3">
      <c r="A75" s="161"/>
      <c r="B75" s="160">
        <v>40525</v>
      </c>
      <c r="C75" s="161">
        <v>74.89</v>
      </c>
    </row>
    <row r="76" spans="1:3" s="158" customFormat="1" x14ac:dyDescent="0.3">
      <c r="A76" s="161"/>
      <c r="B76" s="160">
        <v>40526</v>
      </c>
      <c r="C76" s="161">
        <v>74.349999999999994</v>
      </c>
    </row>
    <row r="77" spans="1:3" s="158" customFormat="1" x14ac:dyDescent="0.3">
      <c r="A77" s="161"/>
      <c r="B77" s="160">
        <v>40527</v>
      </c>
      <c r="C77" s="161">
        <v>73.72</v>
      </c>
    </row>
    <row r="78" spans="1:3" s="158" customFormat="1" x14ac:dyDescent="0.3">
      <c r="A78" s="161"/>
      <c r="B78" s="160">
        <v>40528</v>
      </c>
      <c r="C78" s="161">
        <v>72.92</v>
      </c>
    </row>
    <row r="79" spans="1:3" s="158" customFormat="1" x14ac:dyDescent="0.3">
      <c r="A79" s="161"/>
      <c r="B79" s="160">
        <v>40529</v>
      </c>
      <c r="C79" s="161">
        <v>72.05</v>
      </c>
    </row>
    <row r="80" spans="1:3" s="158" customFormat="1" x14ac:dyDescent="0.3">
      <c r="A80" s="161"/>
      <c r="B80" s="160">
        <v>40530</v>
      </c>
      <c r="C80" s="161">
        <v>71.150000000000006</v>
      </c>
    </row>
    <row r="81" spans="1:3" s="158" customFormat="1" x14ac:dyDescent="0.3">
      <c r="A81" s="161"/>
      <c r="B81" s="160">
        <v>40531</v>
      </c>
      <c r="C81" s="161">
        <v>70.16</v>
      </c>
    </row>
    <row r="82" spans="1:3" s="158" customFormat="1" x14ac:dyDescent="0.3">
      <c r="A82" s="161"/>
      <c r="B82" s="160">
        <v>40532</v>
      </c>
      <c r="C82" s="161">
        <v>69.13</v>
      </c>
    </row>
    <row r="83" spans="1:3" s="158" customFormat="1" x14ac:dyDescent="0.3">
      <c r="A83" s="161"/>
      <c r="B83" s="160">
        <v>40533</v>
      </c>
      <c r="C83" s="161">
        <v>68.12</v>
      </c>
    </row>
    <row r="84" spans="1:3" s="158" customFormat="1" x14ac:dyDescent="0.3">
      <c r="A84" s="161"/>
      <c r="B84" s="160">
        <v>40534</v>
      </c>
      <c r="C84" s="161">
        <v>67.17</v>
      </c>
    </row>
    <row r="85" spans="1:3" s="158" customFormat="1" x14ac:dyDescent="0.3">
      <c r="A85" s="161"/>
      <c r="B85" s="160">
        <v>40535</v>
      </c>
      <c r="C85" s="161">
        <v>66.31</v>
      </c>
    </row>
    <row r="86" spans="1:3" s="158" customFormat="1" x14ac:dyDescent="0.3">
      <c r="A86" s="161"/>
      <c r="B86" s="160">
        <v>40536</v>
      </c>
      <c r="C86" s="161">
        <v>65.540000000000006</v>
      </c>
    </row>
    <row r="87" spans="1:3" s="158" customFormat="1" x14ac:dyDescent="0.3">
      <c r="A87" s="161"/>
      <c r="B87" s="160">
        <v>40537</v>
      </c>
      <c r="C87" s="161">
        <v>64.86</v>
      </c>
    </row>
    <row r="88" spans="1:3" s="158" customFormat="1" x14ac:dyDescent="0.3">
      <c r="A88" s="161"/>
      <c r="B88" s="160">
        <v>40538</v>
      </c>
      <c r="C88" s="161">
        <v>64.180000000000007</v>
      </c>
    </row>
    <row r="89" spans="1:3" s="158" customFormat="1" x14ac:dyDescent="0.3">
      <c r="A89" s="161"/>
      <c r="B89" s="160">
        <v>40539</v>
      </c>
      <c r="C89" s="161">
        <v>63.57</v>
      </c>
    </row>
    <row r="90" spans="1:3" s="158" customFormat="1" x14ac:dyDescent="0.3">
      <c r="A90" s="161"/>
      <c r="B90" s="160">
        <v>40540</v>
      </c>
      <c r="C90" s="161">
        <v>63.02</v>
      </c>
    </row>
    <row r="91" spans="1:3" s="158" customFormat="1" x14ac:dyDescent="0.3">
      <c r="A91" s="161"/>
      <c r="B91" s="160">
        <v>40541</v>
      </c>
      <c r="C91" s="161">
        <v>62.46</v>
      </c>
    </row>
    <row r="92" spans="1:3" s="158" customFormat="1" x14ac:dyDescent="0.3">
      <c r="A92" s="161"/>
      <c r="B92" s="160">
        <v>40542</v>
      </c>
      <c r="C92" s="161">
        <v>61.9</v>
      </c>
    </row>
    <row r="93" spans="1:3" s="158" customFormat="1" x14ac:dyDescent="0.3">
      <c r="A93" s="161"/>
      <c r="B93" s="160">
        <v>40543</v>
      </c>
      <c r="C93" s="161">
        <v>61.38</v>
      </c>
    </row>
    <row r="94" spans="1:3" s="158" customFormat="1" x14ac:dyDescent="0.3">
      <c r="A94" s="161"/>
      <c r="B94" s="160">
        <v>40544</v>
      </c>
      <c r="C94" s="161">
        <v>60.88</v>
      </c>
    </row>
    <row r="95" spans="1:3" s="158" customFormat="1" x14ac:dyDescent="0.3">
      <c r="A95" s="161"/>
      <c r="B95" s="160">
        <v>40545</v>
      </c>
      <c r="C95" s="161">
        <v>60.41</v>
      </c>
    </row>
    <row r="96" spans="1:3" s="158" customFormat="1" x14ac:dyDescent="0.3">
      <c r="A96" s="161"/>
      <c r="B96" s="160">
        <v>40546</v>
      </c>
      <c r="C96" s="161">
        <v>59.97</v>
      </c>
    </row>
    <row r="97" spans="1:3" s="158" customFormat="1" x14ac:dyDescent="0.3">
      <c r="A97" s="161"/>
      <c r="B97" s="160">
        <v>40547</v>
      </c>
      <c r="C97" s="161">
        <v>59.59</v>
      </c>
    </row>
    <row r="98" spans="1:3" s="158" customFormat="1" x14ac:dyDescent="0.3">
      <c r="A98" s="161"/>
      <c r="B98" s="160">
        <v>40548</v>
      </c>
      <c r="C98" s="161">
        <v>59.3</v>
      </c>
    </row>
    <row r="99" spans="1:3" s="158" customFormat="1" x14ac:dyDescent="0.3">
      <c r="A99" s="161"/>
      <c r="B99" s="160">
        <v>40549</v>
      </c>
      <c r="C99" s="161">
        <v>59.07</v>
      </c>
    </row>
    <row r="100" spans="1:3" s="158" customFormat="1" x14ac:dyDescent="0.3">
      <c r="A100" s="161"/>
      <c r="B100" s="160">
        <v>40550</v>
      </c>
      <c r="C100" s="161">
        <v>58.92</v>
      </c>
    </row>
    <row r="101" spans="1:3" s="158" customFormat="1" x14ac:dyDescent="0.3">
      <c r="A101" s="161"/>
      <c r="B101" s="160">
        <v>40551</v>
      </c>
      <c r="C101" s="161">
        <v>58.85</v>
      </c>
    </row>
    <row r="102" spans="1:3" s="158" customFormat="1" x14ac:dyDescent="0.3">
      <c r="A102" s="161"/>
      <c r="B102" s="160">
        <v>40552</v>
      </c>
      <c r="C102" s="161">
        <v>58.83</v>
      </c>
    </row>
    <row r="103" spans="1:3" s="158" customFormat="1" x14ac:dyDescent="0.3">
      <c r="A103" s="161"/>
      <c r="B103" s="160">
        <v>40553</v>
      </c>
      <c r="C103" s="161">
        <v>58.82</v>
      </c>
    </row>
    <row r="104" spans="1:3" s="158" customFormat="1" x14ac:dyDescent="0.3">
      <c r="A104" s="161"/>
      <c r="B104" s="160">
        <v>40554</v>
      </c>
      <c r="C104" s="161">
        <v>58.87</v>
      </c>
    </row>
    <row r="105" spans="1:3" s="158" customFormat="1" x14ac:dyDescent="0.3">
      <c r="A105" s="161"/>
      <c r="B105" s="160">
        <v>40555</v>
      </c>
      <c r="C105" s="161">
        <v>58.97</v>
      </c>
    </row>
    <row r="106" spans="1:3" s="158" customFormat="1" x14ac:dyDescent="0.3">
      <c r="A106" s="161"/>
      <c r="B106" s="160">
        <v>40556</v>
      </c>
      <c r="C106" s="161">
        <v>59.12</v>
      </c>
    </row>
    <row r="107" spans="1:3" s="158" customFormat="1" x14ac:dyDescent="0.3">
      <c r="A107" s="161"/>
      <c r="B107" s="160">
        <v>40557</v>
      </c>
      <c r="C107" s="161">
        <v>59.31</v>
      </c>
    </row>
    <row r="108" spans="1:3" s="158" customFormat="1" x14ac:dyDescent="0.3">
      <c r="A108" s="161"/>
      <c r="B108" s="160">
        <v>40558</v>
      </c>
      <c r="C108" s="161">
        <v>59.53</v>
      </c>
    </row>
    <row r="109" spans="1:3" s="158" customFormat="1" x14ac:dyDescent="0.3">
      <c r="A109" s="161"/>
      <c r="B109" s="160">
        <v>40559</v>
      </c>
      <c r="C109" s="161">
        <v>59.75</v>
      </c>
    </row>
    <row r="110" spans="1:3" s="158" customFormat="1" x14ac:dyDescent="0.3">
      <c r="A110" s="161"/>
      <c r="B110" s="160">
        <v>40560</v>
      </c>
      <c r="C110" s="161">
        <v>59.97</v>
      </c>
    </row>
    <row r="111" spans="1:3" s="158" customFormat="1" x14ac:dyDescent="0.3">
      <c r="A111" s="161"/>
      <c r="B111" s="160">
        <v>40561</v>
      </c>
      <c r="C111" s="161">
        <v>60.18</v>
      </c>
    </row>
    <row r="112" spans="1:3" s="158" customFormat="1" x14ac:dyDescent="0.3">
      <c r="A112" s="161"/>
      <c r="B112" s="160">
        <v>40562</v>
      </c>
      <c r="C112" s="161">
        <v>60.39</v>
      </c>
    </row>
    <row r="113" spans="1:3" s="158" customFormat="1" x14ac:dyDescent="0.3">
      <c r="A113" s="161"/>
      <c r="B113" s="160">
        <v>40563</v>
      </c>
      <c r="C113" s="161">
        <v>60.62</v>
      </c>
    </row>
    <row r="114" spans="1:3" s="158" customFormat="1" x14ac:dyDescent="0.3">
      <c r="A114" s="161"/>
      <c r="B114" s="160">
        <v>40564</v>
      </c>
      <c r="C114" s="161">
        <v>60.87</v>
      </c>
    </row>
    <row r="115" spans="1:3" s="158" customFormat="1" x14ac:dyDescent="0.3">
      <c r="A115" s="161"/>
      <c r="B115" s="160">
        <v>40565</v>
      </c>
      <c r="C115" s="161">
        <v>61.12</v>
      </c>
    </row>
    <row r="116" spans="1:3" s="158" customFormat="1" x14ac:dyDescent="0.3">
      <c r="A116" s="161"/>
      <c r="B116" s="160">
        <v>40566</v>
      </c>
      <c r="C116" s="161">
        <v>61.37</v>
      </c>
    </row>
    <row r="117" spans="1:3" s="158" customFormat="1" x14ac:dyDescent="0.3">
      <c r="A117" s="161"/>
      <c r="B117" s="160">
        <v>40567</v>
      </c>
      <c r="C117" s="161">
        <v>61.61</v>
      </c>
    </row>
    <row r="118" spans="1:3" s="158" customFormat="1" x14ac:dyDescent="0.3">
      <c r="A118" s="161"/>
      <c r="B118" s="160">
        <v>40568</v>
      </c>
      <c r="C118" s="161">
        <v>61.84</v>
      </c>
    </row>
    <row r="119" spans="1:3" s="158" customFormat="1" x14ac:dyDescent="0.3">
      <c r="A119" s="161"/>
      <c r="B119" s="160">
        <v>40569</v>
      </c>
      <c r="C119" s="161">
        <v>62.09</v>
      </c>
    </row>
    <row r="120" spans="1:3" s="158" customFormat="1" x14ac:dyDescent="0.3">
      <c r="A120" s="161"/>
      <c r="B120" s="160">
        <v>40570</v>
      </c>
      <c r="C120" s="161">
        <v>62.36</v>
      </c>
    </row>
    <row r="121" spans="1:3" s="158" customFormat="1" x14ac:dyDescent="0.3">
      <c r="A121" s="161"/>
      <c r="B121" s="160">
        <v>40571</v>
      </c>
      <c r="C121" s="161">
        <v>62.63</v>
      </c>
    </row>
    <row r="122" spans="1:3" s="158" customFormat="1" x14ac:dyDescent="0.3">
      <c r="A122" s="161"/>
      <c r="B122" s="160">
        <v>40572</v>
      </c>
      <c r="C122" s="161">
        <v>62.93</v>
      </c>
    </row>
    <row r="123" spans="1:3" s="158" customFormat="1" x14ac:dyDescent="0.3">
      <c r="A123" s="161"/>
      <c r="B123" s="160">
        <v>40573</v>
      </c>
      <c r="C123" s="161">
        <v>63.25</v>
      </c>
    </row>
    <row r="124" spans="1:3" s="158" customFormat="1" x14ac:dyDescent="0.3">
      <c r="A124" s="161"/>
      <c r="B124" s="160">
        <v>40574</v>
      </c>
      <c r="C124" s="161">
        <v>63.49</v>
      </c>
    </row>
    <row r="125" spans="1:3" s="158" customFormat="1" x14ac:dyDescent="0.3">
      <c r="A125" s="161"/>
      <c r="B125" s="160">
        <v>40575</v>
      </c>
      <c r="C125" s="161">
        <v>63.75</v>
      </c>
    </row>
    <row r="126" spans="1:3" s="158" customFormat="1" x14ac:dyDescent="0.3">
      <c r="A126" s="161"/>
      <c r="B126" s="160">
        <v>40576</v>
      </c>
      <c r="C126" s="161">
        <v>63.98</v>
      </c>
    </row>
    <row r="127" spans="1:3" s="158" customFormat="1" x14ac:dyDescent="0.3">
      <c r="A127" s="161"/>
      <c r="B127" s="160">
        <v>40577</v>
      </c>
      <c r="C127" s="161">
        <v>64.22</v>
      </c>
    </row>
    <row r="128" spans="1:3" s="158" customFormat="1" x14ac:dyDescent="0.3">
      <c r="A128" s="161"/>
      <c r="B128" s="160">
        <v>40578</v>
      </c>
      <c r="C128" s="161">
        <v>64.45</v>
      </c>
    </row>
    <row r="129" spans="1:3" s="158" customFormat="1" x14ac:dyDescent="0.3">
      <c r="A129" s="161"/>
      <c r="B129" s="160">
        <v>40579</v>
      </c>
      <c r="C129" s="161">
        <v>64.75</v>
      </c>
    </row>
    <row r="130" spans="1:3" s="158" customFormat="1" x14ac:dyDescent="0.3">
      <c r="A130" s="161"/>
      <c r="B130" s="160">
        <v>40580</v>
      </c>
      <c r="C130" s="161">
        <v>65.040000000000006</v>
      </c>
    </row>
    <row r="131" spans="1:3" s="158" customFormat="1" x14ac:dyDescent="0.3">
      <c r="A131" s="161"/>
      <c r="B131" s="160">
        <v>40581</v>
      </c>
      <c r="C131" s="161">
        <v>65.349999999999994</v>
      </c>
    </row>
    <row r="132" spans="1:3" s="158" customFormat="1" x14ac:dyDescent="0.3">
      <c r="A132" s="161"/>
      <c r="B132" s="160">
        <v>40582</v>
      </c>
      <c r="C132" s="161">
        <v>65.62</v>
      </c>
    </row>
    <row r="133" spans="1:3" s="158" customFormat="1" x14ac:dyDescent="0.3">
      <c r="A133" s="161"/>
      <c r="B133" s="160">
        <v>40583</v>
      </c>
      <c r="C133" s="161">
        <v>65.900000000000006</v>
      </c>
    </row>
    <row r="134" spans="1:3" s="158" customFormat="1" x14ac:dyDescent="0.3">
      <c r="A134" s="161"/>
      <c r="B134" s="160">
        <v>40584</v>
      </c>
      <c r="C134" s="161">
        <v>66.12</v>
      </c>
    </row>
    <row r="135" spans="1:3" s="158" customFormat="1" x14ac:dyDescent="0.3">
      <c r="A135" s="161"/>
      <c r="B135" s="160">
        <v>40585</v>
      </c>
      <c r="C135" s="161">
        <v>66.36</v>
      </c>
    </row>
    <row r="136" spans="1:3" s="158" customFormat="1" x14ac:dyDescent="0.3">
      <c r="A136" s="161"/>
      <c r="B136" s="160">
        <v>40586</v>
      </c>
      <c r="C136" s="161">
        <v>66.599999999999994</v>
      </c>
    </row>
    <row r="137" spans="1:3" s="158" customFormat="1" x14ac:dyDescent="0.3">
      <c r="A137" s="161"/>
      <c r="B137" s="160">
        <v>40587</v>
      </c>
      <c r="C137" s="161">
        <v>66.87</v>
      </c>
    </row>
    <row r="138" spans="1:3" s="158" customFormat="1" x14ac:dyDescent="0.3">
      <c r="A138" s="161"/>
      <c r="B138" s="160">
        <v>40588</v>
      </c>
      <c r="C138" s="161">
        <v>67.14</v>
      </c>
    </row>
    <row r="139" spans="1:3" s="158" customFormat="1" x14ac:dyDescent="0.3">
      <c r="A139" s="161"/>
      <c r="B139" s="160">
        <v>40589</v>
      </c>
      <c r="C139" s="161">
        <v>67.400000000000006</v>
      </c>
    </row>
    <row r="140" spans="1:3" s="158" customFormat="1" x14ac:dyDescent="0.3">
      <c r="A140" s="161"/>
      <c r="B140" s="160">
        <v>40590</v>
      </c>
      <c r="C140" s="161">
        <v>67.599999999999994</v>
      </c>
    </row>
    <row r="141" spans="1:3" s="158" customFormat="1" x14ac:dyDescent="0.3">
      <c r="A141" s="161"/>
      <c r="B141" s="160">
        <v>40591</v>
      </c>
      <c r="C141" s="161">
        <v>67.569999999999993</v>
      </c>
    </row>
    <row r="142" spans="1:3" s="158" customFormat="1" x14ac:dyDescent="0.3">
      <c r="A142" s="161"/>
      <c r="B142" s="160">
        <v>40592</v>
      </c>
      <c r="C142" s="161">
        <v>67.23</v>
      </c>
    </row>
    <row r="143" spans="1:3" s="158" customFormat="1" x14ac:dyDescent="0.3">
      <c r="A143" s="161"/>
      <c r="B143" s="160">
        <v>40593</v>
      </c>
      <c r="C143" s="161">
        <v>66.739999999999995</v>
      </c>
    </row>
    <row r="144" spans="1:3" s="158" customFormat="1" x14ac:dyDescent="0.3">
      <c r="A144" s="161"/>
      <c r="B144" s="160">
        <v>40594</v>
      </c>
      <c r="C144" s="161">
        <v>66.19</v>
      </c>
    </row>
    <row r="145" spans="1:3" s="158" customFormat="1" x14ac:dyDescent="0.3">
      <c r="A145" s="161"/>
      <c r="B145" s="160">
        <v>40595</v>
      </c>
      <c r="C145" s="161">
        <v>65.680000000000007</v>
      </c>
    </row>
    <row r="146" spans="1:3" s="158" customFormat="1" x14ac:dyDescent="0.3">
      <c r="A146" s="161"/>
      <c r="B146" s="160">
        <v>40596</v>
      </c>
      <c r="C146" s="161">
        <v>65.27</v>
      </c>
    </row>
    <row r="147" spans="1:3" s="158" customFormat="1" x14ac:dyDescent="0.3">
      <c r="A147" s="161"/>
      <c r="B147" s="160">
        <v>40597</v>
      </c>
      <c r="C147" s="161">
        <v>64.98</v>
      </c>
    </row>
    <row r="148" spans="1:3" s="158" customFormat="1" x14ac:dyDescent="0.3">
      <c r="A148" s="161"/>
      <c r="B148" s="160">
        <v>40598</v>
      </c>
      <c r="C148" s="161">
        <v>64.83</v>
      </c>
    </row>
    <row r="149" spans="1:3" s="158" customFormat="1" x14ac:dyDescent="0.3">
      <c r="A149" s="161"/>
      <c r="B149" s="160">
        <v>40599</v>
      </c>
      <c r="C149" s="161">
        <v>64.650000000000006</v>
      </c>
    </row>
    <row r="150" spans="1:3" s="158" customFormat="1" x14ac:dyDescent="0.3">
      <c r="A150" s="161"/>
      <c r="B150" s="160">
        <v>40600</v>
      </c>
      <c r="C150" s="161">
        <v>64.33</v>
      </c>
    </row>
    <row r="151" spans="1:3" s="158" customFormat="1" x14ac:dyDescent="0.3">
      <c r="A151" s="161"/>
      <c r="B151" s="160">
        <v>40601</v>
      </c>
      <c r="C151" s="161">
        <v>63.98</v>
      </c>
    </row>
    <row r="152" spans="1:3" s="158" customFormat="1" x14ac:dyDescent="0.3">
      <c r="A152" s="161"/>
      <c r="B152" s="160">
        <v>40602</v>
      </c>
      <c r="C152" s="161">
        <v>63.7</v>
      </c>
    </row>
    <row r="153" spans="1:3" s="158" customFormat="1" x14ac:dyDescent="0.3">
      <c r="A153" s="161"/>
      <c r="B153" s="160">
        <v>40603</v>
      </c>
      <c r="C153" s="161">
        <v>63.51</v>
      </c>
    </row>
    <row r="154" spans="1:3" s="158" customFormat="1" x14ac:dyDescent="0.3">
      <c r="A154" s="161"/>
      <c r="B154" s="160">
        <v>40604</v>
      </c>
      <c r="C154" s="161">
        <v>63.36</v>
      </c>
    </row>
    <row r="155" spans="1:3" s="158" customFormat="1" x14ac:dyDescent="0.3">
      <c r="A155" s="161"/>
      <c r="B155" s="160">
        <v>40605</v>
      </c>
      <c r="C155" s="161">
        <v>63.24</v>
      </c>
    </row>
    <row r="156" spans="1:3" s="158" customFormat="1" x14ac:dyDescent="0.3">
      <c r="A156" s="161"/>
      <c r="B156" s="160">
        <v>40606</v>
      </c>
      <c r="C156" s="161">
        <v>63.11</v>
      </c>
    </row>
    <row r="157" spans="1:3" s="158" customFormat="1" x14ac:dyDescent="0.3">
      <c r="A157" s="161"/>
      <c r="B157" s="160">
        <v>40607</v>
      </c>
      <c r="C157" s="161">
        <v>62.95</v>
      </c>
    </row>
    <row r="158" spans="1:3" s="158" customFormat="1" x14ac:dyDescent="0.3">
      <c r="A158" s="161"/>
      <c r="B158" s="160">
        <v>40608</v>
      </c>
      <c r="C158" s="161">
        <v>62.8</v>
      </c>
    </row>
    <row r="159" spans="1:3" s="158" customFormat="1" x14ac:dyDescent="0.3">
      <c r="A159" s="161"/>
      <c r="B159" s="160">
        <v>40609</v>
      </c>
      <c r="C159" s="161">
        <v>62.58</v>
      </c>
    </row>
    <row r="160" spans="1:3" s="158" customFormat="1" x14ac:dyDescent="0.3">
      <c r="A160" s="161"/>
      <c r="B160" s="160">
        <v>40610</v>
      </c>
      <c r="C160" s="161">
        <v>62.33</v>
      </c>
    </row>
    <row r="161" spans="1:3" s="158" customFormat="1" x14ac:dyDescent="0.3">
      <c r="A161" s="161"/>
      <c r="B161" s="160">
        <v>40611</v>
      </c>
      <c r="C161" s="161">
        <v>62.08</v>
      </c>
    </row>
    <row r="162" spans="1:3" s="158" customFormat="1" x14ac:dyDescent="0.3">
      <c r="A162" s="161"/>
      <c r="B162" s="160">
        <v>40612</v>
      </c>
      <c r="C162" s="161">
        <v>61.88</v>
      </c>
    </row>
    <row r="163" spans="1:3" s="158" customFormat="1" x14ac:dyDescent="0.3">
      <c r="A163" s="161"/>
      <c r="B163" s="160">
        <v>40613</v>
      </c>
      <c r="C163" s="161">
        <v>61.73</v>
      </c>
    </row>
    <row r="164" spans="1:3" s="158" customFormat="1" x14ac:dyDescent="0.3">
      <c r="A164" s="161"/>
      <c r="B164" s="160">
        <v>40614</v>
      </c>
      <c r="C164" s="161">
        <v>61.63</v>
      </c>
    </row>
    <row r="165" spans="1:3" s="158" customFormat="1" x14ac:dyDescent="0.3">
      <c r="A165" s="161"/>
      <c r="B165" s="160">
        <v>40615</v>
      </c>
      <c r="C165" s="161">
        <v>61.55</v>
      </c>
    </row>
    <row r="166" spans="1:3" s="158" customFormat="1" x14ac:dyDescent="0.3">
      <c r="A166" s="161"/>
      <c r="B166" s="160">
        <v>40616</v>
      </c>
      <c r="C166" s="161">
        <v>61.45</v>
      </c>
    </row>
    <row r="167" spans="1:3" s="158" customFormat="1" x14ac:dyDescent="0.3">
      <c r="A167" s="161"/>
      <c r="B167" s="160">
        <v>40617</v>
      </c>
      <c r="C167" s="161">
        <v>61.26</v>
      </c>
    </row>
    <row r="168" spans="1:3" s="158" customFormat="1" x14ac:dyDescent="0.3">
      <c r="A168" s="161"/>
      <c r="B168" s="160">
        <v>40618</v>
      </c>
      <c r="C168" s="161">
        <v>60.83</v>
      </c>
    </row>
    <row r="169" spans="1:3" s="158" customFormat="1" x14ac:dyDescent="0.3">
      <c r="A169" s="161"/>
      <c r="B169" s="160">
        <v>40619</v>
      </c>
      <c r="C169" s="161">
        <v>60.28</v>
      </c>
    </row>
    <row r="170" spans="1:3" s="158" customFormat="1" x14ac:dyDescent="0.3">
      <c r="A170" s="161"/>
      <c r="B170" s="160">
        <v>40620</v>
      </c>
      <c r="C170" s="161">
        <v>59.68</v>
      </c>
    </row>
    <row r="171" spans="1:3" s="158" customFormat="1" x14ac:dyDescent="0.3">
      <c r="A171" s="161"/>
      <c r="B171" s="160">
        <v>40621</v>
      </c>
      <c r="C171" s="161">
        <v>58.97</v>
      </c>
    </row>
    <row r="172" spans="1:3" s="158" customFormat="1" x14ac:dyDescent="0.3">
      <c r="A172" s="161"/>
      <c r="B172" s="160">
        <v>40622</v>
      </c>
      <c r="C172" s="161">
        <v>58.16</v>
      </c>
    </row>
    <row r="173" spans="1:3" s="158" customFormat="1" x14ac:dyDescent="0.3">
      <c r="A173" s="161"/>
      <c r="B173" s="160">
        <v>40623</v>
      </c>
      <c r="C173" s="161">
        <v>57.33</v>
      </c>
    </row>
    <row r="174" spans="1:3" s="158" customFormat="1" x14ac:dyDescent="0.3">
      <c r="A174" s="161"/>
      <c r="B174" s="160">
        <v>40624</v>
      </c>
      <c r="C174" s="161">
        <v>56.52</v>
      </c>
    </row>
    <row r="175" spans="1:3" s="158" customFormat="1" x14ac:dyDescent="0.3">
      <c r="A175" s="161"/>
      <c r="B175" s="160">
        <v>40625</v>
      </c>
      <c r="C175" s="161">
        <v>55.75</v>
      </c>
    </row>
    <row r="176" spans="1:3" s="158" customFormat="1" x14ac:dyDescent="0.3">
      <c r="A176" s="161"/>
      <c r="B176" s="160">
        <v>40626</v>
      </c>
      <c r="C176" s="161">
        <v>54.98</v>
      </c>
    </row>
    <row r="177" spans="1:3" s="158" customFormat="1" x14ac:dyDescent="0.3">
      <c r="A177" s="161"/>
      <c r="B177" s="160">
        <v>40627</v>
      </c>
      <c r="C177" s="161">
        <v>54.19</v>
      </c>
    </row>
    <row r="178" spans="1:3" s="158" customFormat="1" x14ac:dyDescent="0.3">
      <c r="A178" s="161"/>
      <c r="B178" s="160">
        <v>40628</v>
      </c>
      <c r="C178" s="161">
        <v>53.43</v>
      </c>
    </row>
    <row r="179" spans="1:3" s="158" customFormat="1" x14ac:dyDescent="0.3">
      <c r="A179" s="161"/>
      <c r="B179" s="160">
        <v>40629</v>
      </c>
      <c r="C179" s="161">
        <v>52.74</v>
      </c>
    </row>
    <row r="180" spans="1:3" s="158" customFormat="1" x14ac:dyDescent="0.3">
      <c r="A180" s="161"/>
      <c r="B180" s="160">
        <v>40630</v>
      </c>
      <c r="C180" s="161">
        <v>52.15</v>
      </c>
    </row>
    <row r="181" spans="1:3" s="158" customFormat="1" x14ac:dyDescent="0.3">
      <c r="A181" s="161"/>
      <c r="B181" s="160">
        <v>40631</v>
      </c>
      <c r="C181" s="161">
        <v>51.65</v>
      </c>
    </row>
    <row r="182" spans="1:3" s="158" customFormat="1" x14ac:dyDescent="0.3">
      <c r="A182" s="161"/>
      <c r="B182" s="160">
        <v>40632</v>
      </c>
      <c r="C182" s="161">
        <v>51.23</v>
      </c>
    </row>
    <row r="183" spans="1:3" s="158" customFormat="1" x14ac:dyDescent="0.3">
      <c r="A183" s="161"/>
      <c r="B183" s="160">
        <v>40633</v>
      </c>
      <c r="C183" s="161">
        <v>50.9</v>
      </c>
    </row>
    <row r="184" spans="1:3" s="158" customFormat="1" x14ac:dyDescent="0.3">
      <c r="A184" s="161"/>
      <c r="B184" s="160">
        <v>40634</v>
      </c>
      <c r="C184" s="161">
        <v>50.63</v>
      </c>
    </row>
    <row r="185" spans="1:3" s="158" customFormat="1" x14ac:dyDescent="0.3">
      <c r="A185" s="161"/>
      <c r="B185" s="160">
        <v>40635</v>
      </c>
      <c r="C185" s="161">
        <v>50.39</v>
      </c>
    </row>
    <row r="186" spans="1:3" s="158" customFormat="1" x14ac:dyDescent="0.3">
      <c r="A186" s="161"/>
      <c r="B186" s="160">
        <v>40636</v>
      </c>
      <c r="C186" s="161">
        <v>50.18</v>
      </c>
    </row>
    <row r="187" spans="1:3" s="158" customFormat="1" x14ac:dyDescent="0.3">
      <c r="A187" s="161"/>
      <c r="B187" s="160">
        <v>40637</v>
      </c>
      <c r="C187" s="161">
        <v>49.99</v>
      </c>
    </row>
    <row r="188" spans="1:3" s="158" customFormat="1" x14ac:dyDescent="0.3">
      <c r="A188" s="161"/>
      <c r="B188" s="160">
        <v>40638</v>
      </c>
      <c r="C188" s="161">
        <v>49.83</v>
      </c>
    </row>
    <row r="189" spans="1:3" s="158" customFormat="1" x14ac:dyDescent="0.3">
      <c r="A189" s="161"/>
      <c r="B189" s="160">
        <v>40639</v>
      </c>
      <c r="C189" s="161">
        <v>49.72</v>
      </c>
    </row>
    <row r="190" spans="1:3" s="158" customFormat="1" x14ac:dyDescent="0.3">
      <c r="A190" s="161"/>
      <c r="B190" s="160">
        <v>40640</v>
      </c>
      <c r="C190" s="161">
        <v>49.65</v>
      </c>
    </row>
    <row r="191" spans="1:3" s="158" customFormat="1" x14ac:dyDescent="0.3">
      <c r="A191" s="161"/>
      <c r="B191" s="160">
        <v>40641</v>
      </c>
      <c r="C191" s="161">
        <v>49.6</v>
      </c>
    </row>
    <row r="192" spans="1:3" s="158" customFormat="1" x14ac:dyDescent="0.3">
      <c r="A192" s="161"/>
      <c r="B192" s="160">
        <v>40642</v>
      </c>
      <c r="C192" s="161">
        <v>49.59</v>
      </c>
    </row>
    <row r="193" spans="1:3" s="158" customFormat="1" x14ac:dyDescent="0.3">
      <c r="A193" s="161"/>
      <c r="B193" s="160">
        <v>40643</v>
      </c>
      <c r="C193" s="161">
        <v>49.62</v>
      </c>
    </row>
    <row r="194" spans="1:3" s="158" customFormat="1" x14ac:dyDescent="0.3">
      <c r="A194" s="161"/>
      <c r="B194" s="160">
        <v>40644</v>
      </c>
      <c r="C194" s="161">
        <v>49.67</v>
      </c>
    </row>
    <row r="195" spans="1:3" s="158" customFormat="1" x14ac:dyDescent="0.3">
      <c r="A195" s="161"/>
      <c r="B195" s="160">
        <v>40645</v>
      </c>
      <c r="C195" s="161">
        <v>49.75</v>
      </c>
    </row>
    <row r="196" spans="1:3" s="158" customFormat="1" x14ac:dyDescent="0.3">
      <c r="A196" s="161"/>
      <c r="B196" s="160">
        <v>40646</v>
      </c>
      <c r="C196" s="161">
        <v>49.87</v>
      </c>
    </row>
    <row r="197" spans="1:3" s="158" customFormat="1" x14ac:dyDescent="0.3">
      <c r="A197" s="161"/>
      <c r="B197" s="160">
        <v>40647</v>
      </c>
      <c r="C197" s="161">
        <v>50.01</v>
      </c>
    </row>
    <row r="198" spans="1:3" s="158" customFormat="1" x14ac:dyDescent="0.3">
      <c r="A198" s="161"/>
      <c r="B198" s="160">
        <v>40648</v>
      </c>
      <c r="C198" s="161">
        <v>50.16</v>
      </c>
    </row>
    <row r="199" spans="1:3" s="158" customFormat="1" x14ac:dyDescent="0.3">
      <c r="A199" s="161"/>
      <c r="B199" s="160">
        <v>40649</v>
      </c>
      <c r="C199" s="161">
        <v>50.35</v>
      </c>
    </row>
    <row r="200" spans="1:3" s="158" customFormat="1" x14ac:dyDescent="0.3">
      <c r="A200" s="161"/>
      <c r="B200" s="160">
        <v>40650</v>
      </c>
      <c r="C200" s="161">
        <v>50.55</v>
      </c>
    </row>
    <row r="201" spans="1:3" s="158" customFormat="1" x14ac:dyDescent="0.3">
      <c r="A201" s="161"/>
      <c r="B201" s="160">
        <v>40651</v>
      </c>
      <c r="C201" s="161">
        <v>50.77</v>
      </c>
    </row>
    <row r="202" spans="1:3" s="158" customFormat="1" x14ac:dyDescent="0.3">
      <c r="A202" s="161"/>
      <c r="B202" s="160">
        <v>40652</v>
      </c>
      <c r="C202" s="161">
        <v>51</v>
      </c>
    </row>
    <row r="203" spans="1:3" s="158" customFormat="1" x14ac:dyDescent="0.3">
      <c r="A203" s="161"/>
      <c r="B203" s="160">
        <v>40653</v>
      </c>
      <c r="C203" s="161">
        <v>51.21</v>
      </c>
    </row>
    <row r="204" spans="1:3" s="158" customFormat="1" x14ac:dyDescent="0.3">
      <c r="A204" s="161"/>
      <c r="B204" s="160">
        <v>40654</v>
      </c>
      <c r="C204" s="161">
        <v>51.4</v>
      </c>
    </row>
    <row r="205" spans="1:3" s="158" customFormat="1" x14ac:dyDescent="0.3">
      <c r="A205" s="161"/>
      <c r="B205" s="160">
        <v>40655</v>
      </c>
      <c r="C205" s="161">
        <v>51.58</v>
      </c>
    </row>
    <row r="206" spans="1:3" s="158" customFormat="1" x14ac:dyDescent="0.3">
      <c r="A206" s="161"/>
      <c r="B206" s="160">
        <v>40656</v>
      </c>
      <c r="C206" s="161">
        <v>51.73</v>
      </c>
    </row>
    <row r="207" spans="1:3" s="158" customFormat="1" x14ac:dyDescent="0.3">
      <c r="A207" s="161"/>
      <c r="B207" s="160">
        <v>40657</v>
      </c>
      <c r="C207" s="161">
        <v>51.89</v>
      </c>
    </row>
    <row r="208" spans="1:3" s="158" customFormat="1" x14ac:dyDescent="0.3">
      <c r="A208" s="161"/>
      <c r="B208" s="160">
        <v>40658</v>
      </c>
      <c r="C208" s="161">
        <v>52.02</v>
      </c>
    </row>
    <row r="209" spans="1:3" s="158" customFormat="1" x14ac:dyDescent="0.3">
      <c r="A209" s="161"/>
      <c r="B209" s="160">
        <v>40659</v>
      </c>
      <c r="C209" s="161">
        <v>52.15</v>
      </c>
    </row>
    <row r="210" spans="1:3" s="158" customFormat="1" x14ac:dyDescent="0.3">
      <c r="A210" s="161"/>
      <c r="B210" s="160">
        <v>40660</v>
      </c>
      <c r="C210" s="161">
        <v>52.29</v>
      </c>
    </row>
    <row r="211" spans="1:3" s="158" customFormat="1" x14ac:dyDescent="0.3">
      <c r="A211" s="161"/>
      <c r="B211" s="160">
        <v>40661</v>
      </c>
      <c r="C211" s="161">
        <v>52.49</v>
      </c>
    </row>
    <row r="212" spans="1:3" s="158" customFormat="1" x14ac:dyDescent="0.3">
      <c r="A212" s="161"/>
      <c r="B212" s="160">
        <v>40662</v>
      </c>
      <c r="C212" s="161">
        <v>52.71</v>
      </c>
    </row>
    <row r="213" spans="1:3" s="158" customFormat="1" x14ac:dyDescent="0.3">
      <c r="A213" s="161"/>
      <c r="B213" s="160">
        <v>40663</v>
      </c>
      <c r="C213" s="161">
        <v>52.9</v>
      </c>
    </row>
    <row r="214" spans="1:3" s="158" customFormat="1" x14ac:dyDescent="0.3">
      <c r="A214" s="161"/>
      <c r="B214" s="160">
        <v>40664</v>
      </c>
      <c r="C214" s="161">
        <v>53.13</v>
      </c>
    </row>
    <row r="215" spans="1:3" s="158" customFormat="1" x14ac:dyDescent="0.3">
      <c r="A215" s="161"/>
      <c r="B215" s="160">
        <v>40665</v>
      </c>
      <c r="C215" s="161">
        <v>53.36</v>
      </c>
    </row>
    <row r="216" spans="1:3" s="158" customFormat="1" x14ac:dyDescent="0.3">
      <c r="A216" s="161"/>
      <c r="B216" s="160">
        <v>40666</v>
      </c>
      <c r="C216" s="161">
        <v>53.61</v>
      </c>
    </row>
    <row r="217" spans="1:3" s="158" customFormat="1" x14ac:dyDescent="0.3">
      <c r="A217" s="161"/>
      <c r="B217" s="160">
        <v>40667</v>
      </c>
      <c r="C217" s="161">
        <v>53.88</v>
      </c>
    </row>
    <row r="218" spans="1:3" s="158" customFormat="1" x14ac:dyDescent="0.3">
      <c r="A218" s="161"/>
      <c r="B218" s="160">
        <v>40668</v>
      </c>
      <c r="C218" s="161">
        <v>54.15</v>
      </c>
    </row>
    <row r="219" spans="1:3" s="158" customFormat="1" x14ac:dyDescent="0.3">
      <c r="A219" s="161"/>
      <c r="B219" s="160">
        <v>40669</v>
      </c>
      <c r="C219" s="161">
        <v>54.38</v>
      </c>
    </row>
    <row r="220" spans="1:3" s="158" customFormat="1" x14ac:dyDescent="0.3">
      <c r="A220" s="161"/>
      <c r="B220" s="160">
        <v>40670</v>
      </c>
      <c r="C220" s="161">
        <v>54.6</v>
      </c>
    </row>
    <row r="221" spans="1:3" s="158" customFormat="1" x14ac:dyDescent="0.3">
      <c r="A221" s="161"/>
      <c r="B221" s="160">
        <v>40671</v>
      </c>
      <c r="C221" s="161">
        <v>54.79</v>
      </c>
    </row>
    <row r="222" spans="1:3" s="158" customFormat="1" x14ac:dyDescent="0.3">
      <c r="A222" s="161"/>
      <c r="B222" s="160">
        <v>40672</v>
      </c>
      <c r="C222" s="161">
        <v>54.97</v>
      </c>
    </row>
    <row r="223" spans="1:3" s="158" customFormat="1" x14ac:dyDescent="0.3">
      <c r="A223" s="161"/>
      <c r="B223" s="160">
        <v>40673</v>
      </c>
      <c r="C223" s="161">
        <v>55.14</v>
      </c>
    </row>
    <row r="224" spans="1:3" s="158" customFormat="1" x14ac:dyDescent="0.3">
      <c r="A224" s="161"/>
      <c r="B224" s="160">
        <v>40674</v>
      </c>
      <c r="C224" s="161">
        <v>55.32</v>
      </c>
    </row>
    <row r="225" spans="1:3" s="158" customFormat="1" x14ac:dyDescent="0.3">
      <c r="A225" s="161"/>
      <c r="B225" s="160">
        <v>40675</v>
      </c>
      <c r="C225" s="161">
        <v>55.5</v>
      </c>
    </row>
    <row r="226" spans="1:3" s="158" customFormat="1" x14ac:dyDescent="0.3">
      <c r="A226" s="161"/>
      <c r="B226" s="160">
        <v>40676</v>
      </c>
      <c r="C226" s="161">
        <v>55.68</v>
      </c>
    </row>
    <row r="227" spans="1:3" s="158" customFormat="1" x14ac:dyDescent="0.3">
      <c r="A227" s="161"/>
      <c r="B227" s="160">
        <v>40677</v>
      </c>
      <c r="C227" s="161">
        <v>55.88</v>
      </c>
    </row>
    <row r="228" spans="1:3" s="158" customFormat="1" x14ac:dyDescent="0.3">
      <c r="A228" s="161"/>
      <c r="B228" s="160">
        <v>40678</v>
      </c>
      <c r="C228" s="161">
        <v>56.05</v>
      </c>
    </row>
    <row r="229" spans="1:3" s="158" customFormat="1" x14ac:dyDescent="0.3">
      <c r="A229" s="161"/>
      <c r="B229" s="160">
        <v>40679</v>
      </c>
      <c r="C229" s="161">
        <v>56.22</v>
      </c>
    </row>
    <row r="230" spans="1:3" s="158" customFormat="1" x14ac:dyDescent="0.3">
      <c r="A230" s="161"/>
      <c r="B230" s="160">
        <v>40680</v>
      </c>
      <c r="C230" s="161">
        <v>56.35</v>
      </c>
    </row>
    <row r="231" spans="1:3" s="158" customFormat="1" x14ac:dyDescent="0.3">
      <c r="A231" s="161"/>
      <c r="B231" s="160">
        <v>40681</v>
      </c>
      <c r="C231" s="161">
        <v>56.44</v>
      </c>
    </row>
    <row r="232" spans="1:3" s="158" customFormat="1" x14ac:dyDescent="0.3">
      <c r="A232" s="161"/>
      <c r="B232" s="160">
        <v>40682</v>
      </c>
      <c r="C232" s="161">
        <v>56.47</v>
      </c>
    </row>
    <row r="233" spans="1:3" s="158" customFormat="1" x14ac:dyDescent="0.3">
      <c r="A233" s="161"/>
      <c r="B233" s="160">
        <v>40683</v>
      </c>
      <c r="C233" s="161">
        <v>56.49</v>
      </c>
    </row>
    <row r="234" spans="1:3" s="158" customFormat="1" x14ac:dyDescent="0.3">
      <c r="A234" s="161"/>
      <c r="B234" s="160">
        <v>40684</v>
      </c>
      <c r="C234" s="161">
        <v>56.5</v>
      </c>
    </row>
    <row r="235" spans="1:3" s="158" customFormat="1" x14ac:dyDescent="0.3">
      <c r="A235" s="161"/>
      <c r="B235" s="160">
        <v>40685</v>
      </c>
      <c r="C235" s="161">
        <v>56.56</v>
      </c>
    </row>
    <row r="236" spans="1:3" s="158" customFormat="1" x14ac:dyDescent="0.3">
      <c r="A236" s="161"/>
      <c r="B236" s="160">
        <v>40686</v>
      </c>
      <c r="C236" s="161">
        <v>56.64</v>
      </c>
    </row>
    <row r="237" spans="1:3" s="158" customFormat="1" x14ac:dyDescent="0.3">
      <c r="A237" s="161"/>
      <c r="B237" s="160">
        <v>40687</v>
      </c>
      <c r="C237" s="161">
        <v>56.74</v>
      </c>
    </row>
    <row r="238" spans="1:3" s="158" customFormat="1" x14ac:dyDescent="0.3">
      <c r="A238" s="161"/>
      <c r="B238" s="160">
        <v>40688</v>
      </c>
      <c r="C238" s="161">
        <v>56.87</v>
      </c>
    </row>
    <row r="239" spans="1:3" s="158" customFormat="1" x14ac:dyDescent="0.3">
      <c r="A239" s="161"/>
      <c r="B239" s="160">
        <v>40689</v>
      </c>
      <c r="C239" s="161">
        <v>57</v>
      </c>
    </row>
    <row r="240" spans="1:3" s="158" customFormat="1" x14ac:dyDescent="0.3">
      <c r="A240" s="161"/>
      <c r="B240" s="160">
        <v>40690</v>
      </c>
      <c r="C240" s="161">
        <v>57.14</v>
      </c>
    </row>
    <row r="241" spans="1:3" s="158" customFormat="1" x14ac:dyDescent="0.3">
      <c r="A241" s="161"/>
      <c r="B241" s="160">
        <v>40691</v>
      </c>
      <c r="C241" s="161">
        <v>57.27</v>
      </c>
    </row>
    <row r="242" spans="1:3" s="158" customFormat="1" x14ac:dyDescent="0.3">
      <c r="A242" s="161"/>
      <c r="B242" s="160">
        <v>40692</v>
      </c>
      <c r="C242" s="161">
        <v>57.41</v>
      </c>
    </row>
    <row r="243" spans="1:3" s="158" customFormat="1" x14ac:dyDescent="0.3">
      <c r="A243" s="161"/>
      <c r="B243" s="160">
        <v>40693</v>
      </c>
      <c r="C243" s="161">
        <v>57.53</v>
      </c>
    </row>
    <row r="244" spans="1:3" s="158" customFormat="1" x14ac:dyDescent="0.3">
      <c r="A244" s="161"/>
      <c r="B244" s="160">
        <v>40694</v>
      </c>
      <c r="C244" s="161">
        <v>57.65</v>
      </c>
    </row>
    <row r="245" spans="1:3" s="158" customFormat="1" x14ac:dyDescent="0.3">
      <c r="A245" s="161">
        <v>1112</v>
      </c>
      <c r="B245" s="160">
        <v>40695</v>
      </c>
      <c r="C245" s="161">
        <v>57.82</v>
      </c>
    </row>
    <row r="246" spans="1:3" s="158" customFormat="1" x14ac:dyDescent="0.3">
      <c r="A246" s="161">
        <v>1112</v>
      </c>
      <c r="B246" s="160">
        <v>40696</v>
      </c>
      <c r="C246" s="161">
        <v>58.03</v>
      </c>
    </row>
    <row r="247" spans="1:3" s="158" customFormat="1" x14ac:dyDescent="0.3">
      <c r="A247" s="161">
        <v>1112</v>
      </c>
      <c r="B247" s="160">
        <v>40697</v>
      </c>
      <c r="C247" s="161">
        <v>58.22</v>
      </c>
    </row>
    <row r="248" spans="1:3" s="158" customFormat="1" x14ac:dyDescent="0.3">
      <c r="A248" s="161">
        <v>1112</v>
      </c>
      <c r="B248" s="160">
        <v>40698</v>
      </c>
      <c r="C248" s="161">
        <v>58.38</v>
      </c>
    </row>
    <row r="249" spans="1:3" s="158" customFormat="1" x14ac:dyDescent="0.3">
      <c r="A249" s="161">
        <v>1112</v>
      </c>
      <c r="B249" s="160">
        <v>40699</v>
      </c>
      <c r="C249" s="161">
        <v>58.5</v>
      </c>
    </row>
    <row r="250" spans="1:3" s="158" customFormat="1" x14ac:dyDescent="0.3">
      <c r="A250" s="161">
        <v>1112</v>
      </c>
      <c r="B250" s="160">
        <v>40700</v>
      </c>
      <c r="C250" s="161">
        <v>58.52</v>
      </c>
    </row>
    <row r="251" spans="1:3" s="158" customFormat="1" x14ac:dyDescent="0.3">
      <c r="A251" s="161">
        <v>1112</v>
      </c>
      <c r="B251" s="160">
        <v>40701</v>
      </c>
      <c r="C251" s="161">
        <v>58.48</v>
      </c>
    </row>
    <row r="252" spans="1:3" s="158" customFormat="1" x14ac:dyDescent="0.3">
      <c r="A252" s="161">
        <v>1112</v>
      </c>
      <c r="B252" s="160">
        <v>40702</v>
      </c>
      <c r="C252" s="161">
        <v>58.37</v>
      </c>
    </row>
    <row r="253" spans="1:3" s="158" customFormat="1" x14ac:dyDescent="0.3">
      <c r="A253" s="161">
        <v>1112</v>
      </c>
      <c r="B253" s="160">
        <v>40703</v>
      </c>
      <c r="C253" s="161">
        <v>58.26</v>
      </c>
    </row>
    <row r="254" spans="1:3" s="158" customFormat="1" x14ac:dyDescent="0.3">
      <c r="A254" s="161">
        <v>1112</v>
      </c>
      <c r="B254" s="160">
        <v>40704</v>
      </c>
      <c r="C254" s="161">
        <v>58.16</v>
      </c>
    </row>
    <row r="255" spans="1:3" s="158" customFormat="1" x14ac:dyDescent="0.3">
      <c r="A255" s="161">
        <v>1112</v>
      </c>
      <c r="B255" s="160">
        <v>40705</v>
      </c>
      <c r="C255" s="161">
        <v>58.1</v>
      </c>
    </row>
    <row r="256" spans="1:3" s="158" customFormat="1" x14ac:dyDescent="0.3">
      <c r="A256" s="161">
        <v>1112</v>
      </c>
      <c r="B256" s="160">
        <v>40706</v>
      </c>
      <c r="C256" s="161">
        <v>58.11</v>
      </c>
    </row>
    <row r="257" spans="1:3" s="158" customFormat="1" x14ac:dyDescent="0.3">
      <c r="A257" s="161">
        <v>1112</v>
      </c>
      <c r="B257" s="160">
        <v>40707</v>
      </c>
      <c r="C257" s="161">
        <v>58.13</v>
      </c>
    </row>
    <row r="258" spans="1:3" s="158" customFormat="1" x14ac:dyDescent="0.3">
      <c r="A258" s="161">
        <v>1112</v>
      </c>
      <c r="B258" s="160">
        <v>40708</v>
      </c>
      <c r="C258" s="161">
        <v>58.19</v>
      </c>
    </row>
    <row r="259" spans="1:3" s="158" customFormat="1" x14ac:dyDescent="0.3">
      <c r="A259" s="161">
        <v>1112</v>
      </c>
      <c r="B259" s="160">
        <v>40709</v>
      </c>
      <c r="C259" s="161">
        <v>58.26</v>
      </c>
    </row>
    <row r="260" spans="1:3" s="158" customFormat="1" x14ac:dyDescent="0.3">
      <c r="A260" s="161">
        <v>1112</v>
      </c>
      <c r="B260" s="160">
        <v>40710</v>
      </c>
      <c r="C260" s="161">
        <v>58.32</v>
      </c>
    </row>
    <row r="261" spans="1:3" s="158" customFormat="1" x14ac:dyDescent="0.3">
      <c r="A261" s="161">
        <v>1112</v>
      </c>
      <c r="B261" s="160">
        <v>40711</v>
      </c>
      <c r="C261" s="161">
        <v>58.36</v>
      </c>
    </row>
    <row r="262" spans="1:3" s="158" customFormat="1" x14ac:dyDescent="0.3">
      <c r="A262" s="161">
        <v>1112</v>
      </c>
      <c r="B262" s="160">
        <v>40712</v>
      </c>
      <c r="C262" s="161">
        <v>58.4</v>
      </c>
    </row>
    <row r="263" spans="1:3" s="158" customFormat="1" x14ac:dyDescent="0.3">
      <c r="A263" s="161">
        <v>1112</v>
      </c>
      <c r="B263" s="160">
        <v>40713</v>
      </c>
      <c r="C263" s="161">
        <v>58.47</v>
      </c>
    </row>
    <row r="264" spans="1:3" s="158" customFormat="1" x14ac:dyDescent="0.3">
      <c r="A264" s="161">
        <v>1112</v>
      </c>
      <c r="B264" s="160">
        <v>40714</v>
      </c>
      <c r="C264" s="161">
        <v>58.56</v>
      </c>
    </row>
    <row r="265" spans="1:3" s="158" customFormat="1" x14ac:dyDescent="0.3">
      <c r="A265" s="161">
        <v>1112</v>
      </c>
      <c r="B265" s="160">
        <v>40715</v>
      </c>
      <c r="C265" s="161">
        <v>58.64</v>
      </c>
    </row>
    <row r="266" spans="1:3" s="158" customFormat="1" x14ac:dyDescent="0.3">
      <c r="A266" s="161">
        <v>1112</v>
      </c>
      <c r="B266" s="160">
        <v>40716</v>
      </c>
      <c r="C266" s="161">
        <v>58.73</v>
      </c>
    </row>
    <row r="267" spans="1:3" s="158" customFormat="1" x14ac:dyDescent="0.3">
      <c r="A267" s="161">
        <v>1112</v>
      </c>
      <c r="B267" s="160">
        <v>40717</v>
      </c>
      <c r="C267" s="161">
        <v>58.86</v>
      </c>
    </row>
    <row r="268" spans="1:3" s="158" customFormat="1" x14ac:dyDescent="0.3">
      <c r="A268" s="161">
        <v>1112</v>
      </c>
      <c r="B268" s="160">
        <v>40718</v>
      </c>
      <c r="C268" s="161">
        <v>59.04</v>
      </c>
    </row>
    <row r="269" spans="1:3" s="158" customFormat="1" x14ac:dyDescent="0.3">
      <c r="A269" s="161">
        <v>1112</v>
      </c>
      <c r="B269" s="160">
        <v>40719</v>
      </c>
      <c r="C269" s="161">
        <v>59.26</v>
      </c>
    </row>
    <row r="270" spans="1:3" s="158" customFormat="1" x14ac:dyDescent="0.3">
      <c r="A270" s="161">
        <v>1112</v>
      </c>
      <c r="B270" s="160">
        <v>40720</v>
      </c>
      <c r="C270" s="161">
        <v>59.45</v>
      </c>
    </row>
    <row r="271" spans="1:3" s="158" customFormat="1" x14ac:dyDescent="0.3">
      <c r="A271" s="161">
        <v>1112</v>
      </c>
      <c r="B271" s="160">
        <v>40721</v>
      </c>
      <c r="C271" s="161">
        <v>59.61</v>
      </c>
    </row>
    <row r="272" spans="1:3" s="158" customFormat="1" x14ac:dyDescent="0.3">
      <c r="A272" s="161">
        <v>1112</v>
      </c>
      <c r="B272" s="160">
        <v>40722</v>
      </c>
      <c r="C272" s="161">
        <v>59.77</v>
      </c>
    </row>
    <row r="273" spans="1:3" s="158" customFormat="1" x14ac:dyDescent="0.3">
      <c r="A273" s="161">
        <v>1112</v>
      </c>
      <c r="B273" s="160">
        <v>40723</v>
      </c>
      <c r="C273" s="161">
        <v>59.81</v>
      </c>
    </row>
    <row r="274" spans="1:3" s="158" customFormat="1" x14ac:dyDescent="0.3">
      <c r="A274" s="161">
        <v>1112</v>
      </c>
      <c r="B274" s="160">
        <v>40724</v>
      </c>
      <c r="C274" s="161">
        <v>59.82</v>
      </c>
    </row>
    <row r="275" spans="1:3" s="158" customFormat="1" x14ac:dyDescent="0.3">
      <c r="A275" s="161">
        <v>1112</v>
      </c>
      <c r="B275" s="160">
        <v>40725</v>
      </c>
      <c r="C275" s="161">
        <v>59.81</v>
      </c>
    </row>
    <row r="276" spans="1:3" s="158" customFormat="1" x14ac:dyDescent="0.3">
      <c r="A276" s="161">
        <v>1112</v>
      </c>
      <c r="B276" s="160">
        <v>40726</v>
      </c>
      <c r="C276" s="161">
        <v>59.86</v>
      </c>
    </row>
    <row r="277" spans="1:3" s="158" customFormat="1" x14ac:dyDescent="0.3">
      <c r="A277" s="161">
        <v>1112</v>
      </c>
      <c r="B277" s="160">
        <v>40727</v>
      </c>
      <c r="C277" s="161">
        <v>59.94</v>
      </c>
    </row>
    <row r="278" spans="1:3" s="158" customFormat="1" x14ac:dyDescent="0.3">
      <c r="A278" s="161">
        <v>1112</v>
      </c>
      <c r="B278" s="160">
        <v>40728</v>
      </c>
      <c r="C278" s="161">
        <v>60.08</v>
      </c>
    </row>
    <row r="279" spans="1:3" s="158" customFormat="1" x14ac:dyDescent="0.3">
      <c r="A279" s="161">
        <v>1112</v>
      </c>
      <c r="B279" s="160">
        <v>40729</v>
      </c>
      <c r="C279" s="161">
        <v>60.25</v>
      </c>
    </row>
    <row r="280" spans="1:3" s="158" customFormat="1" x14ac:dyDescent="0.3">
      <c r="A280" s="161">
        <v>1112</v>
      </c>
      <c r="B280" s="160">
        <v>40730</v>
      </c>
      <c r="C280" s="161">
        <v>60.45</v>
      </c>
    </row>
    <row r="281" spans="1:3" s="158" customFormat="1" x14ac:dyDescent="0.3">
      <c r="A281" s="161">
        <v>1112</v>
      </c>
      <c r="B281" s="160">
        <v>40731</v>
      </c>
      <c r="C281" s="161">
        <v>60.67</v>
      </c>
    </row>
    <row r="282" spans="1:3" s="158" customFormat="1" x14ac:dyDescent="0.3">
      <c r="A282" s="161">
        <v>1112</v>
      </c>
      <c r="B282" s="160">
        <v>40732</v>
      </c>
      <c r="C282" s="161">
        <v>60.94</v>
      </c>
    </row>
    <row r="283" spans="1:3" s="158" customFormat="1" x14ac:dyDescent="0.3">
      <c r="A283" s="161">
        <v>1112</v>
      </c>
      <c r="B283" s="160">
        <v>40733</v>
      </c>
      <c r="C283" s="161">
        <v>61.24</v>
      </c>
    </row>
    <row r="284" spans="1:3" s="158" customFormat="1" x14ac:dyDescent="0.3">
      <c r="A284" s="161">
        <v>1112</v>
      </c>
      <c r="B284" s="160">
        <v>40734</v>
      </c>
      <c r="C284" s="161">
        <v>61.56</v>
      </c>
    </row>
    <row r="285" spans="1:3" s="158" customFormat="1" x14ac:dyDescent="0.3">
      <c r="A285" s="161">
        <v>1112</v>
      </c>
      <c r="B285" s="160">
        <v>40735</v>
      </c>
      <c r="C285" s="161">
        <v>61.96</v>
      </c>
    </row>
    <row r="286" spans="1:3" s="158" customFormat="1" x14ac:dyDescent="0.3">
      <c r="A286" s="161">
        <v>1112</v>
      </c>
      <c r="B286" s="160">
        <v>40736</v>
      </c>
      <c r="C286" s="161">
        <v>62.44</v>
      </c>
    </row>
    <row r="287" spans="1:3" s="158" customFormat="1" x14ac:dyDescent="0.3">
      <c r="A287" s="161">
        <v>1112</v>
      </c>
      <c r="B287" s="160">
        <v>40737</v>
      </c>
      <c r="C287" s="161">
        <v>62.96</v>
      </c>
    </row>
    <row r="288" spans="1:3" s="158" customFormat="1" x14ac:dyDescent="0.3">
      <c r="A288" s="161">
        <v>1112</v>
      </c>
      <c r="B288" s="160">
        <v>40738</v>
      </c>
      <c r="C288" s="161">
        <v>63.47</v>
      </c>
    </row>
    <row r="289" spans="1:3" s="158" customFormat="1" x14ac:dyDescent="0.3">
      <c r="A289" s="161">
        <v>1112</v>
      </c>
      <c r="B289" s="160">
        <v>40739</v>
      </c>
      <c r="C289" s="161">
        <v>63.95</v>
      </c>
    </row>
    <row r="290" spans="1:3" s="158" customFormat="1" x14ac:dyDescent="0.3">
      <c r="A290" s="161">
        <v>1112</v>
      </c>
      <c r="B290" s="160">
        <v>40740</v>
      </c>
      <c r="C290" s="161">
        <v>64.39</v>
      </c>
    </row>
    <row r="291" spans="1:3" s="158" customFormat="1" x14ac:dyDescent="0.3">
      <c r="A291" s="161">
        <v>1112</v>
      </c>
      <c r="B291" s="160">
        <v>40741</v>
      </c>
      <c r="C291" s="161">
        <v>64.849999999999994</v>
      </c>
    </row>
    <row r="292" spans="1:3" s="158" customFormat="1" x14ac:dyDescent="0.3">
      <c r="A292" s="161">
        <v>1112</v>
      </c>
      <c r="B292" s="160">
        <v>40742</v>
      </c>
      <c r="C292" s="161">
        <v>65.3</v>
      </c>
    </row>
    <row r="293" spans="1:3" s="158" customFormat="1" x14ac:dyDescent="0.3">
      <c r="A293" s="161">
        <v>1112</v>
      </c>
      <c r="B293" s="160">
        <v>40743</v>
      </c>
      <c r="C293" s="161">
        <v>65.709999999999994</v>
      </c>
    </row>
    <row r="294" spans="1:3" s="158" customFormat="1" x14ac:dyDescent="0.3">
      <c r="A294" s="161">
        <v>1112</v>
      </c>
      <c r="B294" s="160">
        <v>40744</v>
      </c>
      <c r="C294" s="161">
        <v>66.13</v>
      </c>
    </row>
    <row r="295" spans="1:3" s="158" customFormat="1" x14ac:dyDescent="0.3">
      <c r="A295" s="161">
        <v>1112</v>
      </c>
      <c r="B295" s="160">
        <v>40745</v>
      </c>
      <c r="C295" s="161">
        <v>66.61</v>
      </c>
    </row>
    <row r="296" spans="1:3" s="158" customFormat="1" x14ac:dyDescent="0.3">
      <c r="A296" s="161">
        <v>1112</v>
      </c>
      <c r="B296" s="160">
        <v>40746</v>
      </c>
      <c r="C296" s="161">
        <v>67.16</v>
      </c>
    </row>
    <row r="297" spans="1:3" s="158" customFormat="1" x14ac:dyDescent="0.3">
      <c r="A297" s="161">
        <v>1112</v>
      </c>
      <c r="B297" s="160">
        <v>40747</v>
      </c>
      <c r="C297" s="161">
        <v>67.75</v>
      </c>
    </row>
    <row r="298" spans="1:3" s="158" customFormat="1" x14ac:dyDescent="0.3">
      <c r="A298" s="161">
        <v>1112</v>
      </c>
      <c r="B298" s="160">
        <v>40748</v>
      </c>
      <c r="C298" s="161">
        <v>68.34</v>
      </c>
    </row>
    <row r="299" spans="1:3" s="158" customFormat="1" x14ac:dyDescent="0.3">
      <c r="A299" s="161">
        <v>1112</v>
      </c>
      <c r="B299" s="160">
        <v>40749</v>
      </c>
      <c r="C299" s="161">
        <v>68.94</v>
      </c>
    </row>
    <row r="300" spans="1:3" s="158" customFormat="1" x14ac:dyDescent="0.3">
      <c r="A300" s="161">
        <v>1112</v>
      </c>
      <c r="B300" s="160">
        <v>40750</v>
      </c>
      <c r="C300" s="161">
        <v>69.53</v>
      </c>
    </row>
    <row r="301" spans="1:3" s="158" customFormat="1" x14ac:dyDescent="0.3">
      <c r="A301" s="161">
        <v>1112</v>
      </c>
      <c r="B301" s="160">
        <v>40751</v>
      </c>
      <c r="C301" s="161">
        <v>70.14</v>
      </c>
    </row>
    <row r="302" spans="1:3" s="158" customFormat="1" x14ac:dyDescent="0.3">
      <c r="A302" s="161">
        <v>1112</v>
      </c>
      <c r="B302" s="160">
        <v>40752</v>
      </c>
      <c r="C302" s="161">
        <v>70.760000000000005</v>
      </c>
    </row>
    <row r="303" spans="1:3" s="158" customFormat="1" x14ac:dyDescent="0.3">
      <c r="A303" s="161">
        <v>1112</v>
      </c>
      <c r="B303" s="160">
        <v>40753</v>
      </c>
      <c r="C303" s="161">
        <v>71.39</v>
      </c>
    </row>
    <row r="304" spans="1:3" s="158" customFormat="1" x14ac:dyDescent="0.3">
      <c r="A304" s="161">
        <v>1112</v>
      </c>
      <c r="B304" s="160">
        <v>40754</v>
      </c>
      <c r="C304" s="161">
        <v>72.02</v>
      </c>
    </row>
    <row r="305" spans="1:3" s="158" customFormat="1" x14ac:dyDescent="0.3">
      <c r="A305" s="161">
        <v>1112</v>
      </c>
      <c r="B305" s="160">
        <v>40755</v>
      </c>
      <c r="C305" s="161">
        <v>72.61</v>
      </c>
    </row>
    <row r="306" spans="1:3" s="158" customFormat="1" x14ac:dyDescent="0.3">
      <c r="A306" s="161">
        <v>1112</v>
      </c>
      <c r="B306" s="160">
        <v>40756</v>
      </c>
      <c r="C306" s="161">
        <v>73.12</v>
      </c>
    </row>
    <row r="307" spans="1:3" s="158" customFormat="1" x14ac:dyDescent="0.3">
      <c r="A307" s="161">
        <v>1112</v>
      </c>
      <c r="B307" s="160">
        <v>40757</v>
      </c>
      <c r="C307" s="161">
        <v>73.569999999999993</v>
      </c>
    </row>
    <row r="308" spans="1:3" s="158" customFormat="1" x14ac:dyDescent="0.3">
      <c r="A308" s="161">
        <v>1112</v>
      </c>
      <c r="B308" s="160">
        <v>40758</v>
      </c>
      <c r="C308" s="161">
        <v>73.92</v>
      </c>
    </row>
    <row r="309" spans="1:3" s="158" customFormat="1" x14ac:dyDescent="0.3">
      <c r="A309" s="161">
        <v>1112</v>
      </c>
      <c r="B309" s="160">
        <v>40759</v>
      </c>
      <c r="C309" s="161">
        <v>74.23</v>
      </c>
    </row>
    <row r="310" spans="1:3" s="158" customFormat="1" x14ac:dyDescent="0.3">
      <c r="A310" s="161">
        <v>1112</v>
      </c>
      <c r="B310" s="160">
        <v>40760</v>
      </c>
      <c r="C310" s="161">
        <v>74.489999999999995</v>
      </c>
    </row>
    <row r="311" spans="1:3" s="158" customFormat="1" x14ac:dyDescent="0.3">
      <c r="A311" s="161">
        <v>1112</v>
      </c>
      <c r="B311" s="160">
        <v>40761</v>
      </c>
      <c r="C311" s="161">
        <v>74.77</v>
      </c>
    </row>
    <row r="312" spans="1:3" s="158" customFormat="1" x14ac:dyDescent="0.3">
      <c r="A312" s="161">
        <v>1112</v>
      </c>
      <c r="B312" s="160">
        <v>40762</v>
      </c>
      <c r="C312" s="161">
        <v>75</v>
      </c>
    </row>
    <row r="313" spans="1:3" s="158" customFormat="1" x14ac:dyDescent="0.3">
      <c r="A313" s="161">
        <v>1112</v>
      </c>
      <c r="B313" s="160">
        <v>40763</v>
      </c>
      <c r="C313" s="161">
        <v>75.17</v>
      </c>
    </row>
    <row r="314" spans="1:3" s="158" customFormat="1" x14ac:dyDescent="0.3">
      <c r="A314" s="161">
        <v>1112</v>
      </c>
      <c r="B314" s="160">
        <v>40764</v>
      </c>
      <c r="C314" s="161">
        <v>75.400000000000006</v>
      </c>
    </row>
    <row r="315" spans="1:3" s="158" customFormat="1" x14ac:dyDescent="0.3">
      <c r="A315" s="161">
        <v>1112</v>
      </c>
      <c r="B315" s="160">
        <v>40765</v>
      </c>
      <c r="C315" s="161">
        <v>75.77</v>
      </c>
    </row>
    <row r="316" spans="1:3" s="158" customFormat="1" x14ac:dyDescent="0.3">
      <c r="A316" s="161">
        <v>1112</v>
      </c>
      <c r="B316" s="160">
        <v>40766</v>
      </c>
      <c r="C316" s="161">
        <v>76.12</v>
      </c>
    </row>
    <row r="317" spans="1:3" s="158" customFormat="1" x14ac:dyDescent="0.3">
      <c r="A317" s="161">
        <v>1112</v>
      </c>
      <c r="B317" s="160">
        <v>40767</v>
      </c>
      <c r="C317" s="161">
        <v>76.319999999999993</v>
      </c>
    </row>
    <row r="318" spans="1:3" s="158" customFormat="1" x14ac:dyDescent="0.3">
      <c r="A318" s="161">
        <v>1112</v>
      </c>
      <c r="B318" s="160">
        <v>40768</v>
      </c>
      <c r="C318" s="161">
        <v>76.53</v>
      </c>
    </row>
    <row r="319" spans="1:3" s="158" customFormat="1" x14ac:dyDescent="0.3">
      <c r="A319" s="161">
        <v>1112</v>
      </c>
      <c r="B319" s="160">
        <v>40769</v>
      </c>
      <c r="C319" s="161">
        <v>76.72</v>
      </c>
    </row>
    <row r="320" spans="1:3" s="158" customFormat="1" x14ac:dyDescent="0.3">
      <c r="A320" s="161">
        <v>1112</v>
      </c>
      <c r="B320" s="160">
        <v>40770</v>
      </c>
      <c r="C320" s="161">
        <v>76.84</v>
      </c>
    </row>
    <row r="321" spans="1:3" s="158" customFormat="1" x14ac:dyDescent="0.3">
      <c r="A321" s="161">
        <v>1112</v>
      </c>
      <c r="B321" s="160">
        <v>40771</v>
      </c>
      <c r="C321" s="161">
        <v>76.98</v>
      </c>
    </row>
    <row r="322" spans="1:3" s="158" customFormat="1" x14ac:dyDescent="0.3">
      <c r="A322" s="161">
        <v>1112</v>
      </c>
      <c r="B322" s="160">
        <v>40772</v>
      </c>
      <c r="C322" s="161">
        <v>77.14</v>
      </c>
    </row>
    <row r="323" spans="1:3" s="158" customFormat="1" x14ac:dyDescent="0.3">
      <c r="A323" s="161">
        <v>1112</v>
      </c>
      <c r="B323" s="160">
        <v>40773</v>
      </c>
      <c r="C323" s="161">
        <v>77.290000000000006</v>
      </c>
    </row>
    <row r="324" spans="1:3" s="158" customFormat="1" x14ac:dyDescent="0.3">
      <c r="A324" s="161">
        <v>1112</v>
      </c>
      <c r="B324" s="160">
        <v>40774</v>
      </c>
      <c r="C324" s="161">
        <v>77.41</v>
      </c>
    </row>
    <row r="325" spans="1:3" s="158" customFormat="1" x14ac:dyDescent="0.3">
      <c r="A325" s="161">
        <v>1112</v>
      </c>
      <c r="B325" s="160">
        <v>40775</v>
      </c>
      <c r="C325" s="161">
        <v>77.53</v>
      </c>
    </row>
    <row r="326" spans="1:3" s="158" customFormat="1" x14ac:dyDescent="0.3">
      <c r="A326" s="161">
        <v>1112</v>
      </c>
      <c r="B326" s="160">
        <v>40776</v>
      </c>
      <c r="C326" s="161">
        <v>77.569999999999993</v>
      </c>
    </row>
    <row r="327" spans="1:3" s="158" customFormat="1" x14ac:dyDescent="0.3">
      <c r="A327" s="161">
        <v>1112</v>
      </c>
      <c r="B327" s="160">
        <v>40777</v>
      </c>
      <c r="C327" s="161">
        <v>77.56</v>
      </c>
    </row>
    <row r="328" spans="1:3" s="158" customFormat="1" x14ac:dyDescent="0.3">
      <c r="A328" s="161">
        <v>1112</v>
      </c>
      <c r="B328" s="160">
        <v>40778</v>
      </c>
      <c r="C328" s="161">
        <v>77.53</v>
      </c>
    </row>
    <row r="329" spans="1:3" s="158" customFormat="1" x14ac:dyDescent="0.3">
      <c r="A329" s="161">
        <v>1112</v>
      </c>
      <c r="B329" s="160">
        <v>40779</v>
      </c>
      <c r="C329" s="161">
        <v>77.48</v>
      </c>
    </row>
    <row r="330" spans="1:3" s="158" customFormat="1" x14ac:dyDescent="0.3">
      <c r="A330" s="161">
        <v>1112</v>
      </c>
      <c r="B330" s="160">
        <v>40780</v>
      </c>
      <c r="C330" s="161">
        <v>77.37</v>
      </c>
    </row>
    <row r="331" spans="1:3" s="158" customFormat="1" x14ac:dyDescent="0.3">
      <c r="A331" s="161">
        <v>1112</v>
      </c>
      <c r="B331" s="160">
        <v>40781</v>
      </c>
      <c r="C331" s="161">
        <v>77.23</v>
      </c>
    </row>
    <row r="332" spans="1:3" s="158" customFormat="1" x14ac:dyDescent="0.3">
      <c r="A332" s="161">
        <v>1112</v>
      </c>
      <c r="B332" s="160">
        <v>40782</v>
      </c>
      <c r="C332" s="161">
        <v>77.06</v>
      </c>
    </row>
    <row r="333" spans="1:3" s="158" customFormat="1" x14ac:dyDescent="0.3">
      <c r="A333" s="161">
        <v>1112</v>
      </c>
      <c r="B333" s="160">
        <v>40783</v>
      </c>
      <c r="C333" s="161">
        <v>76.86</v>
      </c>
    </row>
    <row r="334" spans="1:3" s="158" customFormat="1" x14ac:dyDescent="0.3">
      <c r="A334" s="161">
        <v>1112</v>
      </c>
      <c r="B334" s="160">
        <v>40784</v>
      </c>
      <c r="C334" s="161">
        <v>76.66</v>
      </c>
    </row>
    <row r="335" spans="1:3" s="158" customFormat="1" x14ac:dyDescent="0.3">
      <c r="A335" s="161">
        <v>1112</v>
      </c>
      <c r="B335" s="160">
        <v>40785</v>
      </c>
      <c r="C335" s="161">
        <v>76.5</v>
      </c>
    </row>
    <row r="336" spans="1:3" s="158" customFormat="1" x14ac:dyDescent="0.3">
      <c r="A336" s="161">
        <v>1112</v>
      </c>
      <c r="B336" s="160">
        <v>40786</v>
      </c>
      <c r="C336" s="161">
        <v>76.37</v>
      </c>
    </row>
    <row r="337" spans="1:3" s="158" customFormat="1" x14ac:dyDescent="0.3">
      <c r="A337" s="161">
        <v>1112</v>
      </c>
      <c r="B337" s="160">
        <v>40787</v>
      </c>
      <c r="C337" s="161">
        <v>76.23</v>
      </c>
    </row>
    <row r="338" spans="1:3" s="158" customFormat="1" x14ac:dyDescent="0.3">
      <c r="A338" s="161">
        <v>1112</v>
      </c>
      <c r="B338" s="160">
        <v>40788</v>
      </c>
      <c r="C338" s="161">
        <v>76.12</v>
      </c>
    </row>
    <row r="339" spans="1:3" s="158" customFormat="1" x14ac:dyDescent="0.3">
      <c r="A339" s="161">
        <v>1112</v>
      </c>
      <c r="B339" s="160">
        <v>40789</v>
      </c>
      <c r="C339" s="161">
        <v>76.010000000000005</v>
      </c>
    </row>
    <row r="340" spans="1:3" s="158" customFormat="1" x14ac:dyDescent="0.3">
      <c r="A340" s="161">
        <v>1112</v>
      </c>
      <c r="B340" s="160">
        <v>40790</v>
      </c>
      <c r="C340" s="161">
        <v>75.92</v>
      </c>
    </row>
    <row r="341" spans="1:3" s="158" customFormat="1" x14ac:dyDescent="0.3">
      <c r="A341" s="161">
        <v>1112</v>
      </c>
      <c r="B341" s="160">
        <v>40791</v>
      </c>
      <c r="C341" s="161">
        <v>75.84</v>
      </c>
    </row>
    <row r="342" spans="1:3" s="158" customFormat="1" x14ac:dyDescent="0.3">
      <c r="A342" s="161">
        <v>1112</v>
      </c>
      <c r="B342" s="160">
        <v>40792</v>
      </c>
      <c r="C342" s="161">
        <v>75.78</v>
      </c>
    </row>
    <row r="343" spans="1:3" s="158" customFormat="1" x14ac:dyDescent="0.3">
      <c r="A343" s="161">
        <v>1112</v>
      </c>
      <c r="B343" s="160">
        <v>40793</v>
      </c>
      <c r="C343" s="161">
        <v>75.69</v>
      </c>
    </row>
    <row r="344" spans="1:3" s="158" customFormat="1" x14ac:dyDescent="0.3">
      <c r="A344" s="161">
        <v>1112</v>
      </c>
      <c r="B344" s="160">
        <v>40794</v>
      </c>
      <c r="C344" s="161">
        <v>75.64</v>
      </c>
    </row>
    <row r="345" spans="1:3" s="158" customFormat="1" x14ac:dyDescent="0.3">
      <c r="A345" s="161">
        <v>1112</v>
      </c>
      <c r="B345" s="160">
        <v>40795</v>
      </c>
      <c r="C345" s="161">
        <v>75.58</v>
      </c>
    </row>
    <row r="346" spans="1:3" s="158" customFormat="1" x14ac:dyDescent="0.3">
      <c r="A346" s="161">
        <v>1112</v>
      </c>
      <c r="B346" s="160">
        <v>40796</v>
      </c>
      <c r="C346" s="161">
        <v>75.52</v>
      </c>
    </row>
    <row r="347" spans="1:3" s="158" customFormat="1" x14ac:dyDescent="0.3">
      <c r="A347" s="161">
        <v>1112</v>
      </c>
      <c r="B347" s="160">
        <v>40797</v>
      </c>
      <c r="C347" s="161">
        <v>75.47</v>
      </c>
    </row>
    <row r="348" spans="1:3" s="158" customFormat="1" x14ac:dyDescent="0.3">
      <c r="A348" s="161">
        <v>1112</v>
      </c>
      <c r="B348" s="160">
        <v>40798</v>
      </c>
      <c r="C348" s="161">
        <v>75.44</v>
      </c>
    </row>
    <row r="349" spans="1:3" s="158" customFormat="1" x14ac:dyDescent="0.3">
      <c r="A349" s="161">
        <v>1112</v>
      </c>
      <c r="B349" s="160">
        <v>40799</v>
      </c>
      <c r="C349" s="161">
        <v>75.45</v>
      </c>
    </row>
    <row r="350" spans="1:3" s="158" customFormat="1" x14ac:dyDescent="0.3">
      <c r="A350" s="161">
        <v>1112</v>
      </c>
      <c r="B350" s="160">
        <v>40800</v>
      </c>
      <c r="C350" s="161">
        <v>75.44</v>
      </c>
    </row>
    <row r="351" spans="1:3" s="158" customFormat="1" x14ac:dyDescent="0.3">
      <c r="A351" s="161">
        <v>1112</v>
      </c>
      <c r="B351" s="160">
        <v>40801</v>
      </c>
      <c r="C351" s="161">
        <v>75.400000000000006</v>
      </c>
    </row>
    <row r="352" spans="1:3" s="158" customFormat="1" x14ac:dyDescent="0.3">
      <c r="A352" s="161">
        <v>1112</v>
      </c>
      <c r="B352" s="160">
        <v>40802</v>
      </c>
      <c r="C352" s="161">
        <v>75.319999999999993</v>
      </c>
    </row>
    <row r="353" spans="1:3" s="158" customFormat="1" x14ac:dyDescent="0.3">
      <c r="A353" s="161">
        <v>1112</v>
      </c>
      <c r="B353" s="160">
        <v>40803</v>
      </c>
      <c r="C353" s="161">
        <v>75.209999999999994</v>
      </c>
    </row>
    <row r="354" spans="1:3" s="158" customFormat="1" x14ac:dyDescent="0.3">
      <c r="A354" s="161">
        <v>1112</v>
      </c>
      <c r="B354" s="160">
        <v>40804</v>
      </c>
      <c r="C354" s="161">
        <v>75.099999999999994</v>
      </c>
    </row>
    <row r="355" spans="1:3" s="158" customFormat="1" x14ac:dyDescent="0.3">
      <c r="A355" s="161">
        <v>1112</v>
      </c>
      <c r="B355" s="160">
        <v>40805</v>
      </c>
      <c r="C355" s="161">
        <v>75.040000000000006</v>
      </c>
    </row>
    <row r="356" spans="1:3" s="158" customFormat="1" x14ac:dyDescent="0.3">
      <c r="A356" s="161">
        <v>1112</v>
      </c>
      <c r="B356" s="160">
        <v>40806</v>
      </c>
      <c r="C356" s="161">
        <v>75</v>
      </c>
    </row>
    <row r="357" spans="1:3" s="158" customFormat="1" x14ac:dyDescent="0.3">
      <c r="A357" s="161">
        <v>1112</v>
      </c>
      <c r="B357" s="160">
        <v>40807</v>
      </c>
      <c r="C357" s="161">
        <v>74.97</v>
      </c>
    </row>
    <row r="358" spans="1:3" s="158" customFormat="1" x14ac:dyDescent="0.3">
      <c r="A358" s="161">
        <v>1112</v>
      </c>
      <c r="B358" s="160">
        <v>40808</v>
      </c>
      <c r="C358" s="161">
        <v>74.95</v>
      </c>
    </row>
    <row r="359" spans="1:3" s="158" customFormat="1" x14ac:dyDescent="0.3">
      <c r="A359" s="161">
        <v>1112</v>
      </c>
      <c r="B359" s="160">
        <v>40809</v>
      </c>
      <c r="C359" s="161">
        <v>74.95</v>
      </c>
    </row>
    <row r="360" spans="1:3" s="158" customFormat="1" x14ac:dyDescent="0.3">
      <c r="A360" s="161">
        <v>1112</v>
      </c>
      <c r="B360" s="160">
        <v>40810</v>
      </c>
      <c r="C360" s="161">
        <v>74.94</v>
      </c>
    </row>
    <row r="361" spans="1:3" s="158" customFormat="1" x14ac:dyDescent="0.3">
      <c r="A361" s="161">
        <v>1112</v>
      </c>
      <c r="B361" s="160">
        <v>40811</v>
      </c>
      <c r="C361" s="161">
        <v>74.84</v>
      </c>
    </row>
    <row r="362" spans="1:3" s="158" customFormat="1" x14ac:dyDescent="0.3">
      <c r="A362" s="161">
        <v>1112</v>
      </c>
      <c r="B362" s="160">
        <v>40812</v>
      </c>
      <c r="C362" s="161">
        <v>74.75</v>
      </c>
    </row>
    <row r="363" spans="1:3" s="158" customFormat="1" x14ac:dyDescent="0.3">
      <c r="A363" s="161">
        <v>1112</v>
      </c>
      <c r="B363" s="160">
        <v>40813</v>
      </c>
      <c r="C363" s="161">
        <v>74.680000000000007</v>
      </c>
    </row>
    <row r="364" spans="1:3" s="158" customFormat="1" x14ac:dyDescent="0.3">
      <c r="A364" s="161">
        <v>1112</v>
      </c>
      <c r="B364" s="160">
        <v>40814</v>
      </c>
      <c r="C364" s="161">
        <v>74.63</v>
      </c>
    </row>
    <row r="365" spans="1:3" s="158" customFormat="1" x14ac:dyDescent="0.3">
      <c r="A365" s="161">
        <v>1112</v>
      </c>
      <c r="B365" s="160">
        <v>40815</v>
      </c>
      <c r="C365" s="161">
        <v>74.61</v>
      </c>
    </row>
    <row r="366" spans="1:3" s="158" customFormat="1" x14ac:dyDescent="0.3">
      <c r="A366" s="161">
        <v>1112</v>
      </c>
      <c r="B366" s="160">
        <v>40816</v>
      </c>
      <c r="C366" s="161">
        <v>74.55</v>
      </c>
    </row>
    <row r="367" spans="1:3" s="158" customFormat="1" x14ac:dyDescent="0.3">
      <c r="A367" s="161">
        <v>1112</v>
      </c>
      <c r="B367" s="162">
        <v>40817</v>
      </c>
      <c r="C367" s="161">
        <v>74.41</v>
      </c>
    </row>
    <row r="368" spans="1:3" x14ac:dyDescent="0.3">
      <c r="A368" s="161">
        <v>1112</v>
      </c>
      <c r="B368" s="162">
        <v>40818</v>
      </c>
      <c r="C368" s="161">
        <v>74.28</v>
      </c>
    </row>
    <row r="369" spans="1:3" x14ac:dyDescent="0.3">
      <c r="A369" s="161">
        <v>1112</v>
      </c>
      <c r="B369" s="162">
        <v>40819</v>
      </c>
      <c r="C369" s="161">
        <v>74.16</v>
      </c>
    </row>
    <row r="370" spans="1:3" x14ac:dyDescent="0.3">
      <c r="A370" s="161">
        <v>1112</v>
      </c>
      <c r="B370" s="162">
        <v>40820</v>
      </c>
      <c r="C370" s="161">
        <v>74.040000000000006</v>
      </c>
    </row>
    <row r="371" spans="1:3" x14ac:dyDescent="0.3">
      <c r="A371" s="161">
        <v>1112</v>
      </c>
      <c r="B371" s="162">
        <v>40821</v>
      </c>
      <c r="C371" s="161">
        <v>73.739999999999995</v>
      </c>
    </row>
    <row r="372" spans="1:3" x14ac:dyDescent="0.3">
      <c r="A372" s="161">
        <v>1112</v>
      </c>
      <c r="B372" s="162">
        <v>40822</v>
      </c>
      <c r="C372" s="161">
        <v>73.41</v>
      </c>
    </row>
    <row r="373" spans="1:3" x14ac:dyDescent="0.3">
      <c r="A373" s="161">
        <v>1112</v>
      </c>
      <c r="B373" s="162">
        <v>40823</v>
      </c>
      <c r="C373" s="161">
        <v>73.08</v>
      </c>
    </row>
    <row r="374" spans="1:3" x14ac:dyDescent="0.3">
      <c r="A374" s="161">
        <v>1112</v>
      </c>
      <c r="B374" s="162">
        <v>40824</v>
      </c>
      <c r="C374" s="161">
        <v>72.739999999999995</v>
      </c>
    </row>
    <row r="375" spans="1:3" x14ac:dyDescent="0.3">
      <c r="A375" s="161">
        <v>1112</v>
      </c>
      <c r="B375" s="162">
        <v>40825</v>
      </c>
      <c r="C375" s="161">
        <v>72.45</v>
      </c>
    </row>
    <row r="376" spans="1:3" x14ac:dyDescent="0.3">
      <c r="A376" s="161">
        <v>1112</v>
      </c>
      <c r="B376" s="162">
        <v>40826</v>
      </c>
      <c r="C376" s="161">
        <v>72.39</v>
      </c>
    </row>
    <row r="377" spans="1:3" x14ac:dyDescent="0.3">
      <c r="A377" s="161">
        <v>1112</v>
      </c>
      <c r="B377" s="162">
        <v>40827</v>
      </c>
      <c r="C377" s="161">
        <v>72.349999999999994</v>
      </c>
    </row>
    <row r="378" spans="1:3" x14ac:dyDescent="0.3">
      <c r="A378" s="161">
        <v>1112</v>
      </c>
      <c r="B378" s="162">
        <v>40828</v>
      </c>
      <c r="C378" s="161">
        <v>72.349999999999994</v>
      </c>
    </row>
    <row r="379" spans="1:3" x14ac:dyDescent="0.3">
      <c r="A379" s="161">
        <v>1112</v>
      </c>
      <c r="B379" s="162">
        <v>40829</v>
      </c>
      <c r="C379" s="161">
        <v>72.39</v>
      </c>
    </row>
    <row r="380" spans="1:3" x14ac:dyDescent="0.3">
      <c r="A380" s="161">
        <v>1112</v>
      </c>
      <c r="B380" s="162">
        <v>40830</v>
      </c>
      <c r="C380" s="161">
        <v>72.48</v>
      </c>
    </row>
    <row r="381" spans="1:3" x14ac:dyDescent="0.3">
      <c r="A381" s="161">
        <v>1112</v>
      </c>
      <c r="B381" s="162">
        <v>40831</v>
      </c>
      <c r="C381" s="161">
        <v>72.63</v>
      </c>
    </row>
    <row r="382" spans="1:3" x14ac:dyDescent="0.3">
      <c r="A382" s="161">
        <v>1112</v>
      </c>
      <c r="B382" s="162">
        <v>40832</v>
      </c>
      <c r="C382" s="161">
        <v>72.75</v>
      </c>
    </row>
    <row r="383" spans="1:3" x14ac:dyDescent="0.3">
      <c r="A383" s="161">
        <v>1112</v>
      </c>
      <c r="B383" s="162">
        <v>40833</v>
      </c>
      <c r="C383" s="161">
        <v>72.900000000000006</v>
      </c>
    </row>
    <row r="384" spans="1:3" x14ac:dyDescent="0.3">
      <c r="A384" s="161">
        <v>1112</v>
      </c>
      <c r="B384" s="162">
        <v>40834</v>
      </c>
      <c r="C384" s="161">
        <v>73.13</v>
      </c>
    </row>
    <row r="385" spans="1:3" x14ac:dyDescent="0.3">
      <c r="A385" s="161">
        <v>1112</v>
      </c>
      <c r="B385" s="162">
        <v>40835</v>
      </c>
      <c r="C385" s="161">
        <v>73.430000000000007</v>
      </c>
    </row>
    <row r="386" spans="1:3" x14ac:dyDescent="0.3">
      <c r="A386" s="161">
        <v>1112</v>
      </c>
      <c r="B386" s="162">
        <v>40836</v>
      </c>
      <c r="C386" s="161">
        <v>73.739999999999995</v>
      </c>
    </row>
    <row r="387" spans="1:3" x14ac:dyDescent="0.3">
      <c r="A387" s="161">
        <v>1112</v>
      </c>
      <c r="B387" s="162">
        <v>40837</v>
      </c>
      <c r="C387" s="161">
        <v>74.02</v>
      </c>
    </row>
    <row r="388" spans="1:3" x14ac:dyDescent="0.3">
      <c r="A388" s="161">
        <v>1112</v>
      </c>
      <c r="B388" s="162">
        <v>40838</v>
      </c>
      <c r="C388" s="161">
        <v>74.34</v>
      </c>
    </row>
    <row r="389" spans="1:3" x14ac:dyDescent="0.3">
      <c r="A389" s="161">
        <v>1112</v>
      </c>
      <c r="B389" s="162">
        <v>40839</v>
      </c>
      <c r="C389" s="161">
        <v>74.63</v>
      </c>
    </row>
    <row r="390" spans="1:3" x14ac:dyDescent="0.3">
      <c r="A390" s="161">
        <v>1112</v>
      </c>
      <c r="B390" s="162">
        <v>40840</v>
      </c>
      <c r="C390" s="161">
        <v>74.95</v>
      </c>
    </row>
    <row r="391" spans="1:3" x14ac:dyDescent="0.3">
      <c r="A391" s="161">
        <v>1112</v>
      </c>
      <c r="B391" s="162">
        <v>40841</v>
      </c>
      <c r="C391" s="161">
        <v>75.28</v>
      </c>
    </row>
    <row r="392" spans="1:3" x14ac:dyDescent="0.3">
      <c r="A392" s="161">
        <v>1112</v>
      </c>
      <c r="B392" s="162">
        <v>40842</v>
      </c>
      <c r="C392" s="161">
        <v>75.61</v>
      </c>
    </row>
    <row r="393" spans="1:3" x14ac:dyDescent="0.3">
      <c r="A393" s="161">
        <v>1112</v>
      </c>
      <c r="B393" s="162">
        <v>40843</v>
      </c>
      <c r="C393" s="161">
        <v>75.989999999999995</v>
      </c>
    </row>
    <row r="394" spans="1:3" x14ac:dyDescent="0.3">
      <c r="A394" s="161">
        <v>1112</v>
      </c>
      <c r="B394" s="162">
        <v>40844</v>
      </c>
      <c r="C394" s="161">
        <v>76.42</v>
      </c>
    </row>
    <row r="395" spans="1:3" x14ac:dyDescent="0.3">
      <c r="A395" s="161">
        <v>1112</v>
      </c>
      <c r="B395" s="162">
        <v>40845</v>
      </c>
      <c r="C395" s="161">
        <v>76.78</v>
      </c>
    </row>
    <row r="396" spans="1:3" x14ac:dyDescent="0.3">
      <c r="A396" s="161">
        <v>1112</v>
      </c>
      <c r="B396" s="162">
        <v>40846</v>
      </c>
      <c r="C396" s="161">
        <v>77.08</v>
      </c>
    </row>
    <row r="397" spans="1:3" x14ac:dyDescent="0.3">
      <c r="A397" s="161">
        <v>1112</v>
      </c>
      <c r="B397" s="162">
        <v>40847</v>
      </c>
      <c r="C397" s="161">
        <v>77.2</v>
      </c>
    </row>
    <row r="398" spans="1:3" x14ac:dyDescent="0.3">
      <c r="A398" s="161">
        <v>1112</v>
      </c>
      <c r="B398" s="162">
        <v>40848</v>
      </c>
      <c r="C398" s="161">
        <v>77.45</v>
      </c>
    </row>
    <row r="399" spans="1:3" x14ac:dyDescent="0.3">
      <c r="A399" s="161">
        <v>1112</v>
      </c>
      <c r="B399" s="162">
        <v>40849</v>
      </c>
      <c r="C399" s="161">
        <v>77.84</v>
      </c>
    </row>
    <row r="400" spans="1:3" x14ac:dyDescent="0.3">
      <c r="A400" s="161">
        <v>1112</v>
      </c>
      <c r="B400" s="162">
        <v>40850</v>
      </c>
      <c r="C400" s="161">
        <v>78.38</v>
      </c>
    </row>
    <row r="401" spans="1:3" x14ac:dyDescent="0.3">
      <c r="A401" s="161">
        <v>1112</v>
      </c>
      <c r="B401" s="162">
        <v>40851</v>
      </c>
      <c r="C401" s="161">
        <v>78.7</v>
      </c>
    </row>
    <row r="402" spans="1:3" x14ac:dyDescent="0.3">
      <c r="A402" s="161">
        <v>1112</v>
      </c>
      <c r="B402" s="162">
        <v>40852</v>
      </c>
      <c r="C402" s="161">
        <v>78.930000000000007</v>
      </c>
    </row>
    <row r="403" spans="1:3" x14ac:dyDescent="0.3">
      <c r="A403" s="161">
        <v>1112</v>
      </c>
      <c r="B403" s="162">
        <v>40853</v>
      </c>
      <c r="C403" s="161">
        <v>79.180000000000007</v>
      </c>
    </row>
    <row r="404" spans="1:3" x14ac:dyDescent="0.3">
      <c r="A404" s="161">
        <v>1112</v>
      </c>
      <c r="B404" s="162">
        <v>40854</v>
      </c>
      <c r="C404" s="161">
        <v>79.39</v>
      </c>
    </row>
    <row r="405" spans="1:3" x14ac:dyDescent="0.3">
      <c r="A405" s="161">
        <v>1112</v>
      </c>
      <c r="B405" s="162">
        <v>40855</v>
      </c>
      <c r="C405" s="161">
        <v>79.53</v>
      </c>
    </row>
    <row r="406" spans="1:3" x14ac:dyDescent="0.3">
      <c r="A406" s="161">
        <v>1112</v>
      </c>
      <c r="B406" s="162">
        <v>40856</v>
      </c>
      <c r="C406" s="161">
        <v>79.67</v>
      </c>
    </row>
    <row r="407" spans="1:3" x14ac:dyDescent="0.3">
      <c r="A407" s="161">
        <v>1112</v>
      </c>
      <c r="B407" s="162">
        <v>40857</v>
      </c>
      <c r="C407" s="161">
        <v>80.03</v>
      </c>
    </row>
    <row r="408" spans="1:3" x14ac:dyDescent="0.3">
      <c r="A408" s="161">
        <v>1112</v>
      </c>
      <c r="B408" s="162">
        <v>40858</v>
      </c>
      <c r="C408" s="161">
        <v>80.37</v>
      </c>
    </row>
    <row r="409" spans="1:3" x14ac:dyDescent="0.3">
      <c r="A409" s="161">
        <v>1112</v>
      </c>
      <c r="B409" s="162">
        <v>40859</v>
      </c>
      <c r="C409" s="161">
        <v>80.63</v>
      </c>
    </row>
    <row r="410" spans="1:3" x14ac:dyDescent="0.3">
      <c r="A410" s="161">
        <v>1112</v>
      </c>
      <c r="B410" s="162">
        <v>40860</v>
      </c>
      <c r="C410" s="161">
        <v>80.84</v>
      </c>
    </row>
    <row r="411" spans="1:3" x14ac:dyDescent="0.3">
      <c r="A411" s="161">
        <v>1112</v>
      </c>
      <c r="B411" s="162">
        <v>40861</v>
      </c>
      <c r="C411" s="161">
        <v>81</v>
      </c>
    </row>
    <row r="412" spans="1:3" x14ac:dyDescent="0.3">
      <c r="A412" s="161">
        <v>1112</v>
      </c>
      <c r="B412" s="162">
        <v>40862</v>
      </c>
      <c r="C412" s="161">
        <v>81.13</v>
      </c>
    </row>
    <row r="413" spans="1:3" x14ac:dyDescent="0.3">
      <c r="A413" s="161">
        <v>1112</v>
      </c>
      <c r="B413" s="162">
        <v>40863</v>
      </c>
      <c r="C413" s="161">
        <v>81.19</v>
      </c>
    </row>
    <row r="414" spans="1:3" x14ac:dyDescent="0.3">
      <c r="A414" s="161">
        <v>1112</v>
      </c>
      <c r="B414" s="162">
        <v>40864</v>
      </c>
      <c r="C414" s="161">
        <v>81.11</v>
      </c>
    </row>
    <row r="415" spans="1:3" x14ac:dyDescent="0.3">
      <c r="A415" s="161">
        <v>1112</v>
      </c>
      <c r="B415" s="162">
        <v>40865</v>
      </c>
      <c r="C415" s="161">
        <v>81</v>
      </c>
    </row>
    <row r="416" spans="1:3" x14ac:dyDescent="0.3">
      <c r="A416" s="161">
        <v>1112</v>
      </c>
      <c r="B416" s="162">
        <v>40866</v>
      </c>
      <c r="C416" s="161">
        <v>80.83</v>
      </c>
    </row>
    <row r="417" spans="1:3" x14ac:dyDescent="0.3">
      <c r="A417" s="161">
        <v>1112</v>
      </c>
      <c r="B417" s="162">
        <v>40867</v>
      </c>
      <c r="C417" s="161">
        <v>80.5</v>
      </c>
    </row>
    <row r="418" spans="1:3" x14ac:dyDescent="0.3">
      <c r="A418" s="161">
        <v>1112</v>
      </c>
      <c r="B418" s="162">
        <v>40868</v>
      </c>
      <c r="C418" s="161">
        <v>80.14</v>
      </c>
    </row>
    <row r="419" spans="1:3" x14ac:dyDescent="0.3">
      <c r="A419" s="161">
        <v>1112</v>
      </c>
      <c r="B419" s="162">
        <v>40869</v>
      </c>
      <c r="C419" s="161">
        <v>79.790000000000006</v>
      </c>
    </row>
    <row r="420" spans="1:3" x14ac:dyDescent="0.3">
      <c r="A420" s="161">
        <v>1112</v>
      </c>
      <c r="B420" s="162">
        <v>40870</v>
      </c>
      <c r="C420" s="161">
        <v>79.48</v>
      </c>
    </row>
    <row r="421" spans="1:3" x14ac:dyDescent="0.3">
      <c r="A421" s="161">
        <v>1112</v>
      </c>
      <c r="B421" s="162">
        <v>40871</v>
      </c>
      <c r="C421" s="161">
        <v>79.19</v>
      </c>
    </row>
    <row r="422" spans="1:3" x14ac:dyDescent="0.3">
      <c r="A422" s="161">
        <v>1112</v>
      </c>
      <c r="B422" s="162">
        <v>40872</v>
      </c>
      <c r="C422" s="161">
        <v>78.989999999999995</v>
      </c>
    </row>
    <row r="423" spans="1:3" x14ac:dyDescent="0.3">
      <c r="A423" s="161">
        <v>1112</v>
      </c>
      <c r="B423" s="162">
        <v>40873</v>
      </c>
      <c r="C423" s="161">
        <v>78.75</v>
      </c>
    </row>
    <row r="424" spans="1:3" x14ac:dyDescent="0.3">
      <c r="A424" s="161">
        <v>1112</v>
      </c>
      <c r="B424" s="162">
        <v>40874</v>
      </c>
      <c r="C424" s="161">
        <v>78.400000000000006</v>
      </c>
    </row>
    <row r="425" spans="1:3" x14ac:dyDescent="0.3">
      <c r="A425" s="161">
        <v>1112</v>
      </c>
      <c r="B425" s="162">
        <v>40875</v>
      </c>
      <c r="C425" s="161">
        <v>78.14</v>
      </c>
    </row>
    <row r="426" spans="1:3" x14ac:dyDescent="0.3">
      <c r="A426" s="161">
        <v>1112</v>
      </c>
      <c r="B426" s="162">
        <v>40876</v>
      </c>
      <c r="C426" s="161">
        <v>77.89</v>
      </c>
    </row>
    <row r="427" spans="1:3" x14ac:dyDescent="0.3">
      <c r="A427" s="161">
        <v>1112</v>
      </c>
      <c r="B427" s="162">
        <v>40877</v>
      </c>
      <c r="C427" s="161">
        <v>77.67</v>
      </c>
    </row>
    <row r="428" spans="1:3" x14ac:dyDescent="0.3">
      <c r="A428" s="161">
        <v>1112</v>
      </c>
      <c r="B428" s="162">
        <v>40878</v>
      </c>
      <c r="C428" s="161">
        <v>77.900000000000006</v>
      </c>
    </row>
    <row r="429" spans="1:3" x14ac:dyDescent="0.3">
      <c r="A429" s="161">
        <v>1112</v>
      </c>
      <c r="B429" s="162">
        <v>40879</v>
      </c>
      <c r="C429" s="161">
        <v>78.540000000000006</v>
      </c>
    </row>
    <row r="430" spans="1:3" x14ac:dyDescent="0.3">
      <c r="A430" s="161">
        <v>1112</v>
      </c>
      <c r="B430" s="162">
        <v>40880</v>
      </c>
      <c r="C430" s="161">
        <v>78.84</v>
      </c>
    </row>
    <row r="431" spans="1:3" x14ac:dyDescent="0.3">
      <c r="A431" s="161">
        <v>1112</v>
      </c>
      <c r="B431" s="162">
        <v>40881</v>
      </c>
      <c r="C431" s="161">
        <v>79.19</v>
      </c>
    </row>
    <row r="432" spans="1:3" x14ac:dyDescent="0.3">
      <c r="A432" s="161">
        <v>1112</v>
      </c>
      <c r="B432" s="162">
        <v>40882</v>
      </c>
      <c r="C432" s="161">
        <v>79.56</v>
      </c>
    </row>
    <row r="433" spans="1:3" x14ac:dyDescent="0.3">
      <c r="A433" s="161">
        <v>1112</v>
      </c>
      <c r="B433" s="162">
        <v>40883</v>
      </c>
      <c r="C433" s="161">
        <v>80.06</v>
      </c>
    </row>
    <row r="434" spans="1:3" x14ac:dyDescent="0.3">
      <c r="A434" s="161">
        <v>1112</v>
      </c>
      <c r="B434" s="162">
        <v>40884</v>
      </c>
      <c r="C434" s="161">
        <v>80.45</v>
      </c>
    </row>
    <row r="435" spans="1:3" x14ac:dyDescent="0.3">
      <c r="A435" s="161">
        <v>1112</v>
      </c>
      <c r="B435" s="162">
        <v>40885</v>
      </c>
      <c r="C435" s="161">
        <v>80.72</v>
      </c>
    </row>
    <row r="436" spans="1:3" x14ac:dyDescent="0.3">
      <c r="A436" s="161">
        <v>1112</v>
      </c>
      <c r="B436" s="162">
        <v>40886</v>
      </c>
      <c r="C436" s="161">
        <v>80.91</v>
      </c>
    </row>
    <row r="437" spans="1:3" x14ac:dyDescent="0.3">
      <c r="A437" s="161">
        <v>1112</v>
      </c>
      <c r="B437" s="162">
        <v>40887</v>
      </c>
      <c r="C437" s="161">
        <v>81.14</v>
      </c>
    </row>
    <row r="438" spans="1:3" x14ac:dyDescent="0.3">
      <c r="A438" s="161">
        <v>1112</v>
      </c>
      <c r="B438" s="162">
        <v>40888</v>
      </c>
      <c r="C438" s="161">
        <v>81.39</v>
      </c>
    </row>
    <row r="439" spans="1:3" x14ac:dyDescent="0.3">
      <c r="A439" s="161">
        <v>1112</v>
      </c>
      <c r="B439" s="162">
        <v>40889</v>
      </c>
      <c r="C439" s="161">
        <v>81.540000000000006</v>
      </c>
    </row>
    <row r="440" spans="1:3" x14ac:dyDescent="0.3">
      <c r="A440" s="161">
        <v>1112</v>
      </c>
      <c r="B440" s="162">
        <v>40890</v>
      </c>
      <c r="C440" s="161">
        <v>81.650000000000006</v>
      </c>
    </row>
    <row r="441" spans="1:3" x14ac:dyDescent="0.3">
      <c r="A441" s="161">
        <v>1112</v>
      </c>
      <c r="B441" s="162">
        <v>40891</v>
      </c>
      <c r="C441" s="161">
        <v>81.7</v>
      </c>
    </row>
    <row r="442" spans="1:3" x14ac:dyDescent="0.3">
      <c r="A442" s="161">
        <v>1112</v>
      </c>
      <c r="B442" s="162">
        <v>40892</v>
      </c>
      <c r="C442" s="161">
        <v>81.72</v>
      </c>
    </row>
    <row r="443" spans="1:3" x14ac:dyDescent="0.3">
      <c r="A443" s="161">
        <v>1112</v>
      </c>
      <c r="B443" s="162">
        <v>40893</v>
      </c>
      <c r="C443" s="161">
        <v>81.709999999999994</v>
      </c>
    </row>
    <row r="444" spans="1:3" x14ac:dyDescent="0.3">
      <c r="A444" s="161">
        <v>1112</v>
      </c>
      <c r="B444" s="162">
        <v>40894</v>
      </c>
      <c r="C444" s="161">
        <v>81.67</v>
      </c>
    </row>
    <row r="445" spans="1:3" x14ac:dyDescent="0.3">
      <c r="A445" s="161">
        <v>1112</v>
      </c>
      <c r="B445" s="162">
        <v>40895</v>
      </c>
      <c r="C445" s="161">
        <v>81.650000000000006</v>
      </c>
    </row>
    <row r="446" spans="1:3" x14ac:dyDescent="0.3">
      <c r="A446" s="161">
        <v>1112</v>
      </c>
      <c r="B446" s="162">
        <v>40896</v>
      </c>
      <c r="C446" s="161">
        <v>81.63</v>
      </c>
    </row>
    <row r="447" spans="1:3" x14ac:dyDescent="0.3">
      <c r="A447" s="161">
        <v>1112</v>
      </c>
      <c r="B447" s="162">
        <v>40897</v>
      </c>
      <c r="C447" s="161">
        <v>81.64</v>
      </c>
    </row>
    <row r="448" spans="1:3" x14ac:dyDescent="0.3">
      <c r="A448" s="161">
        <v>1112</v>
      </c>
      <c r="B448" s="162">
        <v>40898</v>
      </c>
      <c r="C448" s="161">
        <v>81.680000000000007</v>
      </c>
    </row>
    <row r="449" spans="1:3" x14ac:dyDescent="0.3">
      <c r="A449" s="161">
        <v>1112</v>
      </c>
      <c r="B449" s="162">
        <v>40899</v>
      </c>
      <c r="C449" s="161">
        <v>81.75</v>
      </c>
    </row>
    <row r="450" spans="1:3" x14ac:dyDescent="0.3">
      <c r="A450" s="161">
        <v>1112</v>
      </c>
      <c r="B450" s="162">
        <v>40900</v>
      </c>
      <c r="C450" s="161">
        <v>81.739999999999995</v>
      </c>
    </row>
    <row r="451" spans="1:3" x14ac:dyDescent="0.3">
      <c r="A451" s="161">
        <v>1112</v>
      </c>
      <c r="B451" s="162">
        <v>40901</v>
      </c>
      <c r="C451" s="161">
        <v>81.77</v>
      </c>
    </row>
    <row r="452" spans="1:3" x14ac:dyDescent="0.3">
      <c r="A452" s="161">
        <v>1112</v>
      </c>
      <c r="B452" s="162">
        <v>40902</v>
      </c>
      <c r="C452" s="161">
        <v>81.87</v>
      </c>
    </row>
    <row r="453" spans="1:3" x14ac:dyDescent="0.3">
      <c r="A453" s="161">
        <v>1112</v>
      </c>
      <c r="B453" s="162">
        <v>40903</v>
      </c>
      <c r="C453" s="161">
        <v>81.97</v>
      </c>
    </row>
    <row r="454" spans="1:3" x14ac:dyDescent="0.3">
      <c r="A454" s="161">
        <v>1112</v>
      </c>
      <c r="B454" s="162">
        <v>40904</v>
      </c>
      <c r="C454" s="161">
        <v>82.1</v>
      </c>
    </row>
    <row r="455" spans="1:3" x14ac:dyDescent="0.3">
      <c r="A455" s="161">
        <v>1112</v>
      </c>
      <c r="B455" s="162">
        <v>40905</v>
      </c>
      <c r="C455" s="161">
        <v>82.32</v>
      </c>
    </row>
    <row r="456" spans="1:3" x14ac:dyDescent="0.3">
      <c r="A456" s="161">
        <v>1112</v>
      </c>
      <c r="B456" s="162">
        <v>40906</v>
      </c>
      <c r="C456" s="161">
        <v>82.54</v>
      </c>
    </row>
    <row r="457" spans="1:3" x14ac:dyDescent="0.3">
      <c r="A457" s="161">
        <v>1112</v>
      </c>
      <c r="B457" s="162">
        <v>40907</v>
      </c>
      <c r="C457" s="161">
        <v>82.81</v>
      </c>
    </row>
    <row r="458" spans="1:3" x14ac:dyDescent="0.3">
      <c r="A458" s="161">
        <v>1112</v>
      </c>
      <c r="B458" s="162">
        <v>40908</v>
      </c>
      <c r="C458" s="161">
        <v>82.85</v>
      </c>
    </row>
    <row r="459" spans="1:3" x14ac:dyDescent="0.3">
      <c r="A459" s="161">
        <v>1112</v>
      </c>
      <c r="B459" s="162">
        <v>40909</v>
      </c>
      <c r="C459" s="161">
        <v>82.79</v>
      </c>
    </row>
    <row r="460" spans="1:3" x14ac:dyDescent="0.3">
      <c r="A460" s="161">
        <v>1112</v>
      </c>
      <c r="B460" s="162">
        <v>40910</v>
      </c>
      <c r="C460" s="161">
        <v>82.81</v>
      </c>
    </row>
    <row r="461" spans="1:3" x14ac:dyDescent="0.3">
      <c r="A461" s="161">
        <v>1112</v>
      </c>
      <c r="B461" s="162">
        <v>40911</v>
      </c>
      <c r="C461" s="161">
        <v>82.84</v>
      </c>
    </row>
    <row r="462" spans="1:3" x14ac:dyDescent="0.3">
      <c r="A462" s="161">
        <v>1112</v>
      </c>
      <c r="B462" s="162">
        <v>40912</v>
      </c>
      <c r="C462" s="161">
        <v>82.88</v>
      </c>
    </row>
    <row r="463" spans="1:3" x14ac:dyDescent="0.3">
      <c r="A463" s="161">
        <v>1112</v>
      </c>
      <c r="B463" s="162">
        <v>40913</v>
      </c>
      <c r="C463" s="161">
        <v>82.94</v>
      </c>
    </row>
    <row r="464" spans="1:3" x14ac:dyDescent="0.3">
      <c r="A464" s="161">
        <v>1112</v>
      </c>
      <c r="B464" s="162">
        <v>40914</v>
      </c>
      <c r="C464" s="161">
        <v>83.05</v>
      </c>
    </row>
    <row r="465" spans="1:3" x14ac:dyDescent="0.3">
      <c r="A465" s="161">
        <v>1112</v>
      </c>
      <c r="B465" s="162">
        <v>40915</v>
      </c>
      <c r="C465" s="161">
        <v>83.06</v>
      </c>
    </row>
    <row r="466" spans="1:3" x14ac:dyDescent="0.3">
      <c r="A466" s="161">
        <v>1112</v>
      </c>
      <c r="B466" s="162">
        <v>40916</v>
      </c>
      <c r="C466" s="161">
        <v>83.09</v>
      </c>
    </row>
    <row r="467" spans="1:3" x14ac:dyDescent="0.3">
      <c r="A467" s="161">
        <v>1112</v>
      </c>
      <c r="B467" s="162">
        <v>40917</v>
      </c>
      <c r="C467" s="161">
        <v>83.05</v>
      </c>
    </row>
    <row r="468" spans="1:3" x14ac:dyDescent="0.3">
      <c r="A468" s="161">
        <v>1112</v>
      </c>
      <c r="B468" s="162">
        <v>40918</v>
      </c>
      <c r="C468" s="161">
        <v>82.98</v>
      </c>
    </row>
    <row r="469" spans="1:3" x14ac:dyDescent="0.3">
      <c r="A469" s="161">
        <v>1112</v>
      </c>
      <c r="B469" s="162">
        <v>40919</v>
      </c>
      <c r="C469" s="161">
        <v>82.88</v>
      </c>
    </row>
    <row r="470" spans="1:3" x14ac:dyDescent="0.3">
      <c r="A470" s="161">
        <v>1112</v>
      </c>
      <c r="B470" s="162">
        <v>40920</v>
      </c>
      <c r="C470" s="161">
        <v>82.83</v>
      </c>
    </row>
    <row r="471" spans="1:3" x14ac:dyDescent="0.3">
      <c r="A471" s="161">
        <v>1112</v>
      </c>
      <c r="B471" s="162">
        <v>40921</v>
      </c>
      <c r="C471" s="161">
        <v>82.8</v>
      </c>
    </row>
    <row r="472" spans="1:3" x14ac:dyDescent="0.3">
      <c r="A472" s="161">
        <v>1112</v>
      </c>
      <c r="B472" s="162">
        <v>40922</v>
      </c>
      <c r="C472" s="161">
        <v>82.77</v>
      </c>
    </row>
    <row r="473" spans="1:3" x14ac:dyDescent="0.3">
      <c r="A473" s="161">
        <v>1112</v>
      </c>
      <c r="B473" s="162">
        <v>40923</v>
      </c>
      <c r="C473" s="161">
        <v>82.79</v>
      </c>
    </row>
    <row r="474" spans="1:3" x14ac:dyDescent="0.3">
      <c r="A474" s="161">
        <v>1112</v>
      </c>
      <c r="B474" s="162">
        <v>40924</v>
      </c>
      <c r="C474" s="161">
        <v>82.73</v>
      </c>
    </row>
    <row r="475" spans="1:3" x14ac:dyDescent="0.3">
      <c r="A475" s="161">
        <v>1112</v>
      </c>
      <c r="B475" s="162">
        <v>40925</v>
      </c>
      <c r="C475" s="161">
        <v>82.7</v>
      </c>
    </row>
    <row r="476" spans="1:3" x14ac:dyDescent="0.3">
      <c r="A476" s="161">
        <v>1112</v>
      </c>
      <c r="B476" s="162">
        <v>40926</v>
      </c>
      <c r="C476" s="161">
        <v>82.7</v>
      </c>
    </row>
    <row r="477" spans="1:3" x14ac:dyDescent="0.3">
      <c r="A477" s="161">
        <v>1112</v>
      </c>
      <c r="B477" s="162">
        <v>40927</v>
      </c>
      <c r="C477" s="161">
        <v>82.68</v>
      </c>
    </row>
    <row r="478" spans="1:3" x14ac:dyDescent="0.3">
      <c r="A478" s="161">
        <v>1112</v>
      </c>
      <c r="B478" s="162">
        <v>40928</v>
      </c>
      <c r="C478" s="161">
        <v>82.38</v>
      </c>
    </row>
    <row r="479" spans="1:3" x14ac:dyDescent="0.3">
      <c r="A479" s="161">
        <v>1112</v>
      </c>
      <c r="B479" s="162">
        <v>40929</v>
      </c>
      <c r="C479" s="161">
        <v>81.83</v>
      </c>
    </row>
    <row r="480" spans="1:3" x14ac:dyDescent="0.3">
      <c r="A480" s="161">
        <v>1112</v>
      </c>
      <c r="B480" s="162">
        <v>40930</v>
      </c>
      <c r="C480" s="161">
        <v>81.16</v>
      </c>
    </row>
    <row r="481" spans="1:3" x14ac:dyDescent="0.3">
      <c r="A481" s="161">
        <v>1112</v>
      </c>
      <c r="B481" s="162">
        <v>40931</v>
      </c>
      <c r="C481" s="161">
        <v>80.27</v>
      </c>
    </row>
    <row r="482" spans="1:3" x14ac:dyDescent="0.3">
      <c r="A482" s="161">
        <v>1112</v>
      </c>
      <c r="B482" s="162">
        <v>40932</v>
      </c>
      <c r="C482" s="161">
        <v>79.34</v>
      </c>
    </row>
    <row r="483" spans="1:3" x14ac:dyDescent="0.3">
      <c r="A483" s="161">
        <v>1112</v>
      </c>
      <c r="B483" s="162">
        <v>40933</v>
      </c>
      <c r="C483" s="161">
        <v>78.430000000000007</v>
      </c>
    </row>
    <row r="484" spans="1:3" x14ac:dyDescent="0.3">
      <c r="A484" s="161">
        <v>1112</v>
      </c>
      <c r="B484" s="162">
        <v>40934</v>
      </c>
      <c r="C484" s="161">
        <v>77.67</v>
      </c>
    </row>
    <row r="485" spans="1:3" x14ac:dyDescent="0.3">
      <c r="A485" s="161">
        <v>1112</v>
      </c>
      <c r="B485" s="162">
        <v>40935</v>
      </c>
      <c r="C485" s="161">
        <v>77.099999999999994</v>
      </c>
    </row>
    <row r="486" spans="1:3" x14ac:dyDescent="0.3">
      <c r="A486" s="161">
        <v>1112</v>
      </c>
      <c r="B486" s="162">
        <v>40936</v>
      </c>
      <c r="C486" s="161">
        <v>76.72</v>
      </c>
    </row>
    <row r="487" spans="1:3" x14ac:dyDescent="0.3">
      <c r="A487" s="161">
        <v>1112</v>
      </c>
      <c r="B487" s="162">
        <v>40937</v>
      </c>
      <c r="C487" s="161">
        <v>76.430000000000007</v>
      </c>
    </row>
    <row r="488" spans="1:3" x14ac:dyDescent="0.3">
      <c r="A488" s="161">
        <v>1112</v>
      </c>
      <c r="B488" s="162">
        <v>40938</v>
      </c>
      <c r="C488" s="161">
        <v>76.23</v>
      </c>
    </row>
    <row r="489" spans="1:3" x14ac:dyDescent="0.3">
      <c r="A489" s="161">
        <v>1112</v>
      </c>
      <c r="B489" s="162">
        <v>40939</v>
      </c>
      <c r="C489" s="161">
        <v>76.09</v>
      </c>
    </row>
    <row r="490" spans="1:3" x14ac:dyDescent="0.3">
      <c r="A490" s="161">
        <v>1112</v>
      </c>
      <c r="B490" s="162">
        <v>40940</v>
      </c>
      <c r="C490" s="161">
        <v>75.989999999999995</v>
      </c>
    </row>
    <row r="491" spans="1:3" x14ac:dyDescent="0.3">
      <c r="A491" s="161">
        <v>1112</v>
      </c>
      <c r="B491" s="162">
        <v>40941</v>
      </c>
      <c r="C491" s="161">
        <v>75.92</v>
      </c>
    </row>
    <row r="492" spans="1:3" x14ac:dyDescent="0.3">
      <c r="A492" s="161">
        <v>1112</v>
      </c>
      <c r="B492" s="162">
        <v>40942</v>
      </c>
      <c r="C492" s="161">
        <v>75.94</v>
      </c>
    </row>
    <row r="493" spans="1:3" x14ac:dyDescent="0.3">
      <c r="A493" s="161">
        <v>1112</v>
      </c>
      <c r="B493" s="162">
        <v>40943</v>
      </c>
      <c r="C493" s="161">
        <v>76</v>
      </c>
    </row>
    <row r="494" spans="1:3" x14ac:dyDescent="0.3">
      <c r="A494" s="161">
        <v>1112</v>
      </c>
      <c r="B494" s="162">
        <v>40944</v>
      </c>
      <c r="C494" s="161">
        <v>76.099999999999994</v>
      </c>
    </row>
    <row r="495" spans="1:3" x14ac:dyDescent="0.3">
      <c r="A495" s="161">
        <v>1112</v>
      </c>
      <c r="B495" s="162">
        <v>40945</v>
      </c>
      <c r="C495" s="161">
        <v>76.19</v>
      </c>
    </row>
    <row r="496" spans="1:3" x14ac:dyDescent="0.3">
      <c r="A496" s="161">
        <v>1112</v>
      </c>
      <c r="B496" s="162">
        <v>40946</v>
      </c>
      <c r="C496" s="161">
        <v>76.28</v>
      </c>
    </row>
    <row r="497" spans="1:3" x14ac:dyDescent="0.3">
      <c r="A497" s="161">
        <v>1112</v>
      </c>
      <c r="B497" s="162">
        <v>40947</v>
      </c>
      <c r="C497" s="161">
        <v>76.16</v>
      </c>
    </row>
    <row r="498" spans="1:3" x14ac:dyDescent="0.3">
      <c r="A498" s="161">
        <v>1112</v>
      </c>
      <c r="B498" s="162">
        <v>40948</v>
      </c>
      <c r="C498" s="161">
        <v>76.05</v>
      </c>
    </row>
    <row r="499" spans="1:3" x14ac:dyDescent="0.3">
      <c r="A499" s="161">
        <v>1112</v>
      </c>
      <c r="B499" s="162">
        <v>40949</v>
      </c>
      <c r="C499" s="161">
        <v>75.94</v>
      </c>
    </row>
    <row r="500" spans="1:3" x14ac:dyDescent="0.3">
      <c r="A500" s="161">
        <v>1112</v>
      </c>
      <c r="B500" s="162">
        <v>40950</v>
      </c>
      <c r="C500" s="161">
        <v>75.81</v>
      </c>
    </row>
    <row r="501" spans="1:3" x14ac:dyDescent="0.3">
      <c r="A501" s="161">
        <v>1112</v>
      </c>
      <c r="B501" s="162">
        <v>40951</v>
      </c>
      <c r="C501" s="161">
        <v>75.69</v>
      </c>
    </row>
    <row r="502" spans="1:3" x14ac:dyDescent="0.3">
      <c r="A502" s="161">
        <v>1112</v>
      </c>
      <c r="B502" s="162">
        <v>40952</v>
      </c>
      <c r="C502" s="161">
        <v>75.56</v>
      </c>
    </row>
    <row r="503" spans="1:3" x14ac:dyDescent="0.3">
      <c r="A503" s="161">
        <v>1112</v>
      </c>
      <c r="B503" s="162">
        <v>40953</v>
      </c>
      <c r="C503" s="161">
        <v>75.459999999999994</v>
      </c>
    </row>
    <row r="504" spans="1:3" x14ac:dyDescent="0.3">
      <c r="A504" s="161">
        <v>1112</v>
      </c>
      <c r="B504" s="162">
        <v>40954</v>
      </c>
      <c r="C504" s="161">
        <v>75.41</v>
      </c>
    </row>
    <row r="505" spans="1:3" x14ac:dyDescent="0.3">
      <c r="A505" s="161">
        <v>1112</v>
      </c>
      <c r="B505" s="162">
        <v>40955</v>
      </c>
      <c r="C505" s="161">
        <v>75.41</v>
      </c>
    </row>
    <row r="506" spans="1:3" x14ac:dyDescent="0.3">
      <c r="A506" s="161">
        <v>1112</v>
      </c>
      <c r="B506" s="162">
        <v>40956</v>
      </c>
      <c r="C506" s="161">
        <v>75.400000000000006</v>
      </c>
    </row>
    <row r="507" spans="1:3" x14ac:dyDescent="0.3">
      <c r="A507" s="161">
        <v>1112</v>
      </c>
      <c r="B507" s="162">
        <v>40957</v>
      </c>
      <c r="C507" s="161">
        <v>75.52</v>
      </c>
    </row>
    <row r="508" spans="1:3" x14ac:dyDescent="0.3">
      <c r="A508" s="161">
        <v>1112</v>
      </c>
      <c r="B508" s="162">
        <v>40958</v>
      </c>
      <c r="C508" s="161">
        <v>75.55</v>
      </c>
    </row>
    <row r="509" spans="1:3" x14ac:dyDescent="0.3">
      <c r="A509" s="161">
        <v>1112</v>
      </c>
      <c r="B509" s="162">
        <v>40959</v>
      </c>
      <c r="C509" s="161">
        <v>75.56</v>
      </c>
    </row>
    <row r="510" spans="1:3" x14ac:dyDescent="0.3">
      <c r="A510" s="161">
        <v>1112</v>
      </c>
      <c r="B510" s="162">
        <v>40960</v>
      </c>
      <c r="C510" s="161">
        <v>75.61</v>
      </c>
    </row>
    <row r="511" spans="1:3" x14ac:dyDescent="0.3">
      <c r="A511" s="161">
        <v>1112</v>
      </c>
      <c r="B511" s="162">
        <v>40961</v>
      </c>
      <c r="C511" s="161">
        <v>75.63</v>
      </c>
    </row>
    <row r="512" spans="1:3" x14ac:dyDescent="0.3">
      <c r="A512" s="161">
        <v>1112</v>
      </c>
      <c r="B512" s="162">
        <v>40962</v>
      </c>
      <c r="C512" s="161">
        <v>75.62</v>
      </c>
    </row>
    <row r="513" spans="1:3" x14ac:dyDescent="0.3">
      <c r="A513" s="161">
        <v>1112</v>
      </c>
      <c r="B513" s="162">
        <v>40963</v>
      </c>
      <c r="C513" s="161">
        <v>75.69</v>
      </c>
    </row>
    <row r="514" spans="1:3" x14ac:dyDescent="0.3">
      <c r="A514" s="161">
        <v>1112</v>
      </c>
      <c r="B514" s="162">
        <v>40964</v>
      </c>
      <c r="C514" s="161">
        <v>75.73</v>
      </c>
    </row>
    <row r="515" spans="1:3" x14ac:dyDescent="0.3">
      <c r="A515" s="161">
        <v>1112</v>
      </c>
      <c r="B515" s="162">
        <v>40965</v>
      </c>
      <c r="C515" s="161">
        <v>75.790000000000006</v>
      </c>
    </row>
    <row r="516" spans="1:3" x14ac:dyDescent="0.3">
      <c r="A516" s="161">
        <v>1112</v>
      </c>
      <c r="B516" s="162">
        <v>40966</v>
      </c>
      <c r="C516" s="161">
        <v>75.92</v>
      </c>
    </row>
    <row r="517" spans="1:3" x14ac:dyDescent="0.3">
      <c r="A517" s="161">
        <v>1112</v>
      </c>
      <c r="B517" s="162">
        <v>40967</v>
      </c>
      <c r="C517" s="161">
        <v>76.040000000000006</v>
      </c>
    </row>
    <row r="518" spans="1:3" x14ac:dyDescent="0.3">
      <c r="A518" s="161">
        <v>1112</v>
      </c>
      <c r="B518" s="162">
        <v>40968</v>
      </c>
      <c r="C518" s="161">
        <v>76.06</v>
      </c>
    </row>
    <row r="519" spans="1:3" x14ac:dyDescent="0.3">
      <c r="A519" s="161">
        <v>1112</v>
      </c>
      <c r="B519" s="162">
        <v>40969</v>
      </c>
      <c r="C519" s="161">
        <v>76.069999999999993</v>
      </c>
    </row>
    <row r="520" spans="1:3" x14ac:dyDescent="0.3">
      <c r="A520" s="161">
        <v>1112</v>
      </c>
      <c r="B520" s="162">
        <v>40970</v>
      </c>
      <c r="C520" s="161">
        <v>76.010000000000005</v>
      </c>
    </row>
    <row r="521" spans="1:3" x14ac:dyDescent="0.3">
      <c r="A521" s="161">
        <v>1112</v>
      </c>
      <c r="B521" s="162">
        <v>40971</v>
      </c>
      <c r="C521" s="161">
        <v>76</v>
      </c>
    </row>
    <row r="522" spans="1:3" x14ac:dyDescent="0.3">
      <c r="A522" s="161">
        <v>1112</v>
      </c>
      <c r="B522" s="162">
        <v>40972</v>
      </c>
      <c r="C522" s="161">
        <v>76.02</v>
      </c>
    </row>
    <row r="523" spans="1:3" x14ac:dyDescent="0.3">
      <c r="A523" s="161">
        <v>1112</v>
      </c>
      <c r="B523" s="162">
        <v>40973</v>
      </c>
      <c r="C523" s="161">
        <v>76.2</v>
      </c>
    </row>
    <row r="524" spans="1:3" x14ac:dyDescent="0.3">
      <c r="A524" s="161">
        <v>1112</v>
      </c>
      <c r="B524" s="162">
        <v>40974</v>
      </c>
      <c r="C524" s="161">
        <v>76.36</v>
      </c>
    </row>
    <row r="525" spans="1:3" x14ac:dyDescent="0.3">
      <c r="A525" s="161">
        <v>1112</v>
      </c>
      <c r="B525" s="162">
        <v>40975</v>
      </c>
      <c r="C525" s="161">
        <v>76.510000000000005</v>
      </c>
    </row>
    <row r="526" spans="1:3" x14ac:dyDescent="0.3">
      <c r="A526" s="161">
        <v>1112</v>
      </c>
      <c r="B526" s="162">
        <v>40976</v>
      </c>
      <c r="C526" s="161">
        <v>76.709999999999994</v>
      </c>
    </row>
    <row r="527" spans="1:3" x14ac:dyDescent="0.3">
      <c r="A527" s="161">
        <v>1112</v>
      </c>
      <c r="B527" s="162">
        <v>40977</v>
      </c>
      <c r="C527" s="161">
        <v>76.900000000000006</v>
      </c>
    </row>
    <row r="528" spans="1:3" x14ac:dyDescent="0.3">
      <c r="A528" s="161">
        <v>1112</v>
      </c>
      <c r="B528" s="162">
        <v>40978</v>
      </c>
      <c r="C528" s="161">
        <v>77.150000000000006</v>
      </c>
    </row>
    <row r="529" spans="1:3" x14ac:dyDescent="0.3">
      <c r="A529" s="161">
        <v>1112</v>
      </c>
      <c r="B529" s="162">
        <v>40979</v>
      </c>
      <c r="C529" s="161">
        <v>77.31</v>
      </c>
    </row>
    <row r="530" spans="1:3" x14ac:dyDescent="0.3">
      <c r="A530" s="161">
        <v>1112</v>
      </c>
      <c r="B530" s="162">
        <v>40980</v>
      </c>
      <c r="C530" s="161">
        <v>77.459999999999994</v>
      </c>
    </row>
    <row r="531" spans="1:3" x14ac:dyDescent="0.3">
      <c r="A531" s="161">
        <v>1112</v>
      </c>
      <c r="B531" s="162">
        <v>40981</v>
      </c>
      <c r="C531" s="161">
        <v>77.599999999999994</v>
      </c>
    </row>
    <row r="532" spans="1:3" x14ac:dyDescent="0.3">
      <c r="A532" s="161">
        <v>1112</v>
      </c>
      <c r="B532" s="162">
        <v>40982</v>
      </c>
      <c r="C532" s="161">
        <v>77.45</v>
      </c>
    </row>
    <row r="533" spans="1:3" x14ac:dyDescent="0.3">
      <c r="A533" s="161">
        <v>1112</v>
      </c>
      <c r="B533" s="162">
        <v>40983</v>
      </c>
      <c r="C533" s="161">
        <v>77.040000000000006</v>
      </c>
    </row>
    <row r="534" spans="1:3" x14ac:dyDescent="0.3">
      <c r="A534" s="161">
        <v>1112</v>
      </c>
      <c r="B534" s="162">
        <v>40984</v>
      </c>
      <c r="C534" s="161">
        <v>76.34</v>
      </c>
    </row>
    <row r="535" spans="1:3" x14ac:dyDescent="0.3">
      <c r="A535" s="161">
        <v>1112</v>
      </c>
      <c r="B535" s="162">
        <v>40985</v>
      </c>
      <c r="C535" s="161">
        <v>75.36</v>
      </c>
    </row>
    <row r="536" spans="1:3" x14ac:dyDescent="0.3">
      <c r="A536" s="161">
        <v>1112</v>
      </c>
      <c r="B536" s="162">
        <v>40986</v>
      </c>
      <c r="C536" s="161">
        <v>74.37</v>
      </c>
    </row>
    <row r="537" spans="1:3" x14ac:dyDescent="0.3">
      <c r="A537" s="161">
        <v>1112</v>
      </c>
      <c r="B537" s="162">
        <v>40987</v>
      </c>
      <c r="C537" s="161">
        <v>73.510000000000005</v>
      </c>
    </row>
    <row r="538" spans="1:3" x14ac:dyDescent="0.3">
      <c r="A538" s="161">
        <v>1112</v>
      </c>
      <c r="B538" s="162">
        <v>40988</v>
      </c>
      <c r="C538" s="161">
        <v>72.8</v>
      </c>
    </row>
    <row r="539" spans="1:3" x14ac:dyDescent="0.3">
      <c r="A539" s="161">
        <v>1112</v>
      </c>
      <c r="B539" s="162">
        <v>40989</v>
      </c>
      <c r="C539" s="161">
        <v>72.3</v>
      </c>
    </row>
    <row r="540" spans="1:3" x14ac:dyDescent="0.3">
      <c r="A540" s="161">
        <v>1112</v>
      </c>
      <c r="B540" s="162">
        <v>40990</v>
      </c>
      <c r="C540" s="161">
        <v>72.02</v>
      </c>
    </row>
    <row r="541" spans="1:3" x14ac:dyDescent="0.3">
      <c r="A541" s="161">
        <v>1112</v>
      </c>
      <c r="B541" s="162">
        <v>40991</v>
      </c>
      <c r="C541" s="161">
        <v>71.849999999999994</v>
      </c>
    </row>
    <row r="542" spans="1:3" x14ac:dyDescent="0.3">
      <c r="A542" s="161">
        <v>1112</v>
      </c>
      <c r="B542" s="162">
        <v>40992</v>
      </c>
      <c r="C542" s="161">
        <v>71.8</v>
      </c>
    </row>
    <row r="543" spans="1:3" x14ac:dyDescent="0.3">
      <c r="A543" s="161">
        <v>1112</v>
      </c>
      <c r="B543" s="162">
        <v>40993</v>
      </c>
      <c r="C543" s="161">
        <v>71.66</v>
      </c>
    </row>
    <row r="544" spans="1:3" x14ac:dyDescent="0.3">
      <c r="A544" s="161">
        <v>1112</v>
      </c>
      <c r="B544" s="162">
        <v>40994</v>
      </c>
      <c r="C544" s="161">
        <v>71.53</v>
      </c>
    </row>
    <row r="545" spans="1:3" x14ac:dyDescent="0.3">
      <c r="A545" s="161">
        <v>1112</v>
      </c>
      <c r="B545" s="162">
        <v>40995</v>
      </c>
      <c r="C545" s="161">
        <v>71.36</v>
      </c>
    </row>
    <row r="546" spans="1:3" x14ac:dyDescent="0.3">
      <c r="A546" s="161">
        <v>1112</v>
      </c>
      <c r="B546" s="162">
        <v>40996</v>
      </c>
      <c r="C546" s="161">
        <v>71.02</v>
      </c>
    </row>
    <row r="547" spans="1:3" x14ac:dyDescent="0.3">
      <c r="A547" s="161">
        <v>1112</v>
      </c>
      <c r="B547" s="162">
        <v>40997</v>
      </c>
      <c r="C547" s="161">
        <v>70.61</v>
      </c>
    </row>
    <row r="548" spans="1:3" x14ac:dyDescent="0.3">
      <c r="A548" s="161">
        <v>1112</v>
      </c>
      <c r="B548" s="162">
        <v>40998</v>
      </c>
      <c r="C548" s="161">
        <v>70.14</v>
      </c>
    </row>
    <row r="549" spans="1:3" x14ac:dyDescent="0.3">
      <c r="A549" s="161">
        <v>1112</v>
      </c>
      <c r="B549" s="162">
        <v>40999</v>
      </c>
      <c r="C549" s="161">
        <v>69.650000000000006</v>
      </c>
    </row>
    <row r="550" spans="1:3" x14ac:dyDescent="0.3">
      <c r="A550" s="161">
        <v>1112</v>
      </c>
      <c r="B550" s="162">
        <v>41000</v>
      </c>
      <c r="C550" s="161">
        <v>69.180000000000007</v>
      </c>
    </row>
    <row r="551" spans="1:3" x14ac:dyDescent="0.3">
      <c r="A551" s="161">
        <v>1112</v>
      </c>
      <c r="B551" s="162">
        <v>41001</v>
      </c>
      <c r="C551" s="161">
        <v>68.81</v>
      </c>
    </row>
    <row r="552" spans="1:3" x14ac:dyDescent="0.3">
      <c r="A552" s="161">
        <v>1112</v>
      </c>
      <c r="B552" s="162">
        <v>41002</v>
      </c>
      <c r="C552" s="161">
        <v>68.459999999999994</v>
      </c>
    </row>
    <row r="553" spans="1:3" x14ac:dyDescent="0.3">
      <c r="A553" s="161">
        <v>1112</v>
      </c>
      <c r="B553" s="162">
        <v>41003</v>
      </c>
      <c r="C553" s="161">
        <v>68.19</v>
      </c>
    </row>
    <row r="554" spans="1:3" x14ac:dyDescent="0.3">
      <c r="A554" s="161">
        <v>1112</v>
      </c>
      <c r="B554" s="162">
        <v>41004</v>
      </c>
      <c r="C554" s="161">
        <v>68.02</v>
      </c>
    </row>
    <row r="555" spans="1:3" x14ac:dyDescent="0.3">
      <c r="A555" s="161">
        <v>1112</v>
      </c>
      <c r="B555" s="162">
        <v>41005</v>
      </c>
      <c r="C555" s="161">
        <v>67.930000000000007</v>
      </c>
    </row>
    <row r="556" spans="1:3" x14ac:dyDescent="0.3">
      <c r="A556" s="161">
        <v>1112</v>
      </c>
      <c r="B556" s="162">
        <v>41006</v>
      </c>
      <c r="C556" s="161">
        <v>67.89</v>
      </c>
    </row>
    <row r="557" spans="1:3" x14ac:dyDescent="0.3">
      <c r="A557" s="161">
        <v>1112</v>
      </c>
      <c r="B557" s="162">
        <v>41007</v>
      </c>
      <c r="C557" s="161">
        <v>67.959999999999994</v>
      </c>
    </row>
    <row r="558" spans="1:3" x14ac:dyDescent="0.3">
      <c r="A558" s="161">
        <v>1112</v>
      </c>
      <c r="B558" s="162">
        <v>41008</v>
      </c>
      <c r="C558" s="161">
        <v>68.06</v>
      </c>
    </row>
    <row r="559" spans="1:3" x14ac:dyDescent="0.3">
      <c r="A559" s="161">
        <v>1112</v>
      </c>
      <c r="B559" s="162">
        <v>41009</v>
      </c>
      <c r="C559" s="161">
        <v>68.17</v>
      </c>
    </row>
    <row r="560" spans="1:3" x14ac:dyDescent="0.3">
      <c r="A560" s="161">
        <v>1112</v>
      </c>
      <c r="B560" s="162">
        <v>41010</v>
      </c>
      <c r="C560" s="161">
        <v>68.28</v>
      </c>
    </row>
    <row r="561" spans="1:3" x14ac:dyDescent="0.3">
      <c r="A561" s="161">
        <v>1112</v>
      </c>
      <c r="B561" s="162">
        <v>41011</v>
      </c>
      <c r="C561" s="161">
        <v>68.2</v>
      </c>
    </row>
    <row r="562" spans="1:3" x14ac:dyDescent="0.3">
      <c r="A562" s="161">
        <v>1112</v>
      </c>
      <c r="B562" s="162">
        <v>41012</v>
      </c>
      <c r="C562" s="161">
        <v>67.87</v>
      </c>
    </row>
    <row r="563" spans="1:3" x14ac:dyDescent="0.3">
      <c r="A563" s="161">
        <v>1112</v>
      </c>
      <c r="B563" s="162">
        <v>41013</v>
      </c>
      <c r="C563" s="161">
        <v>67.400000000000006</v>
      </c>
    </row>
    <row r="564" spans="1:3" x14ac:dyDescent="0.3">
      <c r="A564" s="161">
        <v>1112</v>
      </c>
      <c r="B564" s="162">
        <v>41014</v>
      </c>
      <c r="C564" s="161">
        <v>66.94</v>
      </c>
    </row>
    <row r="565" spans="1:3" x14ac:dyDescent="0.3">
      <c r="A565" s="161">
        <v>1112</v>
      </c>
      <c r="B565" s="162">
        <v>41015</v>
      </c>
      <c r="C565" s="161">
        <v>66.56</v>
      </c>
    </row>
    <row r="566" spans="1:3" x14ac:dyDescent="0.3">
      <c r="A566" s="161">
        <v>1112</v>
      </c>
      <c r="B566" s="162">
        <v>41016</v>
      </c>
      <c r="C566" s="161">
        <v>66.34</v>
      </c>
    </row>
    <row r="567" spans="1:3" x14ac:dyDescent="0.3">
      <c r="A567" s="161">
        <v>1112</v>
      </c>
      <c r="B567" s="162">
        <v>41017</v>
      </c>
      <c r="C567" s="161">
        <v>66.31</v>
      </c>
    </row>
    <row r="568" spans="1:3" x14ac:dyDescent="0.3">
      <c r="A568" s="161">
        <v>1112</v>
      </c>
      <c r="B568" s="162">
        <v>41018</v>
      </c>
      <c r="C568" s="161">
        <v>66.38</v>
      </c>
    </row>
    <row r="569" spans="1:3" x14ac:dyDescent="0.3">
      <c r="A569" s="161">
        <v>1112</v>
      </c>
      <c r="B569" s="162">
        <v>41019</v>
      </c>
      <c r="C569" s="161">
        <v>66.48</v>
      </c>
    </row>
    <row r="570" spans="1:3" x14ac:dyDescent="0.3">
      <c r="A570" s="161">
        <v>1112</v>
      </c>
      <c r="B570" s="162">
        <v>41020</v>
      </c>
      <c r="C570" s="161">
        <v>66.58</v>
      </c>
    </row>
    <row r="571" spans="1:3" x14ac:dyDescent="0.3">
      <c r="A571" s="161">
        <v>1112</v>
      </c>
      <c r="B571" s="162">
        <v>41021</v>
      </c>
      <c r="C571" s="161">
        <v>66.67</v>
      </c>
    </row>
    <row r="572" spans="1:3" x14ac:dyDescent="0.3">
      <c r="A572" s="161">
        <v>1112</v>
      </c>
      <c r="B572" s="162">
        <v>41022</v>
      </c>
      <c r="C572" s="161">
        <v>66.77</v>
      </c>
    </row>
    <row r="573" spans="1:3" x14ac:dyDescent="0.3">
      <c r="A573" s="161">
        <v>1112</v>
      </c>
      <c r="B573" s="162">
        <v>41023</v>
      </c>
      <c r="C573" s="161">
        <v>66.790000000000006</v>
      </c>
    </row>
    <row r="574" spans="1:3" x14ac:dyDescent="0.3">
      <c r="A574" s="161">
        <v>1112</v>
      </c>
      <c r="B574" s="162">
        <v>41024</v>
      </c>
      <c r="C574" s="161">
        <v>66.680000000000007</v>
      </c>
    </row>
    <row r="575" spans="1:3" x14ac:dyDescent="0.3">
      <c r="A575" s="161">
        <v>1112</v>
      </c>
      <c r="B575" s="162">
        <v>41025</v>
      </c>
      <c r="C575" s="161">
        <v>66.56</v>
      </c>
    </row>
    <row r="576" spans="1:3" x14ac:dyDescent="0.3">
      <c r="A576" s="161">
        <v>1112</v>
      </c>
      <c r="B576" s="162">
        <v>41026</v>
      </c>
      <c r="C576" s="161">
        <v>66.36</v>
      </c>
    </row>
    <row r="577" spans="1:3" x14ac:dyDescent="0.3">
      <c r="A577" s="161">
        <v>1112</v>
      </c>
      <c r="B577" s="162">
        <v>41027</v>
      </c>
      <c r="C577" s="161">
        <v>66.099999999999994</v>
      </c>
    </row>
    <row r="578" spans="1:3" x14ac:dyDescent="0.3">
      <c r="A578" s="161">
        <v>1112</v>
      </c>
      <c r="B578" s="162">
        <v>41028</v>
      </c>
      <c r="C578" s="161">
        <v>65.89</v>
      </c>
    </row>
    <row r="579" spans="1:3" x14ac:dyDescent="0.3">
      <c r="A579" s="161">
        <v>1112</v>
      </c>
      <c r="B579" s="162">
        <v>41029</v>
      </c>
      <c r="C579" s="161">
        <v>65.790000000000006</v>
      </c>
    </row>
    <row r="580" spans="1:3" x14ac:dyDescent="0.3">
      <c r="A580" s="161">
        <v>1112</v>
      </c>
      <c r="B580" s="162">
        <v>41030</v>
      </c>
      <c r="C580" s="161">
        <v>65.75</v>
      </c>
    </row>
    <row r="581" spans="1:3" x14ac:dyDescent="0.3">
      <c r="A581" s="161">
        <v>1112</v>
      </c>
      <c r="B581" s="162">
        <v>41031</v>
      </c>
      <c r="C581" s="161">
        <v>65.739999999999995</v>
      </c>
    </row>
    <row r="582" spans="1:3" x14ac:dyDescent="0.3">
      <c r="A582" s="161">
        <v>1112</v>
      </c>
      <c r="B582" s="162">
        <v>41032</v>
      </c>
      <c r="C582" s="161">
        <v>65.760000000000005</v>
      </c>
    </row>
    <row r="583" spans="1:3" x14ac:dyDescent="0.3">
      <c r="A583" s="161">
        <v>1112</v>
      </c>
      <c r="B583" s="162">
        <v>41033</v>
      </c>
      <c r="C583" s="161">
        <v>65.81</v>
      </c>
    </row>
    <row r="584" spans="1:3" x14ac:dyDescent="0.3">
      <c r="A584" s="161">
        <v>1112</v>
      </c>
      <c r="B584" s="162">
        <v>41034</v>
      </c>
      <c r="C584" s="161">
        <v>65.92</v>
      </c>
    </row>
    <row r="585" spans="1:3" x14ac:dyDescent="0.3">
      <c r="A585" s="161">
        <v>1112</v>
      </c>
      <c r="B585" s="162">
        <v>41035</v>
      </c>
      <c r="C585" s="161">
        <v>66.069999999999993</v>
      </c>
    </row>
    <row r="586" spans="1:3" x14ac:dyDescent="0.3">
      <c r="A586" s="161">
        <v>1112</v>
      </c>
      <c r="B586" s="162">
        <v>41036</v>
      </c>
      <c r="C586" s="161">
        <v>66.25</v>
      </c>
    </row>
    <row r="587" spans="1:3" x14ac:dyDescent="0.3">
      <c r="A587" s="161">
        <v>1112</v>
      </c>
      <c r="B587" s="162">
        <v>41037</v>
      </c>
      <c r="C587" s="161">
        <v>66.430000000000007</v>
      </c>
    </row>
    <row r="588" spans="1:3" x14ac:dyDescent="0.3">
      <c r="A588" s="161">
        <v>1112</v>
      </c>
      <c r="B588" s="162">
        <v>41038</v>
      </c>
      <c r="C588" s="161">
        <v>66.67</v>
      </c>
    </row>
    <row r="589" spans="1:3" x14ac:dyDescent="0.3">
      <c r="A589" s="161">
        <v>1112</v>
      </c>
      <c r="B589" s="162">
        <v>41039</v>
      </c>
      <c r="C589" s="161">
        <v>66.94</v>
      </c>
    </row>
    <row r="590" spans="1:3" x14ac:dyDescent="0.3">
      <c r="A590" s="161">
        <v>1112</v>
      </c>
      <c r="B590" s="162">
        <v>41040</v>
      </c>
      <c r="C590" s="161">
        <v>67.180000000000007</v>
      </c>
    </row>
    <row r="591" spans="1:3" x14ac:dyDescent="0.3">
      <c r="A591" s="161">
        <v>1112</v>
      </c>
      <c r="B591" s="162">
        <v>41041</v>
      </c>
      <c r="C591" s="161">
        <v>67.430000000000007</v>
      </c>
    </row>
    <row r="592" spans="1:3" x14ac:dyDescent="0.3">
      <c r="A592" s="161">
        <v>1112</v>
      </c>
      <c r="B592" s="162">
        <v>41042</v>
      </c>
      <c r="C592" s="161">
        <v>67.87</v>
      </c>
    </row>
    <row r="593" spans="1:3" x14ac:dyDescent="0.3">
      <c r="A593" s="161">
        <v>1112</v>
      </c>
      <c r="B593" s="162">
        <v>41043</v>
      </c>
      <c r="C593" s="161">
        <v>68.260000000000005</v>
      </c>
    </row>
    <row r="594" spans="1:3" x14ac:dyDescent="0.3">
      <c r="A594" s="161">
        <v>1112</v>
      </c>
      <c r="B594" s="162">
        <v>41044</v>
      </c>
      <c r="C594" s="161">
        <v>68.739999999999995</v>
      </c>
    </row>
    <row r="595" spans="1:3" x14ac:dyDescent="0.3">
      <c r="A595" s="161">
        <v>1112</v>
      </c>
      <c r="B595" s="162">
        <v>41045</v>
      </c>
      <c r="C595" s="161">
        <v>69.37</v>
      </c>
    </row>
    <row r="596" spans="1:3" x14ac:dyDescent="0.3">
      <c r="A596" s="161">
        <v>1112</v>
      </c>
      <c r="B596" s="162">
        <v>41046</v>
      </c>
      <c r="C596" s="161">
        <v>70.099999999999994</v>
      </c>
    </row>
    <row r="597" spans="1:3" x14ac:dyDescent="0.3">
      <c r="A597" s="161">
        <v>1112</v>
      </c>
      <c r="B597" s="162">
        <v>41047</v>
      </c>
      <c r="C597" s="161">
        <v>70.78</v>
      </c>
    </row>
    <row r="598" spans="1:3" x14ac:dyDescent="0.3">
      <c r="A598" s="161">
        <v>1112</v>
      </c>
      <c r="B598" s="162">
        <v>41048</v>
      </c>
      <c r="C598" s="161">
        <v>71.349999999999994</v>
      </c>
    </row>
    <row r="599" spans="1:3" x14ac:dyDescent="0.3">
      <c r="A599" s="161">
        <v>1112</v>
      </c>
      <c r="B599" s="162">
        <v>41049</v>
      </c>
      <c r="C599" s="161">
        <v>71.95</v>
      </c>
    </row>
    <row r="600" spans="1:3" x14ac:dyDescent="0.3">
      <c r="A600" s="161">
        <v>1112</v>
      </c>
      <c r="B600" s="162">
        <v>41050</v>
      </c>
      <c r="C600" s="161">
        <v>72.5</v>
      </c>
    </row>
    <row r="601" spans="1:3" x14ac:dyDescent="0.3">
      <c r="A601" s="161">
        <v>1112</v>
      </c>
      <c r="B601" s="162">
        <v>41051</v>
      </c>
      <c r="C601" s="161">
        <v>72.97</v>
      </c>
    </row>
    <row r="602" spans="1:3" x14ac:dyDescent="0.3">
      <c r="A602" s="161">
        <v>1112</v>
      </c>
      <c r="B602" s="162">
        <v>41052</v>
      </c>
      <c r="C602" s="161">
        <v>73.430000000000007</v>
      </c>
    </row>
    <row r="603" spans="1:3" x14ac:dyDescent="0.3">
      <c r="A603" s="161">
        <v>1112</v>
      </c>
      <c r="B603" s="162">
        <v>41053</v>
      </c>
      <c r="C603" s="161">
        <v>73.69</v>
      </c>
    </row>
    <row r="604" spans="1:3" x14ac:dyDescent="0.3">
      <c r="A604" s="161">
        <v>1112</v>
      </c>
      <c r="B604" s="162">
        <v>41054</v>
      </c>
      <c r="C604" s="161">
        <v>73.900000000000006</v>
      </c>
    </row>
    <row r="605" spans="1:3" x14ac:dyDescent="0.3">
      <c r="A605" s="161">
        <v>1112</v>
      </c>
      <c r="B605" s="162">
        <v>41055</v>
      </c>
      <c r="C605" s="161">
        <v>74.099999999999994</v>
      </c>
    </row>
    <row r="606" spans="1:3" x14ac:dyDescent="0.3">
      <c r="A606" s="161">
        <v>1112</v>
      </c>
      <c r="B606" s="162">
        <v>41056</v>
      </c>
      <c r="C606" s="161">
        <v>74.290000000000006</v>
      </c>
    </row>
    <row r="607" spans="1:3" x14ac:dyDescent="0.3">
      <c r="A607" s="161">
        <v>1112</v>
      </c>
      <c r="B607" s="162">
        <v>41057</v>
      </c>
      <c r="C607" s="161">
        <v>74.489999999999995</v>
      </c>
    </row>
    <row r="608" spans="1:3" x14ac:dyDescent="0.3">
      <c r="A608" s="161">
        <v>1112</v>
      </c>
      <c r="B608" s="162">
        <v>41058</v>
      </c>
      <c r="C608" s="161">
        <v>74.91</v>
      </c>
    </row>
    <row r="609" spans="1:3" x14ac:dyDescent="0.3">
      <c r="A609" s="161">
        <v>1112</v>
      </c>
      <c r="B609" s="162">
        <v>41059</v>
      </c>
      <c r="C609" s="161">
        <v>75.319999999999993</v>
      </c>
    </row>
    <row r="610" spans="1:3" x14ac:dyDescent="0.3">
      <c r="A610" s="161">
        <v>1112</v>
      </c>
      <c r="B610" s="162">
        <v>41060</v>
      </c>
      <c r="C610" s="161">
        <v>75.78</v>
      </c>
    </row>
    <row r="611" spans="1:3" x14ac:dyDescent="0.3">
      <c r="A611" s="161">
        <v>1213</v>
      </c>
      <c r="B611" s="162">
        <v>41061</v>
      </c>
      <c r="C611" s="161">
        <v>76.17</v>
      </c>
    </row>
    <row r="612" spans="1:3" x14ac:dyDescent="0.3">
      <c r="A612" s="161">
        <v>1213</v>
      </c>
      <c r="B612" s="162">
        <v>41062</v>
      </c>
      <c r="C612" s="161">
        <v>76.56</v>
      </c>
    </row>
    <row r="613" spans="1:3" x14ac:dyDescent="0.3">
      <c r="A613" s="161">
        <v>1213</v>
      </c>
      <c r="B613" s="162">
        <v>41063</v>
      </c>
      <c r="C613" s="161">
        <v>76.91</v>
      </c>
    </row>
    <row r="614" spans="1:3" x14ac:dyDescent="0.3">
      <c r="A614" s="161">
        <v>1213</v>
      </c>
      <c r="B614" s="162">
        <v>41064</v>
      </c>
      <c r="C614" s="161">
        <v>77.260000000000005</v>
      </c>
    </row>
    <row r="615" spans="1:3" x14ac:dyDescent="0.3">
      <c r="A615" s="161">
        <v>1213</v>
      </c>
      <c r="B615" s="162">
        <v>41065</v>
      </c>
      <c r="C615" s="161">
        <v>77.53</v>
      </c>
    </row>
    <row r="616" spans="1:3" x14ac:dyDescent="0.3">
      <c r="A616" s="161">
        <v>1213</v>
      </c>
      <c r="B616" s="162">
        <v>41066</v>
      </c>
      <c r="C616" s="161">
        <v>77.7</v>
      </c>
    </row>
    <row r="617" spans="1:3" x14ac:dyDescent="0.3">
      <c r="A617" s="161">
        <v>1213</v>
      </c>
      <c r="B617" s="162">
        <v>41067</v>
      </c>
      <c r="C617" s="161">
        <v>77.81</v>
      </c>
    </row>
    <row r="618" spans="1:3" x14ac:dyDescent="0.3">
      <c r="A618" s="161">
        <v>1213</v>
      </c>
      <c r="B618" s="162">
        <v>41068</v>
      </c>
      <c r="C618" s="161">
        <v>77.849999999999994</v>
      </c>
    </row>
    <row r="619" spans="1:3" x14ac:dyDescent="0.3">
      <c r="A619" s="161">
        <v>1213</v>
      </c>
      <c r="B619" s="162">
        <v>41069</v>
      </c>
      <c r="C619" s="161">
        <v>77.88</v>
      </c>
    </row>
    <row r="620" spans="1:3" x14ac:dyDescent="0.3">
      <c r="A620" s="161">
        <v>1213</v>
      </c>
      <c r="B620" s="162">
        <v>41070</v>
      </c>
      <c r="C620" s="161">
        <v>77.97</v>
      </c>
    </row>
    <row r="621" spans="1:3" x14ac:dyDescent="0.3">
      <c r="A621" s="161">
        <v>1213</v>
      </c>
      <c r="B621" s="162">
        <v>41071</v>
      </c>
      <c r="C621" s="161">
        <v>78.12</v>
      </c>
    </row>
    <row r="622" spans="1:3" x14ac:dyDescent="0.3">
      <c r="A622" s="161">
        <v>1213</v>
      </c>
      <c r="B622" s="162">
        <v>41072</v>
      </c>
      <c r="C622" s="161">
        <v>78.34</v>
      </c>
    </row>
    <row r="623" spans="1:3" x14ac:dyDescent="0.3">
      <c r="A623" s="161">
        <v>1213</v>
      </c>
      <c r="B623" s="162">
        <v>41073</v>
      </c>
      <c r="C623" s="161">
        <v>78.52</v>
      </c>
    </row>
    <row r="624" spans="1:3" x14ac:dyDescent="0.3">
      <c r="A624" s="161">
        <v>1213</v>
      </c>
      <c r="B624" s="162">
        <v>41074</v>
      </c>
      <c r="C624" s="161">
        <v>78.53</v>
      </c>
    </row>
    <row r="625" spans="1:3" x14ac:dyDescent="0.3">
      <c r="A625" s="161">
        <v>1213</v>
      </c>
      <c r="B625" s="162">
        <v>41075</v>
      </c>
      <c r="C625" s="161">
        <v>78.52</v>
      </c>
    </row>
    <row r="626" spans="1:3" x14ac:dyDescent="0.3">
      <c r="A626" s="161">
        <v>1213</v>
      </c>
      <c r="B626" s="162">
        <v>41076</v>
      </c>
      <c r="C626" s="161">
        <v>78.540000000000006</v>
      </c>
    </row>
    <row r="627" spans="1:3" x14ac:dyDescent="0.3">
      <c r="A627" s="161">
        <v>1213</v>
      </c>
      <c r="B627" s="162">
        <v>41077</v>
      </c>
      <c r="C627" s="161">
        <v>78.540000000000006</v>
      </c>
    </row>
    <row r="628" spans="1:3" x14ac:dyDescent="0.3">
      <c r="A628" s="161">
        <v>1213</v>
      </c>
      <c r="B628" s="162">
        <v>41078</v>
      </c>
      <c r="C628" s="161">
        <v>78.489999999999995</v>
      </c>
    </row>
    <row r="629" spans="1:3" x14ac:dyDescent="0.3">
      <c r="A629" s="161">
        <v>1213</v>
      </c>
      <c r="B629" s="162">
        <v>41079</v>
      </c>
      <c r="C629" s="161">
        <v>78.36</v>
      </c>
    </row>
    <row r="630" spans="1:3" x14ac:dyDescent="0.3">
      <c r="A630" s="161">
        <v>1213</v>
      </c>
      <c r="B630" s="162">
        <v>41080</v>
      </c>
      <c r="C630" s="161">
        <v>78.25</v>
      </c>
    </row>
    <row r="631" spans="1:3" x14ac:dyDescent="0.3">
      <c r="A631" s="161">
        <v>1213</v>
      </c>
      <c r="B631" s="162">
        <v>41081</v>
      </c>
      <c r="C631" s="161">
        <v>78.19</v>
      </c>
    </row>
    <row r="632" spans="1:3" x14ac:dyDescent="0.3">
      <c r="A632" s="161">
        <v>1213</v>
      </c>
      <c r="B632" s="162">
        <v>41082</v>
      </c>
      <c r="C632" s="161">
        <v>78.16</v>
      </c>
    </row>
    <row r="633" spans="1:3" x14ac:dyDescent="0.3">
      <c r="A633" s="161">
        <v>1213</v>
      </c>
      <c r="B633" s="162">
        <v>41083</v>
      </c>
      <c r="C633" s="161">
        <v>78.16</v>
      </c>
    </row>
    <row r="634" spans="1:3" x14ac:dyDescent="0.3">
      <c r="A634" s="161">
        <v>1213</v>
      </c>
      <c r="B634" s="162">
        <v>41084</v>
      </c>
      <c r="C634" s="161">
        <v>78.13</v>
      </c>
    </row>
    <row r="635" spans="1:3" x14ac:dyDescent="0.3">
      <c r="A635" s="161">
        <v>1213</v>
      </c>
      <c r="B635" s="162">
        <v>41085</v>
      </c>
      <c r="C635" s="161">
        <v>78.11</v>
      </c>
    </row>
    <row r="636" spans="1:3" x14ac:dyDescent="0.3">
      <c r="A636" s="161">
        <v>1213</v>
      </c>
      <c r="B636" s="162">
        <v>41086</v>
      </c>
      <c r="C636" s="161">
        <v>78.06</v>
      </c>
    </row>
    <row r="637" spans="1:3" x14ac:dyDescent="0.3">
      <c r="A637" s="161">
        <v>1213</v>
      </c>
      <c r="B637" s="162">
        <v>41087</v>
      </c>
      <c r="C637" s="161">
        <v>77.98</v>
      </c>
    </row>
    <row r="638" spans="1:3" x14ac:dyDescent="0.3">
      <c r="A638" s="161">
        <v>1213</v>
      </c>
      <c r="B638" s="162">
        <v>41088</v>
      </c>
      <c r="C638" s="161">
        <v>77.88</v>
      </c>
    </row>
    <row r="639" spans="1:3" x14ac:dyDescent="0.3">
      <c r="A639" s="161">
        <v>1213</v>
      </c>
      <c r="B639" s="162">
        <v>41089</v>
      </c>
      <c r="C639" s="161">
        <v>77.760000000000005</v>
      </c>
    </row>
    <row r="640" spans="1:3" x14ac:dyDescent="0.3">
      <c r="A640" s="161">
        <v>1213</v>
      </c>
      <c r="B640" s="162">
        <v>41090</v>
      </c>
      <c r="C640" s="161">
        <v>77.63</v>
      </c>
    </row>
    <row r="641" spans="1:3" x14ac:dyDescent="0.3">
      <c r="A641" s="161">
        <v>1213</v>
      </c>
      <c r="B641" s="162">
        <v>41091</v>
      </c>
      <c r="C641" s="161">
        <v>77.989999999999995</v>
      </c>
    </row>
    <row r="642" spans="1:3" x14ac:dyDescent="0.3">
      <c r="A642" s="161">
        <v>1213</v>
      </c>
      <c r="B642" s="162">
        <v>41092</v>
      </c>
      <c r="C642" s="161">
        <v>78.19</v>
      </c>
    </row>
    <row r="643" spans="1:3" x14ac:dyDescent="0.3">
      <c r="A643" s="161">
        <v>1213</v>
      </c>
      <c r="B643" s="162">
        <v>41093</v>
      </c>
      <c r="C643" s="161">
        <v>78.5</v>
      </c>
    </row>
    <row r="644" spans="1:3" x14ac:dyDescent="0.3">
      <c r="A644" s="161">
        <v>1213</v>
      </c>
      <c r="B644" s="162">
        <v>41094</v>
      </c>
      <c r="C644" s="161">
        <v>78.72</v>
      </c>
    </row>
    <row r="645" spans="1:3" x14ac:dyDescent="0.3">
      <c r="A645" s="161">
        <v>1213</v>
      </c>
      <c r="B645" s="162">
        <v>41095</v>
      </c>
      <c r="C645" s="161">
        <v>78.88</v>
      </c>
    </row>
    <row r="646" spans="1:3" x14ac:dyDescent="0.3">
      <c r="A646" s="161">
        <v>1213</v>
      </c>
      <c r="B646" s="162">
        <v>41096</v>
      </c>
      <c r="C646" s="161">
        <v>79</v>
      </c>
    </row>
    <row r="647" spans="1:3" x14ac:dyDescent="0.3">
      <c r="A647" s="161">
        <v>1213</v>
      </c>
      <c r="B647" s="162">
        <v>41097</v>
      </c>
      <c r="C647" s="161">
        <v>79.12</v>
      </c>
    </row>
    <row r="648" spans="1:3" x14ac:dyDescent="0.3">
      <c r="A648" s="161">
        <v>1213</v>
      </c>
      <c r="B648" s="162">
        <v>41098</v>
      </c>
      <c r="C648" s="161">
        <v>79.239999999999995</v>
      </c>
    </row>
    <row r="649" spans="1:3" x14ac:dyDescent="0.3">
      <c r="A649" s="161">
        <v>1213</v>
      </c>
      <c r="B649" s="162">
        <v>41099</v>
      </c>
      <c r="C649" s="161">
        <v>79.33</v>
      </c>
    </row>
    <row r="650" spans="1:3" x14ac:dyDescent="0.3">
      <c r="A650" s="161">
        <v>1213</v>
      </c>
      <c r="B650" s="162">
        <v>41100</v>
      </c>
      <c r="C650" s="161">
        <v>79.41</v>
      </c>
    </row>
    <row r="651" spans="1:3" x14ac:dyDescent="0.3">
      <c r="A651" s="161">
        <v>1213</v>
      </c>
      <c r="B651" s="162">
        <v>41101</v>
      </c>
      <c r="C651" s="161">
        <v>79.510000000000005</v>
      </c>
    </row>
    <row r="652" spans="1:3" x14ac:dyDescent="0.3">
      <c r="A652" s="161">
        <v>1213</v>
      </c>
      <c r="B652" s="162">
        <v>41102</v>
      </c>
      <c r="C652" s="161">
        <v>79.52</v>
      </c>
    </row>
    <row r="653" spans="1:3" x14ac:dyDescent="0.3">
      <c r="A653" s="161">
        <v>1213</v>
      </c>
      <c r="B653" s="162">
        <v>41103</v>
      </c>
      <c r="C653" s="161">
        <v>79.569999999999993</v>
      </c>
    </row>
    <row r="654" spans="1:3" x14ac:dyDescent="0.3">
      <c r="A654" s="161">
        <v>1213</v>
      </c>
      <c r="B654" s="162">
        <v>41104</v>
      </c>
      <c r="C654" s="161">
        <v>79.650000000000006</v>
      </c>
    </row>
    <row r="655" spans="1:3" x14ac:dyDescent="0.3">
      <c r="A655" s="161">
        <v>1213</v>
      </c>
      <c r="B655" s="162">
        <v>41105</v>
      </c>
      <c r="C655" s="161">
        <v>79.760000000000005</v>
      </c>
    </row>
    <row r="656" spans="1:3" x14ac:dyDescent="0.3">
      <c r="A656" s="161">
        <v>1213</v>
      </c>
      <c r="B656" s="162">
        <v>41106</v>
      </c>
      <c r="C656" s="161">
        <v>79.83</v>
      </c>
    </row>
    <row r="657" spans="1:3" x14ac:dyDescent="0.3">
      <c r="A657" s="161">
        <v>1213</v>
      </c>
      <c r="B657" s="162">
        <v>41107</v>
      </c>
      <c r="C657" s="161">
        <v>79.81</v>
      </c>
    </row>
    <row r="658" spans="1:3" x14ac:dyDescent="0.3">
      <c r="A658" s="161">
        <v>1213</v>
      </c>
      <c r="B658" s="162">
        <v>41108</v>
      </c>
      <c r="C658" s="161">
        <v>79.83</v>
      </c>
    </row>
    <row r="659" spans="1:3" x14ac:dyDescent="0.3">
      <c r="A659" s="161">
        <v>1213</v>
      </c>
      <c r="B659" s="162">
        <v>41109</v>
      </c>
      <c r="C659" s="161">
        <v>79.86</v>
      </c>
    </row>
    <row r="660" spans="1:3" x14ac:dyDescent="0.3">
      <c r="A660" s="161">
        <v>1213</v>
      </c>
      <c r="B660" s="162">
        <v>41110</v>
      </c>
      <c r="C660" s="161">
        <v>79.87</v>
      </c>
    </row>
    <row r="661" spans="1:3" x14ac:dyDescent="0.3">
      <c r="A661" s="161">
        <v>1213</v>
      </c>
      <c r="B661" s="162">
        <v>41111</v>
      </c>
      <c r="C661" s="161">
        <v>79.88</v>
      </c>
    </row>
    <row r="662" spans="1:3" x14ac:dyDescent="0.3">
      <c r="A662" s="161">
        <v>1213</v>
      </c>
      <c r="B662" s="162">
        <v>41112</v>
      </c>
      <c r="C662" s="161">
        <v>79.89</v>
      </c>
    </row>
    <row r="663" spans="1:3" x14ac:dyDescent="0.3">
      <c r="A663" s="161">
        <v>1213</v>
      </c>
      <c r="B663" s="162">
        <v>41113</v>
      </c>
      <c r="C663" s="161">
        <v>79.900000000000006</v>
      </c>
    </row>
    <row r="664" spans="1:3" x14ac:dyDescent="0.3">
      <c r="A664" s="161">
        <v>1213</v>
      </c>
      <c r="B664" s="162">
        <v>41114</v>
      </c>
      <c r="C664" s="161">
        <v>79.83</v>
      </c>
    </row>
    <row r="665" spans="1:3" x14ac:dyDescent="0.3">
      <c r="A665" s="161">
        <v>1213</v>
      </c>
      <c r="B665" s="162">
        <v>41115</v>
      </c>
      <c r="C665" s="161">
        <v>79.78</v>
      </c>
    </row>
    <row r="666" spans="1:3" x14ac:dyDescent="0.3">
      <c r="A666" s="161">
        <v>1213</v>
      </c>
      <c r="B666" s="162">
        <v>41116</v>
      </c>
      <c r="C666" s="161">
        <v>79.680000000000007</v>
      </c>
    </row>
    <row r="667" spans="1:3" x14ac:dyDescent="0.3">
      <c r="A667" s="161">
        <v>1213</v>
      </c>
      <c r="B667" s="162">
        <v>41117</v>
      </c>
      <c r="C667" s="161">
        <v>79.52</v>
      </c>
    </row>
    <row r="668" spans="1:3" x14ac:dyDescent="0.3">
      <c r="A668" s="161">
        <v>1213</v>
      </c>
      <c r="B668" s="162">
        <v>41118</v>
      </c>
      <c r="C668" s="161">
        <v>79.34</v>
      </c>
    </row>
    <row r="669" spans="1:3" x14ac:dyDescent="0.3">
      <c r="A669" s="161">
        <v>1213</v>
      </c>
      <c r="B669" s="162">
        <v>41119</v>
      </c>
      <c r="C669" s="161">
        <v>79.14</v>
      </c>
    </row>
    <row r="670" spans="1:3" x14ac:dyDescent="0.3">
      <c r="A670" s="161">
        <v>1213</v>
      </c>
      <c r="B670" s="162">
        <v>41120</v>
      </c>
      <c r="C670" s="161">
        <v>79.02</v>
      </c>
    </row>
    <row r="671" spans="1:3" x14ac:dyDescent="0.3">
      <c r="A671" s="161">
        <v>1213</v>
      </c>
      <c r="B671" s="162">
        <v>41121</v>
      </c>
      <c r="C671" s="161">
        <v>78.91</v>
      </c>
    </row>
    <row r="672" spans="1:3" x14ac:dyDescent="0.3">
      <c r="A672" s="161">
        <v>1213</v>
      </c>
      <c r="B672" s="162">
        <v>41122</v>
      </c>
      <c r="C672" s="161">
        <v>78.819999999999993</v>
      </c>
    </row>
    <row r="673" spans="1:3" x14ac:dyDescent="0.3">
      <c r="A673" s="161">
        <v>1213</v>
      </c>
      <c r="B673" s="162">
        <v>41123</v>
      </c>
      <c r="C673" s="161">
        <v>78.8</v>
      </c>
    </row>
    <row r="674" spans="1:3" x14ac:dyDescent="0.3">
      <c r="A674" s="161">
        <v>1213</v>
      </c>
      <c r="B674" s="162">
        <v>41124</v>
      </c>
      <c r="C674" s="161">
        <v>78.849999999999994</v>
      </c>
    </row>
    <row r="675" spans="1:3" x14ac:dyDescent="0.3">
      <c r="A675" s="161">
        <v>1213</v>
      </c>
      <c r="B675" s="162">
        <v>41125</v>
      </c>
      <c r="C675" s="161">
        <v>78.900000000000006</v>
      </c>
    </row>
    <row r="676" spans="1:3" x14ac:dyDescent="0.3">
      <c r="A676" s="161">
        <v>1213</v>
      </c>
      <c r="B676" s="162">
        <v>41126</v>
      </c>
      <c r="C676" s="161">
        <v>78.92</v>
      </c>
    </row>
    <row r="677" spans="1:3" x14ac:dyDescent="0.3">
      <c r="A677" s="161">
        <v>1213</v>
      </c>
      <c r="B677" s="162">
        <v>41127</v>
      </c>
      <c r="C677" s="161">
        <v>78.89</v>
      </c>
    </row>
    <row r="678" spans="1:3" x14ac:dyDescent="0.3">
      <c r="A678" s="161">
        <v>1213</v>
      </c>
      <c r="B678" s="162">
        <v>41128</v>
      </c>
      <c r="C678" s="161">
        <v>78.790000000000006</v>
      </c>
    </row>
    <row r="679" spans="1:3" x14ac:dyDescent="0.3">
      <c r="A679" s="161">
        <v>1213</v>
      </c>
      <c r="B679" s="162">
        <v>41129</v>
      </c>
      <c r="C679" s="161">
        <v>78.81</v>
      </c>
    </row>
    <row r="680" spans="1:3" x14ac:dyDescent="0.3">
      <c r="A680" s="161">
        <v>1213</v>
      </c>
      <c r="B680" s="162">
        <v>41130</v>
      </c>
      <c r="C680" s="161">
        <v>79.040000000000006</v>
      </c>
    </row>
    <row r="681" spans="1:3" x14ac:dyDescent="0.3">
      <c r="A681" s="161">
        <v>1213</v>
      </c>
      <c r="B681" s="162">
        <v>41131</v>
      </c>
      <c r="C681" s="161">
        <v>79.180000000000007</v>
      </c>
    </row>
    <row r="682" spans="1:3" x14ac:dyDescent="0.3">
      <c r="A682" s="161">
        <v>1213</v>
      </c>
      <c r="B682" s="162">
        <v>41132</v>
      </c>
      <c r="C682" s="161">
        <v>79.38</v>
      </c>
    </row>
    <row r="683" spans="1:3" x14ac:dyDescent="0.3">
      <c r="A683" s="161">
        <v>1213</v>
      </c>
      <c r="B683" s="162">
        <v>41133</v>
      </c>
      <c r="C683" s="161">
        <v>79.67</v>
      </c>
    </row>
    <row r="684" spans="1:3" x14ac:dyDescent="0.3">
      <c r="A684" s="161">
        <v>1213</v>
      </c>
      <c r="B684" s="162">
        <v>41134</v>
      </c>
      <c r="C684" s="161">
        <v>80.2</v>
      </c>
    </row>
    <row r="685" spans="1:3" x14ac:dyDescent="0.3">
      <c r="A685" s="161">
        <v>1213</v>
      </c>
      <c r="B685" s="162">
        <v>41135</v>
      </c>
      <c r="C685" s="161">
        <v>80.86</v>
      </c>
    </row>
    <row r="686" spans="1:3" x14ac:dyDescent="0.3">
      <c r="A686" s="161">
        <v>1213</v>
      </c>
      <c r="B686" s="162">
        <v>41136</v>
      </c>
      <c r="C686" s="161">
        <v>81.58</v>
      </c>
    </row>
    <row r="687" spans="1:3" x14ac:dyDescent="0.3">
      <c r="A687" s="161">
        <v>1213</v>
      </c>
      <c r="B687" s="162">
        <v>41137</v>
      </c>
      <c r="C687" s="161">
        <v>82.36</v>
      </c>
    </row>
    <row r="688" spans="1:3" x14ac:dyDescent="0.3">
      <c r="A688" s="161">
        <v>1213</v>
      </c>
      <c r="B688" s="162">
        <v>41138</v>
      </c>
      <c r="C688" s="161">
        <v>82.89</v>
      </c>
    </row>
    <row r="689" spans="1:3" x14ac:dyDescent="0.3">
      <c r="A689" s="161">
        <v>1213</v>
      </c>
      <c r="B689" s="162">
        <v>41139</v>
      </c>
      <c r="C689" s="161">
        <v>83.29</v>
      </c>
    </row>
    <row r="690" spans="1:3" x14ac:dyDescent="0.3">
      <c r="A690" s="161">
        <v>1213</v>
      </c>
      <c r="B690" s="162">
        <v>41140</v>
      </c>
      <c r="C690" s="161">
        <v>83.65</v>
      </c>
    </row>
    <row r="691" spans="1:3" x14ac:dyDescent="0.3">
      <c r="A691" s="161">
        <v>1213</v>
      </c>
      <c r="B691" s="162">
        <v>41141</v>
      </c>
      <c r="C691" s="161">
        <v>83.95</v>
      </c>
    </row>
    <row r="692" spans="1:3" x14ac:dyDescent="0.3">
      <c r="A692" s="161">
        <v>1213</v>
      </c>
      <c r="B692" s="162">
        <v>41142</v>
      </c>
      <c r="C692" s="161">
        <v>84.32</v>
      </c>
    </row>
    <row r="693" spans="1:3" x14ac:dyDescent="0.3">
      <c r="A693" s="161">
        <v>1213</v>
      </c>
      <c r="B693" s="162">
        <v>41143</v>
      </c>
      <c r="C693" s="161">
        <v>84.74</v>
      </c>
    </row>
    <row r="694" spans="1:3" x14ac:dyDescent="0.3">
      <c r="A694" s="161">
        <v>1213</v>
      </c>
      <c r="B694" s="162">
        <v>41144</v>
      </c>
      <c r="C694" s="161">
        <v>85.25</v>
      </c>
    </row>
    <row r="695" spans="1:3" x14ac:dyDescent="0.3">
      <c r="A695" s="161">
        <v>1213</v>
      </c>
      <c r="B695" s="162">
        <v>41145</v>
      </c>
      <c r="C695" s="161">
        <v>85.68</v>
      </c>
    </row>
    <row r="696" spans="1:3" x14ac:dyDescent="0.3">
      <c r="A696" s="161">
        <v>1213</v>
      </c>
      <c r="B696" s="162">
        <v>41146</v>
      </c>
      <c r="C696" s="161">
        <v>85.98</v>
      </c>
    </row>
    <row r="697" spans="1:3" x14ac:dyDescent="0.3">
      <c r="A697" s="161">
        <v>1213</v>
      </c>
      <c r="B697" s="162">
        <v>41147</v>
      </c>
      <c r="C697" s="161">
        <v>86.09</v>
      </c>
    </row>
    <row r="698" spans="1:3" x14ac:dyDescent="0.3">
      <c r="A698" s="161">
        <v>1213</v>
      </c>
      <c r="B698" s="162">
        <v>41148</v>
      </c>
      <c r="C698" s="161">
        <v>86.18</v>
      </c>
    </row>
    <row r="699" spans="1:3" x14ac:dyDescent="0.3">
      <c r="A699" s="161">
        <v>1213</v>
      </c>
      <c r="B699" s="162">
        <v>41149</v>
      </c>
      <c r="C699" s="161">
        <v>86.44</v>
      </c>
    </row>
    <row r="700" spans="1:3" x14ac:dyDescent="0.3">
      <c r="A700" s="161">
        <v>1213</v>
      </c>
      <c r="B700" s="162">
        <v>41150</v>
      </c>
      <c r="C700" s="161">
        <v>86.78</v>
      </c>
    </row>
    <row r="701" spans="1:3" x14ac:dyDescent="0.3">
      <c r="A701" s="161">
        <v>1213</v>
      </c>
      <c r="B701" s="162">
        <v>41151</v>
      </c>
      <c r="C701" s="161">
        <v>87.18</v>
      </c>
    </row>
    <row r="702" spans="1:3" x14ac:dyDescent="0.3">
      <c r="A702" s="161">
        <v>1213</v>
      </c>
      <c r="B702" s="162">
        <v>41152</v>
      </c>
      <c r="C702" s="161">
        <v>87.79</v>
      </c>
    </row>
    <row r="703" spans="1:3" x14ac:dyDescent="0.3">
      <c r="A703" s="161">
        <v>1213</v>
      </c>
      <c r="B703" s="162">
        <v>41153</v>
      </c>
      <c r="C703" s="161">
        <v>87.94</v>
      </c>
    </row>
    <row r="704" spans="1:3" x14ac:dyDescent="0.3">
      <c r="A704" s="161">
        <v>1213</v>
      </c>
      <c r="B704" s="162">
        <v>41154</v>
      </c>
      <c r="C704" s="161">
        <v>88.01</v>
      </c>
    </row>
    <row r="705" spans="1:3" x14ac:dyDescent="0.3">
      <c r="A705" s="161">
        <v>1213</v>
      </c>
      <c r="B705" s="162">
        <v>41155</v>
      </c>
      <c r="C705" s="161">
        <v>88</v>
      </c>
    </row>
    <row r="706" spans="1:3" x14ac:dyDescent="0.3">
      <c r="A706" s="161">
        <v>1213</v>
      </c>
      <c r="B706" s="162">
        <v>41156</v>
      </c>
      <c r="C706" s="161">
        <v>88.29</v>
      </c>
    </row>
    <row r="707" spans="1:3" x14ac:dyDescent="0.3">
      <c r="A707" s="161">
        <v>1213</v>
      </c>
      <c r="B707" s="162">
        <v>41157</v>
      </c>
      <c r="C707" s="161">
        <v>88.42</v>
      </c>
    </row>
    <row r="708" spans="1:3" x14ac:dyDescent="0.3">
      <c r="A708" s="161">
        <v>1213</v>
      </c>
      <c r="B708" s="162">
        <v>41158</v>
      </c>
      <c r="C708" s="161">
        <v>88.49</v>
      </c>
    </row>
    <row r="709" spans="1:3" x14ac:dyDescent="0.3">
      <c r="A709" s="161">
        <v>1213</v>
      </c>
      <c r="B709" s="162">
        <v>41159</v>
      </c>
      <c r="C709" s="161">
        <v>88.52</v>
      </c>
    </row>
    <row r="710" spans="1:3" x14ac:dyDescent="0.3">
      <c r="A710" s="161">
        <v>1213</v>
      </c>
      <c r="B710" s="162">
        <v>41160</v>
      </c>
      <c r="C710" s="161">
        <v>88.5</v>
      </c>
    </row>
    <row r="711" spans="1:3" x14ac:dyDescent="0.3">
      <c r="A711" s="161">
        <v>1213</v>
      </c>
      <c r="B711" s="162">
        <v>41161</v>
      </c>
      <c r="C711" s="161">
        <v>88.39</v>
      </c>
    </row>
    <row r="712" spans="1:3" x14ac:dyDescent="0.3">
      <c r="A712" s="161">
        <v>1213</v>
      </c>
      <c r="B712" s="162">
        <v>41162</v>
      </c>
      <c r="C712" s="161">
        <v>88.19</v>
      </c>
    </row>
    <row r="713" spans="1:3" x14ac:dyDescent="0.3">
      <c r="A713" s="161">
        <v>1213</v>
      </c>
      <c r="B713" s="162">
        <v>41163</v>
      </c>
      <c r="C713" s="161">
        <v>87.88</v>
      </c>
    </row>
    <row r="714" spans="1:3" x14ac:dyDescent="0.3">
      <c r="A714" s="161">
        <v>1213</v>
      </c>
      <c r="B714" s="162">
        <v>41164</v>
      </c>
      <c r="C714" s="161">
        <v>87.6</v>
      </c>
    </row>
    <row r="715" spans="1:3" x14ac:dyDescent="0.3">
      <c r="A715" s="161">
        <v>1213</v>
      </c>
      <c r="B715" s="162">
        <v>41165</v>
      </c>
      <c r="C715" s="161">
        <v>87.36</v>
      </c>
    </row>
    <row r="716" spans="1:3" x14ac:dyDescent="0.3">
      <c r="A716" s="161">
        <v>1213</v>
      </c>
      <c r="B716" s="162">
        <v>41166</v>
      </c>
      <c r="C716" s="161">
        <v>87.07</v>
      </c>
    </row>
    <row r="717" spans="1:3" x14ac:dyDescent="0.3">
      <c r="A717" s="161">
        <v>1213</v>
      </c>
      <c r="B717" s="162">
        <v>41167</v>
      </c>
      <c r="C717" s="161">
        <v>86.76</v>
      </c>
    </row>
    <row r="718" spans="1:3" x14ac:dyDescent="0.3">
      <c r="A718" s="161">
        <v>1213</v>
      </c>
      <c r="B718" s="162">
        <v>41168</v>
      </c>
      <c r="C718" s="161">
        <v>86.46</v>
      </c>
    </row>
    <row r="719" spans="1:3" x14ac:dyDescent="0.3">
      <c r="A719" s="161">
        <v>1213</v>
      </c>
      <c r="B719" s="162">
        <v>41169</v>
      </c>
      <c r="C719" s="161">
        <v>86.14</v>
      </c>
    </row>
    <row r="720" spans="1:3" x14ac:dyDescent="0.3">
      <c r="A720" s="161">
        <v>1213</v>
      </c>
      <c r="B720" s="162">
        <v>41170</v>
      </c>
      <c r="C720" s="161">
        <v>85.86</v>
      </c>
    </row>
    <row r="721" spans="1:3" x14ac:dyDescent="0.3">
      <c r="A721" s="161">
        <v>1213</v>
      </c>
      <c r="B721" s="162">
        <v>41171</v>
      </c>
      <c r="C721" s="161">
        <v>85.71</v>
      </c>
    </row>
    <row r="722" spans="1:3" x14ac:dyDescent="0.3">
      <c r="A722" s="161">
        <v>1213</v>
      </c>
      <c r="B722" s="162">
        <v>41172</v>
      </c>
      <c r="C722" s="161">
        <v>85.52</v>
      </c>
    </row>
    <row r="723" spans="1:3" x14ac:dyDescent="0.3">
      <c r="A723" s="161">
        <v>1213</v>
      </c>
      <c r="B723" s="162">
        <v>41173</v>
      </c>
      <c r="C723" s="161">
        <v>85.33</v>
      </c>
    </row>
    <row r="724" spans="1:3" x14ac:dyDescent="0.3">
      <c r="A724" s="161">
        <v>1213</v>
      </c>
      <c r="B724" s="162">
        <v>41174</v>
      </c>
      <c r="C724" s="161">
        <v>85.18</v>
      </c>
    </row>
    <row r="725" spans="1:3" x14ac:dyDescent="0.3">
      <c r="A725" s="161">
        <v>1213</v>
      </c>
      <c r="B725" s="162">
        <v>41175</v>
      </c>
      <c r="C725" s="161">
        <v>85.05</v>
      </c>
    </row>
    <row r="726" spans="1:3" x14ac:dyDescent="0.3">
      <c r="A726" s="161">
        <v>1213</v>
      </c>
      <c r="B726" s="162">
        <v>41176</v>
      </c>
      <c r="C726" s="161">
        <v>84.99</v>
      </c>
    </row>
    <row r="727" spans="1:3" x14ac:dyDescent="0.3">
      <c r="A727" s="161">
        <v>1213</v>
      </c>
      <c r="B727" s="162">
        <v>41177</v>
      </c>
      <c r="C727" s="161">
        <v>85.06</v>
      </c>
    </row>
    <row r="728" spans="1:3" x14ac:dyDescent="0.3">
      <c r="A728" s="161">
        <v>1213</v>
      </c>
      <c r="B728" s="162">
        <v>41178</v>
      </c>
      <c r="C728" s="161">
        <v>85.19</v>
      </c>
    </row>
    <row r="729" spans="1:3" x14ac:dyDescent="0.3">
      <c r="A729" s="161">
        <v>1213</v>
      </c>
      <c r="B729" s="162">
        <v>41179</v>
      </c>
      <c r="C729" s="161">
        <v>85.27</v>
      </c>
    </row>
    <row r="730" spans="1:3" x14ac:dyDescent="0.3">
      <c r="A730" s="161">
        <v>1213</v>
      </c>
      <c r="B730" s="162">
        <v>41180</v>
      </c>
      <c r="C730" s="161">
        <v>85.39</v>
      </c>
    </row>
    <row r="731" spans="1:3" x14ac:dyDescent="0.3">
      <c r="A731" s="161">
        <v>1213</v>
      </c>
      <c r="B731" s="162">
        <v>41181</v>
      </c>
      <c r="C731" s="161">
        <v>85.47</v>
      </c>
    </row>
    <row r="732" spans="1:3" x14ac:dyDescent="0.3">
      <c r="A732" s="161">
        <v>1213</v>
      </c>
      <c r="B732" s="162">
        <v>41182</v>
      </c>
      <c r="C732" s="161">
        <v>85.59</v>
      </c>
    </row>
    <row r="733" spans="1:3" x14ac:dyDescent="0.3">
      <c r="A733" s="161">
        <v>1213</v>
      </c>
      <c r="B733" s="162">
        <v>41183</v>
      </c>
      <c r="C733" s="161">
        <v>85.7</v>
      </c>
    </row>
    <row r="734" spans="1:3" x14ac:dyDescent="0.3">
      <c r="A734" s="161">
        <v>1213</v>
      </c>
      <c r="B734" s="162">
        <v>41184</v>
      </c>
      <c r="C734" s="161">
        <v>85.81</v>
      </c>
    </row>
    <row r="735" spans="1:3" x14ac:dyDescent="0.3">
      <c r="A735" s="161">
        <v>1213</v>
      </c>
      <c r="B735" s="162">
        <v>41185</v>
      </c>
      <c r="C735" s="161">
        <v>85.95</v>
      </c>
    </row>
    <row r="736" spans="1:3" x14ac:dyDescent="0.3">
      <c r="A736" s="161">
        <v>1213</v>
      </c>
      <c r="B736" s="162">
        <v>41186</v>
      </c>
      <c r="C736" s="161">
        <v>86</v>
      </c>
    </row>
    <row r="737" spans="1:3" x14ac:dyDescent="0.3">
      <c r="A737" s="161">
        <v>1213</v>
      </c>
      <c r="B737" s="162">
        <v>41187</v>
      </c>
      <c r="C737" s="161">
        <v>85.89</v>
      </c>
    </row>
    <row r="738" spans="1:3" x14ac:dyDescent="0.3">
      <c r="A738" s="161">
        <v>1213</v>
      </c>
      <c r="B738" s="162">
        <v>41188</v>
      </c>
      <c r="C738" s="161">
        <v>85.89</v>
      </c>
    </row>
    <row r="739" spans="1:3" x14ac:dyDescent="0.3">
      <c r="A739" s="161">
        <v>1213</v>
      </c>
      <c r="B739" s="162">
        <v>41189</v>
      </c>
      <c r="C739" s="161">
        <v>85.89</v>
      </c>
    </row>
    <row r="740" spans="1:3" x14ac:dyDescent="0.3">
      <c r="A740" s="161">
        <v>1213</v>
      </c>
      <c r="B740" s="162">
        <v>41190</v>
      </c>
      <c r="C740" s="161">
        <v>85.88</v>
      </c>
    </row>
    <row r="741" spans="1:3" x14ac:dyDescent="0.3">
      <c r="A741" s="161">
        <v>1213</v>
      </c>
      <c r="B741" s="162">
        <v>41191</v>
      </c>
      <c r="C741" s="161">
        <v>85.89</v>
      </c>
    </row>
    <row r="742" spans="1:3" x14ac:dyDescent="0.3">
      <c r="A742" s="161">
        <v>1213</v>
      </c>
      <c r="B742" s="162">
        <v>41192</v>
      </c>
      <c r="C742" s="161">
        <v>86.03</v>
      </c>
    </row>
    <row r="743" spans="1:3" x14ac:dyDescent="0.3">
      <c r="A743" s="161">
        <v>1213</v>
      </c>
      <c r="B743" s="162">
        <v>41193</v>
      </c>
      <c r="C743" s="161">
        <v>86.22</v>
      </c>
    </row>
    <row r="744" spans="1:3" x14ac:dyDescent="0.3">
      <c r="A744" s="161">
        <v>1213</v>
      </c>
      <c r="B744" s="162">
        <v>41194</v>
      </c>
      <c r="C744" s="161">
        <v>86.24</v>
      </c>
    </row>
    <row r="745" spans="1:3" x14ac:dyDescent="0.3">
      <c r="A745" s="161">
        <v>1213</v>
      </c>
      <c r="B745" s="162">
        <v>41195</v>
      </c>
      <c r="C745" s="161">
        <v>86.32</v>
      </c>
    </row>
    <row r="746" spans="1:3" x14ac:dyDescent="0.3">
      <c r="A746" s="161">
        <v>1213</v>
      </c>
      <c r="B746" s="162">
        <v>41196</v>
      </c>
      <c r="C746" s="161">
        <v>86.41</v>
      </c>
    </row>
    <row r="747" spans="1:3" x14ac:dyDescent="0.3">
      <c r="A747" s="161">
        <v>1213</v>
      </c>
      <c r="B747" s="162">
        <v>41197</v>
      </c>
      <c r="C747" s="161">
        <v>86.52</v>
      </c>
    </row>
    <row r="748" spans="1:3" x14ac:dyDescent="0.3">
      <c r="A748" s="161">
        <v>1213</v>
      </c>
      <c r="B748" s="162">
        <v>41198</v>
      </c>
      <c r="C748" s="161">
        <v>86.67</v>
      </c>
    </row>
    <row r="749" spans="1:3" x14ac:dyDescent="0.3">
      <c r="A749" s="161">
        <v>1213</v>
      </c>
      <c r="B749" s="162">
        <v>41199</v>
      </c>
      <c r="C749" s="161">
        <v>86.76</v>
      </c>
    </row>
    <row r="750" spans="1:3" x14ac:dyDescent="0.3">
      <c r="A750" s="161">
        <v>1213</v>
      </c>
      <c r="B750" s="162">
        <v>41200</v>
      </c>
      <c r="C750" s="161">
        <v>86.88</v>
      </c>
    </row>
    <row r="751" spans="1:3" x14ac:dyDescent="0.3">
      <c r="A751" s="161">
        <v>1213</v>
      </c>
      <c r="B751" s="162">
        <v>41201</v>
      </c>
      <c r="C751" s="161">
        <v>86.9</v>
      </c>
    </row>
    <row r="752" spans="1:3" x14ac:dyDescent="0.3">
      <c r="A752" s="161">
        <v>1213</v>
      </c>
      <c r="B752" s="162">
        <v>41202</v>
      </c>
      <c r="C752" s="161">
        <v>86.89</v>
      </c>
    </row>
    <row r="753" spans="1:3" x14ac:dyDescent="0.3">
      <c r="A753" s="161">
        <v>1213</v>
      </c>
      <c r="B753" s="162">
        <v>41203</v>
      </c>
      <c r="C753" s="161">
        <v>86.81</v>
      </c>
    </row>
    <row r="754" spans="1:3" x14ac:dyDescent="0.3">
      <c r="A754" s="161">
        <v>1213</v>
      </c>
      <c r="B754" s="162">
        <v>41204</v>
      </c>
      <c r="C754" s="161">
        <v>86.38</v>
      </c>
    </row>
    <row r="755" spans="1:3" x14ac:dyDescent="0.3">
      <c r="A755" s="161">
        <v>1213</v>
      </c>
      <c r="B755" s="162">
        <v>41205</v>
      </c>
      <c r="C755" s="161">
        <v>85.87</v>
      </c>
    </row>
    <row r="756" spans="1:3" x14ac:dyDescent="0.3">
      <c r="A756" s="161">
        <v>1213</v>
      </c>
      <c r="B756" s="162">
        <v>41206</v>
      </c>
      <c r="C756" s="161">
        <v>85.44</v>
      </c>
    </row>
    <row r="757" spans="1:3" x14ac:dyDescent="0.3">
      <c r="A757" s="161">
        <v>1213</v>
      </c>
      <c r="B757" s="162">
        <v>41207</v>
      </c>
      <c r="C757" s="161">
        <v>85.09</v>
      </c>
    </row>
    <row r="758" spans="1:3" x14ac:dyDescent="0.3">
      <c r="A758" s="161">
        <v>1213</v>
      </c>
      <c r="B758" s="162">
        <v>41208</v>
      </c>
      <c r="C758" s="161">
        <v>85.16</v>
      </c>
    </row>
    <row r="759" spans="1:3" x14ac:dyDescent="0.3">
      <c r="A759" s="161">
        <v>1213</v>
      </c>
      <c r="B759" s="162">
        <v>41209</v>
      </c>
      <c r="C759" s="161">
        <v>85.76</v>
      </c>
    </row>
    <row r="760" spans="1:3" x14ac:dyDescent="0.3">
      <c r="A760" s="161">
        <v>1213</v>
      </c>
      <c r="B760" s="162">
        <v>41210</v>
      </c>
      <c r="C760" s="161">
        <v>86.17</v>
      </c>
    </row>
    <row r="761" spans="1:3" x14ac:dyDescent="0.3">
      <c r="A761" s="161">
        <v>1213</v>
      </c>
      <c r="B761" s="162">
        <v>41211</v>
      </c>
      <c r="C761" s="161">
        <v>86.37</v>
      </c>
    </row>
    <row r="762" spans="1:3" x14ac:dyDescent="0.3">
      <c r="A762" s="161">
        <v>1213</v>
      </c>
      <c r="B762" s="162">
        <v>41212</v>
      </c>
      <c r="C762" s="161">
        <v>86.46</v>
      </c>
    </row>
    <row r="763" spans="1:3" x14ac:dyDescent="0.3">
      <c r="A763" s="161">
        <v>1213</v>
      </c>
      <c r="B763" s="162">
        <v>41213</v>
      </c>
      <c r="C763" s="161">
        <v>86.63</v>
      </c>
    </row>
    <row r="764" spans="1:3" x14ac:dyDescent="0.3">
      <c r="A764" s="161">
        <v>1213</v>
      </c>
      <c r="B764" s="162">
        <v>41214</v>
      </c>
      <c r="C764" s="161">
        <v>86.56</v>
      </c>
    </row>
    <row r="765" spans="1:3" x14ac:dyDescent="0.3">
      <c r="A765" s="161">
        <v>1213</v>
      </c>
      <c r="B765" s="162">
        <v>41215</v>
      </c>
      <c r="C765" s="161">
        <v>86.49</v>
      </c>
    </row>
    <row r="766" spans="1:3" x14ac:dyDescent="0.3">
      <c r="A766" s="161">
        <v>1213</v>
      </c>
      <c r="B766" s="162">
        <v>41216</v>
      </c>
      <c r="C766" s="161">
        <v>86.41</v>
      </c>
    </row>
    <row r="767" spans="1:3" x14ac:dyDescent="0.3">
      <c r="A767" s="161">
        <v>1213</v>
      </c>
      <c r="B767" s="162">
        <v>41217</v>
      </c>
      <c r="C767" s="161">
        <v>86.34</v>
      </c>
    </row>
    <row r="768" spans="1:3" x14ac:dyDescent="0.3">
      <c r="A768" s="161">
        <v>1213</v>
      </c>
      <c r="B768" s="162">
        <v>41218</v>
      </c>
      <c r="C768" s="161">
        <v>86.28</v>
      </c>
    </row>
    <row r="769" spans="1:3" x14ac:dyDescent="0.3">
      <c r="A769" s="161">
        <v>1213</v>
      </c>
      <c r="B769" s="162">
        <v>41219</v>
      </c>
      <c r="C769" s="161">
        <v>86.31</v>
      </c>
    </row>
    <row r="770" spans="1:3" x14ac:dyDescent="0.3">
      <c r="A770" s="161">
        <v>1213</v>
      </c>
      <c r="B770" s="162">
        <v>41220</v>
      </c>
      <c r="C770" s="161">
        <v>86.43</v>
      </c>
    </row>
    <row r="771" spans="1:3" x14ac:dyDescent="0.3">
      <c r="A771" s="161">
        <v>1213</v>
      </c>
      <c r="B771" s="162">
        <v>41221</v>
      </c>
      <c r="C771" s="161">
        <v>86.5</v>
      </c>
    </row>
    <row r="772" spans="1:3" x14ac:dyDescent="0.3">
      <c r="A772" s="161">
        <v>1213</v>
      </c>
      <c r="B772" s="162">
        <v>41222</v>
      </c>
      <c r="C772" s="161">
        <v>86.51</v>
      </c>
    </row>
    <row r="773" spans="1:3" x14ac:dyDescent="0.3">
      <c r="A773" s="161">
        <v>1213</v>
      </c>
      <c r="B773" s="162">
        <v>41223</v>
      </c>
      <c r="C773" s="161">
        <v>86.54</v>
      </c>
    </row>
    <row r="774" spans="1:3" x14ac:dyDescent="0.3">
      <c r="A774" s="161">
        <v>1213</v>
      </c>
      <c r="B774" s="162">
        <v>41224</v>
      </c>
      <c r="C774" s="161">
        <v>86.62</v>
      </c>
    </row>
    <row r="775" spans="1:3" x14ac:dyDescent="0.3">
      <c r="A775" s="161">
        <v>1213</v>
      </c>
      <c r="B775" s="162">
        <v>41225</v>
      </c>
      <c r="C775" s="161">
        <v>86.77</v>
      </c>
    </row>
    <row r="776" spans="1:3" x14ac:dyDescent="0.3">
      <c r="A776" s="161">
        <v>1213</v>
      </c>
      <c r="B776" s="162">
        <v>41226</v>
      </c>
      <c r="C776" s="161">
        <v>86.63</v>
      </c>
    </row>
    <row r="777" spans="1:3" x14ac:dyDescent="0.3">
      <c r="A777" s="161">
        <v>1213</v>
      </c>
      <c r="B777" s="162">
        <v>41227</v>
      </c>
      <c r="C777" s="161">
        <v>86.46</v>
      </c>
    </row>
    <row r="778" spans="1:3" x14ac:dyDescent="0.3">
      <c r="A778" s="161">
        <v>1213</v>
      </c>
      <c r="B778" s="162">
        <v>41228</v>
      </c>
      <c r="C778" s="161">
        <v>86.58</v>
      </c>
    </row>
    <row r="779" spans="1:3" x14ac:dyDescent="0.3">
      <c r="A779" s="161">
        <v>1213</v>
      </c>
      <c r="B779" s="162">
        <v>41229</v>
      </c>
      <c r="C779" s="161">
        <v>86.54</v>
      </c>
    </row>
    <row r="780" spans="1:3" x14ac:dyDescent="0.3">
      <c r="A780" s="161">
        <v>1213</v>
      </c>
      <c r="B780" s="162">
        <v>41230</v>
      </c>
      <c r="C780" s="161">
        <v>86.22</v>
      </c>
    </row>
    <row r="781" spans="1:3" x14ac:dyDescent="0.3">
      <c r="A781" s="161">
        <v>1213</v>
      </c>
      <c r="B781" s="162">
        <v>41231</v>
      </c>
      <c r="C781" s="161">
        <v>85.61</v>
      </c>
    </row>
    <row r="782" spans="1:3" x14ac:dyDescent="0.3">
      <c r="A782" s="161">
        <v>1213</v>
      </c>
      <c r="B782" s="162">
        <v>41232</v>
      </c>
      <c r="C782" s="161">
        <v>85.19</v>
      </c>
    </row>
    <row r="783" spans="1:3" x14ac:dyDescent="0.3">
      <c r="A783" s="161">
        <v>1213</v>
      </c>
      <c r="B783" s="162">
        <v>41233</v>
      </c>
      <c r="C783" s="161">
        <v>84.68</v>
      </c>
    </row>
    <row r="784" spans="1:3" x14ac:dyDescent="0.3">
      <c r="A784" s="161">
        <v>1213</v>
      </c>
      <c r="B784" s="162">
        <v>41234</v>
      </c>
      <c r="C784" s="161">
        <v>84.13</v>
      </c>
    </row>
    <row r="785" spans="1:3" x14ac:dyDescent="0.3">
      <c r="A785" s="161">
        <v>1213</v>
      </c>
      <c r="B785" s="162">
        <v>41235</v>
      </c>
      <c r="C785" s="161">
        <v>83.79</v>
      </c>
    </row>
    <row r="786" spans="1:3" x14ac:dyDescent="0.3">
      <c r="A786" s="161">
        <v>1213</v>
      </c>
      <c r="B786" s="162">
        <v>41236</v>
      </c>
      <c r="C786" s="161">
        <v>83.52</v>
      </c>
    </row>
    <row r="787" spans="1:3" x14ac:dyDescent="0.3">
      <c r="A787" s="161">
        <v>1213</v>
      </c>
      <c r="B787" s="162">
        <v>41237</v>
      </c>
      <c r="C787" s="161">
        <v>83.14</v>
      </c>
    </row>
    <row r="788" spans="1:3" x14ac:dyDescent="0.3">
      <c r="A788" s="161">
        <v>1213</v>
      </c>
      <c r="B788" s="162">
        <v>41238</v>
      </c>
      <c r="C788" s="161">
        <v>82.91</v>
      </c>
    </row>
    <row r="789" spans="1:3" x14ac:dyDescent="0.3">
      <c r="A789" s="161">
        <v>1213</v>
      </c>
      <c r="B789" s="162">
        <v>41239</v>
      </c>
      <c r="C789" s="161">
        <v>83</v>
      </c>
    </row>
    <row r="790" spans="1:3" x14ac:dyDescent="0.3">
      <c r="A790" s="161">
        <v>1213</v>
      </c>
      <c r="B790" s="162">
        <v>41240</v>
      </c>
      <c r="C790" s="161">
        <v>83.33</v>
      </c>
    </row>
    <row r="791" spans="1:3" x14ac:dyDescent="0.3">
      <c r="A791" s="161">
        <v>1213</v>
      </c>
      <c r="B791" s="162">
        <v>41241</v>
      </c>
      <c r="C791" s="161">
        <v>83.62</v>
      </c>
    </row>
    <row r="792" spans="1:3" x14ac:dyDescent="0.3">
      <c r="A792" s="161">
        <v>1213</v>
      </c>
      <c r="B792" s="162">
        <v>41242</v>
      </c>
      <c r="C792" s="161">
        <v>83.72</v>
      </c>
    </row>
    <row r="793" spans="1:3" x14ac:dyDescent="0.3">
      <c r="A793" s="161">
        <v>1213</v>
      </c>
      <c r="B793" s="162">
        <v>41243</v>
      </c>
      <c r="C793" s="161">
        <v>82.99</v>
      </c>
    </row>
    <row r="794" spans="1:3" x14ac:dyDescent="0.3">
      <c r="A794" s="161">
        <v>1213</v>
      </c>
      <c r="B794" s="162">
        <v>41244</v>
      </c>
      <c r="C794" s="161">
        <v>81.88</v>
      </c>
    </row>
    <row r="795" spans="1:3" x14ac:dyDescent="0.3">
      <c r="A795" s="161">
        <v>1213</v>
      </c>
      <c r="B795" s="162">
        <v>41245</v>
      </c>
      <c r="C795" s="161">
        <v>80.430000000000007</v>
      </c>
    </row>
    <row r="796" spans="1:3" x14ac:dyDescent="0.3">
      <c r="A796" s="161">
        <v>1213</v>
      </c>
      <c r="B796" s="162">
        <v>41246</v>
      </c>
      <c r="C796" s="161">
        <v>78.989999999999995</v>
      </c>
    </row>
    <row r="797" spans="1:3" x14ac:dyDescent="0.3">
      <c r="A797" s="161">
        <v>1213</v>
      </c>
      <c r="B797" s="162">
        <v>41247</v>
      </c>
      <c r="C797" s="161">
        <v>77.61</v>
      </c>
    </row>
    <row r="798" spans="1:3" x14ac:dyDescent="0.3">
      <c r="A798" s="161">
        <v>1213</v>
      </c>
      <c r="B798" s="162">
        <v>41248</v>
      </c>
      <c r="C798" s="161">
        <v>76.39</v>
      </c>
    </row>
    <row r="799" spans="1:3" x14ac:dyDescent="0.3">
      <c r="A799" s="161">
        <v>1213</v>
      </c>
      <c r="B799" s="162">
        <v>41249</v>
      </c>
      <c r="C799" s="161">
        <v>75.239999999999995</v>
      </c>
    </row>
    <row r="800" spans="1:3" x14ac:dyDescent="0.3">
      <c r="A800" s="161">
        <v>1213</v>
      </c>
      <c r="B800" s="162">
        <v>41250</v>
      </c>
      <c r="C800" s="161">
        <v>74.23</v>
      </c>
    </row>
    <row r="801" spans="1:3" x14ac:dyDescent="0.3">
      <c r="A801" s="161">
        <v>1213</v>
      </c>
      <c r="B801" s="162">
        <v>41251</v>
      </c>
      <c r="C801" s="161">
        <v>73.239999999999995</v>
      </c>
    </row>
    <row r="802" spans="1:3" x14ac:dyDescent="0.3">
      <c r="A802" s="161">
        <v>1213</v>
      </c>
      <c r="B802" s="162">
        <v>41252</v>
      </c>
      <c r="C802" s="161">
        <v>72.349999999999994</v>
      </c>
    </row>
    <row r="803" spans="1:3" x14ac:dyDescent="0.3">
      <c r="A803" s="161">
        <v>1213</v>
      </c>
      <c r="B803" s="162">
        <v>41253</v>
      </c>
      <c r="C803" s="161">
        <v>71.62</v>
      </c>
    </row>
    <row r="804" spans="1:3" x14ac:dyDescent="0.3">
      <c r="A804" s="161">
        <v>1213</v>
      </c>
      <c r="B804" s="162">
        <v>41254</v>
      </c>
      <c r="C804" s="161">
        <v>71.11</v>
      </c>
    </row>
    <row r="805" spans="1:3" x14ac:dyDescent="0.3">
      <c r="A805" s="161">
        <v>1213</v>
      </c>
      <c r="B805" s="162">
        <v>41255</v>
      </c>
      <c r="C805" s="161">
        <v>70.73</v>
      </c>
    </row>
    <row r="806" spans="1:3" x14ac:dyDescent="0.3">
      <c r="A806" s="161">
        <v>1213</v>
      </c>
      <c r="B806" s="162">
        <v>41256</v>
      </c>
      <c r="C806" s="161">
        <v>70.47</v>
      </c>
    </row>
    <row r="807" spans="1:3" x14ac:dyDescent="0.3">
      <c r="A807" s="161">
        <v>1213</v>
      </c>
      <c r="B807" s="162">
        <v>41257</v>
      </c>
      <c r="C807" s="161">
        <v>70.31</v>
      </c>
    </row>
    <row r="808" spans="1:3" x14ac:dyDescent="0.3">
      <c r="A808" s="161">
        <v>1213</v>
      </c>
      <c r="B808" s="162">
        <v>41258</v>
      </c>
      <c r="C808" s="161">
        <v>70.22</v>
      </c>
    </row>
    <row r="809" spans="1:3" x14ac:dyDescent="0.3">
      <c r="A809" s="161">
        <v>1213</v>
      </c>
      <c r="B809" s="162">
        <v>41259</v>
      </c>
      <c r="C809" s="161">
        <v>70.3</v>
      </c>
    </row>
    <row r="810" spans="1:3" x14ac:dyDescent="0.3">
      <c r="A810" s="161">
        <v>1213</v>
      </c>
      <c r="B810" s="162">
        <v>41260</v>
      </c>
      <c r="C810" s="161">
        <v>70.45</v>
      </c>
    </row>
    <row r="811" spans="1:3" x14ac:dyDescent="0.3">
      <c r="A811" s="161">
        <v>1213</v>
      </c>
      <c r="B811" s="162">
        <v>41261</v>
      </c>
      <c r="C811" s="161">
        <v>70.5</v>
      </c>
    </row>
    <row r="812" spans="1:3" x14ac:dyDescent="0.3">
      <c r="A812" s="161">
        <v>1213</v>
      </c>
      <c r="B812" s="162">
        <v>41262</v>
      </c>
      <c r="C812" s="161">
        <v>70.180000000000007</v>
      </c>
    </row>
    <row r="813" spans="1:3" x14ac:dyDescent="0.3">
      <c r="A813" s="161">
        <v>1213</v>
      </c>
      <c r="B813" s="162">
        <v>41263</v>
      </c>
      <c r="C813" s="161">
        <v>69.84</v>
      </c>
    </row>
    <row r="814" spans="1:3" x14ac:dyDescent="0.3">
      <c r="A814" s="161">
        <v>1213</v>
      </c>
      <c r="B814" s="162">
        <v>41264</v>
      </c>
      <c r="C814" s="161">
        <v>69.53</v>
      </c>
    </row>
    <row r="815" spans="1:3" x14ac:dyDescent="0.3">
      <c r="A815" s="161">
        <v>1213</v>
      </c>
      <c r="B815" s="162">
        <v>41265</v>
      </c>
      <c r="C815" s="161">
        <v>69.06</v>
      </c>
    </row>
    <row r="816" spans="1:3" x14ac:dyDescent="0.3">
      <c r="A816" s="161">
        <v>1213</v>
      </c>
      <c r="B816" s="162">
        <v>41266</v>
      </c>
      <c r="C816" s="161">
        <v>68.33</v>
      </c>
    </row>
    <row r="817" spans="1:3" x14ac:dyDescent="0.3">
      <c r="A817" s="161">
        <v>1213</v>
      </c>
      <c r="B817" s="162">
        <v>41267</v>
      </c>
      <c r="C817" s="161">
        <v>67.52</v>
      </c>
    </row>
    <row r="818" spans="1:3" x14ac:dyDescent="0.3">
      <c r="A818" s="161">
        <v>1213</v>
      </c>
      <c r="B818" s="162">
        <v>41268</v>
      </c>
      <c r="C818" s="161">
        <v>66.67</v>
      </c>
    </row>
    <row r="819" spans="1:3" x14ac:dyDescent="0.3">
      <c r="A819" s="161">
        <v>1213</v>
      </c>
      <c r="B819" s="162">
        <v>41269</v>
      </c>
      <c r="C819" s="161">
        <v>65.8</v>
      </c>
    </row>
    <row r="820" spans="1:3" x14ac:dyDescent="0.3">
      <c r="A820" s="161">
        <v>1213</v>
      </c>
      <c r="B820" s="162">
        <v>41270</v>
      </c>
      <c r="C820" s="161">
        <v>65</v>
      </c>
    </row>
    <row r="821" spans="1:3" x14ac:dyDescent="0.3">
      <c r="A821" s="161">
        <v>1213</v>
      </c>
      <c r="B821" s="162">
        <v>41271</v>
      </c>
      <c r="C821" s="161">
        <v>64.319999999999993</v>
      </c>
    </row>
    <row r="822" spans="1:3" x14ac:dyDescent="0.3">
      <c r="A822" s="161">
        <v>1213</v>
      </c>
      <c r="B822" s="162">
        <v>41272</v>
      </c>
      <c r="C822" s="161">
        <v>63.76</v>
      </c>
    </row>
    <row r="823" spans="1:3" x14ac:dyDescent="0.3">
      <c r="A823" s="161">
        <v>1213</v>
      </c>
      <c r="B823" s="162">
        <v>41273</v>
      </c>
      <c r="C823" s="161">
        <v>63.31</v>
      </c>
    </row>
    <row r="824" spans="1:3" x14ac:dyDescent="0.3">
      <c r="A824" s="161">
        <v>1213</v>
      </c>
      <c r="B824" s="162">
        <v>41274</v>
      </c>
      <c r="C824" s="161">
        <v>62.96</v>
      </c>
    </row>
    <row r="825" spans="1:3" x14ac:dyDescent="0.3">
      <c r="A825" s="161">
        <v>1213</v>
      </c>
      <c r="B825" s="162">
        <v>41275</v>
      </c>
      <c r="C825" s="161">
        <v>62.73</v>
      </c>
    </row>
    <row r="826" spans="1:3" x14ac:dyDescent="0.3">
      <c r="A826" s="161">
        <v>1213</v>
      </c>
      <c r="B826" s="162">
        <v>41276</v>
      </c>
      <c r="C826" s="161">
        <v>62.63</v>
      </c>
    </row>
    <row r="827" spans="1:3" x14ac:dyDescent="0.3">
      <c r="A827" s="161">
        <v>1213</v>
      </c>
      <c r="B827" s="162">
        <v>41277</v>
      </c>
      <c r="C827" s="161">
        <v>62.61</v>
      </c>
    </row>
    <row r="828" spans="1:3" x14ac:dyDescent="0.3">
      <c r="A828" s="161">
        <v>1213</v>
      </c>
      <c r="B828" s="162">
        <v>41278</v>
      </c>
      <c r="C828" s="161">
        <v>62.59</v>
      </c>
    </row>
    <row r="829" spans="1:3" x14ac:dyDescent="0.3">
      <c r="A829" s="161">
        <v>1213</v>
      </c>
      <c r="B829" s="162">
        <v>41279</v>
      </c>
      <c r="C829" s="161">
        <v>62.58</v>
      </c>
    </row>
    <row r="830" spans="1:3" x14ac:dyDescent="0.3">
      <c r="A830" s="161">
        <v>1213</v>
      </c>
      <c r="B830" s="162">
        <v>41280</v>
      </c>
      <c r="C830" s="161">
        <v>62.56</v>
      </c>
    </row>
    <row r="831" spans="1:3" x14ac:dyDescent="0.3">
      <c r="A831" s="161">
        <v>1213</v>
      </c>
      <c r="B831" s="162">
        <v>41281</v>
      </c>
      <c r="C831" s="161">
        <v>62.6</v>
      </c>
    </row>
    <row r="832" spans="1:3" x14ac:dyDescent="0.3">
      <c r="A832" s="161">
        <v>1213</v>
      </c>
      <c r="B832" s="162">
        <v>41282</v>
      </c>
      <c r="C832" s="161">
        <v>62.66</v>
      </c>
    </row>
    <row r="833" spans="1:3" x14ac:dyDescent="0.3">
      <c r="A833" s="161">
        <v>1213</v>
      </c>
      <c r="B833" s="162">
        <v>41283</v>
      </c>
      <c r="C833" s="161">
        <v>62.72</v>
      </c>
    </row>
    <row r="834" spans="1:3" x14ac:dyDescent="0.3">
      <c r="A834" s="161">
        <v>1213</v>
      </c>
      <c r="B834" s="162">
        <v>41284</v>
      </c>
      <c r="C834" s="161">
        <v>62.9</v>
      </c>
    </row>
    <row r="835" spans="1:3" x14ac:dyDescent="0.3">
      <c r="A835" s="161">
        <v>1213</v>
      </c>
      <c r="B835" s="162">
        <v>41285</v>
      </c>
      <c r="C835" s="161">
        <v>63.15</v>
      </c>
    </row>
    <row r="836" spans="1:3" x14ac:dyDescent="0.3">
      <c r="A836" s="161">
        <v>1213</v>
      </c>
      <c r="B836" s="162">
        <v>41286</v>
      </c>
      <c r="C836" s="161">
        <v>63.45</v>
      </c>
    </row>
    <row r="837" spans="1:3" x14ac:dyDescent="0.3">
      <c r="A837" s="161">
        <v>1213</v>
      </c>
      <c r="B837" s="162">
        <v>41287</v>
      </c>
      <c r="C837" s="161">
        <v>63.75</v>
      </c>
    </row>
    <row r="838" spans="1:3" x14ac:dyDescent="0.3">
      <c r="A838" s="161">
        <v>1213</v>
      </c>
      <c r="B838" s="162">
        <v>41288</v>
      </c>
      <c r="C838" s="161">
        <v>64.040000000000006</v>
      </c>
    </row>
    <row r="839" spans="1:3" x14ac:dyDescent="0.3">
      <c r="A839" s="161">
        <v>1213</v>
      </c>
      <c r="B839" s="162">
        <v>41289</v>
      </c>
      <c r="C839" s="161">
        <v>64.349999999999994</v>
      </c>
    </row>
    <row r="840" spans="1:3" x14ac:dyDescent="0.3">
      <c r="A840" s="161">
        <v>1213</v>
      </c>
      <c r="B840" s="162">
        <v>41290</v>
      </c>
      <c r="C840" s="161">
        <v>64.680000000000007</v>
      </c>
    </row>
    <row r="841" spans="1:3" x14ac:dyDescent="0.3">
      <c r="A841" s="161">
        <v>1213</v>
      </c>
      <c r="B841" s="162">
        <v>41291</v>
      </c>
      <c r="C841" s="161">
        <v>65.02</v>
      </c>
    </row>
    <row r="842" spans="1:3" x14ac:dyDescent="0.3">
      <c r="A842" s="161">
        <v>1213</v>
      </c>
      <c r="B842" s="162">
        <v>41292</v>
      </c>
      <c r="C842" s="161">
        <v>65.37</v>
      </c>
    </row>
    <row r="843" spans="1:3" x14ac:dyDescent="0.3">
      <c r="A843" s="161">
        <v>1213</v>
      </c>
      <c r="B843" s="162">
        <v>41293</v>
      </c>
      <c r="C843" s="161">
        <v>65.73</v>
      </c>
    </row>
    <row r="844" spans="1:3" x14ac:dyDescent="0.3">
      <c r="A844" s="161">
        <v>1213</v>
      </c>
      <c r="B844" s="162">
        <v>41294</v>
      </c>
      <c r="C844" s="161">
        <v>66.09</v>
      </c>
    </row>
    <row r="845" spans="1:3" x14ac:dyDescent="0.3">
      <c r="A845" s="161">
        <v>1213</v>
      </c>
      <c r="B845" s="162">
        <v>41295</v>
      </c>
      <c r="C845" s="161">
        <v>66.44</v>
      </c>
    </row>
    <row r="846" spans="1:3" x14ac:dyDescent="0.3">
      <c r="A846" s="161">
        <v>1213</v>
      </c>
      <c r="B846" s="162">
        <v>41296</v>
      </c>
      <c r="C846" s="161">
        <v>66.8</v>
      </c>
    </row>
    <row r="847" spans="1:3" x14ac:dyDescent="0.3">
      <c r="A847" s="161">
        <v>1213</v>
      </c>
      <c r="B847" s="162">
        <v>41297</v>
      </c>
      <c r="C847" s="161">
        <v>67.12</v>
      </c>
    </row>
    <row r="848" spans="1:3" x14ac:dyDescent="0.3">
      <c r="A848" s="161">
        <v>1213</v>
      </c>
      <c r="B848" s="162">
        <v>41298</v>
      </c>
      <c r="C848" s="161">
        <v>67.38</v>
      </c>
    </row>
    <row r="849" spans="1:3" x14ac:dyDescent="0.3">
      <c r="A849" s="161">
        <v>1213</v>
      </c>
      <c r="B849" s="162">
        <v>41299</v>
      </c>
      <c r="C849" s="161">
        <v>67.55</v>
      </c>
    </row>
    <row r="850" spans="1:3" x14ac:dyDescent="0.3">
      <c r="A850" s="161">
        <v>1213</v>
      </c>
      <c r="B850" s="162">
        <v>41300</v>
      </c>
      <c r="C850" s="161">
        <v>67.709999999999994</v>
      </c>
    </row>
    <row r="851" spans="1:3" x14ac:dyDescent="0.3">
      <c r="A851" s="161">
        <v>1213</v>
      </c>
      <c r="B851" s="162">
        <v>41301</v>
      </c>
      <c r="C851" s="161">
        <v>67.8</v>
      </c>
    </row>
    <row r="852" spans="1:3" x14ac:dyDescent="0.3">
      <c r="A852" s="161">
        <v>1213</v>
      </c>
      <c r="B852" s="162">
        <v>41302</v>
      </c>
      <c r="C852" s="161">
        <v>67.89</v>
      </c>
    </row>
    <row r="853" spans="1:3" x14ac:dyDescent="0.3">
      <c r="A853" s="161">
        <v>1213</v>
      </c>
      <c r="B853" s="162">
        <v>41303</v>
      </c>
      <c r="C853" s="161">
        <v>67.959999999999994</v>
      </c>
    </row>
    <row r="854" spans="1:3" x14ac:dyDescent="0.3">
      <c r="A854" s="161">
        <v>1213</v>
      </c>
      <c r="B854" s="162">
        <v>41304</v>
      </c>
      <c r="C854" s="161">
        <v>68.069999999999993</v>
      </c>
    </row>
    <row r="855" spans="1:3" x14ac:dyDescent="0.3">
      <c r="A855" s="161">
        <v>1213</v>
      </c>
      <c r="B855" s="162">
        <v>41305</v>
      </c>
      <c r="C855" s="161">
        <v>68.19</v>
      </c>
    </row>
    <row r="856" spans="1:3" x14ac:dyDescent="0.3">
      <c r="A856" s="161">
        <v>1213</v>
      </c>
      <c r="B856" s="162">
        <v>41306</v>
      </c>
      <c r="C856" s="161">
        <v>68.319999999999993</v>
      </c>
    </row>
    <row r="857" spans="1:3" x14ac:dyDescent="0.3">
      <c r="A857" s="161">
        <v>1213</v>
      </c>
      <c r="B857" s="162">
        <v>41307</v>
      </c>
      <c r="C857" s="161">
        <v>68.45</v>
      </c>
    </row>
    <row r="858" spans="1:3" x14ac:dyDescent="0.3">
      <c r="A858" s="161">
        <v>1213</v>
      </c>
      <c r="B858" s="162">
        <v>41308</v>
      </c>
      <c r="C858" s="161">
        <v>68.59</v>
      </c>
    </row>
    <row r="859" spans="1:3" x14ac:dyDescent="0.3">
      <c r="A859" s="161">
        <v>1213</v>
      </c>
      <c r="B859" s="162">
        <v>41309</v>
      </c>
      <c r="C859" s="161">
        <v>68.739999999999995</v>
      </c>
    </row>
    <row r="860" spans="1:3" x14ac:dyDescent="0.3">
      <c r="A860" s="161">
        <v>1213</v>
      </c>
      <c r="B860" s="162">
        <v>41310</v>
      </c>
      <c r="C860" s="161">
        <v>68.900000000000006</v>
      </c>
    </row>
    <row r="861" spans="1:3" x14ac:dyDescent="0.3">
      <c r="A861" s="161">
        <v>1213</v>
      </c>
      <c r="B861" s="162">
        <v>41311</v>
      </c>
      <c r="C861" s="161">
        <v>69.03</v>
      </c>
    </row>
    <row r="862" spans="1:3" x14ac:dyDescent="0.3">
      <c r="A862" s="161">
        <v>1213</v>
      </c>
      <c r="B862" s="162">
        <v>41312</v>
      </c>
      <c r="C862" s="161">
        <v>69.16</v>
      </c>
    </row>
    <row r="863" spans="1:3" x14ac:dyDescent="0.3">
      <c r="A863" s="161">
        <v>1213</v>
      </c>
      <c r="B863" s="162">
        <v>41313</v>
      </c>
      <c r="C863" s="161">
        <v>69.290000000000006</v>
      </c>
    </row>
    <row r="864" spans="1:3" x14ac:dyDescent="0.3">
      <c r="A864" s="161">
        <v>1213</v>
      </c>
      <c r="B864" s="162">
        <v>41314</v>
      </c>
      <c r="C864" s="161">
        <v>69.42</v>
      </c>
    </row>
    <row r="865" spans="1:3" x14ac:dyDescent="0.3">
      <c r="A865" s="161">
        <v>1213</v>
      </c>
      <c r="B865" s="162">
        <v>41315</v>
      </c>
      <c r="C865" s="161">
        <v>69.55</v>
      </c>
    </row>
    <row r="866" spans="1:3" x14ac:dyDescent="0.3">
      <c r="A866" s="161">
        <v>1213</v>
      </c>
      <c r="B866" s="162">
        <v>41316</v>
      </c>
      <c r="C866" s="161">
        <v>69.63</v>
      </c>
    </row>
    <row r="867" spans="1:3" x14ac:dyDescent="0.3">
      <c r="A867" s="161">
        <v>1213</v>
      </c>
      <c r="B867" s="162">
        <v>41317</v>
      </c>
      <c r="C867" s="161">
        <v>69.72</v>
      </c>
    </row>
    <row r="868" spans="1:3" x14ac:dyDescent="0.3">
      <c r="A868" s="161">
        <v>1213</v>
      </c>
      <c r="B868" s="162">
        <v>41318</v>
      </c>
      <c r="C868" s="161">
        <v>69.87</v>
      </c>
    </row>
    <row r="869" spans="1:3" x14ac:dyDescent="0.3">
      <c r="A869" s="161">
        <v>1213</v>
      </c>
      <c r="B869" s="162">
        <v>41319</v>
      </c>
      <c r="C869" s="161">
        <v>70.040000000000006</v>
      </c>
    </row>
    <row r="870" spans="1:3" x14ac:dyDescent="0.3">
      <c r="A870" s="161">
        <v>1213</v>
      </c>
      <c r="B870" s="162">
        <v>41320</v>
      </c>
      <c r="C870" s="161">
        <v>70.23</v>
      </c>
    </row>
    <row r="871" spans="1:3" x14ac:dyDescent="0.3">
      <c r="A871" s="161">
        <v>1213</v>
      </c>
      <c r="B871" s="162">
        <v>41321</v>
      </c>
      <c r="C871" s="161">
        <v>70.42</v>
      </c>
    </row>
    <row r="872" spans="1:3" x14ac:dyDescent="0.3">
      <c r="A872" s="161">
        <v>1213</v>
      </c>
      <c r="B872" s="162">
        <v>41322</v>
      </c>
      <c r="C872" s="161">
        <v>70.61</v>
      </c>
    </row>
    <row r="873" spans="1:3" x14ac:dyDescent="0.3">
      <c r="A873" s="161">
        <v>1213</v>
      </c>
      <c r="B873" s="162">
        <v>41323</v>
      </c>
      <c r="C873" s="161">
        <v>70.81</v>
      </c>
    </row>
    <row r="874" spans="1:3" x14ac:dyDescent="0.3">
      <c r="A874" s="161">
        <v>1213</v>
      </c>
      <c r="B874" s="162">
        <v>41324</v>
      </c>
      <c r="C874" s="161">
        <v>70.94</v>
      </c>
    </row>
    <row r="875" spans="1:3" x14ac:dyDescent="0.3">
      <c r="A875" s="161">
        <v>1213</v>
      </c>
      <c r="B875" s="162">
        <v>41325</v>
      </c>
      <c r="C875" s="161">
        <v>71.040000000000006</v>
      </c>
    </row>
    <row r="876" spans="1:3" x14ac:dyDescent="0.3">
      <c r="A876" s="161">
        <v>1213</v>
      </c>
      <c r="B876" s="162">
        <v>41326</v>
      </c>
      <c r="C876" s="161">
        <v>71.22</v>
      </c>
    </row>
    <row r="877" spans="1:3" x14ac:dyDescent="0.3">
      <c r="A877" s="161">
        <v>1213</v>
      </c>
      <c r="B877" s="162">
        <v>41327</v>
      </c>
      <c r="C877" s="161">
        <v>71.400000000000006</v>
      </c>
    </row>
    <row r="878" spans="1:3" x14ac:dyDescent="0.3">
      <c r="A878" s="161">
        <v>1213</v>
      </c>
      <c r="B878" s="162">
        <v>41328</v>
      </c>
      <c r="C878" s="161">
        <v>71.650000000000006</v>
      </c>
    </row>
    <row r="879" spans="1:3" x14ac:dyDescent="0.3">
      <c r="A879" s="161">
        <v>1213</v>
      </c>
      <c r="B879" s="162">
        <v>41329</v>
      </c>
      <c r="C879" s="161">
        <v>71.930000000000007</v>
      </c>
    </row>
    <row r="880" spans="1:3" x14ac:dyDescent="0.3">
      <c r="A880" s="161">
        <v>1213</v>
      </c>
      <c r="B880" s="162">
        <v>41330</v>
      </c>
      <c r="C880" s="161">
        <v>72.22</v>
      </c>
    </row>
    <row r="881" spans="1:3" x14ac:dyDescent="0.3">
      <c r="A881" s="161">
        <v>1213</v>
      </c>
      <c r="B881" s="162">
        <v>41331</v>
      </c>
      <c r="C881" s="161">
        <v>72.52</v>
      </c>
    </row>
    <row r="882" spans="1:3" x14ac:dyDescent="0.3">
      <c r="A882" s="161">
        <v>1213</v>
      </c>
      <c r="B882" s="162">
        <v>41332</v>
      </c>
      <c r="C882" s="161">
        <v>72.81</v>
      </c>
    </row>
    <row r="883" spans="1:3" x14ac:dyDescent="0.3">
      <c r="A883" s="161">
        <v>1213</v>
      </c>
      <c r="B883" s="162">
        <v>41333</v>
      </c>
      <c r="C883" s="161">
        <v>73.069999999999993</v>
      </c>
    </row>
    <row r="884" spans="1:3" x14ac:dyDescent="0.3">
      <c r="A884" s="161">
        <v>1213</v>
      </c>
      <c r="B884" s="162">
        <v>41334</v>
      </c>
      <c r="C884" s="161">
        <v>73.34</v>
      </c>
    </row>
    <row r="885" spans="1:3" x14ac:dyDescent="0.3">
      <c r="A885" s="161">
        <v>1213</v>
      </c>
      <c r="B885" s="162">
        <v>41335</v>
      </c>
      <c r="C885" s="161">
        <v>73.66</v>
      </c>
    </row>
    <row r="886" spans="1:3" x14ac:dyDescent="0.3">
      <c r="A886" s="161">
        <v>1213</v>
      </c>
      <c r="B886" s="162">
        <v>41336</v>
      </c>
      <c r="C886" s="161">
        <v>73.989999999999995</v>
      </c>
    </row>
    <row r="887" spans="1:3" x14ac:dyDescent="0.3">
      <c r="A887" s="161">
        <v>1213</v>
      </c>
      <c r="B887" s="162">
        <v>41337</v>
      </c>
      <c r="C887" s="161">
        <v>74.23</v>
      </c>
    </row>
    <row r="888" spans="1:3" x14ac:dyDescent="0.3">
      <c r="A888" s="161">
        <v>1213</v>
      </c>
      <c r="B888" s="162">
        <v>41338</v>
      </c>
      <c r="C888" s="161">
        <v>74.510000000000005</v>
      </c>
    </row>
    <row r="889" spans="1:3" x14ac:dyDescent="0.3">
      <c r="A889" s="161">
        <v>1213</v>
      </c>
      <c r="B889" s="162">
        <v>41339</v>
      </c>
      <c r="C889" s="161">
        <v>74.8</v>
      </c>
    </row>
    <row r="890" spans="1:3" x14ac:dyDescent="0.3">
      <c r="A890" s="161">
        <v>1213</v>
      </c>
      <c r="B890" s="162">
        <v>41340</v>
      </c>
      <c r="C890" s="161">
        <v>75</v>
      </c>
    </row>
    <row r="891" spans="1:3" x14ac:dyDescent="0.3">
      <c r="A891" s="161">
        <v>1213</v>
      </c>
      <c r="B891" s="162">
        <v>41341</v>
      </c>
      <c r="C891" s="161">
        <v>75.25</v>
      </c>
    </row>
    <row r="892" spans="1:3" x14ac:dyDescent="0.3">
      <c r="A892" s="161">
        <v>1213</v>
      </c>
      <c r="B892" s="162">
        <v>41342</v>
      </c>
      <c r="C892" s="161">
        <v>75.42</v>
      </c>
    </row>
    <row r="893" spans="1:3" x14ac:dyDescent="0.3">
      <c r="A893" s="161">
        <v>1213</v>
      </c>
      <c r="B893" s="162">
        <v>41343</v>
      </c>
      <c r="C893" s="161">
        <v>75.62</v>
      </c>
    </row>
    <row r="894" spans="1:3" x14ac:dyDescent="0.3">
      <c r="A894" s="161">
        <v>1213</v>
      </c>
      <c r="B894" s="162">
        <v>41344</v>
      </c>
      <c r="C894" s="161">
        <v>75.77</v>
      </c>
    </row>
    <row r="895" spans="1:3" x14ac:dyDescent="0.3">
      <c r="A895" s="161">
        <v>1213</v>
      </c>
      <c r="B895" s="162">
        <v>41345</v>
      </c>
      <c r="C895" s="161">
        <v>75.78</v>
      </c>
    </row>
    <row r="896" spans="1:3" x14ac:dyDescent="0.3">
      <c r="A896" s="161">
        <v>1213</v>
      </c>
      <c r="B896" s="162">
        <v>41346</v>
      </c>
      <c r="C896" s="161">
        <v>75.66</v>
      </c>
    </row>
    <row r="897" spans="1:3" x14ac:dyDescent="0.3">
      <c r="A897" s="161">
        <v>1213</v>
      </c>
      <c r="B897" s="162">
        <v>41347</v>
      </c>
      <c r="C897" s="161">
        <v>75.53</v>
      </c>
    </row>
    <row r="898" spans="1:3" x14ac:dyDescent="0.3">
      <c r="A898" s="161">
        <v>1213</v>
      </c>
      <c r="B898" s="162">
        <v>41348</v>
      </c>
      <c r="C898" s="161">
        <v>75.47</v>
      </c>
    </row>
    <row r="899" spans="1:3" x14ac:dyDescent="0.3">
      <c r="A899" s="161">
        <v>1213</v>
      </c>
      <c r="B899" s="162">
        <v>41349</v>
      </c>
      <c r="C899" s="161">
        <v>75.42</v>
      </c>
    </row>
    <row r="900" spans="1:3" x14ac:dyDescent="0.3">
      <c r="A900" s="161">
        <v>1213</v>
      </c>
      <c r="B900" s="162">
        <v>41350</v>
      </c>
      <c r="C900" s="161">
        <v>75.34</v>
      </c>
    </row>
    <row r="901" spans="1:3" x14ac:dyDescent="0.3">
      <c r="A901" s="161">
        <v>1213</v>
      </c>
      <c r="B901" s="162">
        <v>41351</v>
      </c>
      <c r="C901" s="161">
        <v>75.28</v>
      </c>
    </row>
    <row r="902" spans="1:3" x14ac:dyDescent="0.3">
      <c r="A902" s="161">
        <v>1213</v>
      </c>
      <c r="B902" s="162">
        <v>41352</v>
      </c>
      <c r="C902" s="161">
        <v>75.209999999999994</v>
      </c>
    </row>
    <row r="903" spans="1:3" x14ac:dyDescent="0.3">
      <c r="A903" s="161">
        <v>1213</v>
      </c>
      <c r="B903" s="162">
        <v>41353</v>
      </c>
      <c r="C903" s="161">
        <v>75.2</v>
      </c>
    </row>
    <row r="904" spans="1:3" x14ac:dyDescent="0.3">
      <c r="A904" s="161">
        <v>1213</v>
      </c>
      <c r="B904" s="162">
        <v>41354</v>
      </c>
      <c r="C904" s="161">
        <v>75.28</v>
      </c>
    </row>
    <row r="905" spans="1:3" x14ac:dyDescent="0.3">
      <c r="A905" s="161">
        <v>1213</v>
      </c>
      <c r="B905" s="162">
        <v>41355</v>
      </c>
      <c r="C905" s="161">
        <v>75.37</v>
      </c>
    </row>
    <row r="906" spans="1:3" x14ac:dyDescent="0.3">
      <c r="A906" s="161">
        <v>1213</v>
      </c>
      <c r="B906" s="162">
        <v>41356</v>
      </c>
      <c r="C906" s="161">
        <v>75.37</v>
      </c>
    </row>
    <row r="907" spans="1:3" x14ac:dyDescent="0.3">
      <c r="A907" s="161">
        <v>1213</v>
      </c>
      <c r="B907" s="162">
        <v>41357</v>
      </c>
      <c r="C907" s="161">
        <v>75.52</v>
      </c>
    </row>
    <row r="908" spans="1:3" x14ac:dyDescent="0.3">
      <c r="A908" s="161">
        <v>1213</v>
      </c>
      <c r="B908" s="162">
        <v>41358</v>
      </c>
      <c r="C908" s="161">
        <v>75.64</v>
      </c>
    </row>
    <row r="909" spans="1:3" x14ac:dyDescent="0.3">
      <c r="A909" s="161">
        <v>1213</v>
      </c>
      <c r="B909" s="162">
        <v>41359</v>
      </c>
      <c r="C909" s="161">
        <v>75.75</v>
      </c>
    </row>
    <row r="910" spans="1:3" x14ac:dyDescent="0.3">
      <c r="A910" s="161">
        <v>1213</v>
      </c>
      <c r="B910" s="162">
        <v>41360</v>
      </c>
      <c r="C910" s="161">
        <v>75.900000000000006</v>
      </c>
    </row>
    <row r="911" spans="1:3" x14ac:dyDescent="0.3">
      <c r="A911" s="161">
        <v>1213</v>
      </c>
      <c r="B911" s="162">
        <v>41361</v>
      </c>
      <c r="C911" s="161">
        <v>76.16</v>
      </c>
    </row>
    <row r="912" spans="1:3" x14ac:dyDescent="0.3">
      <c r="A912" s="161">
        <v>1213</v>
      </c>
      <c r="B912" s="162">
        <v>41362</v>
      </c>
      <c r="C912" s="161">
        <v>76.47</v>
      </c>
    </row>
    <row r="913" spans="1:3" x14ac:dyDescent="0.3">
      <c r="A913" s="161">
        <v>1213</v>
      </c>
      <c r="B913" s="162">
        <v>41363</v>
      </c>
      <c r="C913" s="161">
        <v>76.66</v>
      </c>
    </row>
    <row r="914" spans="1:3" x14ac:dyDescent="0.3">
      <c r="A914" s="161">
        <v>1213</v>
      </c>
      <c r="B914" s="162">
        <v>41364</v>
      </c>
      <c r="C914" s="161">
        <v>76.56</v>
      </c>
    </row>
    <row r="915" spans="1:3" x14ac:dyDescent="0.3">
      <c r="A915" s="161">
        <v>1213</v>
      </c>
      <c r="B915" s="162">
        <v>41365</v>
      </c>
      <c r="C915" s="161">
        <v>76.17</v>
      </c>
    </row>
    <row r="916" spans="1:3" x14ac:dyDescent="0.3">
      <c r="A916" s="161">
        <v>1213</v>
      </c>
      <c r="B916" s="162">
        <v>41366</v>
      </c>
      <c r="C916" s="161">
        <v>75.760000000000005</v>
      </c>
    </row>
    <row r="917" spans="1:3" x14ac:dyDescent="0.3">
      <c r="A917" s="161">
        <v>1213</v>
      </c>
      <c r="B917" s="162">
        <v>41367</v>
      </c>
      <c r="C917" s="161">
        <v>75.33</v>
      </c>
    </row>
    <row r="918" spans="1:3" x14ac:dyDescent="0.3">
      <c r="A918" s="161">
        <v>1213</v>
      </c>
      <c r="B918" s="162">
        <v>41368</v>
      </c>
      <c r="C918" s="161">
        <v>74.900000000000006</v>
      </c>
    </row>
    <row r="919" spans="1:3" x14ac:dyDescent="0.3">
      <c r="A919" s="161">
        <v>1213</v>
      </c>
      <c r="B919" s="162">
        <v>41369</v>
      </c>
      <c r="C919" s="161">
        <v>74.569999999999993</v>
      </c>
    </row>
    <row r="920" spans="1:3" x14ac:dyDescent="0.3">
      <c r="A920" s="161">
        <v>1213</v>
      </c>
      <c r="B920" s="162">
        <v>41370</v>
      </c>
      <c r="C920" s="161">
        <v>74.319999999999993</v>
      </c>
    </row>
    <row r="921" spans="1:3" x14ac:dyDescent="0.3">
      <c r="A921" s="161">
        <v>1213</v>
      </c>
      <c r="B921" s="162">
        <v>41371</v>
      </c>
      <c r="C921" s="161">
        <v>74.09</v>
      </c>
    </row>
    <row r="922" spans="1:3" x14ac:dyDescent="0.3">
      <c r="A922" s="161">
        <v>1213</v>
      </c>
      <c r="B922" s="162">
        <v>41372</v>
      </c>
      <c r="C922" s="161">
        <v>73.84</v>
      </c>
    </row>
    <row r="923" spans="1:3" x14ac:dyDescent="0.3">
      <c r="A923" s="161">
        <v>1213</v>
      </c>
      <c r="B923" s="162">
        <v>41373</v>
      </c>
      <c r="C923" s="161">
        <v>73.680000000000007</v>
      </c>
    </row>
    <row r="924" spans="1:3" x14ac:dyDescent="0.3">
      <c r="A924" s="161">
        <v>1213</v>
      </c>
      <c r="B924" s="162">
        <v>41374</v>
      </c>
      <c r="C924" s="161">
        <v>73.56</v>
      </c>
    </row>
    <row r="925" spans="1:3" x14ac:dyDescent="0.3">
      <c r="A925" s="161">
        <v>1213</v>
      </c>
      <c r="B925" s="162">
        <v>41375</v>
      </c>
      <c r="C925" s="161">
        <v>73.47</v>
      </c>
    </row>
    <row r="926" spans="1:3" x14ac:dyDescent="0.3">
      <c r="A926" s="161">
        <v>1213</v>
      </c>
      <c r="B926" s="162">
        <v>41376</v>
      </c>
      <c r="C926" s="161">
        <v>73.430000000000007</v>
      </c>
    </row>
    <row r="927" spans="1:3" x14ac:dyDescent="0.3">
      <c r="A927" s="161">
        <v>1213</v>
      </c>
      <c r="B927" s="162">
        <v>41377</v>
      </c>
      <c r="C927" s="161">
        <v>73.430000000000007</v>
      </c>
    </row>
    <row r="928" spans="1:3" x14ac:dyDescent="0.3">
      <c r="A928" s="161">
        <v>1213</v>
      </c>
      <c r="B928" s="162">
        <v>41378</v>
      </c>
      <c r="C928" s="161">
        <v>73.47</v>
      </c>
    </row>
    <row r="929" spans="1:3" x14ac:dyDescent="0.3">
      <c r="A929" s="161">
        <v>1213</v>
      </c>
      <c r="B929" s="162">
        <v>41379</v>
      </c>
      <c r="C929" s="161">
        <v>73.52</v>
      </c>
    </row>
    <row r="930" spans="1:3" x14ac:dyDescent="0.3">
      <c r="A930" s="161">
        <v>1213</v>
      </c>
      <c r="B930" s="162">
        <v>41380</v>
      </c>
      <c r="C930" s="161">
        <v>73.58</v>
      </c>
    </row>
    <row r="931" spans="1:3" x14ac:dyDescent="0.3">
      <c r="A931" s="161">
        <v>1213</v>
      </c>
      <c r="B931" s="162">
        <v>41381</v>
      </c>
      <c r="C931" s="161">
        <v>73.7</v>
      </c>
    </row>
    <row r="932" spans="1:3" x14ac:dyDescent="0.3">
      <c r="A932" s="161">
        <v>1213</v>
      </c>
      <c r="B932" s="162">
        <v>41382</v>
      </c>
      <c r="C932" s="161">
        <v>73.900000000000006</v>
      </c>
    </row>
    <row r="933" spans="1:3" x14ac:dyDescent="0.3">
      <c r="A933" s="161">
        <v>1213</v>
      </c>
      <c r="B933" s="162">
        <v>41383</v>
      </c>
      <c r="C933" s="161">
        <v>74.150000000000006</v>
      </c>
    </row>
    <row r="934" spans="1:3" x14ac:dyDescent="0.3">
      <c r="A934" s="161">
        <v>1213</v>
      </c>
      <c r="B934" s="162">
        <v>41384</v>
      </c>
      <c r="C934" s="161">
        <v>74.45</v>
      </c>
    </row>
    <row r="935" spans="1:3" x14ac:dyDescent="0.3">
      <c r="A935" s="161">
        <v>1213</v>
      </c>
      <c r="B935" s="162">
        <v>41385</v>
      </c>
      <c r="C935" s="161">
        <v>74.81</v>
      </c>
    </row>
    <row r="936" spans="1:3" x14ac:dyDescent="0.3">
      <c r="A936" s="161">
        <v>1213</v>
      </c>
      <c r="B936" s="162">
        <v>41386</v>
      </c>
      <c r="C936" s="161">
        <v>75.16</v>
      </c>
    </row>
    <row r="937" spans="1:3" x14ac:dyDescent="0.3">
      <c r="A937" s="161">
        <v>1213</v>
      </c>
      <c r="B937" s="162">
        <v>41387</v>
      </c>
      <c r="C937" s="161">
        <v>75.53</v>
      </c>
    </row>
    <row r="938" spans="1:3" x14ac:dyDescent="0.3">
      <c r="A938" s="161">
        <v>1213</v>
      </c>
      <c r="B938" s="162">
        <v>41388</v>
      </c>
      <c r="C938" s="161">
        <v>75.92</v>
      </c>
    </row>
    <row r="939" spans="1:3" x14ac:dyDescent="0.3">
      <c r="A939" s="161">
        <v>1213</v>
      </c>
      <c r="B939" s="162">
        <v>41389</v>
      </c>
      <c r="C939" s="161">
        <v>76.14</v>
      </c>
    </row>
    <row r="940" spans="1:3" x14ac:dyDescent="0.3">
      <c r="A940" s="161">
        <v>1213</v>
      </c>
      <c r="B940" s="162">
        <v>41390</v>
      </c>
      <c r="C940" s="161">
        <v>76.239999999999995</v>
      </c>
    </row>
    <row r="941" spans="1:3" x14ac:dyDescent="0.3">
      <c r="A941" s="161">
        <v>1213</v>
      </c>
      <c r="B941" s="162">
        <v>41391</v>
      </c>
      <c r="C941" s="161">
        <v>76.25</v>
      </c>
    </row>
    <row r="942" spans="1:3" x14ac:dyDescent="0.3">
      <c r="A942" s="161">
        <v>1213</v>
      </c>
      <c r="B942" s="162">
        <v>41392</v>
      </c>
      <c r="C942" s="161">
        <v>76.150000000000006</v>
      </c>
    </row>
    <row r="943" spans="1:3" x14ac:dyDescent="0.3">
      <c r="A943" s="161">
        <v>1213</v>
      </c>
      <c r="B943" s="162">
        <v>41393</v>
      </c>
      <c r="C943" s="161">
        <v>76.09</v>
      </c>
    </row>
    <row r="944" spans="1:3" x14ac:dyDescent="0.3">
      <c r="A944" s="161">
        <v>1213</v>
      </c>
      <c r="B944" s="162">
        <v>41394</v>
      </c>
      <c r="C944" s="161">
        <v>76.02</v>
      </c>
    </row>
    <row r="945" spans="1:3" x14ac:dyDescent="0.3">
      <c r="A945" s="161">
        <v>1213</v>
      </c>
      <c r="B945" s="162">
        <v>41395</v>
      </c>
      <c r="C945" s="161">
        <v>75.97</v>
      </c>
    </row>
    <row r="946" spans="1:3" x14ac:dyDescent="0.3">
      <c r="A946" s="161">
        <v>1213</v>
      </c>
      <c r="B946" s="162">
        <v>41396</v>
      </c>
      <c r="C946" s="161">
        <v>75.95</v>
      </c>
    </row>
    <row r="947" spans="1:3" x14ac:dyDescent="0.3">
      <c r="A947" s="161">
        <v>1213</v>
      </c>
      <c r="B947" s="162">
        <v>41397</v>
      </c>
      <c r="C947" s="161">
        <v>76.03</v>
      </c>
    </row>
    <row r="948" spans="1:3" x14ac:dyDescent="0.3">
      <c r="A948" s="161">
        <v>1213</v>
      </c>
      <c r="B948" s="162">
        <v>41398</v>
      </c>
      <c r="C948" s="161">
        <v>76.11</v>
      </c>
    </row>
    <row r="949" spans="1:3" x14ac:dyDescent="0.3">
      <c r="A949" s="161">
        <v>1213</v>
      </c>
      <c r="B949" s="162">
        <v>41399</v>
      </c>
      <c r="C949" s="161">
        <v>76.22</v>
      </c>
    </row>
    <row r="950" spans="1:3" x14ac:dyDescent="0.3">
      <c r="A950" s="161">
        <v>1213</v>
      </c>
      <c r="B950" s="162">
        <v>41400</v>
      </c>
      <c r="C950" s="161">
        <v>76.3</v>
      </c>
    </row>
    <row r="951" spans="1:3" x14ac:dyDescent="0.3">
      <c r="A951" s="161">
        <v>1213</v>
      </c>
      <c r="B951" s="162">
        <v>41401</v>
      </c>
      <c r="C951" s="161">
        <v>76.36</v>
      </c>
    </row>
    <row r="952" spans="1:3" x14ac:dyDescent="0.3">
      <c r="A952" s="161">
        <v>1213</v>
      </c>
      <c r="B952" s="162">
        <v>41402</v>
      </c>
      <c r="C952" s="161">
        <v>76.36</v>
      </c>
    </row>
    <row r="953" spans="1:3" x14ac:dyDescent="0.3">
      <c r="A953" s="161">
        <v>1213</v>
      </c>
      <c r="B953" s="162">
        <v>41403</v>
      </c>
      <c r="C953" s="161">
        <v>76.290000000000006</v>
      </c>
    </row>
    <row r="954" spans="1:3" x14ac:dyDescent="0.3">
      <c r="A954" s="161">
        <v>1213</v>
      </c>
      <c r="B954" s="162">
        <v>41404</v>
      </c>
      <c r="C954" s="161">
        <v>76.19</v>
      </c>
    </row>
    <row r="955" spans="1:3" x14ac:dyDescent="0.3">
      <c r="A955" s="161">
        <v>1213</v>
      </c>
      <c r="B955" s="162">
        <v>41405</v>
      </c>
      <c r="C955" s="161">
        <v>76.099999999999994</v>
      </c>
    </row>
    <row r="956" spans="1:3" x14ac:dyDescent="0.3">
      <c r="A956" s="161">
        <v>1213</v>
      </c>
      <c r="B956" s="162">
        <v>41406</v>
      </c>
      <c r="C956" s="161">
        <v>76.05</v>
      </c>
    </row>
    <row r="957" spans="1:3" x14ac:dyDescent="0.3">
      <c r="A957" s="161">
        <v>1213</v>
      </c>
      <c r="B957" s="162">
        <v>41407</v>
      </c>
      <c r="C957" s="161">
        <v>75.989999999999995</v>
      </c>
    </row>
    <row r="958" spans="1:3" x14ac:dyDescent="0.3">
      <c r="A958" s="161">
        <v>1213</v>
      </c>
      <c r="B958" s="162">
        <v>41408</v>
      </c>
      <c r="C958" s="161">
        <v>76</v>
      </c>
    </row>
    <row r="959" spans="1:3" x14ac:dyDescent="0.3">
      <c r="A959" s="161">
        <v>1213</v>
      </c>
      <c r="B959" s="162">
        <v>41409</v>
      </c>
      <c r="C959" s="161">
        <v>76.040000000000006</v>
      </c>
    </row>
    <row r="960" spans="1:3" x14ac:dyDescent="0.3">
      <c r="A960" s="161">
        <v>1213</v>
      </c>
      <c r="B960" s="162">
        <v>41410</v>
      </c>
      <c r="C960" s="161">
        <v>76.14</v>
      </c>
    </row>
    <row r="961" spans="1:3" x14ac:dyDescent="0.3">
      <c r="A961" s="161">
        <v>1213</v>
      </c>
      <c r="B961" s="162">
        <v>41411</v>
      </c>
      <c r="C961" s="161">
        <v>76.180000000000007</v>
      </c>
    </row>
    <row r="962" spans="1:3" x14ac:dyDescent="0.3">
      <c r="A962" s="161">
        <v>1213</v>
      </c>
      <c r="B962" s="162">
        <v>41412</v>
      </c>
      <c r="C962" s="161">
        <v>76.2</v>
      </c>
    </row>
    <row r="963" spans="1:3" x14ac:dyDescent="0.3">
      <c r="A963" s="161">
        <v>1213</v>
      </c>
      <c r="B963" s="162">
        <v>41413</v>
      </c>
      <c r="C963" s="161">
        <v>76.2</v>
      </c>
    </row>
    <row r="964" spans="1:3" x14ac:dyDescent="0.3">
      <c r="A964" s="161">
        <v>1213</v>
      </c>
      <c r="B964" s="162">
        <v>41414</v>
      </c>
      <c r="C964" s="161">
        <v>76.209999999999994</v>
      </c>
    </row>
    <row r="965" spans="1:3" x14ac:dyDescent="0.3">
      <c r="A965" s="161">
        <v>1213</v>
      </c>
      <c r="B965" s="162">
        <v>41415</v>
      </c>
      <c r="C965" s="161">
        <v>76.28</v>
      </c>
    </row>
    <row r="966" spans="1:3" x14ac:dyDescent="0.3">
      <c r="A966" s="161">
        <v>1213</v>
      </c>
      <c r="B966" s="162">
        <v>41416</v>
      </c>
      <c r="C966" s="161">
        <v>76.319999999999993</v>
      </c>
    </row>
    <row r="967" spans="1:3" x14ac:dyDescent="0.3">
      <c r="A967" s="161">
        <v>1213</v>
      </c>
      <c r="B967" s="162">
        <v>41417</v>
      </c>
      <c r="C967" s="161">
        <v>76.39</v>
      </c>
    </row>
    <row r="968" spans="1:3" x14ac:dyDescent="0.3">
      <c r="A968" s="161">
        <v>1213</v>
      </c>
      <c r="B968" s="162">
        <v>41418</v>
      </c>
      <c r="C968" s="161">
        <v>76.45</v>
      </c>
    </row>
    <row r="969" spans="1:3" x14ac:dyDescent="0.3">
      <c r="A969" s="161">
        <v>1213</v>
      </c>
      <c r="B969" s="162">
        <v>41419</v>
      </c>
      <c r="C969" s="161">
        <v>76.52</v>
      </c>
    </row>
    <row r="970" spans="1:3" x14ac:dyDescent="0.3">
      <c r="A970" s="161">
        <v>1213</v>
      </c>
      <c r="B970" s="162">
        <v>41420</v>
      </c>
      <c r="C970" s="161">
        <v>76.58</v>
      </c>
    </row>
    <row r="971" spans="1:3" x14ac:dyDescent="0.3">
      <c r="A971" s="161">
        <v>1213</v>
      </c>
      <c r="B971" s="162">
        <v>41421</v>
      </c>
      <c r="C971" s="161">
        <v>76.62</v>
      </c>
    </row>
    <row r="972" spans="1:3" x14ac:dyDescent="0.3">
      <c r="A972" s="161">
        <v>1213</v>
      </c>
      <c r="B972" s="162">
        <v>41422</v>
      </c>
      <c r="C972" s="161">
        <v>76.64</v>
      </c>
    </row>
    <row r="973" spans="1:3" x14ac:dyDescent="0.3">
      <c r="A973" s="161">
        <v>1213</v>
      </c>
      <c r="B973" s="162">
        <v>41423</v>
      </c>
      <c r="C973" s="161">
        <v>76.63</v>
      </c>
    </row>
    <row r="974" spans="1:3" x14ac:dyDescent="0.3">
      <c r="A974" s="161">
        <v>1213</v>
      </c>
      <c r="B974" s="162">
        <v>41424</v>
      </c>
      <c r="C974" s="161">
        <v>76.58</v>
      </c>
    </row>
    <row r="975" spans="1:3" x14ac:dyDescent="0.3">
      <c r="A975" s="161">
        <v>1213</v>
      </c>
      <c r="B975" s="162">
        <v>41425</v>
      </c>
      <c r="C975" s="161">
        <v>76.52</v>
      </c>
    </row>
    <row r="976" spans="1:3" x14ac:dyDescent="0.3">
      <c r="A976" s="161">
        <v>1314</v>
      </c>
      <c r="B976" s="162">
        <v>41426</v>
      </c>
      <c r="C976" s="161">
        <v>76.58</v>
      </c>
    </row>
    <row r="977" spans="1:3" x14ac:dyDescent="0.3">
      <c r="A977" s="161">
        <v>1314</v>
      </c>
      <c r="B977" s="162">
        <v>41427</v>
      </c>
      <c r="C977" s="161">
        <v>76.69</v>
      </c>
    </row>
    <row r="978" spans="1:3" x14ac:dyDescent="0.3">
      <c r="A978" s="161">
        <v>1314</v>
      </c>
      <c r="B978" s="162">
        <v>41428</v>
      </c>
      <c r="C978" s="161">
        <v>76.900000000000006</v>
      </c>
    </row>
    <row r="979" spans="1:3" x14ac:dyDescent="0.3">
      <c r="A979" s="161">
        <v>1314</v>
      </c>
      <c r="B979" s="162">
        <v>41429</v>
      </c>
      <c r="C979" s="161">
        <v>77.099999999999994</v>
      </c>
    </row>
    <row r="980" spans="1:3" x14ac:dyDescent="0.3">
      <c r="A980" s="161">
        <v>1314</v>
      </c>
      <c r="B980" s="162">
        <v>41430</v>
      </c>
      <c r="C980" s="161">
        <v>77.260000000000005</v>
      </c>
    </row>
    <row r="981" spans="1:3" x14ac:dyDescent="0.3">
      <c r="A981" s="161">
        <v>1314</v>
      </c>
      <c r="B981" s="162">
        <v>41431</v>
      </c>
      <c r="C981" s="161">
        <v>77.44</v>
      </c>
    </row>
    <row r="982" spans="1:3" x14ac:dyDescent="0.3">
      <c r="A982" s="161">
        <v>1314</v>
      </c>
      <c r="B982" s="162">
        <v>41432</v>
      </c>
      <c r="C982" s="161">
        <v>77.59</v>
      </c>
    </row>
    <row r="983" spans="1:3" x14ac:dyDescent="0.3">
      <c r="A983" s="161">
        <v>1314</v>
      </c>
      <c r="B983" s="162">
        <v>41433</v>
      </c>
      <c r="C983" s="161">
        <v>77.78</v>
      </c>
    </row>
    <row r="984" spans="1:3" x14ac:dyDescent="0.3">
      <c r="A984" s="161">
        <v>1314</v>
      </c>
      <c r="B984" s="162">
        <v>41434</v>
      </c>
      <c r="C984" s="161">
        <v>77.91</v>
      </c>
    </row>
    <row r="985" spans="1:3" x14ac:dyDescent="0.3">
      <c r="A985" s="161">
        <v>1314</v>
      </c>
      <c r="B985" s="162">
        <v>41435</v>
      </c>
      <c r="C985" s="161">
        <v>77.91</v>
      </c>
    </row>
    <row r="986" spans="1:3" x14ac:dyDescent="0.3">
      <c r="A986" s="161">
        <v>1314</v>
      </c>
      <c r="B986" s="162">
        <v>41436</v>
      </c>
      <c r="C986" s="161">
        <v>78.08</v>
      </c>
    </row>
    <row r="987" spans="1:3" x14ac:dyDescent="0.3">
      <c r="A987" s="161">
        <v>1314</v>
      </c>
      <c r="B987" s="162">
        <v>41437</v>
      </c>
      <c r="C987" s="161">
        <v>78.19</v>
      </c>
    </row>
    <row r="988" spans="1:3" x14ac:dyDescent="0.3">
      <c r="A988" s="161">
        <v>1314</v>
      </c>
      <c r="B988" s="162">
        <v>41438</v>
      </c>
      <c r="C988" s="161">
        <v>78.22</v>
      </c>
    </row>
    <row r="989" spans="1:3" x14ac:dyDescent="0.3">
      <c r="A989" s="161">
        <v>1314</v>
      </c>
      <c r="B989" s="162">
        <v>41439</v>
      </c>
      <c r="C989" s="161">
        <v>78.290000000000006</v>
      </c>
    </row>
    <row r="990" spans="1:3" x14ac:dyDescent="0.3">
      <c r="A990" s="161">
        <v>1314</v>
      </c>
      <c r="B990" s="162">
        <v>41440</v>
      </c>
      <c r="C990" s="161">
        <v>78.44</v>
      </c>
    </row>
    <row r="991" spans="1:3" x14ac:dyDescent="0.3">
      <c r="A991" s="161">
        <v>1314</v>
      </c>
      <c r="B991" s="162">
        <v>41441</v>
      </c>
      <c r="C991" s="161">
        <v>78.56</v>
      </c>
    </row>
    <row r="992" spans="1:3" x14ac:dyDescent="0.3">
      <c r="A992" s="161">
        <v>1314</v>
      </c>
      <c r="B992" s="162">
        <v>41442</v>
      </c>
      <c r="C992" s="161">
        <v>78.650000000000006</v>
      </c>
    </row>
    <row r="993" spans="1:3" x14ac:dyDescent="0.3">
      <c r="A993" s="161">
        <v>1314</v>
      </c>
      <c r="B993" s="162">
        <v>41443</v>
      </c>
      <c r="C993" s="161">
        <v>78.739999999999995</v>
      </c>
    </row>
    <row r="994" spans="1:3" x14ac:dyDescent="0.3">
      <c r="A994" s="161">
        <v>1314</v>
      </c>
      <c r="B994" s="162">
        <v>41444</v>
      </c>
      <c r="C994" s="161">
        <v>78.72</v>
      </c>
    </row>
    <row r="995" spans="1:3" x14ac:dyDescent="0.3">
      <c r="A995" s="161">
        <v>1314</v>
      </c>
      <c r="B995" s="162">
        <v>41445</v>
      </c>
      <c r="C995" s="161">
        <v>78.88</v>
      </c>
    </row>
    <row r="996" spans="1:3" x14ac:dyDescent="0.3">
      <c r="A996" s="161">
        <v>1314</v>
      </c>
      <c r="B996" s="162">
        <v>41446</v>
      </c>
      <c r="C996" s="161">
        <v>78.989999999999995</v>
      </c>
    </row>
    <row r="997" spans="1:3" x14ac:dyDescent="0.3">
      <c r="A997" s="161">
        <v>1314</v>
      </c>
      <c r="B997" s="162">
        <v>41447</v>
      </c>
      <c r="C997" s="161">
        <v>79</v>
      </c>
    </row>
    <row r="998" spans="1:3" x14ac:dyDescent="0.3">
      <c r="A998" s="161">
        <v>1314</v>
      </c>
      <c r="B998" s="162">
        <v>41448</v>
      </c>
      <c r="C998" s="161">
        <v>78.97</v>
      </c>
    </row>
    <row r="999" spans="1:3" x14ac:dyDescent="0.3">
      <c r="A999" s="161">
        <v>1314</v>
      </c>
      <c r="B999" s="162">
        <v>41449</v>
      </c>
      <c r="C999" s="161">
        <v>78.959999999999994</v>
      </c>
    </row>
    <row r="1000" spans="1:3" x14ac:dyDescent="0.3">
      <c r="A1000" s="161">
        <v>1314</v>
      </c>
      <c r="B1000" s="162">
        <v>41450</v>
      </c>
      <c r="C1000" s="161">
        <v>78.97</v>
      </c>
    </row>
    <row r="1001" spans="1:3" x14ac:dyDescent="0.3">
      <c r="A1001" s="161">
        <v>1314</v>
      </c>
      <c r="B1001" s="162">
        <v>41451</v>
      </c>
      <c r="C1001" s="161">
        <v>78.92</v>
      </c>
    </row>
    <row r="1002" spans="1:3" x14ac:dyDescent="0.3">
      <c r="A1002" s="161">
        <v>1314</v>
      </c>
      <c r="B1002" s="162">
        <v>41452</v>
      </c>
      <c r="C1002" s="161">
        <v>78.86</v>
      </c>
    </row>
    <row r="1003" spans="1:3" x14ac:dyDescent="0.3">
      <c r="A1003" s="161">
        <v>1314</v>
      </c>
      <c r="B1003" s="162">
        <v>41453</v>
      </c>
      <c r="C1003" s="161">
        <v>78.77</v>
      </c>
    </row>
    <row r="1004" spans="1:3" x14ac:dyDescent="0.3">
      <c r="A1004" s="161">
        <v>1314</v>
      </c>
      <c r="B1004" s="162">
        <v>41454</v>
      </c>
      <c r="C1004" s="161">
        <v>78.69</v>
      </c>
    </row>
    <row r="1005" spans="1:3" x14ac:dyDescent="0.3">
      <c r="A1005" s="161">
        <v>1314</v>
      </c>
      <c r="B1005" s="162">
        <v>41455</v>
      </c>
      <c r="C1005" s="161">
        <v>78.61</v>
      </c>
    </row>
    <row r="1006" spans="1:3" x14ac:dyDescent="0.3">
      <c r="A1006" s="161">
        <v>1314</v>
      </c>
      <c r="B1006" s="162">
        <v>41456</v>
      </c>
      <c r="C1006" s="161">
        <v>78.7</v>
      </c>
    </row>
    <row r="1007" spans="1:3" x14ac:dyDescent="0.3">
      <c r="A1007" s="161">
        <v>1314</v>
      </c>
      <c r="B1007" s="162">
        <v>41457</v>
      </c>
      <c r="C1007" s="161">
        <v>78.94</v>
      </c>
    </row>
    <row r="1008" spans="1:3" x14ac:dyDescent="0.3">
      <c r="A1008" s="161">
        <v>1314</v>
      </c>
      <c r="B1008" s="162">
        <v>41458</v>
      </c>
      <c r="C1008" s="161">
        <v>79.180000000000007</v>
      </c>
    </row>
    <row r="1009" spans="1:3" x14ac:dyDescent="0.3">
      <c r="A1009" s="161">
        <v>1314</v>
      </c>
      <c r="B1009" s="162">
        <v>41459</v>
      </c>
      <c r="C1009" s="161">
        <v>79.55</v>
      </c>
    </row>
    <row r="1010" spans="1:3" x14ac:dyDescent="0.3">
      <c r="A1010" s="161">
        <v>1314</v>
      </c>
      <c r="B1010" s="162">
        <v>41460</v>
      </c>
      <c r="C1010" s="161">
        <v>79.88</v>
      </c>
    </row>
    <row r="1011" spans="1:3" x14ac:dyDescent="0.3">
      <c r="A1011" s="161">
        <v>1314</v>
      </c>
      <c r="B1011" s="162">
        <v>41461</v>
      </c>
      <c r="C1011" s="161">
        <v>80.099999999999994</v>
      </c>
    </row>
    <row r="1012" spans="1:3" x14ac:dyDescent="0.3">
      <c r="A1012" s="161">
        <v>1314</v>
      </c>
      <c r="B1012" s="162">
        <v>41462</v>
      </c>
      <c r="C1012" s="161">
        <v>80.25</v>
      </c>
    </row>
    <row r="1013" spans="1:3" x14ac:dyDescent="0.3">
      <c r="A1013" s="161">
        <v>1314</v>
      </c>
      <c r="B1013" s="162">
        <v>41463</v>
      </c>
      <c r="C1013" s="161">
        <v>80.61</v>
      </c>
    </row>
    <row r="1014" spans="1:3" x14ac:dyDescent="0.3">
      <c r="A1014" s="161">
        <v>1314</v>
      </c>
      <c r="B1014" s="162">
        <v>41464</v>
      </c>
      <c r="C1014" s="161">
        <v>80.8</v>
      </c>
    </row>
    <row r="1015" spans="1:3" x14ac:dyDescent="0.3">
      <c r="A1015" s="161">
        <v>1314</v>
      </c>
      <c r="B1015" s="162">
        <v>41465</v>
      </c>
      <c r="C1015" s="161">
        <v>81.03</v>
      </c>
    </row>
    <row r="1016" spans="1:3" x14ac:dyDescent="0.3">
      <c r="A1016" s="161">
        <v>1314</v>
      </c>
      <c r="B1016" s="162">
        <v>41466</v>
      </c>
      <c r="C1016" s="161">
        <v>81.19</v>
      </c>
    </row>
    <row r="1017" spans="1:3" x14ac:dyDescent="0.3">
      <c r="A1017" s="161">
        <v>1314</v>
      </c>
      <c r="B1017" s="162">
        <v>41467</v>
      </c>
      <c r="C1017" s="161">
        <v>81.36</v>
      </c>
    </row>
    <row r="1018" spans="1:3" x14ac:dyDescent="0.3">
      <c r="A1018" s="161">
        <v>1314</v>
      </c>
      <c r="B1018" s="162">
        <v>41468</v>
      </c>
      <c r="C1018" s="161">
        <v>81.489999999999995</v>
      </c>
    </row>
    <row r="1019" spans="1:3" x14ac:dyDescent="0.3">
      <c r="A1019" s="161">
        <v>1314</v>
      </c>
      <c r="B1019" s="162">
        <v>41469</v>
      </c>
      <c r="C1019" s="161">
        <v>81.64</v>
      </c>
    </row>
    <row r="1020" spans="1:3" x14ac:dyDescent="0.3">
      <c r="A1020" s="161">
        <v>1314</v>
      </c>
      <c r="B1020" s="162">
        <v>41470</v>
      </c>
      <c r="C1020" s="161">
        <v>81.81</v>
      </c>
    </row>
    <row r="1021" spans="1:3" x14ac:dyDescent="0.3">
      <c r="A1021" s="161">
        <v>1314</v>
      </c>
      <c r="B1021" s="162">
        <v>41471</v>
      </c>
      <c r="C1021" s="161">
        <v>81.97</v>
      </c>
    </row>
    <row r="1022" spans="1:3" x14ac:dyDescent="0.3">
      <c r="A1022" s="161">
        <v>1314</v>
      </c>
      <c r="B1022" s="162">
        <v>41472</v>
      </c>
      <c r="C1022" s="161">
        <v>82.02</v>
      </c>
    </row>
    <row r="1023" spans="1:3" x14ac:dyDescent="0.3">
      <c r="A1023" s="161">
        <v>1314</v>
      </c>
      <c r="B1023" s="162">
        <v>41473</v>
      </c>
      <c r="C1023" s="161">
        <v>82.08</v>
      </c>
    </row>
    <row r="1024" spans="1:3" x14ac:dyDescent="0.3">
      <c r="A1024" s="161">
        <v>1314</v>
      </c>
      <c r="B1024" s="162">
        <v>41474</v>
      </c>
      <c r="C1024" s="161">
        <v>82.13</v>
      </c>
    </row>
    <row r="1025" spans="1:3" x14ac:dyDescent="0.3">
      <c r="A1025" s="161">
        <v>1314</v>
      </c>
      <c r="B1025" s="162">
        <v>41475</v>
      </c>
      <c r="C1025" s="161">
        <v>82.23</v>
      </c>
    </row>
    <row r="1026" spans="1:3" x14ac:dyDescent="0.3">
      <c r="A1026" s="161">
        <v>1314</v>
      </c>
      <c r="B1026" s="162">
        <v>41476</v>
      </c>
      <c r="C1026" s="161">
        <v>82.36</v>
      </c>
    </row>
    <row r="1027" spans="1:3" x14ac:dyDescent="0.3">
      <c r="A1027" s="161">
        <v>1314</v>
      </c>
      <c r="B1027" s="162">
        <v>41477</v>
      </c>
      <c r="C1027" s="161">
        <v>82.41</v>
      </c>
    </row>
    <row r="1028" spans="1:3" x14ac:dyDescent="0.3">
      <c r="A1028" s="161">
        <v>1314</v>
      </c>
      <c r="B1028" s="162">
        <v>41478</v>
      </c>
      <c r="C1028" s="161">
        <v>82.42</v>
      </c>
    </row>
    <row r="1029" spans="1:3" x14ac:dyDescent="0.3">
      <c r="A1029" s="161">
        <v>1314</v>
      </c>
      <c r="B1029" s="162">
        <v>41479</v>
      </c>
      <c r="C1029" s="161">
        <v>82.5</v>
      </c>
    </row>
    <row r="1030" spans="1:3" x14ac:dyDescent="0.3">
      <c r="A1030" s="161">
        <v>1314</v>
      </c>
      <c r="B1030" s="162">
        <v>41480</v>
      </c>
      <c r="C1030" s="161">
        <v>82.59</v>
      </c>
    </row>
    <row r="1031" spans="1:3" x14ac:dyDescent="0.3">
      <c r="A1031" s="161">
        <v>1314</v>
      </c>
      <c r="B1031" s="162">
        <v>41481</v>
      </c>
      <c r="C1031" s="161">
        <v>82.6</v>
      </c>
    </row>
    <row r="1032" spans="1:3" x14ac:dyDescent="0.3">
      <c r="A1032" s="161">
        <v>1314</v>
      </c>
      <c r="B1032" s="162">
        <v>41482</v>
      </c>
      <c r="C1032" s="161">
        <v>82.58</v>
      </c>
    </row>
    <row r="1033" spans="1:3" x14ac:dyDescent="0.3">
      <c r="A1033" s="161">
        <v>1314</v>
      </c>
      <c r="B1033" s="162">
        <v>41483</v>
      </c>
      <c r="C1033" s="161">
        <v>82.57</v>
      </c>
    </row>
    <row r="1034" spans="1:3" x14ac:dyDescent="0.3">
      <c r="A1034" s="161">
        <v>1314</v>
      </c>
      <c r="B1034" s="162">
        <v>41484</v>
      </c>
      <c r="C1034" s="161">
        <v>82.66</v>
      </c>
    </row>
    <row r="1035" spans="1:3" x14ac:dyDescent="0.3">
      <c r="A1035" s="161">
        <v>1314</v>
      </c>
      <c r="B1035" s="162">
        <v>41485</v>
      </c>
      <c r="C1035" s="161">
        <v>82.69</v>
      </c>
    </row>
    <row r="1036" spans="1:3" x14ac:dyDescent="0.3">
      <c r="A1036" s="161">
        <v>1314</v>
      </c>
      <c r="B1036" s="162">
        <v>41486</v>
      </c>
      <c r="C1036" s="161">
        <v>82.82</v>
      </c>
    </row>
    <row r="1037" spans="1:3" x14ac:dyDescent="0.3">
      <c r="A1037" s="161">
        <v>1314</v>
      </c>
      <c r="B1037" s="162">
        <v>41487</v>
      </c>
      <c r="C1037" s="161">
        <v>82.9</v>
      </c>
    </row>
    <row r="1038" spans="1:3" x14ac:dyDescent="0.3">
      <c r="A1038" s="161">
        <v>1314</v>
      </c>
      <c r="B1038" s="162">
        <v>41488</v>
      </c>
      <c r="C1038" s="161">
        <v>82.88</v>
      </c>
    </row>
    <row r="1039" spans="1:3" x14ac:dyDescent="0.3">
      <c r="A1039" s="161">
        <v>1314</v>
      </c>
      <c r="B1039" s="162">
        <v>41489</v>
      </c>
      <c r="C1039" s="161">
        <v>82.84</v>
      </c>
    </row>
    <row r="1040" spans="1:3" x14ac:dyDescent="0.3">
      <c r="A1040" s="161">
        <v>1314</v>
      </c>
      <c r="B1040" s="162">
        <v>41490</v>
      </c>
      <c r="C1040" s="161">
        <v>82.83</v>
      </c>
    </row>
    <row r="1041" spans="1:3" x14ac:dyDescent="0.3">
      <c r="A1041" s="161">
        <v>1314</v>
      </c>
      <c r="B1041" s="162">
        <v>41491</v>
      </c>
      <c r="C1041" s="161">
        <v>82.92</v>
      </c>
    </row>
    <row r="1042" spans="1:3" x14ac:dyDescent="0.3">
      <c r="A1042" s="161">
        <v>1314</v>
      </c>
      <c r="B1042" s="162">
        <v>41492</v>
      </c>
      <c r="C1042" s="161">
        <v>83.01</v>
      </c>
    </row>
    <row r="1043" spans="1:3" x14ac:dyDescent="0.3">
      <c r="A1043" s="161">
        <v>1314</v>
      </c>
      <c r="B1043" s="162">
        <v>41493</v>
      </c>
      <c r="C1043" s="161">
        <v>83.12</v>
      </c>
    </row>
    <row r="1044" spans="1:3" x14ac:dyDescent="0.3">
      <c r="A1044" s="161">
        <v>1314</v>
      </c>
      <c r="B1044" s="162">
        <v>41494</v>
      </c>
      <c r="C1044" s="161">
        <v>83.19</v>
      </c>
    </row>
    <row r="1045" spans="1:3" x14ac:dyDescent="0.3">
      <c r="A1045" s="161">
        <v>1314</v>
      </c>
      <c r="B1045" s="162">
        <v>41495</v>
      </c>
      <c r="C1045" s="161">
        <v>83.34</v>
      </c>
    </row>
    <row r="1046" spans="1:3" x14ac:dyDescent="0.3">
      <c r="A1046" s="161">
        <v>1314</v>
      </c>
      <c r="B1046" s="162">
        <v>41496</v>
      </c>
      <c r="C1046" s="161">
        <v>83.4</v>
      </c>
    </row>
    <row r="1047" spans="1:3" x14ac:dyDescent="0.3">
      <c r="A1047" s="161">
        <v>1314</v>
      </c>
      <c r="B1047" s="162">
        <v>41497</v>
      </c>
      <c r="C1047" s="161">
        <v>83.46</v>
      </c>
    </row>
    <row r="1048" spans="1:3" x14ac:dyDescent="0.3">
      <c r="A1048" s="161">
        <v>1314</v>
      </c>
      <c r="B1048" s="162">
        <v>41498</v>
      </c>
      <c r="C1048" s="161">
        <v>83.49</v>
      </c>
    </row>
    <row r="1049" spans="1:3" x14ac:dyDescent="0.3">
      <c r="A1049" s="161">
        <v>1314</v>
      </c>
      <c r="B1049" s="162">
        <v>41499</v>
      </c>
      <c r="C1049" s="161">
        <v>83.47</v>
      </c>
    </row>
    <row r="1050" spans="1:3" x14ac:dyDescent="0.3">
      <c r="A1050" s="161">
        <v>1314</v>
      </c>
      <c r="B1050" s="162">
        <v>41500</v>
      </c>
      <c r="C1050" s="161">
        <v>83.4</v>
      </c>
    </row>
    <row r="1051" spans="1:3" x14ac:dyDescent="0.3">
      <c r="A1051" s="161">
        <v>1314</v>
      </c>
      <c r="B1051" s="162">
        <v>41501</v>
      </c>
      <c r="C1051" s="161">
        <v>83.37</v>
      </c>
    </row>
    <row r="1052" spans="1:3" x14ac:dyDescent="0.3">
      <c r="A1052" s="161">
        <v>1314</v>
      </c>
      <c r="B1052" s="162">
        <v>41502</v>
      </c>
      <c r="C1052" s="161">
        <v>83.42</v>
      </c>
    </row>
    <row r="1053" spans="1:3" x14ac:dyDescent="0.3">
      <c r="A1053" s="161">
        <v>1314</v>
      </c>
      <c r="B1053" s="162">
        <v>41503</v>
      </c>
      <c r="C1053" s="161">
        <v>83.46</v>
      </c>
    </row>
    <row r="1054" spans="1:3" x14ac:dyDescent="0.3">
      <c r="A1054" s="161">
        <v>1314</v>
      </c>
      <c r="B1054" s="162">
        <v>41504</v>
      </c>
      <c r="C1054" s="161">
        <v>83.53</v>
      </c>
    </row>
    <row r="1055" spans="1:3" x14ac:dyDescent="0.3">
      <c r="A1055" s="161">
        <v>1314</v>
      </c>
      <c r="B1055" s="162">
        <v>41505</v>
      </c>
      <c r="C1055" s="161">
        <v>83.72</v>
      </c>
    </row>
    <row r="1056" spans="1:3" x14ac:dyDescent="0.3">
      <c r="A1056" s="161">
        <v>1314</v>
      </c>
      <c r="B1056" s="162">
        <v>41506</v>
      </c>
      <c r="C1056" s="161">
        <v>84.02</v>
      </c>
    </row>
    <row r="1057" spans="1:3" x14ac:dyDescent="0.3">
      <c r="A1057" s="161">
        <v>1314</v>
      </c>
      <c r="B1057" s="162">
        <v>41507</v>
      </c>
      <c r="C1057" s="161">
        <v>84.19</v>
      </c>
    </row>
    <row r="1058" spans="1:3" x14ac:dyDescent="0.3">
      <c r="A1058" s="161">
        <v>1314</v>
      </c>
      <c r="B1058" s="162">
        <v>41508</v>
      </c>
      <c r="C1058" s="161">
        <v>84.29</v>
      </c>
    </row>
    <row r="1059" spans="1:3" x14ac:dyDescent="0.3">
      <c r="A1059" s="161">
        <v>1314</v>
      </c>
      <c r="B1059" s="162">
        <v>41509</v>
      </c>
      <c r="C1059" s="161">
        <v>84.39</v>
      </c>
    </row>
    <row r="1060" spans="1:3" x14ac:dyDescent="0.3">
      <c r="A1060" s="161">
        <v>1314</v>
      </c>
      <c r="B1060" s="162">
        <v>41510</v>
      </c>
      <c r="C1060" s="161">
        <v>84.48</v>
      </c>
    </row>
    <row r="1061" spans="1:3" x14ac:dyDescent="0.3">
      <c r="A1061" s="161">
        <v>1314</v>
      </c>
      <c r="B1061" s="162">
        <v>41511</v>
      </c>
      <c r="C1061" s="161">
        <v>84.51</v>
      </c>
    </row>
    <row r="1062" spans="1:3" x14ac:dyDescent="0.3">
      <c r="A1062" s="161">
        <v>1314</v>
      </c>
      <c r="B1062" s="162">
        <v>41512</v>
      </c>
      <c r="C1062" s="161">
        <v>84.53</v>
      </c>
    </row>
    <row r="1063" spans="1:3" x14ac:dyDescent="0.3">
      <c r="A1063" s="161">
        <v>1314</v>
      </c>
      <c r="B1063" s="162">
        <v>41513</v>
      </c>
      <c r="C1063" s="161">
        <v>84.58</v>
      </c>
    </row>
    <row r="1064" spans="1:3" x14ac:dyDescent="0.3">
      <c r="A1064" s="161">
        <v>1314</v>
      </c>
      <c r="B1064" s="162">
        <v>41514</v>
      </c>
      <c r="C1064" s="161">
        <v>84.67</v>
      </c>
    </row>
    <row r="1065" spans="1:3" x14ac:dyDescent="0.3">
      <c r="A1065" s="161">
        <v>1314</v>
      </c>
      <c r="B1065" s="162">
        <v>41515</v>
      </c>
      <c r="C1065" s="161">
        <v>84.62</v>
      </c>
    </row>
    <row r="1066" spans="1:3" x14ac:dyDescent="0.3">
      <c r="A1066" s="161">
        <v>1314</v>
      </c>
      <c r="B1066" s="162">
        <v>41516</v>
      </c>
      <c r="C1066" s="161">
        <v>84.51</v>
      </c>
    </row>
    <row r="1067" spans="1:3" x14ac:dyDescent="0.3">
      <c r="A1067" s="161">
        <v>1314</v>
      </c>
      <c r="B1067" s="162">
        <v>41517</v>
      </c>
      <c r="C1067" s="161">
        <v>84.47</v>
      </c>
    </row>
    <row r="1068" spans="1:3" x14ac:dyDescent="0.3">
      <c r="A1068" s="161">
        <v>1314</v>
      </c>
      <c r="B1068" s="162">
        <v>41518</v>
      </c>
      <c r="C1068" s="161">
        <v>84.49</v>
      </c>
    </row>
    <row r="1069" spans="1:3" x14ac:dyDescent="0.3">
      <c r="A1069" s="161">
        <v>1314</v>
      </c>
      <c r="B1069" s="162">
        <v>41519</v>
      </c>
      <c r="C1069" s="161">
        <v>84.51</v>
      </c>
    </row>
    <row r="1070" spans="1:3" x14ac:dyDescent="0.3">
      <c r="A1070" s="161">
        <v>1314</v>
      </c>
      <c r="B1070" s="162">
        <v>41520</v>
      </c>
      <c r="C1070" s="161">
        <v>84.4</v>
      </c>
    </row>
    <row r="1071" spans="1:3" x14ac:dyDescent="0.3">
      <c r="A1071" s="161">
        <v>1314</v>
      </c>
      <c r="B1071" s="162">
        <v>41521</v>
      </c>
      <c r="C1071" s="161">
        <v>84.3</v>
      </c>
    </row>
    <row r="1072" spans="1:3" x14ac:dyDescent="0.3">
      <c r="A1072" s="161">
        <v>1314</v>
      </c>
      <c r="B1072" s="162">
        <v>41522</v>
      </c>
      <c r="C1072" s="161">
        <v>84.18</v>
      </c>
    </row>
    <row r="1073" spans="1:3" x14ac:dyDescent="0.3">
      <c r="A1073" s="161">
        <v>1314</v>
      </c>
      <c r="B1073" s="162">
        <v>41523</v>
      </c>
      <c r="C1073" s="161">
        <v>84.05</v>
      </c>
    </row>
    <row r="1074" spans="1:3" x14ac:dyDescent="0.3">
      <c r="A1074" s="161">
        <v>1314</v>
      </c>
      <c r="B1074" s="162">
        <v>41524</v>
      </c>
      <c r="C1074" s="161">
        <v>83.98</v>
      </c>
    </row>
    <row r="1075" spans="1:3" x14ac:dyDescent="0.3">
      <c r="A1075" s="161">
        <v>1314</v>
      </c>
      <c r="B1075" s="162">
        <v>41525</v>
      </c>
      <c r="C1075" s="161">
        <v>83.89</v>
      </c>
    </row>
    <row r="1076" spans="1:3" x14ac:dyDescent="0.3">
      <c r="A1076" s="161">
        <v>1314</v>
      </c>
      <c r="B1076" s="162">
        <v>41526</v>
      </c>
      <c r="C1076" s="161">
        <v>83.85</v>
      </c>
    </row>
    <row r="1077" spans="1:3" x14ac:dyDescent="0.3">
      <c r="A1077" s="161">
        <v>1314</v>
      </c>
      <c r="B1077" s="162">
        <v>41527</v>
      </c>
      <c r="C1077" s="161">
        <v>83.81</v>
      </c>
    </row>
    <row r="1078" spans="1:3" x14ac:dyDescent="0.3">
      <c r="A1078" s="161">
        <v>1314</v>
      </c>
      <c r="B1078" s="162">
        <v>41528</v>
      </c>
      <c r="C1078" s="161">
        <v>83.65</v>
      </c>
    </row>
    <row r="1079" spans="1:3" x14ac:dyDescent="0.3">
      <c r="A1079" s="161">
        <v>1314</v>
      </c>
      <c r="B1079" s="162">
        <v>41529</v>
      </c>
      <c r="C1079" s="161">
        <v>83.53</v>
      </c>
    </row>
    <row r="1080" spans="1:3" x14ac:dyDescent="0.3">
      <c r="A1080" s="161">
        <v>1314</v>
      </c>
      <c r="B1080" s="162">
        <v>41530</v>
      </c>
      <c r="C1080" s="161">
        <v>83.47</v>
      </c>
    </row>
    <row r="1081" spans="1:3" x14ac:dyDescent="0.3">
      <c r="A1081" s="161">
        <v>1314</v>
      </c>
      <c r="B1081" s="162">
        <v>41531</v>
      </c>
      <c r="C1081" s="161">
        <v>83.35</v>
      </c>
    </row>
    <row r="1082" spans="1:3" x14ac:dyDescent="0.3">
      <c r="A1082" s="161">
        <v>1314</v>
      </c>
      <c r="B1082" s="162">
        <v>41532</v>
      </c>
      <c r="C1082" s="161">
        <v>83.22</v>
      </c>
    </row>
    <row r="1083" spans="1:3" x14ac:dyDescent="0.3">
      <c r="A1083" s="161">
        <v>1314</v>
      </c>
      <c r="B1083" s="162">
        <v>41533</v>
      </c>
      <c r="C1083" s="161">
        <v>83.12</v>
      </c>
    </row>
    <row r="1084" spans="1:3" x14ac:dyDescent="0.3">
      <c r="A1084" s="161">
        <v>1314</v>
      </c>
      <c r="B1084" s="162">
        <v>41534</v>
      </c>
      <c r="C1084" s="161">
        <v>83.1</v>
      </c>
    </row>
    <row r="1085" spans="1:3" x14ac:dyDescent="0.3">
      <c r="A1085" s="161">
        <v>1314</v>
      </c>
      <c r="B1085" s="162">
        <v>41535</v>
      </c>
      <c r="C1085" s="161">
        <v>83.11</v>
      </c>
    </row>
    <row r="1086" spans="1:3" x14ac:dyDescent="0.3">
      <c r="A1086" s="161">
        <v>1314</v>
      </c>
      <c r="B1086" s="162">
        <v>41536</v>
      </c>
      <c r="C1086" s="161">
        <v>83.26</v>
      </c>
    </row>
    <row r="1087" spans="1:3" x14ac:dyDescent="0.3">
      <c r="A1087" s="161">
        <v>1314</v>
      </c>
      <c r="B1087" s="162">
        <v>41537</v>
      </c>
      <c r="C1087" s="161">
        <v>83.57</v>
      </c>
    </row>
    <row r="1088" spans="1:3" x14ac:dyDescent="0.3">
      <c r="A1088" s="161">
        <v>1314</v>
      </c>
      <c r="B1088" s="162">
        <v>41538</v>
      </c>
      <c r="C1088" s="161">
        <v>83.5</v>
      </c>
    </row>
    <row r="1089" spans="1:3" x14ac:dyDescent="0.3">
      <c r="A1089" s="161">
        <v>1314</v>
      </c>
      <c r="B1089" s="162">
        <v>41539</v>
      </c>
      <c r="C1089" s="161">
        <v>83.37</v>
      </c>
    </row>
    <row r="1090" spans="1:3" x14ac:dyDescent="0.3">
      <c r="A1090" s="161">
        <v>1314</v>
      </c>
      <c r="B1090" s="162">
        <v>41540</v>
      </c>
      <c r="C1090" s="161">
        <v>83.37</v>
      </c>
    </row>
    <row r="1091" spans="1:3" x14ac:dyDescent="0.3">
      <c r="A1091" s="161">
        <v>1314</v>
      </c>
      <c r="B1091" s="162">
        <v>41541</v>
      </c>
      <c r="C1091" s="161">
        <v>83.4</v>
      </c>
    </row>
    <row r="1092" spans="1:3" x14ac:dyDescent="0.3">
      <c r="A1092" s="161">
        <v>1314</v>
      </c>
      <c r="B1092" s="162">
        <v>41542</v>
      </c>
      <c r="C1092" s="161">
        <v>83.45</v>
      </c>
    </row>
    <row r="1093" spans="1:3" x14ac:dyDescent="0.3">
      <c r="A1093" s="161">
        <v>1314</v>
      </c>
      <c r="B1093" s="162">
        <v>41543</v>
      </c>
      <c r="C1093" s="161">
        <v>83.79</v>
      </c>
    </row>
    <row r="1094" spans="1:3" x14ac:dyDescent="0.3">
      <c r="A1094" s="161">
        <v>1314</v>
      </c>
      <c r="B1094" s="162">
        <v>41544</v>
      </c>
      <c r="C1094" s="161">
        <v>83.91</v>
      </c>
    </row>
    <row r="1095" spans="1:3" x14ac:dyDescent="0.3">
      <c r="A1095" s="161">
        <v>1314</v>
      </c>
      <c r="B1095" s="162">
        <v>41545</v>
      </c>
      <c r="C1095" s="161">
        <v>84.04</v>
      </c>
    </row>
    <row r="1096" spans="1:3" x14ac:dyDescent="0.3">
      <c r="A1096" s="161">
        <v>1314</v>
      </c>
      <c r="B1096" s="162">
        <v>41546</v>
      </c>
      <c r="C1096" s="161">
        <v>84.11</v>
      </c>
    </row>
    <row r="1097" spans="1:3" x14ac:dyDescent="0.3">
      <c r="A1097" s="161">
        <v>1314</v>
      </c>
      <c r="B1097" s="162">
        <v>41547</v>
      </c>
      <c r="C1097" s="161">
        <v>84.24</v>
      </c>
    </row>
    <row r="1098" spans="1:3" x14ac:dyDescent="0.3">
      <c r="A1098" s="161">
        <v>1314</v>
      </c>
      <c r="B1098" s="162">
        <v>41548</v>
      </c>
      <c r="C1098" s="161">
        <v>84.35</v>
      </c>
    </row>
    <row r="1099" spans="1:3" x14ac:dyDescent="0.3">
      <c r="A1099" s="161">
        <v>1314</v>
      </c>
      <c r="B1099" s="162">
        <v>41549</v>
      </c>
      <c r="C1099" s="161">
        <v>84.55</v>
      </c>
    </row>
    <row r="1100" spans="1:3" x14ac:dyDescent="0.3">
      <c r="A1100" s="161">
        <v>1314</v>
      </c>
      <c r="B1100" s="162">
        <v>41550</v>
      </c>
      <c r="C1100" s="161">
        <v>84.59</v>
      </c>
    </row>
    <row r="1101" spans="1:3" x14ac:dyDescent="0.3">
      <c r="A1101" s="161">
        <v>1314</v>
      </c>
      <c r="B1101" s="162">
        <v>41551</v>
      </c>
      <c r="C1101" s="161">
        <v>84.81</v>
      </c>
    </row>
    <row r="1102" spans="1:3" x14ac:dyDescent="0.3">
      <c r="A1102" s="161">
        <v>1314</v>
      </c>
      <c r="B1102" s="162">
        <v>41552</v>
      </c>
      <c r="C1102" s="161">
        <v>84.99</v>
      </c>
    </row>
    <row r="1103" spans="1:3" x14ac:dyDescent="0.3">
      <c r="A1103" s="161">
        <v>1314</v>
      </c>
      <c r="B1103" s="162">
        <v>41553</v>
      </c>
      <c r="C1103" s="161">
        <v>85.17</v>
      </c>
    </row>
    <row r="1104" spans="1:3" x14ac:dyDescent="0.3">
      <c r="A1104" s="161">
        <v>1314</v>
      </c>
      <c r="B1104" s="162">
        <v>41554</v>
      </c>
      <c r="C1104" s="161">
        <v>85.37</v>
      </c>
    </row>
    <row r="1105" spans="1:3" x14ac:dyDescent="0.3">
      <c r="A1105" s="161">
        <v>1314</v>
      </c>
      <c r="B1105" s="162">
        <v>41555</v>
      </c>
      <c r="C1105" s="161">
        <v>85.4</v>
      </c>
    </row>
    <row r="1106" spans="1:3" x14ac:dyDescent="0.3">
      <c r="A1106" s="161">
        <v>1314</v>
      </c>
      <c r="B1106" s="162">
        <v>41556</v>
      </c>
      <c r="C1106" s="161">
        <v>85.45</v>
      </c>
    </row>
    <row r="1107" spans="1:3" x14ac:dyDescent="0.3">
      <c r="A1107" s="161">
        <v>1314</v>
      </c>
      <c r="B1107" s="162">
        <v>41557</v>
      </c>
      <c r="C1107" s="161">
        <v>85.52</v>
      </c>
    </row>
    <row r="1108" spans="1:3" x14ac:dyDescent="0.3">
      <c r="A1108" s="161">
        <v>1314</v>
      </c>
      <c r="B1108" s="162">
        <v>41558</v>
      </c>
      <c r="C1108" s="161">
        <v>85.58</v>
      </c>
    </row>
    <row r="1109" spans="1:3" x14ac:dyDescent="0.3">
      <c r="A1109" s="161">
        <v>1314</v>
      </c>
      <c r="B1109" s="162">
        <v>41559</v>
      </c>
      <c r="C1109" s="161">
        <v>85.63</v>
      </c>
    </row>
    <row r="1110" spans="1:3" x14ac:dyDescent="0.3">
      <c r="A1110" s="161">
        <v>1314</v>
      </c>
      <c r="B1110" s="162">
        <v>41560</v>
      </c>
      <c r="C1110" s="161">
        <v>85.65</v>
      </c>
    </row>
    <row r="1111" spans="1:3" x14ac:dyDescent="0.3">
      <c r="A1111" s="161">
        <v>1314</v>
      </c>
      <c r="B1111" s="162">
        <v>41561</v>
      </c>
      <c r="C1111" s="161">
        <v>85.78</v>
      </c>
    </row>
    <row r="1112" spans="1:3" x14ac:dyDescent="0.3">
      <c r="A1112" s="161">
        <v>1314</v>
      </c>
      <c r="B1112" s="162">
        <v>41562</v>
      </c>
      <c r="C1112" s="161">
        <v>85.88</v>
      </c>
    </row>
    <row r="1113" spans="1:3" x14ac:dyDescent="0.3">
      <c r="A1113" s="161">
        <v>1314</v>
      </c>
      <c r="B1113" s="162">
        <v>41563</v>
      </c>
      <c r="C1113" s="161">
        <v>85.99</v>
      </c>
    </row>
    <row r="1114" spans="1:3" x14ac:dyDescent="0.3">
      <c r="A1114" s="161">
        <v>1314</v>
      </c>
      <c r="B1114" s="162">
        <v>41564</v>
      </c>
      <c r="C1114" s="161">
        <v>86.16</v>
      </c>
    </row>
    <row r="1115" spans="1:3" x14ac:dyDescent="0.3">
      <c r="A1115" s="161">
        <v>1314</v>
      </c>
      <c r="B1115" s="162">
        <v>41565</v>
      </c>
      <c r="C1115" s="161">
        <v>86.38</v>
      </c>
    </row>
    <row r="1116" spans="1:3" x14ac:dyDescent="0.3">
      <c r="A1116" s="161">
        <v>1314</v>
      </c>
      <c r="B1116" s="162">
        <v>41566</v>
      </c>
      <c r="C1116" s="161">
        <v>86.58</v>
      </c>
    </row>
    <row r="1117" spans="1:3" x14ac:dyDescent="0.3">
      <c r="A1117" s="161">
        <v>1314</v>
      </c>
      <c r="B1117" s="162">
        <v>41567</v>
      </c>
      <c r="C1117" s="161">
        <v>86.8</v>
      </c>
    </row>
    <row r="1118" spans="1:3" x14ac:dyDescent="0.3">
      <c r="A1118" s="161">
        <v>1314</v>
      </c>
      <c r="B1118" s="162">
        <v>41568</v>
      </c>
      <c r="C1118" s="161">
        <v>87.02</v>
      </c>
    </row>
    <row r="1119" spans="1:3" x14ac:dyDescent="0.3">
      <c r="A1119" s="161">
        <v>1314</v>
      </c>
      <c r="B1119" s="162">
        <v>41569</v>
      </c>
      <c r="C1119" s="161">
        <v>87.15</v>
      </c>
    </row>
    <row r="1120" spans="1:3" x14ac:dyDescent="0.3">
      <c r="A1120" s="161">
        <v>1314</v>
      </c>
      <c r="B1120" s="162">
        <v>41570</v>
      </c>
      <c r="C1120" s="161">
        <v>87.22</v>
      </c>
    </row>
    <row r="1121" spans="1:3" x14ac:dyDescent="0.3">
      <c r="A1121" s="161">
        <v>1314</v>
      </c>
      <c r="B1121" s="162">
        <v>41571</v>
      </c>
      <c r="C1121" s="161">
        <v>87.13</v>
      </c>
    </row>
    <row r="1122" spans="1:3" x14ac:dyDescent="0.3">
      <c r="A1122" s="161">
        <v>1314</v>
      </c>
      <c r="B1122" s="162">
        <v>41572</v>
      </c>
      <c r="C1122" s="161">
        <v>86.94</v>
      </c>
    </row>
    <row r="1123" spans="1:3" x14ac:dyDescent="0.3">
      <c r="A1123" s="161">
        <v>1314</v>
      </c>
      <c r="B1123" s="162">
        <v>41573</v>
      </c>
      <c r="C1123" s="161">
        <v>86.75</v>
      </c>
    </row>
    <row r="1124" spans="1:3" x14ac:dyDescent="0.3">
      <c r="A1124" s="161">
        <v>1314</v>
      </c>
      <c r="B1124" s="162">
        <v>41574</v>
      </c>
      <c r="C1124" s="161">
        <v>86.74</v>
      </c>
    </row>
    <row r="1125" spans="1:3" x14ac:dyDescent="0.3">
      <c r="A1125" s="161">
        <v>1314</v>
      </c>
      <c r="B1125" s="162">
        <v>41575</v>
      </c>
      <c r="C1125" s="161">
        <v>86.41</v>
      </c>
    </row>
    <row r="1126" spans="1:3" x14ac:dyDescent="0.3">
      <c r="A1126" s="161">
        <v>1314</v>
      </c>
      <c r="B1126" s="162">
        <v>41576</v>
      </c>
      <c r="C1126" s="161">
        <v>86.08</v>
      </c>
    </row>
    <row r="1127" spans="1:3" x14ac:dyDescent="0.3">
      <c r="A1127" s="161">
        <v>1314</v>
      </c>
      <c r="B1127" s="162">
        <v>41577</v>
      </c>
      <c r="C1127" s="161">
        <v>85.89</v>
      </c>
    </row>
    <row r="1128" spans="1:3" x14ac:dyDescent="0.3">
      <c r="A1128" s="161">
        <v>1314</v>
      </c>
      <c r="B1128" s="162">
        <v>41578</v>
      </c>
      <c r="C1128" s="161">
        <v>85.91</v>
      </c>
    </row>
    <row r="1129" spans="1:3" x14ac:dyDescent="0.3">
      <c r="A1129" s="161">
        <v>1314</v>
      </c>
      <c r="B1129" s="162">
        <v>41579</v>
      </c>
      <c r="C1129" s="161">
        <v>85.78</v>
      </c>
    </row>
    <row r="1130" spans="1:3" x14ac:dyDescent="0.3">
      <c r="A1130" s="161">
        <v>1314</v>
      </c>
      <c r="B1130" s="162">
        <v>41580</v>
      </c>
      <c r="C1130" s="161">
        <v>85.73</v>
      </c>
    </row>
    <row r="1131" spans="1:3" x14ac:dyDescent="0.3">
      <c r="A1131" s="161">
        <v>1314</v>
      </c>
      <c r="B1131" s="162">
        <v>41581</v>
      </c>
      <c r="C1131" s="161">
        <v>85.55</v>
      </c>
    </row>
    <row r="1132" spans="1:3" x14ac:dyDescent="0.3">
      <c r="A1132" s="161">
        <v>1314</v>
      </c>
      <c r="B1132" s="162">
        <v>41582</v>
      </c>
      <c r="C1132" s="161">
        <v>85.56</v>
      </c>
    </row>
    <row r="1133" spans="1:3" x14ac:dyDescent="0.3">
      <c r="A1133" s="161">
        <v>1314</v>
      </c>
      <c r="B1133" s="162">
        <v>41583</v>
      </c>
      <c r="C1133" s="161">
        <v>85.63</v>
      </c>
    </row>
    <row r="1134" spans="1:3" x14ac:dyDescent="0.3">
      <c r="A1134" s="161">
        <v>1314</v>
      </c>
      <c r="B1134" s="162">
        <v>41584</v>
      </c>
      <c r="C1134" s="161">
        <v>85.76</v>
      </c>
    </row>
    <row r="1135" spans="1:3" x14ac:dyDescent="0.3">
      <c r="A1135" s="161">
        <v>1314</v>
      </c>
      <c r="B1135" s="162">
        <v>41585</v>
      </c>
      <c r="C1135" s="161">
        <v>86.01</v>
      </c>
    </row>
    <row r="1136" spans="1:3" x14ac:dyDescent="0.3">
      <c r="A1136" s="161">
        <v>1314</v>
      </c>
      <c r="B1136" s="162">
        <v>41586</v>
      </c>
      <c r="C1136" s="161">
        <v>86.13</v>
      </c>
    </row>
    <row r="1137" spans="1:3" x14ac:dyDescent="0.3">
      <c r="A1137" s="161">
        <v>1314</v>
      </c>
      <c r="B1137" s="162">
        <v>41587</v>
      </c>
      <c r="C1137" s="161">
        <v>86.28</v>
      </c>
    </row>
    <row r="1138" spans="1:3" x14ac:dyDescent="0.3">
      <c r="A1138" s="161">
        <v>1314</v>
      </c>
      <c r="B1138" s="162">
        <v>41588</v>
      </c>
      <c r="C1138" s="161">
        <v>86.34</v>
      </c>
    </row>
    <row r="1139" spans="1:3" x14ac:dyDescent="0.3">
      <c r="A1139" s="161">
        <v>1314</v>
      </c>
      <c r="B1139" s="162">
        <v>41589</v>
      </c>
      <c r="C1139" s="161">
        <v>86.36</v>
      </c>
    </row>
    <row r="1140" spans="1:3" x14ac:dyDescent="0.3">
      <c r="A1140" s="161">
        <v>1314</v>
      </c>
      <c r="B1140" s="162">
        <v>41590</v>
      </c>
      <c r="C1140" s="161">
        <v>86.48</v>
      </c>
    </row>
    <row r="1141" spans="1:3" x14ac:dyDescent="0.3">
      <c r="A1141" s="161">
        <v>1314</v>
      </c>
      <c r="B1141" s="162">
        <v>41591</v>
      </c>
      <c r="C1141" s="161">
        <v>86.65</v>
      </c>
    </row>
    <row r="1142" spans="1:3" x14ac:dyDescent="0.3">
      <c r="A1142" s="161">
        <v>1314</v>
      </c>
      <c r="B1142" s="162">
        <v>41592</v>
      </c>
      <c r="C1142" s="161">
        <v>86.84</v>
      </c>
    </row>
    <row r="1143" spans="1:3" x14ac:dyDescent="0.3">
      <c r="A1143" s="161">
        <v>1314</v>
      </c>
      <c r="B1143" s="162">
        <v>41593</v>
      </c>
      <c r="C1143" s="161">
        <v>86.97</v>
      </c>
    </row>
    <row r="1144" spans="1:3" x14ac:dyDescent="0.3">
      <c r="A1144" s="161">
        <v>1314</v>
      </c>
      <c r="B1144" s="162">
        <v>41594</v>
      </c>
      <c r="C1144" s="161">
        <v>87.07</v>
      </c>
    </row>
    <row r="1145" spans="1:3" x14ac:dyDescent="0.3">
      <c r="A1145" s="161">
        <v>1314</v>
      </c>
      <c r="B1145" s="162">
        <v>41595</v>
      </c>
      <c r="C1145" s="161">
        <v>87.14</v>
      </c>
    </row>
    <row r="1146" spans="1:3" x14ac:dyDescent="0.3">
      <c r="A1146" s="161">
        <v>1314</v>
      </c>
      <c r="B1146" s="162">
        <v>41596</v>
      </c>
      <c r="C1146" s="161">
        <v>87.24</v>
      </c>
    </row>
    <row r="1147" spans="1:3" x14ac:dyDescent="0.3">
      <c r="A1147" s="161">
        <v>1314</v>
      </c>
      <c r="B1147" s="162">
        <v>41597</v>
      </c>
      <c r="C1147" s="161">
        <v>87.06</v>
      </c>
    </row>
    <row r="1148" spans="1:3" x14ac:dyDescent="0.3">
      <c r="A1148" s="161">
        <v>1314</v>
      </c>
      <c r="B1148" s="162">
        <v>41598</v>
      </c>
      <c r="C1148" s="161">
        <v>86.45</v>
      </c>
    </row>
    <row r="1149" spans="1:3" x14ac:dyDescent="0.3">
      <c r="A1149" s="161">
        <v>1314</v>
      </c>
      <c r="B1149" s="162">
        <v>41599</v>
      </c>
      <c r="C1149" s="161">
        <v>85.77</v>
      </c>
    </row>
    <row r="1150" spans="1:3" x14ac:dyDescent="0.3">
      <c r="A1150" s="161">
        <v>1314</v>
      </c>
      <c r="B1150" s="162">
        <v>41600</v>
      </c>
      <c r="C1150" s="161">
        <v>85.1</v>
      </c>
    </row>
    <row r="1151" spans="1:3" x14ac:dyDescent="0.3">
      <c r="A1151" s="161">
        <v>1314</v>
      </c>
      <c r="B1151" s="162">
        <v>41601</v>
      </c>
      <c r="C1151" s="161">
        <v>84.5</v>
      </c>
    </row>
    <row r="1152" spans="1:3" x14ac:dyDescent="0.3">
      <c r="A1152" s="161">
        <v>1314</v>
      </c>
      <c r="B1152" s="162">
        <v>41602</v>
      </c>
      <c r="C1152" s="161">
        <v>84.03</v>
      </c>
    </row>
    <row r="1153" spans="1:3" x14ac:dyDescent="0.3">
      <c r="A1153" s="161">
        <v>1314</v>
      </c>
      <c r="B1153" s="162">
        <v>41603</v>
      </c>
      <c r="C1153" s="161">
        <v>83.93</v>
      </c>
    </row>
    <row r="1154" spans="1:3" x14ac:dyDescent="0.3">
      <c r="A1154" s="161">
        <v>1314</v>
      </c>
      <c r="B1154" s="162">
        <v>41604</v>
      </c>
      <c r="C1154" s="161">
        <v>83.92</v>
      </c>
    </row>
    <row r="1155" spans="1:3" x14ac:dyDescent="0.3">
      <c r="A1155" s="161">
        <v>1314</v>
      </c>
      <c r="B1155" s="162">
        <v>41605</v>
      </c>
      <c r="C1155" s="161">
        <v>83.93</v>
      </c>
    </row>
    <row r="1156" spans="1:3" x14ac:dyDescent="0.3">
      <c r="A1156" s="161">
        <v>1314</v>
      </c>
      <c r="B1156" s="162">
        <v>41606</v>
      </c>
      <c r="C1156" s="161">
        <v>84.01</v>
      </c>
    </row>
    <row r="1157" spans="1:3" x14ac:dyDescent="0.3">
      <c r="A1157" s="161">
        <v>1314</v>
      </c>
      <c r="B1157" s="162">
        <v>41607</v>
      </c>
      <c r="C1157" s="161">
        <v>84.06</v>
      </c>
    </row>
    <row r="1158" spans="1:3" x14ac:dyDescent="0.3">
      <c r="A1158" s="161">
        <v>1314</v>
      </c>
      <c r="B1158" s="162">
        <v>41608</v>
      </c>
      <c r="C1158" s="161">
        <v>84.14</v>
      </c>
    </row>
    <row r="1159" spans="1:3" x14ac:dyDescent="0.3">
      <c r="A1159" s="161">
        <v>1314</v>
      </c>
      <c r="B1159" s="162">
        <v>41609</v>
      </c>
      <c r="C1159" s="161">
        <v>84.22</v>
      </c>
    </row>
    <row r="1160" spans="1:3" x14ac:dyDescent="0.3">
      <c r="A1160" s="161">
        <v>1314</v>
      </c>
      <c r="B1160" s="162">
        <v>41610</v>
      </c>
      <c r="C1160" s="161">
        <v>84.32</v>
      </c>
    </row>
    <row r="1161" spans="1:3" x14ac:dyDescent="0.3">
      <c r="A1161" s="161">
        <v>1314</v>
      </c>
      <c r="B1161" s="162">
        <v>41611</v>
      </c>
      <c r="C1161" s="161">
        <v>84.4</v>
      </c>
    </row>
    <row r="1162" spans="1:3" x14ac:dyDescent="0.3">
      <c r="A1162" s="161">
        <v>1314</v>
      </c>
      <c r="B1162" s="162">
        <v>41612</v>
      </c>
      <c r="C1162" s="161">
        <v>84.39</v>
      </c>
    </row>
    <row r="1163" spans="1:3" x14ac:dyDescent="0.3">
      <c r="A1163" s="161">
        <v>1314</v>
      </c>
      <c r="B1163" s="162">
        <v>41613</v>
      </c>
      <c r="C1163" s="161">
        <v>84.42</v>
      </c>
    </row>
    <row r="1164" spans="1:3" x14ac:dyDescent="0.3">
      <c r="A1164" s="161">
        <v>1314</v>
      </c>
      <c r="B1164" s="162">
        <v>41614</v>
      </c>
      <c r="C1164" s="161">
        <v>84.26</v>
      </c>
    </row>
    <row r="1165" spans="1:3" x14ac:dyDescent="0.3">
      <c r="A1165" s="161">
        <v>1314</v>
      </c>
      <c r="B1165" s="162">
        <v>41615</v>
      </c>
      <c r="C1165" s="161">
        <v>84.03</v>
      </c>
    </row>
    <row r="1166" spans="1:3" x14ac:dyDescent="0.3">
      <c r="A1166" s="161">
        <v>1314</v>
      </c>
      <c r="B1166" s="162">
        <v>41616</v>
      </c>
      <c r="C1166" s="161">
        <v>83.77</v>
      </c>
    </row>
    <row r="1167" spans="1:3" x14ac:dyDescent="0.3">
      <c r="A1167" s="161">
        <v>1314</v>
      </c>
      <c r="B1167" s="162">
        <v>41617</v>
      </c>
      <c r="C1167" s="161">
        <v>83.54</v>
      </c>
    </row>
    <row r="1168" spans="1:3" x14ac:dyDescent="0.3">
      <c r="A1168" s="161">
        <v>1314</v>
      </c>
      <c r="B1168" s="162">
        <v>41618</v>
      </c>
      <c r="C1168" s="161">
        <v>83.36</v>
      </c>
    </row>
    <row r="1169" spans="1:3" x14ac:dyDescent="0.3">
      <c r="A1169" s="161">
        <v>1314</v>
      </c>
      <c r="B1169" s="162">
        <v>41619</v>
      </c>
      <c r="C1169" s="161">
        <v>83.4</v>
      </c>
    </row>
    <row r="1170" spans="1:3" x14ac:dyDescent="0.3">
      <c r="A1170" s="161">
        <v>1314</v>
      </c>
      <c r="B1170" s="162">
        <v>41620</v>
      </c>
      <c r="C1170" s="161">
        <v>83.52</v>
      </c>
    </row>
    <row r="1171" spans="1:3" x14ac:dyDescent="0.3">
      <c r="A1171" s="161">
        <v>1314</v>
      </c>
      <c r="B1171" s="162">
        <v>41621</v>
      </c>
      <c r="C1171" s="161">
        <v>83.69</v>
      </c>
    </row>
    <row r="1172" spans="1:3" x14ac:dyDescent="0.3">
      <c r="A1172" s="161">
        <v>1314</v>
      </c>
      <c r="B1172" s="162">
        <v>41622</v>
      </c>
      <c r="C1172" s="161">
        <v>83.84</v>
      </c>
    </row>
    <row r="1173" spans="1:3" x14ac:dyDescent="0.3">
      <c r="A1173" s="161">
        <v>1314</v>
      </c>
      <c r="B1173" s="162">
        <v>41623</v>
      </c>
      <c r="C1173" s="161">
        <v>83.99</v>
      </c>
    </row>
    <row r="1174" spans="1:3" x14ac:dyDescent="0.3">
      <c r="A1174" s="161">
        <v>1314</v>
      </c>
      <c r="B1174" s="162">
        <v>41624</v>
      </c>
      <c r="C1174" s="161">
        <v>84.17</v>
      </c>
    </row>
    <row r="1175" spans="1:3" x14ac:dyDescent="0.3">
      <c r="A1175" s="161">
        <v>1314</v>
      </c>
      <c r="B1175" s="162">
        <v>41625</v>
      </c>
      <c r="C1175" s="161">
        <v>84.35</v>
      </c>
    </row>
    <row r="1176" spans="1:3" x14ac:dyDescent="0.3">
      <c r="A1176" s="161">
        <v>1314</v>
      </c>
      <c r="B1176" s="162">
        <v>41626</v>
      </c>
      <c r="C1176" s="161">
        <v>84.53</v>
      </c>
    </row>
    <row r="1177" spans="1:3" x14ac:dyDescent="0.3">
      <c r="A1177" s="161">
        <v>1314</v>
      </c>
      <c r="B1177" s="162">
        <v>41627</v>
      </c>
      <c r="C1177" s="161">
        <v>84.56</v>
      </c>
    </row>
    <row r="1178" spans="1:3" x14ac:dyDescent="0.3">
      <c r="A1178" s="161">
        <v>1314</v>
      </c>
      <c r="B1178" s="162">
        <v>41628</v>
      </c>
      <c r="C1178" s="161">
        <v>84.71</v>
      </c>
    </row>
    <row r="1179" spans="1:3" x14ac:dyDescent="0.3">
      <c r="A1179" s="161">
        <v>1314</v>
      </c>
      <c r="B1179" s="162">
        <v>41629</v>
      </c>
      <c r="C1179" s="161">
        <v>84.8</v>
      </c>
    </row>
    <row r="1180" spans="1:3" x14ac:dyDescent="0.3">
      <c r="A1180" s="161">
        <v>1314</v>
      </c>
      <c r="B1180" s="162">
        <v>41630</v>
      </c>
      <c r="C1180" s="161">
        <v>84.85</v>
      </c>
    </row>
    <row r="1181" spans="1:3" x14ac:dyDescent="0.3">
      <c r="A1181" s="161">
        <v>1314</v>
      </c>
      <c r="B1181" s="162">
        <v>41631</v>
      </c>
      <c r="C1181" s="161">
        <v>84.9</v>
      </c>
    </row>
    <row r="1182" spans="1:3" x14ac:dyDescent="0.3">
      <c r="A1182" s="161">
        <v>1314</v>
      </c>
      <c r="B1182" s="162">
        <v>41632</v>
      </c>
      <c r="C1182" s="161">
        <v>84.97</v>
      </c>
    </row>
    <row r="1183" spans="1:3" x14ac:dyDescent="0.3">
      <c r="A1183" s="161">
        <v>1314</v>
      </c>
      <c r="B1183" s="162">
        <v>41633</v>
      </c>
      <c r="C1183" s="161">
        <v>85.01</v>
      </c>
    </row>
    <row r="1184" spans="1:3" x14ac:dyDescent="0.3">
      <c r="A1184" s="161">
        <v>1314</v>
      </c>
      <c r="B1184" s="162">
        <v>41634</v>
      </c>
      <c r="C1184" s="161">
        <v>85.08</v>
      </c>
    </row>
    <row r="1185" spans="1:3" x14ac:dyDescent="0.3">
      <c r="A1185" s="161">
        <v>1314</v>
      </c>
      <c r="B1185" s="162">
        <v>41635</v>
      </c>
      <c r="C1185" s="161">
        <v>85.17</v>
      </c>
    </row>
    <row r="1186" spans="1:3" x14ac:dyDescent="0.3">
      <c r="A1186" s="161">
        <v>1314</v>
      </c>
      <c r="B1186" s="162">
        <v>41636</v>
      </c>
      <c r="C1186" s="161">
        <v>85.22</v>
      </c>
    </row>
    <row r="1187" spans="1:3" x14ac:dyDescent="0.3">
      <c r="A1187" s="161">
        <v>1314</v>
      </c>
      <c r="B1187" s="162">
        <v>41637</v>
      </c>
      <c r="C1187" s="161">
        <v>85.25</v>
      </c>
    </row>
    <row r="1188" spans="1:3" x14ac:dyDescent="0.3">
      <c r="A1188" s="161">
        <v>1314</v>
      </c>
      <c r="B1188" s="162">
        <v>41638</v>
      </c>
      <c r="C1188" s="161">
        <v>85.32</v>
      </c>
    </row>
    <row r="1189" spans="1:3" x14ac:dyDescent="0.3">
      <c r="A1189" s="161">
        <v>1314</v>
      </c>
      <c r="B1189" s="162">
        <v>41639</v>
      </c>
      <c r="C1189" s="161">
        <v>85.33</v>
      </c>
    </row>
    <row r="1190" spans="1:3" x14ac:dyDescent="0.3">
      <c r="A1190" s="161">
        <v>1314</v>
      </c>
      <c r="B1190" s="162">
        <v>41640</v>
      </c>
      <c r="C1190" s="161">
        <v>85.28</v>
      </c>
    </row>
    <row r="1191" spans="1:3" x14ac:dyDescent="0.3">
      <c r="A1191" s="161">
        <v>1314</v>
      </c>
      <c r="B1191" s="162">
        <v>41641</v>
      </c>
      <c r="C1191" s="161">
        <v>85.22</v>
      </c>
    </row>
    <row r="1192" spans="1:3" x14ac:dyDescent="0.3">
      <c r="A1192" s="161">
        <v>1314</v>
      </c>
      <c r="B1192" s="162">
        <v>41642</v>
      </c>
      <c r="C1192" s="161">
        <v>85.18</v>
      </c>
    </row>
    <row r="1193" spans="1:3" x14ac:dyDescent="0.3">
      <c r="A1193" s="161">
        <v>1314</v>
      </c>
      <c r="B1193" s="162">
        <v>41643</v>
      </c>
      <c r="C1193" s="161">
        <v>85.12</v>
      </c>
    </row>
    <row r="1194" spans="1:3" x14ac:dyDescent="0.3">
      <c r="A1194" s="161">
        <v>1314</v>
      </c>
      <c r="B1194" s="162">
        <v>41644</v>
      </c>
      <c r="C1194" s="161">
        <v>85.04</v>
      </c>
    </row>
    <row r="1195" spans="1:3" x14ac:dyDescent="0.3">
      <c r="A1195" s="161">
        <v>1314</v>
      </c>
      <c r="B1195" s="162">
        <v>41645</v>
      </c>
      <c r="C1195" s="161">
        <v>84.96</v>
      </c>
    </row>
    <row r="1196" spans="1:3" x14ac:dyDescent="0.3">
      <c r="A1196" s="161">
        <v>1314</v>
      </c>
      <c r="B1196" s="162">
        <v>41646</v>
      </c>
      <c r="C1196" s="161">
        <v>84.92</v>
      </c>
    </row>
    <row r="1197" spans="1:3" x14ac:dyDescent="0.3">
      <c r="A1197" s="161">
        <v>1314</v>
      </c>
      <c r="B1197" s="162">
        <v>41647</v>
      </c>
      <c r="C1197" s="161">
        <v>84.91</v>
      </c>
    </row>
    <row r="1198" spans="1:3" x14ac:dyDescent="0.3">
      <c r="A1198" s="161">
        <v>1314</v>
      </c>
      <c r="B1198" s="162">
        <v>41648</v>
      </c>
      <c r="C1198" s="161">
        <v>84.91</v>
      </c>
    </row>
    <row r="1199" spans="1:3" x14ac:dyDescent="0.3">
      <c r="A1199" s="161">
        <v>1314</v>
      </c>
      <c r="B1199" s="162">
        <v>41649</v>
      </c>
      <c r="C1199" s="161">
        <v>84.95</v>
      </c>
    </row>
    <row r="1200" spans="1:3" x14ac:dyDescent="0.3">
      <c r="A1200" s="161">
        <v>1314</v>
      </c>
      <c r="B1200" s="162">
        <v>41650</v>
      </c>
      <c r="C1200" s="161">
        <v>85.09</v>
      </c>
    </row>
    <row r="1201" spans="1:3" x14ac:dyDescent="0.3">
      <c r="A1201" s="161">
        <v>1314</v>
      </c>
      <c r="B1201" s="162">
        <v>41651</v>
      </c>
      <c r="C1201" s="161">
        <v>85.1</v>
      </c>
    </row>
    <row r="1202" spans="1:3" x14ac:dyDescent="0.3">
      <c r="A1202" s="161">
        <v>1314</v>
      </c>
      <c r="B1202" s="162">
        <v>41652</v>
      </c>
      <c r="C1202" s="161">
        <v>85.16</v>
      </c>
    </row>
    <row r="1203" spans="1:3" x14ac:dyDescent="0.3">
      <c r="A1203" s="161">
        <v>1314</v>
      </c>
      <c r="B1203" s="162">
        <v>41653</v>
      </c>
      <c r="C1203" s="161">
        <v>85.25</v>
      </c>
    </row>
    <row r="1204" spans="1:3" x14ac:dyDescent="0.3">
      <c r="A1204" s="161">
        <v>1314</v>
      </c>
      <c r="B1204" s="162">
        <v>41654</v>
      </c>
      <c r="C1204" s="161">
        <v>85.32</v>
      </c>
    </row>
    <row r="1205" spans="1:3" x14ac:dyDescent="0.3">
      <c r="A1205" s="161">
        <v>1314</v>
      </c>
      <c r="B1205" s="162">
        <v>41655</v>
      </c>
      <c r="C1205" s="161">
        <v>85.4</v>
      </c>
    </row>
    <row r="1206" spans="1:3" x14ac:dyDescent="0.3">
      <c r="A1206" s="161">
        <v>1314</v>
      </c>
      <c r="B1206" s="162">
        <v>41656</v>
      </c>
      <c r="C1206" s="161">
        <v>85.47</v>
      </c>
    </row>
    <row r="1207" spans="1:3" x14ac:dyDescent="0.3">
      <c r="A1207" s="161">
        <v>1314</v>
      </c>
      <c r="B1207" s="162">
        <v>41657</v>
      </c>
      <c r="C1207" s="161">
        <v>85.57</v>
      </c>
    </row>
    <row r="1208" spans="1:3" x14ac:dyDescent="0.3">
      <c r="A1208" s="161">
        <v>1314</v>
      </c>
      <c r="B1208" s="162">
        <v>41658</v>
      </c>
      <c r="C1208" s="161">
        <v>85.64</v>
      </c>
    </row>
    <row r="1209" spans="1:3" x14ac:dyDescent="0.3">
      <c r="A1209" s="161">
        <v>1314</v>
      </c>
      <c r="B1209" s="162">
        <v>41659</v>
      </c>
      <c r="C1209" s="161">
        <v>85.68</v>
      </c>
    </row>
    <row r="1210" spans="1:3" x14ac:dyDescent="0.3">
      <c r="A1210" s="161">
        <v>1314</v>
      </c>
      <c r="B1210" s="162">
        <v>41660</v>
      </c>
      <c r="C1210" s="161">
        <v>85.72</v>
      </c>
    </row>
    <row r="1211" spans="1:3" x14ac:dyDescent="0.3">
      <c r="A1211" s="161">
        <v>1314</v>
      </c>
      <c r="B1211" s="162">
        <v>41661</v>
      </c>
      <c r="C1211" s="161">
        <v>85.81</v>
      </c>
    </row>
    <row r="1212" spans="1:3" x14ac:dyDescent="0.3">
      <c r="A1212" s="161">
        <v>1314</v>
      </c>
      <c r="B1212" s="162">
        <v>41662</v>
      </c>
      <c r="C1212" s="161">
        <v>85.83</v>
      </c>
    </row>
    <row r="1213" spans="1:3" x14ac:dyDescent="0.3">
      <c r="A1213" s="161">
        <v>1314</v>
      </c>
      <c r="B1213" s="162">
        <v>41663</v>
      </c>
      <c r="C1213" s="161">
        <v>85.83</v>
      </c>
    </row>
    <row r="1214" spans="1:3" x14ac:dyDescent="0.3">
      <c r="A1214" s="161">
        <v>1314</v>
      </c>
      <c r="B1214" s="162">
        <v>41664</v>
      </c>
      <c r="C1214" s="161">
        <v>85.85</v>
      </c>
    </row>
    <row r="1215" spans="1:3" x14ac:dyDescent="0.3">
      <c r="A1215" s="161">
        <v>1314</v>
      </c>
      <c r="B1215" s="162">
        <v>41665</v>
      </c>
      <c r="C1215" s="161">
        <v>85.87</v>
      </c>
    </row>
    <row r="1216" spans="1:3" x14ac:dyDescent="0.3">
      <c r="A1216" s="161">
        <v>1314</v>
      </c>
      <c r="B1216" s="162">
        <v>41666</v>
      </c>
      <c r="C1216" s="161">
        <v>85.84</v>
      </c>
    </row>
    <row r="1217" spans="1:3" x14ac:dyDescent="0.3">
      <c r="A1217" s="161">
        <v>1314</v>
      </c>
      <c r="B1217" s="162">
        <v>41667</v>
      </c>
      <c r="C1217" s="161">
        <v>85.76</v>
      </c>
    </row>
    <row r="1218" spans="1:3" x14ac:dyDescent="0.3">
      <c r="A1218" s="161">
        <v>1314</v>
      </c>
      <c r="B1218" s="162">
        <v>41668</v>
      </c>
      <c r="C1218" s="161">
        <v>85.67</v>
      </c>
    </row>
    <row r="1219" spans="1:3" x14ac:dyDescent="0.3">
      <c r="A1219" s="161">
        <v>1314</v>
      </c>
      <c r="B1219" s="162">
        <v>41669</v>
      </c>
      <c r="C1219" s="161">
        <v>85.51</v>
      </c>
    </row>
    <row r="1220" spans="1:3" x14ac:dyDescent="0.3">
      <c r="A1220" s="161">
        <v>1314</v>
      </c>
      <c r="B1220" s="162">
        <v>41670</v>
      </c>
      <c r="C1220" s="161">
        <v>85.25</v>
      </c>
    </row>
    <row r="1221" spans="1:3" x14ac:dyDescent="0.3">
      <c r="A1221" s="161">
        <v>1314</v>
      </c>
      <c r="B1221" s="162">
        <v>41671</v>
      </c>
      <c r="C1221" s="161">
        <v>84.98</v>
      </c>
    </row>
    <row r="1222" spans="1:3" x14ac:dyDescent="0.3">
      <c r="A1222" s="161">
        <v>1314</v>
      </c>
      <c r="B1222" s="162">
        <v>41672</v>
      </c>
      <c r="C1222" s="161">
        <v>84.66</v>
      </c>
    </row>
    <row r="1223" spans="1:3" x14ac:dyDescent="0.3">
      <c r="A1223" s="161">
        <v>1314</v>
      </c>
      <c r="B1223" s="162">
        <v>41673</v>
      </c>
      <c r="C1223" s="161">
        <v>84.37</v>
      </c>
    </row>
    <row r="1224" spans="1:3" x14ac:dyDescent="0.3">
      <c r="A1224" s="161">
        <v>1314</v>
      </c>
      <c r="B1224" s="162">
        <v>41674</v>
      </c>
      <c r="C1224" s="161">
        <v>84.12</v>
      </c>
    </row>
    <row r="1225" spans="1:3" x14ac:dyDescent="0.3">
      <c r="A1225" s="161">
        <v>1314</v>
      </c>
      <c r="B1225" s="162">
        <v>41675</v>
      </c>
      <c r="C1225" s="161">
        <v>83.86</v>
      </c>
    </row>
    <row r="1226" spans="1:3" x14ac:dyDescent="0.3">
      <c r="A1226" s="161">
        <v>1314</v>
      </c>
      <c r="B1226" s="162">
        <v>41676</v>
      </c>
      <c r="C1226" s="161">
        <v>83.47</v>
      </c>
    </row>
    <row r="1227" spans="1:3" x14ac:dyDescent="0.3">
      <c r="A1227" s="161">
        <v>1314</v>
      </c>
      <c r="B1227" s="162">
        <v>41677</v>
      </c>
      <c r="C1227" s="161">
        <v>83.06</v>
      </c>
    </row>
    <row r="1228" spans="1:3" x14ac:dyDescent="0.3">
      <c r="A1228" s="161">
        <v>1314</v>
      </c>
      <c r="B1228" s="162">
        <v>41678</v>
      </c>
      <c r="C1228" s="161">
        <v>82.48</v>
      </c>
    </row>
    <row r="1229" spans="1:3" x14ac:dyDescent="0.3">
      <c r="A1229" s="161">
        <v>1314</v>
      </c>
      <c r="B1229" s="162">
        <v>41679</v>
      </c>
      <c r="C1229" s="161">
        <v>81.62</v>
      </c>
    </row>
    <row r="1230" spans="1:3" x14ac:dyDescent="0.3">
      <c r="A1230" s="161">
        <v>1314</v>
      </c>
      <c r="B1230" s="162">
        <v>41680</v>
      </c>
      <c r="C1230" s="161">
        <v>80.650000000000006</v>
      </c>
    </row>
    <row r="1231" spans="1:3" x14ac:dyDescent="0.3">
      <c r="A1231" s="161">
        <v>1314</v>
      </c>
      <c r="B1231" s="162">
        <v>41681</v>
      </c>
      <c r="C1231" s="161">
        <v>79.760000000000005</v>
      </c>
    </row>
    <row r="1232" spans="1:3" x14ac:dyDescent="0.3">
      <c r="A1232" s="161">
        <v>1314</v>
      </c>
      <c r="B1232" s="162">
        <v>41682</v>
      </c>
      <c r="C1232" s="161">
        <v>78.989999999999995</v>
      </c>
    </row>
    <row r="1233" spans="1:3" x14ac:dyDescent="0.3">
      <c r="A1233" s="161">
        <v>1314</v>
      </c>
      <c r="B1233" s="162">
        <v>41683</v>
      </c>
      <c r="C1233" s="161">
        <v>78.47</v>
      </c>
    </row>
    <row r="1234" spans="1:3" x14ac:dyDescent="0.3">
      <c r="A1234" s="161">
        <v>1314</v>
      </c>
      <c r="B1234" s="162">
        <v>41684</v>
      </c>
      <c r="C1234" s="161">
        <v>78.33</v>
      </c>
    </row>
    <row r="1235" spans="1:3" x14ac:dyDescent="0.3">
      <c r="A1235" s="161">
        <v>1314</v>
      </c>
      <c r="B1235" s="162">
        <v>41685</v>
      </c>
      <c r="C1235" s="161">
        <v>78.39</v>
      </c>
    </row>
    <row r="1236" spans="1:3" x14ac:dyDescent="0.3">
      <c r="A1236" s="161">
        <v>1314</v>
      </c>
      <c r="B1236" s="162">
        <v>41686</v>
      </c>
      <c r="C1236" s="161">
        <v>78.5</v>
      </c>
    </row>
    <row r="1237" spans="1:3" x14ac:dyDescent="0.3">
      <c r="A1237" s="161">
        <v>1314</v>
      </c>
      <c r="B1237" s="162">
        <v>41687</v>
      </c>
      <c r="C1237" s="161">
        <v>78.680000000000007</v>
      </c>
    </row>
    <row r="1238" spans="1:3" x14ac:dyDescent="0.3">
      <c r="A1238" s="161">
        <v>1314</v>
      </c>
      <c r="B1238" s="162">
        <v>41688</v>
      </c>
      <c r="C1238" s="161">
        <v>78.89</v>
      </c>
    </row>
    <row r="1239" spans="1:3" x14ac:dyDescent="0.3">
      <c r="A1239" s="161">
        <v>1314</v>
      </c>
      <c r="B1239" s="162">
        <v>41689</v>
      </c>
      <c r="C1239" s="161">
        <v>79.05</v>
      </c>
    </row>
    <row r="1240" spans="1:3" x14ac:dyDescent="0.3">
      <c r="A1240" s="161">
        <v>1314</v>
      </c>
      <c r="B1240" s="162">
        <v>41690</v>
      </c>
      <c r="C1240" s="161">
        <v>79.2</v>
      </c>
    </row>
    <row r="1241" spans="1:3" x14ac:dyDescent="0.3">
      <c r="A1241" s="161">
        <v>1314</v>
      </c>
      <c r="B1241" s="162">
        <v>41691</v>
      </c>
      <c r="C1241" s="161">
        <v>79.33</v>
      </c>
    </row>
    <row r="1242" spans="1:3" x14ac:dyDescent="0.3">
      <c r="A1242" s="161">
        <v>1314</v>
      </c>
      <c r="B1242" s="162">
        <v>41692</v>
      </c>
      <c r="C1242" s="161">
        <v>79.53</v>
      </c>
    </row>
    <row r="1243" spans="1:3" x14ac:dyDescent="0.3">
      <c r="A1243" s="161">
        <v>1314</v>
      </c>
      <c r="B1243" s="162">
        <v>41693</v>
      </c>
      <c r="C1243" s="161">
        <v>79.650000000000006</v>
      </c>
    </row>
    <row r="1244" spans="1:3" x14ac:dyDescent="0.3">
      <c r="A1244" s="161">
        <v>1314</v>
      </c>
      <c r="B1244" s="162">
        <v>41694</v>
      </c>
      <c r="C1244" s="161">
        <v>79.819999999999993</v>
      </c>
    </row>
    <row r="1245" spans="1:3" x14ac:dyDescent="0.3">
      <c r="A1245" s="161">
        <v>1314</v>
      </c>
      <c r="B1245" s="162">
        <v>41695</v>
      </c>
      <c r="C1245" s="161">
        <v>80.05</v>
      </c>
    </row>
    <row r="1246" spans="1:3" x14ac:dyDescent="0.3">
      <c r="A1246" s="161">
        <v>1314</v>
      </c>
      <c r="B1246" s="162">
        <v>41696</v>
      </c>
      <c r="C1246" s="161">
        <v>80.05</v>
      </c>
    </row>
    <row r="1247" spans="1:3" x14ac:dyDescent="0.3">
      <c r="A1247" s="161">
        <v>1314</v>
      </c>
      <c r="B1247" s="162">
        <v>41697</v>
      </c>
      <c r="C1247" s="161">
        <v>80.02</v>
      </c>
    </row>
    <row r="1248" spans="1:3" x14ac:dyDescent="0.3">
      <c r="A1248" s="161">
        <v>1314</v>
      </c>
      <c r="B1248" s="162">
        <v>41698</v>
      </c>
      <c r="C1248" s="161">
        <v>79.5</v>
      </c>
    </row>
    <row r="1249" spans="1:3" x14ac:dyDescent="0.3">
      <c r="A1249" s="161">
        <v>1314</v>
      </c>
      <c r="B1249" s="162">
        <v>41699</v>
      </c>
      <c r="C1249" s="161">
        <v>78.8</v>
      </c>
    </row>
    <row r="1250" spans="1:3" x14ac:dyDescent="0.3">
      <c r="A1250" s="161">
        <v>1314</v>
      </c>
      <c r="B1250" s="162">
        <v>41700</v>
      </c>
      <c r="C1250" s="161">
        <v>78.06</v>
      </c>
    </row>
    <row r="1251" spans="1:3" x14ac:dyDescent="0.3">
      <c r="A1251" s="161">
        <v>1314</v>
      </c>
      <c r="B1251" s="162">
        <v>41701</v>
      </c>
      <c r="C1251" s="161">
        <v>77.38</v>
      </c>
    </row>
    <row r="1252" spans="1:3" x14ac:dyDescent="0.3">
      <c r="A1252" s="161">
        <v>1314</v>
      </c>
      <c r="B1252" s="162">
        <v>41702</v>
      </c>
      <c r="C1252" s="161">
        <v>76.790000000000006</v>
      </c>
    </row>
    <row r="1253" spans="1:3" x14ac:dyDescent="0.3">
      <c r="A1253" s="161">
        <v>1314</v>
      </c>
      <c r="B1253" s="162">
        <v>41703</v>
      </c>
      <c r="C1253" s="161">
        <v>76.45</v>
      </c>
    </row>
    <row r="1254" spans="1:3" x14ac:dyDescent="0.3">
      <c r="A1254" s="161">
        <v>1314</v>
      </c>
      <c r="B1254" s="162">
        <v>41704</v>
      </c>
      <c r="C1254" s="161">
        <v>75.89</v>
      </c>
    </row>
    <row r="1255" spans="1:3" x14ac:dyDescent="0.3">
      <c r="A1255" s="161">
        <v>1314</v>
      </c>
      <c r="B1255" s="162">
        <v>41705</v>
      </c>
      <c r="C1255" s="161">
        <v>75.36</v>
      </c>
    </row>
    <row r="1256" spans="1:3" x14ac:dyDescent="0.3">
      <c r="A1256" s="161">
        <v>1314</v>
      </c>
      <c r="B1256" s="162">
        <v>41706</v>
      </c>
      <c r="C1256" s="161">
        <v>74.95</v>
      </c>
    </row>
    <row r="1257" spans="1:3" x14ac:dyDescent="0.3">
      <c r="A1257" s="161">
        <v>1314</v>
      </c>
      <c r="B1257" s="162">
        <v>41707</v>
      </c>
      <c r="C1257" s="161">
        <v>74.66</v>
      </c>
    </row>
    <row r="1258" spans="1:3" x14ac:dyDescent="0.3">
      <c r="A1258" s="161">
        <v>1314</v>
      </c>
      <c r="B1258" s="162">
        <v>41708</v>
      </c>
      <c r="C1258" s="161">
        <v>74.56</v>
      </c>
    </row>
    <row r="1259" spans="1:3" x14ac:dyDescent="0.3">
      <c r="A1259" s="161">
        <v>1314</v>
      </c>
      <c r="B1259" s="162">
        <v>41709</v>
      </c>
      <c r="C1259" s="161">
        <v>74.59</v>
      </c>
    </row>
    <row r="1260" spans="1:3" x14ac:dyDescent="0.3">
      <c r="A1260" s="161">
        <v>1314</v>
      </c>
      <c r="B1260" s="162">
        <v>41710</v>
      </c>
      <c r="C1260" s="161">
        <v>74.42</v>
      </c>
    </row>
    <row r="1261" spans="1:3" x14ac:dyDescent="0.3">
      <c r="A1261" s="161">
        <v>1314</v>
      </c>
      <c r="B1261" s="162">
        <v>41711</v>
      </c>
      <c r="C1261" s="161">
        <v>74.25</v>
      </c>
    </row>
    <row r="1262" spans="1:3" x14ac:dyDescent="0.3">
      <c r="A1262" s="161">
        <v>1314</v>
      </c>
      <c r="B1262" s="162">
        <v>41712</v>
      </c>
      <c r="C1262" s="161">
        <v>74.19</v>
      </c>
    </row>
    <row r="1263" spans="1:3" x14ac:dyDescent="0.3">
      <c r="A1263" s="161">
        <v>1314</v>
      </c>
      <c r="B1263" s="162">
        <v>41713</v>
      </c>
      <c r="C1263" s="161">
        <v>74.37</v>
      </c>
    </row>
    <row r="1264" spans="1:3" x14ac:dyDescent="0.3">
      <c r="A1264" s="161">
        <v>1314</v>
      </c>
      <c r="B1264" s="162">
        <v>41714</v>
      </c>
      <c r="C1264" s="161">
        <v>74.790000000000006</v>
      </c>
    </row>
    <row r="1265" spans="1:3" x14ac:dyDescent="0.3">
      <c r="A1265" s="161">
        <v>1314</v>
      </c>
      <c r="B1265" s="162">
        <v>41715</v>
      </c>
      <c r="C1265" s="161">
        <v>75.209999999999994</v>
      </c>
    </row>
    <row r="1266" spans="1:3" x14ac:dyDescent="0.3">
      <c r="A1266" s="161">
        <v>1314</v>
      </c>
      <c r="B1266" s="162">
        <v>41716</v>
      </c>
      <c r="C1266" s="161">
        <v>75.790000000000006</v>
      </c>
    </row>
    <row r="1267" spans="1:3" x14ac:dyDescent="0.3">
      <c r="A1267" s="161">
        <v>1314</v>
      </c>
      <c r="B1267" s="162">
        <v>41717</v>
      </c>
      <c r="C1267" s="161">
        <v>76.400000000000006</v>
      </c>
    </row>
    <row r="1268" spans="1:3" x14ac:dyDescent="0.3">
      <c r="A1268" s="161">
        <v>1314</v>
      </c>
      <c r="B1268" s="162">
        <v>41718</v>
      </c>
      <c r="C1268" s="161">
        <v>77.040000000000006</v>
      </c>
    </row>
    <row r="1269" spans="1:3" x14ac:dyDescent="0.3">
      <c r="A1269" s="161">
        <v>1314</v>
      </c>
      <c r="B1269" s="162">
        <v>41719</v>
      </c>
      <c r="C1269" s="161">
        <v>77.48</v>
      </c>
    </row>
    <row r="1270" spans="1:3" x14ac:dyDescent="0.3">
      <c r="A1270" s="161">
        <v>1314</v>
      </c>
      <c r="B1270" s="162">
        <v>41720</v>
      </c>
      <c r="C1270" s="161">
        <v>77.83</v>
      </c>
    </row>
    <row r="1271" spans="1:3" x14ac:dyDescent="0.3">
      <c r="A1271" s="161">
        <v>1314</v>
      </c>
      <c r="B1271" s="162">
        <v>41721</v>
      </c>
      <c r="C1271" s="161">
        <v>78.099999999999994</v>
      </c>
    </row>
    <row r="1272" spans="1:3" x14ac:dyDescent="0.3">
      <c r="A1272" s="161">
        <v>1314</v>
      </c>
      <c r="B1272" s="162">
        <v>41722</v>
      </c>
      <c r="C1272" s="161">
        <v>78.36</v>
      </c>
    </row>
    <row r="1273" spans="1:3" x14ac:dyDescent="0.3">
      <c r="A1273" s="161">
        <v>1314</v>
      </c>
      <c r="B1273" s="162">
        <v>41723</v>
      </c>
      <c r="C1273" s="161">
        <v>78.760000000000005</v>
      </c>
    </row>
    <row r="1274" spans="1:3" x14ac:dyDescent="0.3">
      <c r="A1274" s="161">
        <v>1314</v>
      </c>
      <c r="B1274" s="162">
        <v>41724</v>
      </c>
      <c r="C1274" s="161">
        <v>78.94</v>
      </c>
    </row>
    <row r="1275" spans="1:3" x14ac:dyDescent="0.3">
      <c r="A1275" s="161">
        <v>1314</v>
      </c>
      <c r="B1275" s="162">
        <v>41725</v>
      </c>
      <c r="C1275" s="161">
        <v>78.959999999999994</v>
      </c>
    </row>
    <row r="1276" spans="1:3" x14ac:dyDescent="0.3">
      <c r="A1276" s="161">
        <v>1314</v>
      </c>
      <c r="B1276" s="162">
        <v>41726</v>
      </c>
      <c r="C1276" s="161">
        <v>78.989999999999995</v>
      </c>
    </row>
    <row r="1277" spans="1:3" x14ac:dyDescent="0.3">
      <c r="A1277" s="161">
        <v>1314</v>
      </c>
      <c r="B1277" s="162">
        <v>41727</v>
      </c>
      <c r="C1277" s="161">
        <v>78.739999999999995</v>
      </c>
    </row>
    <row r="1278" spans="1:3" x14ac:dyDescent="0.3">
      <c r="A1278" s="161">
        <v>1314</v>
      </c>
      <c r="B1278" s="162">
        <v>41728</v>
      </c>
      <c r="C1278" s="161">
        <v>78.430000000000007</v>
      </c>
    </row>
    <row r="1279" spans="1:3" x14ac:dyDescent="0.3">
      <c r="A1279" s="161">
        <v>1314</v>
      </c>
      <c r="B1279" s="162">
        <v>41729</v>
      </c>
      <c r="C1279" s="161">
        <v>78.06</v>
      </c>
    </row>
    <row r="1280" spans="1:3" x14ac:dyDescent="0.3">
      <c r="A1280" s="161">
        <v>1314</v>
      </c>
      <c r="B1280" s="162">
        <v>41730</v>
      </c>
      <c r="C1280" s="161">
        <v>77.489999999999995</v>
      </c>
    </row>
    <row r="1281" spans="1:3" x14ac:dyDescent="0.3">
      <c r="A1281" s="161">
        <v>1314</v>
      </c>
      <c r="B1281" s="162">
        <v>41731</v>
      </c>
      <c r="C1281" s="161">
        <v>76.959999999999994</v>
      </c>
    </row>
    <row r="1282" spans="1:3" x14ac:dyDescent="0.3">
      <c r="A1282" s="161">
        <v>1314</v>
      </c>
      <c r="B1282" s="162">
        <v>41732</v>
      </c>
      <c r="C1282" s="161">
        <v>76.61</v>
      </c>
    </row>
    <row r="1283" spans="1:3" x14ac:dyDescent="0.3">
      <c r="A1283" s="161">
        <v>1314</v>
      </c>
      <c r="B1283" s="162">
        <v>41733</v>
      </c>
      <c r="C1283" s="161">
        <v>76.33</v>
      </c>
    </row>
    <row r="1284" spans="1:3" x14ac:dyDescent="0.3">
      <c r="A1284" s="161">
        <v>1314</v>
      </c>
      <c r="B1284" s="162">
        <v>41734</v>
      </c>
      <c r="C1284" s="161">
        <v>76.19</v>
      </c>
    </row>
    <row r="1285" spans="1:3" x14ac:dyDescent="0.3">
      <c r="A1285" s="161">
        <v>1314</v>
      </c>
      <c r="B1285" s="162">
        <v>41735</v>
      </c>
      <c r="C1285" s="161">
        <v>76.349999999999994</v>
      </c>
    </row>
    <row r="1286" spans="1:3" x14ac:dyDescent="0.3">
      <c r="A1286" s="161">
        <v>1314</v>
      </c>
      <c r="B1286" s="162">
        <v>41736</v>
      </c>
      <c r="C1286" s="161">
        <v>76.680000000000007</v>
      </c>
    </row>
    <row r="1287" spans="1:3" x14ac:dyDescent="0.3">
      <c r="A1287" s="161">
        <v>1314</v>
      </c>
      <c r="B1287" s="162">
        <v>41737</v>
      </c>
      <c r="C1287" s="161">
        <v>77.12</v>
      </c>
    </row>
    <row r="1288" spans="1:3" x14ac:dyDescent="0.3">
      <c r="A1288" s="161">
        <v>1314</v>
      </c>
      <c r="B1288" s="162">
        <v>41738</v>
      </c>
      <c r="C1288" s="161">
        <v>77.59</v>
      </c>
    </row>
    <row r="1289" spans="1:3" x14ac:dyDescent="0.3">
      <c r="A1289" s="161">
        <v>1314</v>
      </c>
      <c r="B1289" s="162">
        <v>41739</v>
      </c>
      <c r="C1289" s="161">
        <v>78.11</v>
      </c>
    </row>
    <row r="1290" spans="1:3" x14ac:dyDescent="0.3">
      <c r="A1290" s="161">
        <v>1314</v>
      </c>
      <c r="B1290" s="162">
        <v>41740</v>
      </c>
      <c r="C1290" s="161">
        <v>78.7</v>
      </c>
    </row>
    <row r="1291" spans="1:3" x14ac:dyDescent="0.3">
      <c r="A1291" s="161">
        <v>1314</v>
      </c>
      <c r="B1291" s="162">
        <v>41741</v>
      </c>
      <c r="C1291" s="161">
        <v>79.260000000000005</v>
      </c>
    </row>
    <row r="1292" spans="1:3" x14ac:dyDescent="0.3">
      <c r="A1292" s="161">
        <v>1314</v>
      </c>
      <c r="B1292" s="162">
        <v>41742</v>
      </c>
      <c r="C1292" s="161">
        <v>79.61</v>
      </c>
    </row>
    <row r="1293" spans="1:3" x14ac:dyDescent="0.3">
      <c r="A1293" s="161">
        <v>1314</v>
      </c>
      <c r="B1293" s="162">
        <v>41743</v>
      </c>
      <c r="C1293" s="161">
        <v>79.989999999999995</v>
      </c>
    </row>
    <row r="1294" spans="1:3" x14ac:dyDescent="0.3">
      <c r="A1294" s="161">
        <v>1314</v>
      </c>
      <c r="B1294" s="162">
        <v>41744</v>
      </c>
      <c r="C1294" s="161">
        <v>80.180000000000007</v>
      </c>
    </row>
    <row r="1295" spans="1:3" x14ac:dyDescent="0.3">
      <c r="A1295" s="161">
        <v>1314</v>
      </c>
      <c r="B1295" s="162">
        <v>41745</v>
      </c>
      <c r="C1295" s="161">
        <v>80.48</v>
      </c>
    </row>
    <row r="1296" spans="1:3" x14ac:dyDescent="0.3">
      <c r="A1296" s="161">
        <v>1314</v>
      </c>
      <c r="B1296" s="162">
        <v>41746</v>
      </c>
      <c r="C1296" s="161">
        <v>80.599999999999994</v>
      </c>
    </row>
    <row r="1297" spans="1:3" x14ac:dyDescent="0.3">
      <c r="A1297" s="161">
        <v>1314</v>
      </c>
      <c r="B1297" s="162">
        <v>41747</v>
      </c>
      <c r="C1297" s="161">
        <v>80.75</v>
      </c>
    </row>
    <row r="1298" spans="1:3" x14ac:dyDescent="0.3">
      <c r="A1298" s="161">
        <v>1314</v>
      </c>
      <c r="B1298" s="162">
        <v>41748</v>
      </c>
      <c r="C1298" s="161">
        <v>80.849999999999994</v>
      </c>
    </row>
    <row r="1299" spans="1:3" x14ac:dyDescent="0.3">
      <c r="A1299" s="161">
        <v>1314</v>
      </c>
      <c r="B1299" s="162">
        <v>41749</v>
      </c>
      <c r="C1299" s="161">
        <v>80.900000000000006</v>
      </c>
    </row>
    <row r="1300" spans="1:3" x14ac:dyDescent="0.3">
      <c r="A1300" s="161">
        <v>1314</v>
      </c>
      <c r="B1300" s="162">
        <v>41750</v>
      </c>
      <c r="C1300" s="161">
        <v>81.03</v>
      </c>
    </row>
    <row r="1301" spans="1:3" x14ac:dyDescent="0.3">
      <c r="A1301" s="161">
        <v>1314</v>
      </c>
      <c r="B1301" s="162">
        <v>41751</v>
      </c>
      <c r="C1301" s="161">
        <v>81.12</v>
      </c>
    </row>
    <row r="1302" spans="1:3" x14ac:dyDescent="0.3">
      <c r="A1302" s="161">
        <v>1314</v>
      </c>
      <c r="B1302" s="162">
        <v>41752</v>
      </c>
      <c r="C1302" s="161">
        <v>81.16</v>
      </c>
    </row>
    <row r="1303" spans="1:3" x14ac:dyDescent="0.3">
      <c r="A1303" s="161">
        <v>1314</v>
      </c>
      <c r="B1303" s="162">
        <v>41753</v>
      </c>
      <c r="C1303" s="161">
        <v>81.31</v>
      </c>
    </row>
    <row r="1304" spans="1:3" x14ac:dyDescent="0.3">
      <c r="A1304" s="161">
        <v>1314</v>
      </c>
      <c r="B1304" s="162">
        <v>41754</v>
      </c>
      <c r="C1304" s="161">
        <v>81.13</v>
      </c>
    </row>
    <row r="1305" spans="1:3" x14ac:dyDescent="0.3">
      <c r="A1305" s="161">
        <v>1314</v>
      </c>
      <c r="B1305" s="162">
        <v>41755</v>
      </c>
      <c r="C1305" s="161">
        <v>80.95</v>
      </c>
    </row>
    <row r="1306" spans="1:3" x14ac:dyDescent="0.3">
      <c r="A1306" s="161">
        <v>1314</v>
      </c>
      <c r="B1306" s="162">
        <v>41756</v>
      </c>
      <c r="C1306" s="161">
        <v>80.77</v>
      </c>
    </row>
    <row r="1307" spans="1:3" x14ac:dyDescent="0.3">
      <c r="A1307" s="161">
        <v>1314</v>
      </c>
      <c r="B1307" s="162">
        <v>41757</v>
      </c>
      <c r="C1307" s="161">
        <v>80.599999999999994</v>
      </c>
    </row>
    <row r="1308" spans="1:3" x14ac:dyDescent="0.3">
      <c r="A1308" s="161">
        <v>1314</v>
      </c>
      <c r="B1308" s="162">
        <v>41758</v>
      </c>
      <c r="C1308" s="161">
        <v>80.489999999999995</v>
      </c>
    </row>
    <row r="1309" spans="1:3" x14ac:dyDescent="0.3">
      <c r="A1309" s="161">
        <v>1314</v>
      </c>
      <c r="B1309" s="162">
        <v>41759</v>
      </c>
      <c r="C1309" s="161">
        <v>80.81</v>
      </c>
    </row>
    <row r="1310" spans="1:3" x14ac:dyDescent="0.3">
      <c r="A1310" s="161">
        <v>1314</v>
      </c>
      <c r="B1310" s="162">
        <v>41760</v>
      </c>
      <c r="C1310" s="161">
        <v>81.12</v>
      </c>
    </row>
    <row r="1311" spans="1:3" x14ac:dyDescent="0.3">
      <c r="A1311" s="161">
        <v>1314</v>
      </c>
      <c r="B1311" s="162">
        <v>41761</v>
      </c>
      <c r="C1311" s="161">
        <v>81.540000000000006</v>
      </c>
    </row>
    <row r="1312" spans="1:3" x14ac:dyDescent="0.3">
      <c r="A1312" s="161">
        <v>1314</v>
      </c>
      <c r="B1312" s="162">
        <v>41762</v>
      </c>
      <c r="C1312" s="161">
        <v>82.03</v>
      </c>
    </row>
    <row r="1313" spans="1:3" x14ac:dyDescent="0.3">
      <c r="A1313" s="161">
        <v>1314</v>
      </c>
      <c r="B1313" s="162">
        <v>41763</v>
      </c>
      <c r="C1313" s="161">
        <v>82.38</v>
      </c>
    </row>
    <row r="1314" spans="1:3" x14ac:dyDescent="0.3">
      <c r="A1314" s="161">
        <v>1314</v>
      </c>
      <c r="B1314" s="162">
        <v>41764</v>
      </c>
      <c r="C1314" s="161">
        <v>82.51</v>
      </c>
    </row>
    <row r="1315" spans="1:3" x14ac:dyDescent="0.3">
      <c r="A1315" s="161">
        <v>1314</v>
      </c>
      <c r="B1315" s="162">
        <v>41765</v>
      </c>
      <c r="C1315" s="161">
        <v>82.64</v>
      </c>
    </row>
    <row r="1316" spans="1:3" x14ac:dyDescent="0.3">
      <c r="A1316" s="161">
        <v>1314</v>
      </c>
      <c r="B1316" s="162">
        <v>41766</v>
      </c>
      <c r="C1316" s="161">
        <v>82.83</v>
      </c>
    </row>
    <row r="1317" spans="1:3" x14ac:dyDescent="0.3">
      <c r="A1317" s="161">
        <v>1314</v>
      </c>
      <c r="B1317" s="162">
        <v>41767</v>
      </c>
      <c r="C1317" s="161">
        <v>83.1</v>
      </c>
    </row>
    <row r="1318" spans="1:3" x14ac:dyDescent="0.3">
      <c r="A1318" s="161">
        <v>1314</v>
      </c>
      <c r="B1318" s="162">
        <v>41768</v>
      </c>
      <c r="C1318" s="161">
        <v>83.29</v>
      </c>
    </row>
    <row r="1319" spans="1:3" x14ac:dyDescent="0.3">
      <c r="A1319" s="161">
        <v>1314</v>
      </c>
      <c r="B1319" s="162">
        <v>41769</v>
      </c>
      <c r="C1319" s="161">
        <v>83.39</v>
      </c>
    </row>
    <row r="1320" spans="1:3" x14ac:dyDescent="0.3">
      <c r="A1320" s="161">
        <v>1314</v>
      </c>
      <c r="B1320" s="162">
        <v>41770</v>
      </c>
      <c r="C1320" s="161">
        <v>83.47</v>
      </c>
    </row>
    <row r="1321" spans="1:3" x14ac:dyDescent="0.3">
      <c r="A1321" s="161">
        <v>1314</v>
      </c>
      <c r="B1321" s="162">
        <v>41771</v>
      </c>
      <c r="C1321" s="161">
        <v>83.58</v>
      </c>
    </row>
    <row r="1322" spans="1:3" x14ac:dyDescent="0.3">
      <c r="A1322" s="161">
        <v>1314</v>
      </c>
      <c r="B1322" s="162">
        <v>41772</v>
      </c>
      <c r="C1322" s="161">
        <v>83.73</v>
      </c>
    </row>
    <row r="1323" spans="1:3" x14ac:dyDescent="0.3">
      <c r="A1323" s="161">
        <v>1314</v>
      </c>
      <c r="B1323" s="162">
        <v>41773</v>
      </c>
      <c r="C1323" s="161">
        <v>83.93</v>
      </c>
    </row>
    <row r="1324" spans="1:3" x14ac:dyDescent="0.3">
      <c r="A1324" s="161">
        <v>1314</v>
      </c>
      <c r="B1324" s="162">
        <v>41774</v>
      </c>
      <c r="C1324" s="161">
        <v>84.2</v>
      </c>
    </row>
    <row r="1325" spans="1:3" x14ac:dyDescent="0.3">
      <c r="A1325" s="161">
        <v>1314</v>
      </c>
      <c r="B1325" s="162">
        <v>41775</v>
      </c>
      <c r="C1325" s="161">
        <v>84.45</v>
      </c>
    </row>
    <row r="1326" spans="1:3" x14ac:dyDescent="0.3">
      <c r="A1326" s="161">
        <v>1314</v>
      </c>
      <c r="B1326" s="162">
        <v>41776</v>
      </c>
      <c r="C1326" s="161">
        <v>84.61</v>
      </c>
    </row>
    <row r="1327" spans="1:3" x14ac:dyDescent="0.3">
      <c r="A1327" s="161">
        <v>1314</v>
      </c>
      <c r="B1327" s="162">
        <v>41777</v>
      </c>
      <c r="C1327" s="161">
        <v>84.84</v>
      </c>
    </row>
    <row r="1328" spans="1:3" x14ac:dyDescent="0.3">
      <c r="A1328" s="161">
        <v>1314</v>
      </c>
      <c r="B1328" s="162">
        <v>41778</v>
      </c>
      <c r="C1328" s="161">
        <v>84.97</v>
      </c>
    </row>
    <row r="1329" spans="1:3" x14ac:dyDescent="0.3">
      <c r="A1329" s="161">
        <v>1314</v>
      </c>
      <c r="B1329" s="162">
        <v>41779</v>
      </c>
      <c r="C1329" s="161">
        <v>84.96</v>
      </c>
    </row>
    <row r="1330" spans="1:3" x14ac:dyDescent="0.3">
      <c r="A1330" s="161">
        <v>1314</v>
      </c>
      <c r="B1330" s="162">
        <v>41780</v>
      </c>
      <c r="C1330" s="161">
        <v>85.04</v>
      </c>
    </row>
    <row r="1331" spans="1:3" x14ac:dyDescent="0.3">
      <c r="A1331" s="161">
        <v>1314</v>
      </c>
      <c r="B1331" s="162">
        <v>41781</v>
      </c>
      <c r="C1331" s="161">
        <v>85.16</v>
      </c>
    </row>
    <row r="1332" spans="1:3" x14ac:dyDescent="0.3">
      <c r="A1332" s="161">
        <v>1314</v>
      </c>
      <c r="B1332" s="162">
        <v>41782</v>
      </c>
      <c r="C1332" s="161">
        <v>85.29</v>
      </c>
    </row>
    <row r="1333" spans="1:3" x14ac:dyDescent="0.3">
      <c r="A1333" s="161">
        <v>1314</v>
      </c>
      <c r="B1333" s="162">
        <v>41783</v>
      </c>
      <c r="C1333" s="161">
        <v>85.42</v>
      </c>
    </row>
    <row r="1334" spans="1:3" x14ac:dyDescent="0.3">
      <c r="A1334" s="161">
        <v>1314</v>
      </c>
      <c r="B1334" s="162">
        <v>41784</v>
      </c>
      <c r="C1334" s="161">
        <v>85.52</v>
      </c>
    </row>
    <row r="1335" spans="1:3" x14ac:dyDescent="0.3">
      <c r="A1335" s="161">
        <v>1314</v>
      </c>
      <c r="B1335" s="162">
        <v>41785</v>
      </c>
      <c r="C1335" s="161">
        <v>85.64</v>
      </c>
    </row>
    <row r="1336" spans="1:3" x14ac:dyDescent="0.3">
      <c r="A1336" s="161">
        <v>1314</v>
      </c>
      <c r="B1336" s="162">
        <v>41786</v>
      </c>
      <c r="C1336" s="161">
        <v>85.72</v>
      </c>
    </row>
    <row r="1337" spans="1:3" x14ac:dyDescent="0.3">
      <c r="A1337" s="161">
        <v>1314</v>
      </c>
      <c r="B1337" s="162">
        <v>41787</v>
      </c>
      <c r="C1337" s="161">
        <v>85.74</v>
      </c>
    </row>
    <row r="1338" spans="1:3" x14ac:dyDescent="0.3">
      <c r="A1338" s="161">
        <v>1314</v>
      </c>
      <c r="B1338" s="162">
        <v>41788</v>
      </c>
      <c r="C1338" s="161">
        <v>85.77</v>
      </c>
    </row>
    <row r="1339" spans="1:3" x14ac:dyDescent="0.3">
      <c r="A1339" s="161">
        <v>1314</v>
      </c>
      <c r="B1339" s="162">
        <v>41789</v>
      </c>
      <c r="C1339" s="161">
        <v>85.81</v>
      </c>
    </row>
    <row r="1340" spans="1:3" x14ac:dyDescent="0.3">
      <c r="A1340" s="161">
        <v>1314</v>
      </c>
      <c r="B1340" s="162">
        <v>41790</v>
      </c>
      <c r="C1340" s="161">
        <v>85.82</v>
      </c>
    </row>
    <row r="1341" spans="1:3" x14ac:dyDescent="0.3">
      <c r="A1341" s="161">
        <v>1415</v>
      </c>
      <c r="B1341" s="162">
        <v>41791</v>
      </c>
      <c r="C1341" s="161">
        <v>85.88</v>
      </c>
    </row>
    <row r="1342" spans="1:3" x14ac:dyDescent="0.3">
      <c r="A1342" s="161">
        <v>1415</v>
      </c>
      <c r="B1342" s="162">
        <v>41792</v>
      </c>
      <c r="C1342" s="161">
        <v>85.92</v>
      </c>
    </row>
    <row r="1343" spans="1:3" x14ac:dyDescent="0.3">
      <c r="A1343" s="161">
        <v>1415</v>
      </c>
      <c r="B1343" s="162">
        <v>41793</v>
      </c>
      <c r="C1343" s="161">
        <v>85.83</v>
      </c>
    </row>
    <row r="1344" spans="1:3" x14ac:dyDescent="0.3">
      <c r="A1344" s="161">
        <v>1415</v>
      </c>
      <c r="B1344" s="162">
        <v>41794</v>
      </c>
      <c r="C1344" s="161">
        <v>85.76</v>
      </c>
    </row>
    <row r="1345" spans="1:3" x14ac:dyDescent="0.3">
      <c r="A1345" s="161">
        <v>1415</v>
      </c>
      <c r="B1345" s="162">
        <v>41795</v>
      </c>
      <c r="C1345" s="161">
        <v>85.7</v>
      </c>
    </row>
    <row r="1346" spans="1:3" x14ac:dyDescent="0.3">
      <c r="A1346" s="161">
        <v>1415</v>
      </c>
      <c r="B1346" s="162">
        <v>41796</v>
      </c>
      <c r="C1346" s="161">
        <v>85.62</v>
      </c>
    </row>
    <row r="1347" spans="1:3" x14ac:dyDescent="0.3">
      <c r="A1347" s="161">
        <v>1415</v>
      </c>
      <c r="B1347" s="162">
        <v>41797</v>
      </c>
      <c r="C1347" s="161">
        <v>85.54</v>
      </c>
    </row>
    <row r="1348" spans="1:3" x14ac:dyDescent="0.3">
      <c r="A1348" s="161">
        <v>1415</v>
      </c>
      <c r="B1348" s="162">
        <v>41798</v>
      </c>
      <c r="C1348" s="161">
        <v>85.44</v>
      </c>
    </row>
    <row r="1349" spans="1:3" x14ac:dyDescent="0.3">
      <c r="A1349" s="161">
        <v>1415</v>
      </c>
      <c r="B1349" s="162">
        <v>41799</v>
      </c>
      <c r="C1349" s="161">
        <v>85.44</v>
      </c>
    </row>
    <row r="1350" spans="1:3" x14ac:dyDescent="0.3">
      <c r="A1350" s="161">
        <v>1415</v>
      </c>
      <c r="B1350" s="162">
        <v>41800</v>
      </c>
      <c r="C1350" s="161">
        <v>85.52</v>
      </c>
    </row>
    <row r="1351" spans="1:3" x14ac:dyDescent="0.3">
      <c r="A1351" s="161">
        <v>1415</v>
      </c>
      <c r="B1351" s="162">
        <v>41801</v>
      </c>
      <c r="C1351" s="161">
        <v>85.57</v>
      </c>
    </row>
    <row r="1352" spans="1:3" x14ac:dyDescent="0.3">
      <c r="A1352" s="161">
        <v>1415</v>
      </c>
      <c r="B1352" s="162">
        <v>41802</v>
      </c>
      <c r="C1352" s="161">
        <v>85.58</v>
      </c>
    </row>
    <row r="1353" spans="1:3" x14ac:dyDescent="0.3">
      <c r="A1353" s="161">
        <v>1415</v>
      </c>
      <c r="B1353" s="162">
        <v>41803</v>
      </c>
      <c r="C1353" s="161">
        <v>85.52</v>
      </c>
    </row>
    <row r="1354" spans="1:3" x14ac:dyDescent="0.3">
      <c r="A1354" s="161">
        <v>1415</v>
      </c>
      <c r="B1354" s="162">
        <v>41804</v>
      </c>
      <c r="C1354" s="161">
        <v>85.53</v>
      </c>
    </row>
    <row r="1355" spans="1:3" x14ac:dyDescent="0.3">
      <c r="A1355" s="161">
        <v>1415</v>
      </c>
      <c r="B1355" s="162">
        <v>41805</v>
      </c>
      <c r="C1355" s="161">
        <v>85.48</v>
      </c>
    </row>
    <row r="1356" spans="1:3" x14ac:dyDescent="0.3">
      <c r="A1356" s="161">
        <v>1415</v>
      </c>
      <c r="B1356" s="162">
        <v>41806</v>
      </c>
      <c r="C1356" s="161">
        <v>85.36</v>
      </c>
    </row>
    <row r="1357" spans="1:3" x14ac:dyDescent="0.3">
      <c r="A1357" s="161">
        <v>1415</v>
      </c>
      <c r="B1357" s="162">
        <v>41807</v>
      </c>
      <c r="C1357" s="161">
        <v>85.15</v>
      </c>
    </row>
    <row r="1358" spans="1:3" x14ac:dyDescent="0.3">
      <c r="A1358" s="161">
        <v>1415</v>
      </c>
      <c r="B1358" s="162">
        <v>41808</v>
      </c>
      <c r="C1358" s="161">
        <v>84.98</v>
      </c>
    </row>
    <row r="1359" spans="1:3" x14ac:dyDescent="0.3">
      <c r="A1359" s="161">
        <v>1415</v>
      </c>
      <c r="B1359" s="162">
        <v>41809</v>
      </c>
      <c r="C1359" s="161">
        <v>84.83</v>
      </c>
    </row>
    <row r="1360" spans="1:3" x14ac:dyDescent="0.3">
      <c r="A1360" s="161">
        <v>1415</v>
      </c>
      <c r="B1360" s="162">
        <v>41810</v>
      </c>
      <c r="C1360" s="161">
        <v>84.72</v>
      </c>
    </row>
    <row r="1361" spans="1:3" x14ac:dyDescent="0.3">
      <c r="A1361" s="161">
        <v>1415</v>
      </c>
      <c r="B1361" s="162">
        <v>41811</v>
      </c>
      <c r="C1361" s="161">
        <v>84.62</v>
      </c>
    </row>
    <row r="1362" spans="1:3" x14ac:dyDescent="0.3">
      <c r="A1362" s="161">
        <v>1415</v>
      </c>
      <c r="B1362" s="162">
        <v>41812</v>
      </c>
      <c r="C1362" s="161">
        <v>84.56</v>
      </c>
    </row>
    <row r="1363" spans="1:3" x14ac:dyDescent="0.3">
      <c r="A1363" s="161">
        <v>1415</v>
      </c>
      <c r="B1363" s="162">
        <v>41813</v>
      </c>
      <c r="C1363" s="161">
        <v>84.48</v>
      </c>
    </row>
    <row r="1364" spans="1:3" x14ac:dyDescent="0.3">
      <c r="A1364" s="161">
        <v>1415</v>
      </c>
      <c r="B1364" s="162">
        <v>41814</v>
      </c>
      <c r="C1364" s="161">
        <v>84.4</v>
      </c>
    </row>
    <row r="1365" spans="1:3" x14ac:dyDescent="0.3">
      <c r="A1365" s="161">
        <v>1415</v>
      </c>
      <c r="B1365" s="162">
        <v>41815</v>
      </c>
      <c r="C1365" s="161">
        <v>84.28</v>
      </c>
    </row>
    <row r="1366" spans="1:3" x14ac:dyDescent="0.3">
      <c r="A1366" s="161">
        <v>1415</v>
      </c>
      <c r="B1366" s="162">
        <v>41816</v>
      </c>
      <c r="C1366" s="161">
        <v>84.13</v>
      </c>
    </row>
    <row r="1367" spans="1:3" x14ac:dyDescent="0.3">
      <c r="A1367" s="161">
        <v>1415</v>
      </c>
      <c r="B1367" s="162">
        <v>41817</v>
      </c>
      <c r="C1367" s="161">
        <v>84</v>
      </c>
    </row>
    <row r="1368" spans="1:3" x14ac:dyDescent="0.3">
      <c r="A1368" s="161">
        <v>1415</v>
      </c>
      <c r="B1368" s="162">
        <v>41818</v>
      </c>
      <c r="C1368" s="161">
        <v>83.87</v>
      </c>
    </row>
    <row r="1369" spans="1:3" x14ac:dyDescent="0.3">
      <c r="A1369" s="161">
        <v>1415</v>
      </c>
      <c r="B1369" s="162">
        <v>41819</v>
      </c>
      <c r="C1369" s="161">
        <v>83.82</v>
      </c>
    </row>
    <row r="1370" spans="1:3" x14ac:dyDescent="0.3">
      <c r="A1370" s="161">
        <v>1415</v>
      </c>
      <c r="B1370" s="162">
        <v>41820</v>
      </c>
      <c r="C1370" s="161">
        <v>83.84</v>
      </c>
    </row>
    <row r="1371" spans="1:3" x14ac:dyDescent="0.3">
      <c r="A1371" s="161">
        <v>1415</v>
      </c>
      <c r="B1371" s="162">
        <v>41821</v>
      </c>
      <c r="C1371" s="161">
        <v>83.99</v>
      </c>
    </row>
    <row r="1372" spans="1:3" x14ac:dyDescent="0.3">
      <c r="A1372" s="161">
        <v>1415</v>
      </c>
      <c r="B1372" s="162">
        <v>41822</v>
      </c>
      <c r="C1372" s="161">
        <v>84.07</v>
      </c>
    </row>
    <row r="1373" spans="1:3" x14ac:dyDescent="0.3">
      <c r="A1373" s="161">
        <v>1415</v>
      </c>
      <c r="B1373" s="162">
        <v>41823</v>
      </c>
      <c r="C1373" s="161">
        <v>84.21</v>
      </c>
    </row>
    <row r="1374" spans="1:3" x14ac:dyDescent="0.3">
      <c r="A1374" s="161">
        <v>1415</v>
      </c>
      <c r="B1374" s="162">
        <v>41824</v>
      </c>
      <c r="C1374" s="161">
        <v>84.4</v>
      </c>
    </row>
    <row r="1375" spans="1:3" x14ac:dyDescent="0.3">
      <c r="A1375" s="161">
        <v>1415</v>
      </c>
      <c r="B1375" s="162">
        <v>41825</v>
      </c>
      <c r="C1375" s="161">
        <v>84.63</v>
      </c>
    </row>
    <row r="1376" spans="1:3" x14ac:dyDescent="0.3">
      <c r="A1376" s="161">
        <v>1415</v>
      </c>
      <c r="B1376" s="162">
        <v>41826</v>
      </c>
      <c r="C1376" s="161">
        <v>84.88</v>
      </c>
    </row>
    <row r="1377" spans="1:3" x14ac:dyDescent="0.3">
      <c r="A1377" s="161">
        <v>1415</v>
      </c>
      <c r="B1377" s="162">
        <v>41827</v>
      </c>
      <c r="C1377" s="161">
        <v>85.09</v>
      </c>
    </row>
    <row r="1378" spans="1:3" x14ac:dyDescent="0.3">
      <c r="A1378" s="161">
        <v>1415</v>
      </c>
      <c r="B1378" s="162">
        <v>41828</v>
      </c>
      <c r="C1378" s="161">
        <v>85.27</v>
      </c>
    </row>
    <row r="1379" spans="1:3" x14ac:dyDescent="0.3">
      <c r="A1379" s="161">
        <v>1415</v>
      </c>
      <c r="B1379" s="162">
        <v>41829</v>
      </c>
      <c r="C1379" s="161">
        <v>85.43</v>
      </c>
    </row>
    <row r="1380" spans="1:3" x14ac:dyDescent="0.3">
      <c r="A1380" s="161">
        <v>1415</v>
      </c>
      <c r="B1380" s="162">
        <v>41830</v>
      </c>
      <c r="C1380" s="161">
        <v>85.5</v>
      </c>
    </row>
    <row r="1381" spans="1:3" x14ac:dyDescent="0.3">
      <c r="A1381" s="161">
        <v>1415</v>
      </c>
      <c r="B1381" s="162">
        <v>41831</v>
      </c>
      <c r="C1381" s="161">
        <v>85.57</v>
      </c>
    </row>
    <row r="1382" spans="1:3" x14ac:dyDescent="0.3">
      <c r="A1382" s="161">
        <v>1415</v>
      </c>
      <c r="B1382" s="162">
        <v>41832</v>
      </c>
      <c r="C1382" s="161">
        <v>85.69</v>
      </c>
    </row>
    <row r="1383" spans="1:3" x14ac:dyDescent="0.3">
      <c r="A1383" s="161">
        <v>1415</v>
      </c>
      <c r="B1383" s="162">
        <v>41833</v>
      </c>
      <c r="C1383" s="161">
        <v>85.74</v>
      </c>
    </row>
    <row r="1384" spans="1:3" x14ac:dyDescent="0.3">
      <c r="A1384" s="161">
        <v>1415</v>
      </c>
      <c r="B1384" s="162">
        <v>41834</v>
      </c>
      <c r="C1384" s="161">
        <v>85.83</v>
      </c>
    </row>
    <row r="1385" spans="1:3" x14ac:dyDescent="0.3">
      <c r="A1385" s="161">
        <v>1415</v>
      </c>
      <c r="B1385" s="162">
        <v>41835</v>
      </c>
      <c r="C1385" s="161">
        <v>85.92</v>
      </c>
    </row>
    <row r="1386" spans="1:3" x14ac:dyDescent="0.3">
      <c r="A1386" s="161">
        <v>1415</v>
      </c>
      <c r="B1386" s="162">
        <v>41836</v>
      </c>
      <c r="C1386" s="161">
        <v>85.92</v>
      </c>
    </row>
    <row r="1387" spans="1:3" x14ac:dyDescent="0.3">
      <c r="A1387" s="161">
        <v>1415</v>
      </c>
      <c r="B1387" s="162">
        <v>41837</v>
      </c>
      <c r="C1387" s="161">
        <v>85.99</v>
      </c>
    </row>
    <row r="1388" spans="1:3" x14ac:dyDescent="0.3">
      <c r="A1388" s="161">
        <v>1415</v>
      </c>
      <c r="B1388" s="162">
        <v>41838</v>
      </c>
      <c r="C1388" s="161">
        <v>86.09</v>
      </c>
    </row>
    <row r="1389" spans="1:3" x14ac:dyDescent="0.3">
      <c r="A1389" s="161">
        <v>1415</v>
      </c>
      <c r="B1389" s="162">
        <v>41839</v>
      </c>
      <c r="C1389" s="161">
        <v>86.09</v>
      </c>
    </row>
    <row r="1390" spans="1:3" x14ac:dyDescent="0.3">
      <c r="A1390" s="161">
        <v>1415</v>
      </c>
      <c r="B1390" s="162">
        <v>41840</v>
      </c>
      <c r="C1390" s="161">
        <v>86.13</v>
      </c>
    </row>
    <row r="1391" spans="1:3" x14ac:dyDescent="0.3">
      <c r="A1391" s="161">
        <v>1415</v>
      </c>
      <c r="B1391" s="162">
        <v>41841</v>
      </c>
      <c r="C1391" s="161">
        <v>86.19</v>
      </c>
    </row>
    <row r="1392" spans="1:3" x14ac:dyDescent="0.3">
      <c r="A1392" s="161">
        <v>1415</v>
      </c>
      <c r="B1392" s="162">
        <v>41842</v>
      </c>
      <c r="C1392" s="161">
        <v>86.16</v>
      </c>
    </row>
    <row r="1393" spans="1:3" x14ac:dyDescent="0.3">
      <c r="A1393" s="161">
        <v>1415</v>
      </c>
      <c r="B1393" s="162">
        <v>41843</v>
      </c>
      <c r="C1393" s="161">
        <v>86.12</v>
      </c>
    </row>
    <row r="1394" spans="1:3" x14ac:dyDescent="0.3">
      <c r="A1394" s="161">
        <v>1415</v>
      </c>
      <c r="B1394" s="162">
        <v>41844</v>
      </c>
      <c r="C1394" s="161">
        <v>86.07</v>
      </c>
    </row>
    <row r="1395" spans="1:3" x14ac:dyDescent="0.3">
      <c r="A1395" s="161">
        <v>1415</v>
      </c>
      <c r="B1395" s="162">
        <v>41845</v>
      </c>
      <c r="C1395" s="161">
        <v>85.99</v>
      </c>
    </row>
    <row r="1396" spans="1:3" x14ac:dyDescent="0.3">
      <c r="A1396" s="161">
        <v>1415</v>
      </c>
      <c r="B1396" s="162">
        <v>41846</v>
      </c>
      <c r="C1396" s="161">
        <v>86.03</v>
      </c>
    </row>
    <row r="1397" spans="1:3" x14ac:dyDescent="0.3">
      <c r="A1397" s="161">
        <v>1415</v>
      </c>
      <c r="B1397" s="162">
        <v>41847</v>
      </c>
      <c r="C1397" s="161">
        <v>86.16</v>
      </c>
    </row>
    <row r="1398" spans="1:3" x14ac:dyDescent="0.3">
      <c r="A1398" s="161">
        <v>1415</v>
      </c>
      <c r="B1398" s="162">
        <v>41848</v>
      </c>
      <c r="C1398" s="161">
        <v>86.16</v>
      </c>
    </row>
    <row r="1399" spans="1:3" x14ac:dyDescent="0.3">
      <c r="A1399" s="161">
        <v>1415</v>
      </c>
      <c r="B1399" s="162">
        <v>41849</v>
      </c>
      <c r="C1399" s="161">
        <v>86.23</v>
      </c>
    </row>
    <row r="1400" spans="1:3" x14ac:dyDescent="0.3">
      <c r="A1400" s="161">
        <v>1415</v>
      </c>
      <c r="B1400" s="162">
        <v>41850</v>
      </c>
      <c r="C1400" s="161">
        <v>86.42</v>
      </c>
    </row>
    <row r="1401" spans="1:3" x14ac:dyDescent="0.3">
      <c r="A1401" s="161">
        <v>1415</v>
      </c>
      <c r="B1401" s="162">
        <v>41851</v>
      </c>
      <c r="C1401" s="161">
        <v>86.61</v>
      </c>
    </row>
    <row r="1402" spans="1:3" x14ac:dyDescent="0.3">
      <c r="A1402" s="161">
        <v>1415</v>
      </c>
      <c r="B1402" s="162">
        <v>41852</v>
      </c>
      <c r="C1402" s="161">
        <v>86.84</v>
      </c>
    </row>
    <row r="1403" spans="1:3" x14ac:dyDescent="0.3">
      <c r="A1403" s="161">
        <v>1415</v>
      </c>
      <c r="B1403" s="162">
        <v>41853</v>
      </c>
      <c r="C1403" s="161">
        <v>87.14</v>
      </c>
    </row>
    <row r="1404" spans="1:3" x14ac:dyDescent="0.3">
      <c r="A1404" s="161">
        <v>1415</v>
      </c>
      <c r="B1404" s="162">
        <v>41854</v>
      </c>
      <c r="C1404" s="161">
        <v>87.27</v>
      </c>
    </row>
    <row r="1405" spans="1:3" x14ac:dyDescent="0.3">
      <c r="A1405" s="161">
        <v>1415</v>
      </c>
      <c r="B1405" s="162">
        <v>41855</v>
      </c>
      <c r="C1405" s="161">
        <v>87.41</v>
      </c>
    </row>
    <row r="1406" spans="1:3" x14ac:dyDescent="0.3">
      <c r="A1406" s="161">
        <v>1415</v>
      </c>
      <c r="B1406" s="162">
        <v>41856</v>
      </c>
      <c r="C1406" s="161">
        <v>87.45</v>
      </c>
    </row>
    <row r="1407" spans="1:3" x14ac:dyDescent="0.3">
      <c r="A1407" s="161">
        <v>1415</v>
      </c>
      <c r="B1407" s="162">
        <v>41857</v>
      </c>
      <c r="C1407" s="161">
        <v>87.41</v>
      </c>
    </row>
    <row r="1408" spans="1:3" x14ac:dyDescent="0.3">
      <c r="A1408" s="161">
        <v>1415</v>
      </c>
      <c r="B1408" s="162">
        <v>41858</v>
      </c>
      <c r="C1408" s="161">
        <v>87.35</v>
      </c>
    </row>
    <row r="1409" spans="1:3" x14ac:dyDescent="0.3">
      <c r="A1409" s="161">
        <v>1415</v>
      </c>
      <c r="B1409" s="162">
        <v>41859</v>
      </c>
      <c r="C1409" s="161">
        <v>87.24</v>
      </c>
    </row>
    <row r="1410" spans="1:3" x14ac:dyDescent="0.3">
      <c r="A1410" s="161">
        <v>1415</v>
      </c>
      <c r="B1410" s="162">
        <v>41860</v>
      </c>
      <c r="C1410" s="161">
        <v>87.11</v>
      </c>
    </row>
    <row r="1411" spans="1:3" x14ac:dyDescent="0.3">
      <c r="A1411" s="161">
        <v>1415</v>
      </c>
      <c r="B1411" s="162">
        <v>41861</v>
      </c>
      <c r="C1411" s="161">
        <v>87.16</v>
      </c>
    </row>
    <row r="1412" spans="1:3" x14ac:dyDescent="0.3">
      <c r="A1412" s="161">
        <v>1415</v>
      </c>
      <c r="B1412" s="162">
        <v>41862</v>
      </c>
      <c r="C1412" s="161">
        <v>87.34</v>
      </c>
    </row>
    <row r="1413" spans="1:3" x14ac:dyDescent="0.3">
      <c r="A1413" s="161">
        <v>1415</v>
      </c>
      <c r="B1413" s="162">
        <v>41863</v>
      </c>
      <c r="C1413" s="161">
        <v>87.52</v>
      </c>
    </row>
    <row r="1414" spans="1:3" x14ac:dyDescent="0.3">
      <c r="A1414" s="161">
        <v>1415</v>
      </c>
      <c r="B1414" s="162">
        <v>41864</v>
      </c>
      <c r="C1414" s="161">
        <v>87.85</v>
      </c>
    </row>
    <row r="1415" spans="1:3" x14ac:dyDescent="0.3">
      <c r="A1415" s="161">
        <v>1415</v>
      </c>
      <c r="B1415" s="162">
        <v>41865</v>
      </c>
      <c r="C1415" s="161">
        <v>88.15</v>
      </c>
    </row>
    <row r="1416" spans="1:3" x14ac:dyDescent="0.3">
      <c r="A1416" s="161">
        <v>1415</v>
      </c>
      <c r="B1416" s="162">
        <v>41866</v>
      </c>
      <c r="C1416" s="161">
        <v>88.19</v>
      </c>
    </row>
    <row r="1417" spans="1:3" x14ac:dyDescent="0.3">
      <c r="A1417" s="161">
        <v>1415</v>
      </c>
      <c r="B1417" s="162">
        <v>41867</v>
      </c>
      <c r="C1417" s="161">
        <v>88.4</v>
      </c>
    </row>
    <row r="1418" spans="1:3" x14ac:dyDescent="0.3">
      <c r="A1418" s="161">
        <v>1415</v>
      </c>
      <c r="B1418" s="162">
        <v>41868</v>
      </c>
      <c r="C1418" s="161">
        <v>88.69</v>
      </c>
    </row>
    <row r="1419" spans="1:3" x14ac:dyDescent="0.3">
      <c r="A1419" s="161">
        <v>1415</v>
      </c>
      <c r="B1419" s="162">
        <v>41869</v>
      </c>
      <c r="C1419" s="161">
        <v>88.76</v>
      </c>
    </row>
    <row r="1420" spans="1:3" x14ac:dyDescent="0.3">
      <c r="A1420" s="161">
        <v>1415</v>
      </c>
      <c r="B1420" s="162">
        <v>41870</v>
      </c>
      <c r="C1420" s="161">
        <v>88.79</v>
      </c>
    </row>
    <row r="1421" spans="1:3" x14ac:dyDescent="0.3">
      <c r="A1421" s="161">
        <v>1415</v>
      </c>
      <c r="B1421" s="162">
        <v>41871</v>
      </c>
      <c r="C1421" s="161">
        <v>88.86</v>
      </c>
    </row>
    <row r="1422" spans="1:3" x14ac:dyDescent="0.3">
      <c r="A1422" s="161">
        <v>1415</v>
      </c>
      <c r="B1422" s="162">
        <v>41872</v>
      </c>
      <c r="C1422" s="161">
        <v>88.78</v>
      </c>
    </row>
    <row r="1423" spans="1:3" x14ac:dyDescent="0.3">
      <c r="A1423" s="161">
        <v>1415</v>
      </c>
      <c r="B1423" s="162">
        <v>41873</v>
      </c>
      <c r="C1423" s="161">
        <v>88.85</v>
      </c>
    </row>
    <row r="1424" spans="1:3" x14ac:dyDescent="0.3">
      <c r="A1424" s="161">
        <v>1415</v>
      </c>
      <c r="B1424" s="162">
        <v>41874</v>
      </c>
      <c r="C1424" s="161">
        <v>88.84</v>
      </c>
    </row>
    <row r="1425" spans="1:3" x14ac:dyDescent="0.3">
      <c r="A1425" s="161">
        <v>1415</v>
      </c>
      <c r="B1425" s="162">
        <v>41875</v>
      </c>
      <c r="C1425" s="161">
        <v>88.75</v>
      </c>
    </row>
    <row r="1426" spans="1:3" x14ac:dyDescent="0.3">
      <c r="A1426" s="161">
        <v>1415</v>
      </c>
      <c r="B1426" s="162">
        <v>41876</v>
      </c>
      <c r="C1426" s="161">
        <v>88.71</v>
      </c>
    </row>
    <row r="1427" spans="1:3" x14ac:dyDescent="0.3">
      <c r="A1427" s="161">
        <v>1415</v>
      </c>
      <c r="B1427" s="162">
        <v>41877</v>
      </c>
      <c r="C1427" s="161">
        <v>88.74</v>
      </c>
    </row>
    <row r="1428" spans="1:3" x14ac:dyDescent="0.3">
      <c r="A1428" s="161">
        <v>1415</v>
      </c>
      <c r="B1428" s="162">
        <v>41878</v>
      </c>
      <c r="C1428" s="161">
        <v>88.75</v>
      </c>
    </row>
    <row r="1429" spans="1:3" x14ac:dyDescent="0.3">
      <c r="A1429" s="161">
        <v>1415</v>
      </c>
      <c r="B1429" s="162">
        <v>41879</v>
      </c>
      <c r="C1429" s="161">
        <v>88.83</v>
      </c>
    </row>
    <row r="1430" spans="1:3" x14ac:dyDescent="0.3">
      <c r="A1430" s="161">
        <v>1415</v>
      </c>
      <c r="B1430" s="162">
        <v>41880</v>
      </c>
      <c r="C1430" s="161">
        <v>88.9</v>
      </c>
    </row>
    <row r="1431" spans="1:3" x14ac:dyDescent="0.3">
      <c r="A1431" s="161">
        <v>1415</v>
      </c>
      <c r="B1431" s="162">
        <v>41881</v>
      </c>
      <c r="C1431" s="161">
        <v>88.82</v>
      </c>
    </row>
    <row r="1432" spans="1:3" x14ac:dyDescent="0.3">
      <c r="A1432" s="161">
        <v>1415</v>
      </c>
      <c r="B1432" s="162">
        <v>41882</v>
      </c>
      <c r="C1432" s="161">
        <v>88.88</v>
      </c>
    </row>
    <row r="1433" spans="1:3" x14ac:dyDescent="0.3">
      <c r="A1433" s="161">
        <v>1415</v>
      </c>
      <c r="B1433" s="162">
        <v>41883</v>
      </c>
      <c r="C1433" s="161">
        <v>88.96</v>
      </c>
    </row>
    <row r="1434" spans="1:3" x14ac:dyDescent="0.3">
      <c r="A1434" s="161">
        <v>1415</v>
      </c>
      <c r="B1434" s="162">
        <v>41884</v>
      </c>
      <c r="C1434" s="161">
        <v>89.01</v>
      </c>
    </row>
    <row r="1435" spans="1:3" x14ac:dyDescent="0.3">
      <c r="A1435" s="161">
        <v>1415</v>
      </c>
      <c r="B1435" s="162">
        <v>41885</v>
      </c>
      <c r="C1435" s="161">
        <v>89.04</v>
      </c>
    </row>
    <row r="1436" spans="1:3" x14ac:dyDescent="0.3">
      <c r="A1436" s="161">
        <v>1415</v>
      </c>
      <c r="B1436" s="162">
        <v>41886</v>
      </c>
      <c r="C1436" s="161">
        <v>88.96</v>
      </c>
    </row>
    <row r="1437" spans="1:3" x14ac:dyDescent="0.3">
      <c r="A1437" s="161">
        <v>1415</v>
      </c>
      <c r="B1437" s="162">
        <v>41887</v>
      </c>
      <c r="C1437" s="161">
        <v>88.76</v>
      </c>
    </row>
    <row r="1438" spans="1:3" x14ac:dyDescent="0.3">
      <c r="A1438" s="161">
        <v>1415</v>
      </c>
      <c r="B1438" s="162">
        <v>41888</v>
      </c>
      <c r="C1438" s="161">
        <v>88.82</v>
      </c>
    </row>
    <row r="1439" spans="1:3" x14ac:dyDescent="0.3">
      <c r="A1439" s="161">
        <v>1415</v>
      </c>
      <c r="B1439" s="162">
        <v>41889</v>
      </c>
      <c r="C1439" s="161">
        <v>89.01</v>
      </c>
    </row>
    <row r="1440" spans="1:3" x14ac:dyDescent="0.3">
      <c r="A1440" s="161">
        <v>1415</v>
      </c>
      <c r="B1440" s="162">
        <v>41890</v>
      </c>
      <c r="C1440" s="161">
        <v>88.81</v>
      </c>
    </row>
    <row r="1441" spans="1:3" x14ac:dyDescent="0.3">
      <c r="A1441" s="161">
        <v>1415</v>
      </c>
      <c r="B1441" s="162">
        <v>41891</v>
      </c>
      <c r="C1441" s="161">
        <v>88.65</v>
      </c>
    </row>
    <row r="1442" spans="1:3" x14ac:dyDescent="0.3">
      <c r="A1442" s="161">
        <v>1415</v>
      </c>
      <c r="B1442" s="162">
        <v>41892</v>
      </c>
      <c r="C1442" s="161">
        <v>88.84</v>
      </c>
    </row>
    <row r="1443" spans="1:3" x14ac:dyDescent="0.3">
      <c r="A1443" s="161">
        <v>1415</v>
      </c>
      <c r="B1443" s="162">
        <v>41893</v>
      </c>
      <c r="C1443" s="161">
        <v>88.75</v>
      </c>
    </row>
    <row r="1444" spans="1:3" x14ac:dyDescent="0.3">
      <c r="A1444" s="161">
        <v>1415</v>
      </c>
      <c r="B1444" s="162">
        <v>41894</v>
      </c>
      <c r="C1444" s="161">
        <v>88.87</v>
      </c>
    </row>
    <row r="1445" spans="1:3" x14ac:dyDescent="0.3">
      <c r="A1445" s="161">
        <v>1415</v>
      </c>
      <c r="B1445" s="162">
        <v>41895</v>
      </c>
      <c r="C1445" s="161">
        <v>88.96</v>
      </c>
    </row>
    <row r="1446" spans="1:3" x14ac:dyDescent="0.3">
      <c r="A1446" s="161">
        <v>1415</v>
      </c>
      <c r="B1446" s="162">
        <v>41896</v>
      </c>
      <c r="C1446" s="161">
        <v>89.4</v>
      </c>
    </row>
    <row r="1447" spans="1:3" x14ac:dyDescent="0.3">
      <c r="A1447" s="161">
        <v>1415</v>
      </c>
      <c r="B1447" s="162">
        <v>41897</v>
      </c>
      <c r="C1447" s="161">
        <v>89.74</v>
      </c>
    </row>
    <row r="1448" spans="1:3" x14ac:dyDescent="0.3">
      <c r="A1448" s="161">
        <v>1415</v>
      </c>
      <c r="B1448" s="162">
        <v>41898</v>
      </c>
      <c r="C1448" s="161">
        <v>89.85</v>
      </c>
    </row>
    <row r="1449" spans="1:3" x14ac:dyDescent="0.3">
      <c r="A1449" s="161">
        <v>1415</v>
      </c>
      <c r="B1449" s="162">
        <v>41899</v>
      </c>
      <c r="C1449" s="161">
        <v>89.91</v>
      </c>
    </row>
    <row r="1450" spans="1:3" x14ac:dyDescent="0.3">
      <c r="A1450" s="161">
        <v>1415</v>
      </c>
      <c r="B1450" s="162">
        <v>41900</v>
      </c>
      <c r="C1450" s="161">
        <v>89.87</v>
      </c>
    </row>
    <row r="1451" spans="1:3" x14ac:dyDescent="0.3">
      <c r="A1451" s="161">
        <v>1415</v>
      </c>
      <c r="B1451" s="162">
        <v>41901</v>
      </c>
      <c r="C1451" s="161">
        <v>89.92</v>
      </c>
    </row>
    <row r="1452" spans="1:3" x14ac:dyDescent="0.3">
      <c r="A1452" s="161">
        <v>1415</v>
      </c>
      <c r="B1452" s="162">
        <v>41902</v>
      </c>
      <c r="C1452" s="161">
        <v>90.02</v>
      </c>
    </row>
    <row r="1453" spans="1:3" x14ac:dyDescent="0.3">
      <c r="A1453" s="161">
        <v>1415</v>
      </c>
      <c r="B1453" s="162">
        <v>41903</v>
      </c>
      <c r="C1453" s="161">
        <v>90.1</v>
      </c>
    </row>
    <row r="1454" spans="1:3" x14ac:dyDescent="0.3">
      <c r="A1454" s="161">
        <v>1415</v>
      </c>
      <c r="B1454" s="162">
        <v>41904</v>
      </c>
      <c r="C1454" s="161">
        <v>90.1</v>
      </c>
    </row>
    <row r="1455" spans="1:3" x14ac:dyDescent="0.3">
      <c r="A1455" s="161">
        <v>1415</v>
      </c>
      <c r="B1455" s="162">
        <v>41905</v>
      </c>
      <c r="C1455" s="161">
        <v>90.17</v>
      </c>
    </row>
    <row r="1456" spans="1:3" x14ac:dyDescent="0.3">
      <c r="A1456" s="161">
        <v>1415</v>
      </c>
      <c r="B1456" s="162">
        <v>41906</v>
      </c>
      <c r="C1456" s="161">
        <v>90.28</v>
      </c>
    </row>
    <row r="1457" spans="1:3" x14ac:dyDescent="0.3">
      <c r="A1457" s="161">
        <v>1415</v>
      </c>
      <c r="B1457" s="162">
        <v>41907</v>
      </c>
      <c r="C1457" s="161">
        <v>90.04</v>
      </c>
    </row>
    <row r="1458" spans="1:3" x14ac:dyDescent="0.3">
      <c r="A1458" s="161">
        <v>1415</v>
      </c>
      <c r="B1458" s="162">
        <v>41908</v>
      </c>
      <c r="C1458" s="161">
        <v>89.99</v>
      </c>
    </row>
    <row r="1459" spans="1:3" x14ac:dyDescent="0.3">
      <c r="A1459" s="161">
        <v>1415</v>
      </c>
      <c r="B1459" s="162">
        <v>41909</v>
      </c>
      <c r="C1459" s="161">
        <v>89.91</v>
      </c>
    </row>
    <row r="1460" spans="1:3" x14ac:dyDescent="0.3">
      <c r="A1460" s="161">
        <v>1415</v>
      </c>
      <c r="B1460" s="162">
        <v>41910</v>
      </c>
      <c r="C1460" s="161">
        <v>89.84</v>
      </c>
    </row>
    <row r="1461" spans="1:3" x14ac:dyDescent="0.3">
      <c r="A1461" s="161">
        <v>1415</v>
      </c>
      <c r="B1461" s="162">
        <v>41911</v>
      </c>
      <c r="C1461" s="161">
        <v>89.88</v>
      </c>
    </row>
    <row r="1462" spans="1:3" x14ac:dyDescent="0.3">
      <c r="A1462" s="161">
        <v>1415</v>
      </c>
      <c r="B1462" s="162">
        <v>41912</v>
      </c>
      <c r="C1462" s="161">
        <v>90.32</v>
      </c>
    </row>
    <row r="1463" spans="1:3" x14ac:dyDescent="0.3">
      <c r="A1463" s="161">
        <v>1415</v>
      </c>
      <c r="B1463" s="162">
        <v>41913</v>
      </c>
      <c r="C1463" s="161">
        <v>90.21</v>
      </c>
    </row>
    <row r="1464" spans="1:3" x14ac:dyDescent="0.3">
      <c r="A1464" s="161">
        <v>1415</v>
      </c>
      <c r="B1464" s="162">
        <v>41914</v>
      </c>
      <c r="C1464" s="161">
        <v>90.14</v>
      </c>
    </row>
    <row r="1465" spans="1:3" x14ac:dyDescent="0.3">
      <c r="A1465" s="161">
        <v>1415</v>
      </c>
      <c r="B1465" s="162">
        <v>41915</v>
      </c>
      <c r="C1465" s="161">
        <v>89.96</v>
      </c>
    </row>
    <row r="1466" spans="1:3" x14ac:dyDescent="0.3">
      <c r="A1466" s="161">
        <v>1415</v>
      </c>
      <c r="B1466" s="162">
        <v>41916</v>
      </c>
      <c r="C1466" s="161">
        <v>89.78</v>
      </c>
    </row>
    <row r="1467" spans="1:3" x14ac:dyDescent="0.3">
      <c r="A1467" s="161">
        <v>1415</v>
      </c>
      <c r="B1467" s="162">
        <v>41917</v>
      </c>
      <c r="C1467" s="161">
        <v>89.58</v>
      </c>
    </row>
    <row r="1468" spans="1:3" x14ac:dyDescent="0.3">
      <c r="A1468" s="161">
        <v>1415</v>
      </c>
      <c r="B1468" s="162">
        <v>41918</v>
      </c>
      <c r="C1468" s="161">
        <v>89.41</v>
      </c>
    </row>
    <row r="1469" spans="1:3" x14ac:dyDescent="0.3">
      <c r="A1469" s="161">
        <v>1415</v>
      </c>
      <c r="B1469" s="162">
        <v>41919</v>
      </c>
      <c r="C1469" s="161">
        <v>89.26</v>
      </c>
    </row>
    <row r="1470" spans="1:3" x14ac:dyDescent="0.3">
      <c r="A1470" s="161">
        <v>1415</v>
      </c>
      <c r="B1470" s="162">
        <v>41920</v>
      </c>
      <c r="C1470" s="161">
        <v>89.04</v>
      </c>
    </row>
    <row r="1471" spans="1:3" x14ac:dyDescent="0.3">
      <c r="A1471" s="161">
        <v>1415</v>
      </c>
      <c r="B1471" s="162">
        <v>41921</v>
      </c>
      <c r="C1471" s="161">
        <v>88.79</v>
      </c>
    </row>
    <row r="1472" spans="1:3" x14ac:dyDescent="0.3">
      <c r="A1472" s="161">
        <v>1415</v>
      </c>
      <c r="B1472" s="162">
        <v>41922</v>
      </c>
      <c r="C1472" s="161">
        <v>88.63</v>
      </c>
    </row>
    <row r="1473" spans="1:3" x14ac:dyDescent="0.3">
      <c r="A1473" s="161">
        <v>1415</v>
      </c>
      <c r="B1473" s="162">
        <v>41923</v>
      </c>
      <c r="C1473" s="161">
        <v>88.57</v>
      </c>
    </row>
    <row r="1474" spans="1:3" x14ac:dyDescent="0.3">
      <c r="A1474" s="161">
        <v>1415</v>
      </c>
      <c r="B1474" s="162">
        <v>41924</v>
      </c>
      <c r="C1474" s="161">
        <v>88.38</v>
      </c>
    </row>
    <row r="1475" spans="1:3" x14ac:dyDescent="0.3">
      <c r="A1475" s="161">
        <v>1415</v>
      </c>
      <c r="B1475" s="162">
        <v>41925</v>
      </c>
      <c r="C1475" s="161">
        <v>88.37</v>
      </c>
    </row>
    <row r="1476" spans="1:3" x14ac:dyDescent="0.3">
      <c r="A1476" s="161">
        <v>1415</v>
      </c>
      <c r="B1476" s="162">
        <v>41926</v>
      </c>
      <c r="C1476" s="161">
        <v>88.44</v>
      </c>
    </row>
    <row r="1477" spans="1:3" x14ac:dyDescent="0.3">
      <c r="A1477" s="161">
        <v>1415</v>
      </c>
      <c r="B1477" s="162">
        <v>41927</v>
      </c>
      <c r="C1477" s="161">
        <v>88.22</v>
      </c>
    </row>
    <row r="1478" spans="1:3" x14ac:dyDescent="0.3">
      <c r="A1478" s="161">
        <v>1415</v>
      </c>
      <c r="B1478" s="162">
        <v>41928</v>
      </c>
      <c r="C1478" s="161">
        <v>88.17</v>
      </c>
    </row>
    <row r="1479" spans="1:3" x14ac:dyDescent="0.3">
      <c r="A1479" s="161">
        <v>1415</v>
      </c>
      <c r="B1479" s="162">
        <v>41929</v>
      </c>
      <c r="C1479" s="161">
        <v>88.17</v>
      </c>
    </row>
    <row r="1480" spans="1:3" x14ac:dyDescent="0.3">
      <c r="A1480" s="161">
        <v>1415</v>
      </c>
      <c r="B1480" s="162">
        <v>41930</v>
      </c>
      <c r="C1480" s="161">
        <v>88.04</v>
      </c>
    </row>
    <row r="1481" spans="1:3" x14ac:dyDescent="0.3">
      <c r="A1481" s="161">
        <v>1415</v>
      </c>
      <c r="B1481" s="162">
        <v>41931</v>
      </c>
      <c r="C1481" s="161">
        <v>88.06</v>
      </c>
    </row>
    <row r="1482" spans="1:3" x14ac:dyDescent="0.3">
      <c r="A1482" s="161">
        <v>1415</v>
      </c>
      <c r="B1482" s="162">
        <v>41932</v>
      </c>
      <c r="C1482" s="161">
        <v>88.15</v>
      </c>
    </row>
    <row r="1483" spans="1:3" x14ac:dyDescent="0.3">
      <c r="A1483" s="161">
        <v>1415</v>
      </c>
      <c r="B1483" s="162">
        <v>41933</v>
      </c>
      <c r="C1483" s="161">
        <v>87.9</v>
      </c>
    </row>
    <row r="1484" spans="1:3" x14ac:dyDescent="0.3">
      <c r="A1484" s="161">
        <v>1415</v>
      </c>
      <c r="B1484" s="162">
        <v>41934</v>
      </c>
      <c r="C1484" s="161">
        <v>87.84</v>
      </c>
    </row>
    <row r="1485" spans="1:3" x14ac:dyDescent="0.3">
      <c r="A1485" s="161">
        <v>1415</v>
      </c>
      <c r="B1485" s="162">
        <v>41935</v>
      </c>
      <c r="C1485" s="161">
        <v>87.84</v>
      </c>
    </row>
    <row r="1486" spans="1:3" x14ac:dyDescent="0.3">
      <c r="A1486" s="161">
        <v>1415</v>
      </c>
      <c r="B1486" s="162">
        <v>41936</v>
      </c>
      <c r="C1486" s="161">
        <v>87.67</v>
      </c>
    </row>
    <row r="1487" spans="1:3" x14ac:dyDescent="0.3">
      <c r="A1487" s="161">
        <v>1415</v>
      </c>
      <c r="B1487" s="162">
        <v>41937</v>
      </c>
      <c r="C1487" s="161">
        <v>87.55</v>
      </c>
    </row>
    <row r="1488" spans="1:3" x14ac:dyDescent="0.3">
      <c r="A1488" s="161">
        <v>1415</v>
      </c>
      <c r="B1488" s="162">
        <v>41938</v>
      </c>
      <c r="C1488" s="161">
        <v>87.3</v>
      </c>
    </row>
    <row r="1489" spans="1:3" x14ac:dyDescent="0.3">
      <c r="A1489" s="161">
        <v>1415</v>
      </c>
      <c r="B1489" s="162">
        <v>41939</v>
      </c>
      <c r="C1489" s="161">
        <v>86.92</v>
      </c>
    </row>
    <row r="1490" spans="1:3" x14ac:dyDescent="0.3">
      <c r="A1490" s="161">
        <v>1415</v>
      </c>
      <c r="B1490" s="162">
        <v>41940</v>
      </c>
      <c r="C1490" s="161">
        <v>86.64</v>
      </c>
    </row>
    <row r="1491" spans="1:3" x14ac:dyDescent="0.3">
      <c r="A1491" s="161">
        <v>1415</v>
      </c>
      <c r="B1491" s="162">
        <v>41941</v>
      </c>
      <c r="C1491" s="161">
        <v>86.34</v>
      </c>
    </row>
    <row r="1492" spans="1:3" x14ac:dyDescent="0.3">
      <c r="A1492" s="161">
        <v>1415</v>
      </c>
      <c r="B1492" s="162">
        <v>41942</v>
      </c>
      <c r="C1492" s="161">
        <v>86.16</v>
      </c>
    </row>
    <row r="1493" spans="1:3" x14ac:dyDescent="0.3">
      <c r="A1493" s="161">
        <v>1415</v>
      </c>
      <c r="B1493" s="162">
        <v>41943</v>
      </c>
      <c r="C1493" s="161">
        <v>85.76</v>
      </c>
    </row>
    <row r="1494" spans="1:3" x14ac:dyDescent="0.3">
      <c r="A1494" s="161">
        <v>1415</v>
      </c>
      <c r="B1494" s="162">
        <v>41944</v>
      </c>
      <c r="C1494" s="161">
        <v>85.41</v>
      </c>
    </row>
    <row r="1495" spans="1:3" x14ac:dyDescent="0.3">
      <c r="A1495" s="161">
        <v>1415</v>
      </c>
      <c r="B1495" s="162">
        <v>41945</v>
      </c>
      <c r="C1495" s="161">
        <v>85.03</v>
      </c>
    </row>
    <row r="1496" spans="1:3" x14ac:dyDescent="0.3">
      <c r="A1496" s="161">
        <v>1415</v>
      </c>
      <c r="B1496" s="162">
        <v>41946</v>
      </c>
      <c r="C1496" s="161">
        <v>84.7</v>
      </c>
    </row>
    <row r="1497" spans="1:3" x14ac:dyDescent="0.3">
      <c r="A1497" s="161">
        <v>1415</v>
      </c>
      <c r="B1497" s="162">
        <v>41947</v>
      </c>
      <c r="C1497" s="161">
        <v>84.36</v>
      </c>
    </row>
    <row r="1498" spans="1:3" x14ac:dyDescent="0.3">
      <c r="A1498" s="161">
        <v>1415</v>
      </c>
      <c r="B1498" s="162">
        <v>41948</v>
      </c>
      <c r="C1498" s="161">
        <v>84.18</v>
      </c>
    </row>
    <row r="1499" spans="1:3" x14ac:dyDescent="0.3">
      <c r="A1499" s="161">
        <v>1415</v>
      </c>
      <c r="B1499" s="162">
        <v>41949</v>
      </c>
      <c r="C1499" s="161">
        <v>84.06</v>
      </c>
    </row>
    <row r="1500" spans="1:3" x14ac:dyDescent="0.3">
      <c r="A1500" s="161">
        <v>1415</v>
      </c>
      <c r="B1500" s="162">
        <v>41950</v>
      </c>
      <c r="C1500" s="161">
        <v>84.01</v>
      </c>
    </row>
    <row r="1501" spans="1:3" x14ac:dyDescent="0.3">
      <c r="A1501" s="161">
        <v>1415</v>
      </c>
      <c r="B1501" s="162">
        <v>41951</v>
      </c>
      <c r="C1501" s="161">
        <v>83.91</v>
      </c>
    </row>
    <row r="1502" spans="1:3" x14ac:dyDescent="0.3">
      <c r="A1502" s="161">
        <v>1415</v>
      </c>
      <c r="B1502" s="162">
        <v>41952</v>
      </c>
      <c r="C1502" s="161">
        <v>83.96</v>
      </c>
    </row>
    <row r="1503" spans="1:3" x14ac:dyDescent="0.3">
      <c r="A1503" s="161">
        <v>1415</v>
      </c>
      <c r="B1503" s="162">
        <v>41953</v>
      </c>
      <c r="C1503" s="161">
        <v>84</v>
      </c>
    </row>
    <row r="1504" spans="1:3" x14ac:dyDescent="0.3">
      <c r="A1504" s="161">
        <v>1415</v>
      </c>
      <c r="B1504" s="162">
        <v>41954</v>
      </c>
      <c r="C1504" s="161">
        <v>84</v>
      </c>
    </row>
    <row r="1505" spans="1:3" x14ac:dyDescent="0.3">
      <c r="A1505" s="161">
        <v>1415</v>
      </c>
      <c r="B1505" s="162">
        <v>41955</v>
      </c>
      <c r="C1505" s="161">
        <v>84.02</v>
      </c>
    </row>
    <row r="1506" spans="1:3" x14ac:dyDescent="0.3">
      <c r="A1506" s="161">
        <v>1415</v>
      </c>
      <c r="B1506" s="162">
        <v>41956</v>
      </c>
      <c r="C1506" s="161">
        <v>83.89</v>
      </c>
    </row>
    <row r="1507" spans="1:3" x14ac:dyDescent="0.3">
      <c r="A1507" s="161">
        <v>1415</v>
      </c>
      <c r="B1507" s="162">
        <v>41957</v>
      </c>
      <c r="C1507" s="161">
        <v>83.88</v>
      </c>
    </row>
    <row r="1508" spans="1:3" x14ac:dyDescent="0.3">
      <c r="A1508" s="161">
        <v>1415</v>
      </c>
      <c r="B1508" s="162">
        <v>41958</v>
      </c>
      <c r="C1508" s="161">
        <v>83.79</v>
      </c>
    </row>
    <row r="1509" spans="1:3" x14ac:dyDescent="0.3">
      <c r="A1509" s="161">
        <v>1415</v>
      </c>
      <c r="B1509" s="162">
        <v>41959</v>
      </c>
      <c r="C1509" s="161">
        <v>83.77</v>
      </c>
    </row>
    <row r="1510" spans="1:3" x14ac:dyDescent="0.3">
      <c r="A1510" s="161">
        <v>1415</v>
      </c>
      <c r="B1510" s="162">
        <v>41960</v>
      </c>
      <c r="C1510" s="161">
        <v>83.77</v>
      </c>
    </row>
    <row r="1511" spans="1:3" x14ac:dyDescent="0.3">
      <c r="A1511" s="161">
        <v>1415</v>
      </c>
      <c r="B1511" s="162">
        <v>41961</v>
      </c>
      <c r="C1511" s="161">
        <v>84.08</v>
      </c>
    </row>
    <row r="1512" spans="1:3" x14ac:dyDescent="0.3">
      <c r="A1512" s="161">
        <v>1415</v>
      </c>
      <c r="B1512" s="162">
        <v>41962</v>
      </c>
      <c r="C1512" s="161">
        <v>84.27</v>
      </c>
    </row>
    <row r="1513" spans="1:3" x14ac:dyDescent="0.3">
      <c r="A1513" s="161">
        <v>1415</v>
      </c>
      <c r="B1513" s="162">
        <v>41963</v>
      </c>
      <c r="C1513" s="161">
        <v>84.36</v>
      </c>
    </row>
    <row r="1514" spans="1:3" x14ac:dyDescent="0.3">
      <c r="A1514" s="161">
        <v>1415</v>
      </c>
      <c r="B1514" s="162">
        <v>41964</v>
      </c>
      <c r="C1514" s="161">
        <v>84.46</v>
      </c>
    </row>
    <row r="1515" spans="1:3" x14ac:dyDescent="0.3">
      <c r="A1515" s="161">
        <v>1415</v>
      </c>
      <c r="B1515" s="162">
        <v>41965</v>
      </c>
      <c r="C1515" s="161">
        <v>84.51</v>
      </c>
    </row>
    <row r="1516" spans="1:3" x14ac:dyDescent="0.3">
      <c r="A1516" s="161">
        <v>1415</v>
      </c>
      <c r="B1516" s="162">
        <v>41966</v>
      </c>
      <c r="C1516" s="161">
        <v>84.42</v>
      </c>
    </row>
    <row r="1517" spans="1:3" x14ac:dyDescent="0.3">
      <c r="A1517" s="161">
        <v>1415</v>
      </c>
      <c r="B1517" s="162">
        <v>41967</v>
      </c>
      <c r="C1517" s="161">
        <v>84.5</v>
      </c>
    </row>
    <row r="1518" spans="1:3" x14ac:dyDescent="0.3">
      <c r="A1518" s="161">
        <v>1415</v>
      </c>
      <c r="B1518" s="162">
        <v>41968</v>
      </c>
      <c r="C1518" s="161">
        <v>84.48</v>
      </c>
    </row>
    <row r="1519" spans="1:3" x14ac:dyDescent="0.3">
      <c r="A1519" s="161">
        <v>1415</v>
      </c>
      <c r="B1519" s="162">
        <v>41969</v>
      </c>
      <c r="C1519" s="161">
        <v>84.64</v>
      </c>
    </row>
    <row r="1520" spans="1:3" x14ac:dyDescent="0.3">
      <c r="A1520" s="161">
        <v>1415</v>
      </c>
      <c r="B1520" s="162">
        <v>41970</v>
      </c>
      <c r="C1520" s="161">
        <v>85.08</v>
      </c>
    </row>
    <row r="1521" spans="1:3" x14ac:dyDescent="0.3">
      <c r="A1521" s="161">
        <v>1415</v>
      </c>
      <c r="B1521" s="162">
        <v>41971</v>
      </c>
      <c r="C1521" s="161">
        <v>85.48</v>
      </c>
    </row>
    <row r="1522" spans="1:3" x14ac:dyDescent="0.3">
      <c r="A1522" s="161">
        <v>1415</v>
      </c>
      <c r="B1522" s="162">
        <v>41972</v>
      </c>
      <c r="C1522" s="161">
        <v>85.64</v>
      </c>
    </row>
    <row r="1523" spans="1:3" x14ac:dyDescent="0.3">
      <c r="A1523" s="161">
        <v>1415</v>
      </c>
      <c r="B1523" s="162">
        <v>41973</v>
      </c>
      <c r="C1523" s="161">
        <v>85.47</v>
      </c>
    </row>
    <row r="1524" spans="1:3" x14ac:dyDescent="0.3">
      <c r="A1524" s="161">
        <v>1415</v>
      </c>
      <c r="B1524" s="162">
        <v>41974</v>
      </c>
      <c r="C1524" s="161">
        <v>85.29</v>
      </c>
    </row>
    <row r="1525" spans="1:3" x14ac:dyDescent="0.3">
      <c r="A1525" s="161">
        <v>1415</v>
      </c>
      <c r="B1525" s="162">
        <v>41975</v>
      </c>
      <c r="C1525" s="161">
        <v>84.67</v>
      </c>
    </row>
    <row r="1526" spans="1:3" x14ac:dyDescent="0.3">
      <c r="A1526" s="161">
        <v>1415</v>
      </c>
      <c r="B1526" s="162">
        <v>41976</v>
      </c>
      <c r="C1526" s="161">
        <v>83.85</v>
      </c>
    </row>
    <row r="1527" spans="1:3" x14ac:dyDescent="0.3">
      <c r="A1527" s="161">
        <v>1415</v>
      </c>
      <c r="B1527" s="162">
        <v>41977</v>
      </c>
      <c r="C1527" s="161">
        <v>82.94</v>
      </c>
    </row>
    <row r="1528" spans="1:3" x14ac:dyDescent="0.3">
      <c r="A1528" s="161">
        <v>1415</v>
      </c>
      <c r="B1528" s="162">
        <v>41978</v>
      </c>
      <c r="C1528" s="161">
        <v>81.96</v>
      </c>
    </row>
    <row r="1529" spans="1:3" x14ac:dyDescent="0.3">
      <c r="A1529" s="161">
        <v>1415</v>
      </c>
      <c r="B1529" s="162">
        <v>41979</v>
      </c>
      <c r="C1529" s="161">
        <v>80.91</v>
      </c>
    </row>
    <row r="1530" spans="1:3" x14ac:dyDescent="0.3">
      <c r="A1530" s="161">
        <v>1415</v>
      </c>
      <c r="B1530" s="162">
        <v>41980</v>
      </c>
      <c r="C1530" s="161">
        <v>80.11</v>
      </c>
    </row>
    <row r="1531" spans="1:3" x14ac:dyDescent="0.3">
      <c r="A1531" s="161">
        <v>1415</v>
      </c>
      <c r="B1531" s="162">
        <v>41981</v>
      </c>
      <c r="C1531" s="161">
        <v>79.48</v>
      </c>
    </row>
    <row r="1532" spans="1:3" x14ac:dyDescent="0.3">
      <c r="A1532" s="161">
        <v>1415</v>
      </c>
      <c r="B1532" s="162">
        <v>41982</v>
      </c>
      <c r="C1532" s="161">
        <v>79.05</v>
      </c>
    </row>
    <row r="1533" spans="1:3" x14ac:dyDescent="0.3">
      <c r="A1533" s="161">
        <v>1415</v>
      </c>
      <c r="B1533" s="162">
        <v>41983</v>
      </c>
      <c r="C1533" s="161">
        <v>78.87</v>
      </c>
    </row>
    <row r="1534" spans="1:3" x14ac:dyDescent="0.3">
      <c r="A1534" s="161">
        <v>1415</v>
      </c>
      <c r="B1534" s="162">
        <v>41984</v>
      </c>
      <c r="C1534" s="161">
        <v>78.36</v>
      </c>
    </row>
    <row r="1535" spans="1:3" x14ac:dyDescent="0.3">
      <c r="A1535" s="161">
        <v>1415</v>
      </c>
      <c r="B1535" s="162">
        <v>41985</v>
      </c>
      <c r="C1535" s="161">
        <v>77.510000000000005</v>
      </c>
    </row>
    <row r="1536" spans="1:3" x14ac:dyDescent="0.3">
      <c r="A1536" s="161">
        <v>1415</v>
      </c>
      <c r="B1536" s="162">
        <v>41986</v>
      </c>
      <c r="C1536" s="161">
        <v>76.45</v>
      </c>
    </row>
    <row r="1537" spans="1:3" x14ac:dyDescent="0.3">
      <c r="A1537" s="161">
        <v>1415</v>
      </c>
      <c r="B1537" s="162">
        <v>41987</v>
      </c>
      <c r="C1537" s="161">
        <v>75.400000000000006</v>
      </c>
    </row>
    <row r="1538" spans="1:3" x14ac:dyDescent="0.3">
      <c r="A1538" s="161">
        <v>1415</v>
      </c>
      <c r="B1538" s="162">
        <v>41988</v>
      </c>
      <c r="C1538" s="161">
        <v>74.31</v>
      </c>
    </row>
    <row r="1539" spans="1:3" x14ac:dyDescent="0.3">
      <c r="A1539" s="161">
        <v>1415</v>
      </c>
      <c r="B1539" s="162">
        <v>41989</v>
      </c>
      <c r="C1539" s="161">
        <v>73.33</v>
      </c>
    </row>
    <row r="1540" spans="1:3" x14ac:dyDescent="0.3">
      <c r="A1540" s="161">
        <v>1415</v>
      </c>
      <c r="B1540" s="162">
        <v>41990</v>
      </c>
      <c r="C1540" s="161">
        <v>72.430000000000007</v>
      </c>
    </row>
    <row r="1541" spans="1:3" x14ac:dyDescent="0.3">
      <c r="A1541" s="161">
        <v>1415</v>
      </c>
      <c r="B1541" s="162">
        <v>41991</v>
      </c>
      <c r="C1541" s="161">
        <v>71.599999999999994</v>
      </c>
    </row>
    <row r="1542" spans="1:3" x14ac:dyDescent="0.3">
      <c r="A1542" s="161">
        <v>1415</v>
      </c>
      <c r="B1542" s="162">
        <v>41992</v>
      </c>
      <c r="C1542" s="161">
        <v>70.790000000000006</v>
      </c>
    </row>
    <row r="1543" spans="1:3" x14ac:dyDescent="0.3">
      <c r="A1543" s="161">
        <v>1415</v>
      </c>
      <c r="B1543" s="162">
        <v>41993</v>
      </c>
      <c r="C1543" s="161">
        <v>70.02</v>
      </c>
    </row>
    <row r="1544" spans="1:3" x14ac:dyDescent="0.3">
      <c r="A1544" s="161">
        <v>1415</v>
      </c>
      <c r="B1544" s="162">
        <v>41994</v>
      </c>
      <c r="C1544" s="161">
        <v>69.33</v>
      </c>
    </row>
    <row r="1545" spans="1:3" x14ac:dyDescent="0.3">
      <c r="A1545" s="161">
        <v>1415</v>
      </c>
      <c r="B1545" s="162">
        <v>41995</v>
      </c>
      <c r="C1545" s="161">
        <v>68.69</v>
      </c>
    </row>
    <row r="1546" spans="1:3" x14ac:dyDescent="0.3">
      <c r="A1546" s="161">
        <v>1415</v>
      </c>
      <c r="B1546" s="162">
        <v>41996</v>
      </c>
      <c r="C1546" s="161">
        <v>68.099999999999994</v>
      </c>
    </row>
    <row r="1547" spans="1:3" x14ac:dyDescent="0.3">
      <c r="A1547" s="161">
        <v>1415</v>
      </c>
      <c r="B1547" s="162">
        <v>41997</v>
      </c>
      <c r="C1547" s="161">
        <v>67.599999999999994</v>
      </c>
    </row>
    <row r="1548" spans="1:3" x14ac:dyDescent="0.3">
      <c r="A1548" s="161">
        <v>1415</v>
      </c>
      <c r="B1548" s="162">
        <v>41998</v>
      </c>
      <c r="C1548" s="161">
        <v>67.23</v>
      </c>
    </row>
    <row r="1549" spans="1:3" x14ac:dyDescent="0.3">
      <c r="A1549" s="161">
        <v>1415</v>
      </c>
      <c r="B1549" s="162">
        <v>41999</v>
      </c>
      <c r="C1549" s="161">
        <v>66.98</v>
      </c>
    </row>
    <row r="1550" spans="1:3" x14ac:dyDescent="0.3">
      <c r="A1550" s="161">
        <v>1415</v>
      </c>
      <c r="B1550" s="162">
        <v>42000</v>
      </c>
      <c r="C1550" s="161">
        <v>66.819999999999993</v>
      </c>
    </row>
    <row r="1551" spans="1:3" x14ac:dyDescent="0.3">
      <c r="A1551" s="161">
        <v>1415</v>
      </c>
      <c r="B1551" s="162">
        <v>42001</v>
      </c>
      <c r="C1551" s="161">
        <v>66.75</v>
      </c>
    </row>
    <row r="1552" spans="1:3" x14ac:dyDescent="0.3">
      <c r="A1552" s="161">
        <v>1415</v>
      </c>
      <c r="B1552" s="162">
        <v>42002</v>
      </c>
      <c r="C1552" s="161">
        <v>66.78</v>
      </c>
    </row>
    <row r="1553" spans="1:3" x14ac:dyDescent="0.3">
      <c r="A1553" s="161">
        <v>1415</v>
      </c>
      <c r="B1553" s="162">
        <v>42003</v>
      </c>
      <c r="C1553" s="161">
        <v>66.92</v>
      </c>
    </row>
    <row r="1554" spans="1:3" x14ac:dyDescent="0.3">
      <c r="A1554" s="161">
        <v>1415</v>
      </c>
      <c r="B1554" s="162">
        <v>42004</v>
      </c>
      <c r="C1554" s="161">
        <v>67.180000000000007</v>
      </c>
    </row>
    <row r="1555" spans="1:3" x14ac:dyDescent="0.3">
      <c r="A1555" s="161">
        <v>1415</v>
      </c>
      <c r="B1555" s="162">
        <v>42005</v>
      </c>
      <c r="C1555" s="161">
        <v>67.53</v>
      </c>
    </row>
    <row r="1556" spans="1:3" x14ac:dyDescent="0.3">
      <c r="A1556" s="161">
        <v>1415</v>
      </c>
      <c r="B1556" s="162">
        <v>42006</v>
      </c>
      <c r="C1556" s="161">
        <v>68</v>
      </c>
    </row>
    <row r="1557" spans="1:3" x14ac:dyDescent="0.3">
      <c r="A1557" s="161">
        <v>1415</v>
      </c>
      <c r="B1557" s="162">
        <v>42007</v>
      </c>
      <c r="C1557" s="161">
        <v>68.53</v>
      </c>
    </row>
    <row r="1558" spans="1:3" x14ac:dyDescent="0.3">
      <c r="A1558" s="161">
        <v>1415</v>
      </c>
      <c r="B1558" s="162">
        <v>42008</v>
      </c>
      <c r="C1558" s="161">
        <v>69.13</v>
      </c>
    </row>
    <row r="1559" spans="1:3" x14ac:dyDescent="0.3">
      <c r="A1559" s="161">
        <v>1415</v>
      </c>
      <c r="B1559" s="162">
        <v>42009</v>
      </c>
      <c r="C1559" s="161">
        <v>69.7</v>
      </c>
    </row>
    <row r="1560" spans="1:3" x14ac:dyDescent="0.3">
      <c r="A1560" s="161">
        <v>1415</v>
      </c>
      <c r="B1560" s="162">
        <v>42010</v>
      </c>
      <c r="C1560" s="161">
        <v>70.27</v>
      </c>
    </row>
    <row r="1561" spans="1:3" x14ac:dyDescent="0.3">
      <c r="A1561" s="161">
        <v>1415</v>
      </c>
      <c r="B1561" s="162">
        <v>42011</v>
      </c>
      <c r="C1561" s="161">
        <v>70.930000000000007</v>
      </c>
    </row>
    <row r="1562" spans="1:3" x14ac:dyDescent="0.3">
      <c r="A1562" s="161">
        <v>1415</v>
      </c>
      <c r="B1562" s="162">
        <v>42012</v>
      </c>
      <c r="C1562" s="161">
        <v>71.59</v>
      </c>
    </row>
    <row r="1563" spans="1:3" x14ac:dyDescent="0.3">
      <c r="A1563" s="161">
        <v>1415</v>
      </c>
      <c r="B1563" s="162">
        <v>42013</v>
      </c>
      <c r="C1563" s="161">
        <v>72.16</v>
      </c>
    </row>
    <row r="1564" spans="1:3" x14ac:dyDescent="0.3">
      <c r="A1564" s="161">
        <v>1415</v>
      </c>
      <c r="B1564" s="162">
        <v>42014</v>
      </c>
      <c r="C1564" s="161">
        <v>72.709999999999994</v>
      </c>
    </row>
    <row r="1565" spans="1:3" x14ac:dyDescent="0.3">
      <c r="A1565" s="161">
        <v>1415</v>
      </c>
      <c r="B1565" s="162">
        <v>42015</v>
      </c>
      <c r="C1565" s="161">
        <v>73.33</v>
      </c>
    </row>
    <row r="1566" spans="1:3" x14ac:dyDescent="0.3">
      <c r="A1566" s="161">
        <v>1415</v>
      </c>
      <c r="B1566" s="162">
        <v>42016</v>
      </c>
      <c r="C1566" s="161">
        <v>73.87</v>
      </c>
    </row>
    <row r="1567" spans="1:3" x14ac:dyDescent="0.3">
      <c r="A1567" s="161">
        <v>1415</v>
      </c>
      <c r="B1567" s="162">
        <v>42017</v>
      </c>
      <c r="C1567" s="161">
        <v>74.400000000000006</v>
      </c>
    </row>
    <row r="1568" spans="1:3" x14ac:dyDescent="0.3">
      <c r="A1568" s="161">
        <v>1415</v>
      </c>
      <c r="B1568" s="162">
        <v>42018</v>
      </c>
      <c r="C1568" s="161">
        <v>74.98</v>
      </c>
    </row>
    <row r="1569" spans="1:3" x14ac:dyDescent="0.3">
      <c r="A1569" s="161">
        <v>1415</v>
      </c>
      <c r="B1569" s="162">
        <v>42019</v>
      </c>
      <c r="C1569" s="161">
        <v>75.59</v>
      </c>
    </row>
    <row r="1570" spans="1:3" x14ac:dyDescent="0.3">
      <c r="A1570" s="161">
        <v>1415</v>
      </c>
      <c r="B1570" s="162">
        <v>42020</v>
      </c>
      <c r="C1570" s="161">
        <v>76.14</v>
      </c>
    </row>
    <row r="1571" spans="1:3" x14ac:dyDescent="0.3">
      <c r="A1571" s="161">
        <v>1415</v>
      </c>
      <c r="B1571" s="162">
        <v>42021</v>
      </c>
      <c r="C1571" s="161">
        <v>76.62</v>
      </c>
    </row>
    <row r="1572" spans="1:3" x14ac:dyDescent="0.3">
      <c r="A1572" s="161">
        <v>1415</v>
      </c>
      <c r="B1572" s="162">
        <v>42022</v>
      </c>
      <c r="C1572" s="161">
        <v>77.11</v>
      </c>
    </row>
    <row r="1573" spans="1:3" x14ac:dyDescent="0.3">
      <c r="A1573" s="161">
        <v>1415</v>
      </c>
      <c r="B1573" s="162">
        <v>42023</v>
      </c>
      <c r="C1573" s="161">
        <v>77.5</v>
      </c>
    </row>
    <row r="1574" spans="1:3" x14ac:dyDescent="0.3">
      <c r="A1574" s="161">
        <v>1415</v>
      </c>
      <c r="B1574" s="162">
        <v>42024</v>
      </c>
      <c r="C1574" s="161">
        <v>77.900000000000006</v>
      </c>
    </row>
    <row r="1575" spans="1:3" x14ac:dyDescent="0.3">
      <c r="A1575" s="161">
        <v>1415</v>
      </c>
      <c r="B1575" s="162">
        <v>42025</v>
      </c>
      <c r="C1575" s="161">
        <v>78.23</v>
      </c>
    </row>
    <row r="1576" spans="1:3" x14ac:dyDescent="0.3">
      <c r="A1576" s="161">
        <v>1415</v>
      </c>
      <c r="B1576" s="162">
        <v>42026</v>
      </c>
      <c r="C1576" s="161">
        <v>78.56</v>
      </c>
    </row>
    <row r="1577" spans="1:3" x14ac:dyDescent="0.3">
      <c r="A1577" s="161">
        <v>1415</v>
      </c>
      <c r="B1577" s="162">
        <v>42027</v>
      </c>
      <c r="C1577" s="161">
        <v>78.95</v>
      </c>
    </row>
    <row r="1578" spans="1:3" x14ac:dyDescent="0.3">
      <c r="A1578" s="161">
        <v>1415</v>
      </c>
      <c r="B1578" s="162">
        <v>42028</v>
      </c>
      <c r="C1578" s="161">
        <v>79.28</v>
      </c>
    </row>
    <row r="1579" spans="1:3" x14ac:dyDescent="0.3">
      <c r="A1579" s="161">
        <v>1415</v>
      </c>
      <c r="B1579" s="162">
        <v>42029</v>
      </c>
      <c r="C1579" s="161">
        <v>79.58</v>
      </c>
    </row>
    <row r="1580" spans="1:3" x14ac:dyDescent="0.3">
      <c r="A1580" s="161">
        <v>1415</v>
      </c>
      <c r="B1580" s="162">
        <v>42030</v>
      </c>
      <c r="C1580" s="161">
        <v>79.849999999999994</v>
      </c>
    </row>
    <row r="1581" spans="1:3" x14ac:dyDescent="0.3">
      <c r="A1581" s="161">
        <v>1415</v>
      </c>
      <c r="B1581" s="162">
        <v>42031</v>
      </c>
      <c r="C1581" s="161">
        <v>79.98</v>
      </c>
    </row>
    <row r="1582" spans="1:3" x14ac:dyDescent="0.3">
      <c r="A1582" s="161">
        <v>1415</v>
      </c>
      <c r="B1582" s="162">
        <v>42032</v>
      </c>
      <c r="C1582" s="161">
        <v>80.19</v>
      </c>
    </row>
    <row r="1583" spans="1:3" x14ac:dyDescent="0.3">
      <c r="A1583" s="161">
        <v>1415</v>
      </c>
      <c r="B1583" s="162">
        <v>42033</v>
      </c>
      <c r="C1583" s="161">
        <v>80.400000000000006</v>
      </c>
    </row>
    <row r="1584" spans="1:3" x14ac:dyDescent="0.3">
      <c r="A1584" s="161">
        <v>1415</v>
      </c>
      <c r="B1584" s="162">
        <v>42034</v>
      </c>
      <c r="C1584" s="161">
        <v>80.66</v>
      </c>
    </row>
    <row r="1585" spans="1:3" x14ac:dyDescent="0.3">
      <c r="A1585" s="161">
        <v>1415</v>
      </c>
      <c r="B1585" s="162">
        <v>42035</v>
      </c>
      <c r="C1585" s="161">
        <v>80.87</v>
      </c>
    </row>
    <row r="1586" spans="1:3" x14ac:dyDescent="0.3">
      <c r="A1586" s="161">
        <v>1415</v>
      </c>
      <c r="B1586" s="162">
        <v>42036</v>
      </c>
      <c r="C1586" s="161">
        <v>81</v>
      </c>
    </row>
    <row r="1587" spans="1:3" x14ac:dyDescent="0.3">
      <c r="A1587" s="161">
        <v>1415</v>
      </c>
      <c r="B1587" s="162">
        <v>42037</v>
      </c>
      <c r="C1587" s="161">
        <v>81.11</v>
      </c>
    </row>
    <row r="1588" spans="1:3" x14ac:dyDescent="0.3">
      <c r="A1588" s="161">
        <v>1415</v>
      </c>
      <c r="B1588" s="162">
        <v>42038</v>
      </c>
      <c r="C1588" s="161">
        <v>81.17</v>
      </c>
    </row>
    <row r="1589" spans="1:3" x14ac:dyDescent="0.3">
      <c r="A1589" s="161">
        <v>1415</v>
      </c>
      <c r="B1589" s="162">
        <v>42039</v>
      </c>
      <c r="C1589" s="161">
        <v>81.150000000000006</v>
      </c>
    </row>
    <row r="1590" spans="1:3" x14ac:dyDescent="0.3">
      <c r="A1590" s="161">
        <v>1415</v>
      </c>
      <c r="B1590" s="162">
        <v>42040</v>
      </c>
      <c r="C1590" s="161">
        <v>81.08</v>
      </c>
    </row>
    <row r="1591" spans="1:3" x14ac:dyDescent="0.3">
      <c r="A1591" s="161">
        <v>1415</v>
      </c>
      <c r="B1591" s="162">
        <v>42041</v>
      </c>
      <c r="C1591" s="161">
        <v>80.81</v>
      </c>
    </row>
    <row r="1592" spans="1:3" x14ac:dyDescent="0.3">
      <c r="A1592" s="161">
        <v>1415</v>
      </c>
      <c r="B1592" s="162">
        <v>42042</v>
      </c>
      <c r="C1592" s="161">
        <v>80.27</v>
      </c>
    </row>
    <row r="1593" spans="1:3" x14ac:dyDescent="0.3">
      <c r="A1593" s="161">
        <v>1415</v>
      </c>
      <c r="B1593" s="162">
        <v>42043</v>
      </c>
      <c r="C1593" s="161">
        <v>79.47</v>
      </c>
    </row>
    <row r="1594" spans="1:3" x14ac:dyDescent="0.3">
      <c r="A1594" s="161">
        <v>1415</v>
      </c>
      <c r="B1594" s="162">
        <v>42044</v>
      </c>
      <c r="C1594" s="161">
        <v>78.41</v>
      </c>
    </row>
    <row r="1595" spans="1:3" x14ac:dyDescent="0.3">
      <c r="A1595" s="161">
        <v>1415</v>
      </c>
      <c r="B1595" s="162">
        <v>42045</v>
      </c>
      <c r="C1595" s="161">
        <v>77.400000000000006</v>
      </c>
    </row>
    <row r="1596" spans="1:3" x14ac:dyDescent="0.3">
      <c r="A1596" s="161">
        <v>1415</v>
      </c>
      <c r="B1596" s="162">
        <v>42046</v>
      </c>
      <c r="C1596" s="161">
        <v>76.489999999999995</v>
      </c>
    </row>
    <row r="1597" spans="1:3" x14ac:dyDescent="0.3">
      <c r="A1597" s="161">
        <v>1415</v>
      </c>
      <c r="B1597" s="162">
        <v>42047</v>
      </c>
      <c r="C1597" s="161">
        <v>75.7</v>
      </c>
    </row>
    <row r="1598" spans="1:3" x14ac:dyDescent="0.3">
      <c r="A1598" s="161">
        <v>1415</v>
      </c>
      <c r="B1598" s="162">
        <v>42048</v>
      </c>
      <c r="C1598" s="161">
        <v>75.05</v>
      </c>
    </row>
    <row r="1599" spans="1:3" x14ac:dyDescent="0.3">
      <c r="A1599" s="161">
        <v>1415</v>
      </c>
      <c r="B1599" s="162">
        <v>42049</v>
      </c>
      <c r="C1599" s="161">
        <v>74.510000000000005</v>
      </c>
    </row>
    <row r="1600" spans="1:3" x14ac:dyDescent="0.3">
      <c r="A1600" s="161">
        <v>1415</v>
      </c>
      <c r="B1600" s="162">
        <v>42050</v>
      </c>
      <c r="C1600" s="161">
        <v>74.13</v>
      </c>
    </row>
    <row r="1601" spans="1:3" x14ac:dyDescent="0.3">
      <c r="A1601" s="161">
        <v>1415</v>
      </c>
      <c r="B1601" s="162">
        <v>42051</v>
      </c>
      <c r="C1601" s="161">
        <v>73.900000000000006</v>
      </c>
    </row>
    <row r="1602" spans="1:3" x14ac:dyDescent="0.3">
      <c r="A1602" s="161">
        <v>1415</v>
      </c>
      <c r="B1602" s="162">
        <v>42052</v>
      </c>
      <c r="C1602" s="161">
        <v>73.78</v>
      </c>
    </row>
    <row r="1603" spans="1:3" x14ac:dyDescent="0.3">
      <c r="A1603" s="161">
        <v>1415</v>
      </c>
      <c r="B1603" s="162">
        <v>42053</v>
      </c>
      <c r="C1603" s="161">
        <v>73.73</v>
      </c>
    </row>
    <row r="1604" spans="1:3" x14ac:dyDescent="0.3">
      <c r="A1604" s="161">
        <v>1415</v>
      </c>
      <c r="B1604" s="162">
        <v>42054</v>
      </c>
      <c r="C1604" s="161">
        <v>73.739999999999995</v>
      </c>
    </row>
    <row r="1605" spans="1:3" x14ac:dyDescent="0.3">
      <c r="A1605" s="161">
        <v>1415</v>
      </c>
      <c r="B1605" s="162">
        <v>42055</v>
      </c>
      <c r="C1605" s="161">
        <v>73.81</v>
      </c>
    </row>
    <row r="1606" spans="1:3" x14ac:dyDescent="0.3">
      <c r="A1606" s="161">
        <v>1415</v>
      </c>
      <c r="B1606" s="162">
        <v>42056</v>
      </c>
      <c r="C1606" s="161">
        <v>73.95</v>
      </c>
    </row>
    <row r="1607" spans="1:3" x14ac:dyDescent="0.3">
      <c r="A1607" s="161">
        <v>1415</v>
      </c>
      <c r="B1607" s="162">
        <v>42057</v>
      </c>
      <c r="C1607" s="161">
        <v>74.099999999999994</v>
      </c>
    </row>
    <row r="1608" spans="1:3" x14ac:dyDescent="0.3">
      <c r="A1608" s="161">
        <v>1415</v>
      </c>
      <c r="B1608" s="162">
        <v>42058</v>
      </c>
      <c r="C1608" s="161">
        <v>74.209999999999994</v>
      </c>
    </row>
    <row r="1609" spans="1:3" x14ac:dyDescent="0.3">
      <c r="A1609" s="161">
        <v>1415</v>
      </c>
      <c r="B1609" s="162">
        <v>42059</v>
      </c>
      <c r="C1609" s="161">
        <v>74.349999999999994</v>
      </c>
    </row>
    <row r="1610" spans="1:3" x14ac:dyDescent="0.3">
      <c r="A1610" s="161">
        <v>1415</v>
      </c>
      <c r="B1610" s="162">
        <v>42060</v>
      </c>
      <c r="C1610" s="161">
        <v>74.53</v>
      </c>
    </row>
    <row r="1611" spans="1:3" x14ac:dyDescent="0.3">
      <c r="A1611" s="161">
        <v>1415</v>
      </c>
      <c r="B1611" s="162">
        <v>42061</v>
      </c>
      <c r="C1611" s="161">
        <v>74.78</v>
      </c>
    </row>
    <row r="1612" spans="1:3" x14ac:dyDescent="0.3">
      <c r="A1612" s="161">
        <v>1415</v>
      </c>
      <c r="B1612" s="162">
        <v>42062</v>
      </c>
      <c r="C1612" s="161">
        <v>75.19</v>
      </c>
    </row>
    <row r="1613" spans="1:3" x14ac:dyDescent="0.3">
      <c r="A1613" s="161">
        <v>1415</v>
      </c>
      <c r="B1613" s="162">
        <v>42063</v>
      </c>
      <c r="C1613" s="161">
        <v>75.56</v>
      </c>
    </row>
    <row r="1614" spans="1:3" x14ac:dyDescent="0.3">
      <c r="A1614" s="161">
        <v>1415</v>
      </c>
      <c r="B1614" s="162">
        <v>42064</v>
      </c>
      <c r="C1614" s="161">
        <v>76.06</v>
      </c>
    </row>
    <row r="1615" spans="1:3" x14ac:dyDescent="0.3">
      <c r="A1615" s="161">
        <v>1415</v>
      </c>
      <c r="B1615" s="162">
        <v>42065</v>
      </c>
      <c r="C1615" s="161">
        <v>76.540000000000006</v>
      </c>
    </row>
    <row r="1616" spans="1:3" x14ac:dyDescent="0.3">
      <c r="A1616" s="161">
        <v>1415</v>
      </c>
      <c r="B1616" s="162">
        <v>42066</v>
      </c>
      <c r="C1616" s="161">
        <v>76.97</v>
      </c>
    </row>
    <row r="1617" spans="1:3" x14ac:dyDescent="0.3">
      <c r="A1617" s="161">
        <v>1415</v>
      </c>
      <c r="B1617" s="162">
        <v>42067</v>
      </c>
      <c r="C1617" s="161">
        <v>77.349999999999994</v>
      </c>
    </row>
    <row r="1618" spans="1:3" x14ac:dyDescent="0.3">
      <c r="A1618" s="161">
        <v>1415</v>
      </c>
      <c r="B1618" s="162">
        <v>42068</v>
      </c>
      <c r="C1618" s="161">
        <v>77.64</v>
      </c>
    </row>
    <row r="1619" spans="1:3" x14ac:dyDescent="0.3">
      <c r="A1619" s="161">
        <v>1415</v>
      </c>
      <c r="B1619" s="162">
        <v>42069</v>
      </c>
      <c r="C1619" s="161">
        <v>78</v>
      </c>
    </row>
    <row r="1620" spans="1:3" x14ac:dyDescent="0.3">
      <c r="A1620" s="161">
        <v>1415</v>
      </c>
      <c r="B1620" s="162">
        <v>42070</v>
      </c>
      <c r="C1620" s="161">
        <v>78.38</v>
      </c>
    </row>
    <row r="1621" spans="1:3" x14ac:dyDescent="0.3">
      <c r="A1621" s="161">
        <v>1415</v>
      </c>
      <c r="B1621" s="162">
        <v>42071</v>
      </c>
      <c r="C1621" s="161">
        <v>78.72</v>
      </c>
    </row>
    <row r="1622" spans="1:3" x14ac:dyDescent="0.3">
      <c r="A1622" s="161">
        <v>1415</v>
      </c>
      <c r="B1622" s="162">
        <v>42072</v>
      </c>
      <c r="C1622" s="161">
        <v>79.099999999999994</v>
      </c>
    </row>
    <row r="1623" spans="1:3" x14ac:dyDescent="0.3">
      <c r="A1623" s="161">
        <v>1415</v>
      </c>
      <c r="B1623" s="162">
        <v>42073</v>
      </c>
      <c r="C1623" s="161">
        <v>79.430000000000007</v>
      </c>
    </row>
    <row r="1624" spans="1:3" x14ac:dyDescent="0.3">
      <c r="A1624" s="161">
        <v>1415</v>
      </c>
      <c r="B1624" s="162">
        <v>42074</v>
      </c>
      <c r="C1624" s="161">
        <v>79.56</v>
      </c>
    </row>
    <row r="1625" spans="1:3" x14ac:dyDescent="0.3">
      <c r="A1625" s="161">
        <v>1415</v>
      </c>
      <c r="B1625" s="162">
        <v>42075</v>
      </c>
      <c r="C1625" s="161">
        <v>79.66</v>
      </c>
    </row>
    <row r="1626" spans="1:3" x14ac:dyDescent="0.3">
      <c r="A1626" s="161">
        <v>1415</v>
      </c>
      <c r="B1626" s="162">
        <v>42076</v>
      </c>
      <c r="C1626" s="161">
        <v>79.819999999999993</v>
      </c>
    </row>
    <row r="1627" spans="1:3" x14ac:dyDescent="0.3">
      <c r="A1627" s="161">
        <v>1415</v>
      </c>
      <c r="B1627" s="162">
        <v>42077</v>
      </c>
      <c r="C1627" s="161">
        <v>80.05</v>
      </c>
    </row>
    <row r="1628" spans="1:3" x14ac:dyDescent="0.3">
      <c r="A1628" s="161">
        <v>1415</v>
      </c>
      <c r="B1628" s="162">
        <v>42078</v>
      </c>
      <c r="C1628" s="161">
        <v>80.34</v>
      </c>
    </row>
    <row r="1629" spans="1:3" x14ac:dyDescent="0.3">
      <c r="A1629" s="161">
        <v>1415</v>
      </c>
      <c r="B1629" s="162">
        <v>42079</v>
      </c>
      <c r="C1629" s="161">
        <v>80.44</v>
      </c>
    </row>
    <row r="1630" spans="1:3" x14ac:dyDescent="0.3">
      <c r="A1630" s="161">
        <v>1415</v>
      </c>
      <c r="B1630" s="162">
        <v>42080</v>
      </c>
      <c r="C1630" s="161">
        <v>80.63</v>
      </c>
    </row>
    <row r="1631" spans="1:3" x14ac:dyDescent="0.3">
      <c r="A1631" s="161">
        <v>1415</v>
      </c>
      <c r="B1631" s="162">
        <v>42081</v>
      </c>
      <c r="C1631" s="161">
        <v>80.61</v>
      </c>
    </row>
    <row r="1632" spans="1:3" x14ac:dyDescent="0.3">
      <c r="A1632" s="161">
        <v>1415</v>
      </c>
      <c r="B1632" s="162">
        <v>42082</v>
      </c>
      <c r="C1632" s="161">
        <v>80.66</v>
      </c>
    </row>
    <row r="1633" spans="1:3" x14ac:dyDescent="0.3">
      <c r="A1633" s="161">
        <v>1415</v>
      </c>
      <c r="B1633" s="162">
        <v>42083</v>
      </c>
      <c r="C1633" s="161">
        <v>80.739999999999995</v>
      </c>
    </row>
    <row r="1634" spans="1:3" x14ac:dyDescent="0.3">
      <c r="A1634" s="161">
        <v>1415</v>
      </c>
      <c r="B1634" s="162">
        <v>42084</v>
      </c>
      <c r="C1634" s="161">
        <v>80.790000000000006</v>
      </c>
    </row>
    <row r="1635" spans="1:3" x14ac:dyDescent="0.3">
      <c r="A1635" s="161">
        <v>1415</v>
      </c>
      <c r="B1635" s="162">
        <v>42085</v>
      </c>
      <c r="C1635" s="161">
        <v>80.94</v>
      </c>
    </row>
    <row r="1636" spans="1:3" x14ac:dyDescent="0.3">
      <c r="A1636" s="161">
        <v>1415</v>
      </c>
      <c r="B1636" s="162">
        <v>42086</v>
      </c>
      <c r="C1636" s="161">
        <v>80.97</v>
      </c>
    </row>
    <row r="1637" spans="1:3" x14ac:dyDescent="0.3">
      <c r="A1637" s="161">
        <v>1415</v>
      </c>
      <c r="B1637" s="162">
        <v>42087</v>
      </c>
      <c r="C1637" s="161">
        <v>80.95</v>
      </c>
    </row>
    <row r="1638" spans="1:3" x14ac:dyDescent="0.3">
      <c r="A1638" s="161">
        <v>1415</v>
      </c>
      <c r="B1638" s="162">
        <v>42088</v>
      </c>
      <c r="C1638" s="161">
        <v>80.88</v>
      </c>
    </row>
    <row r="1639" spans="1:3" x14ac:dyDescent="0.3">
      <c r="A1639" s="161">
        <v>1415</v>
      </c>
      <c r="B1639" s="162">
        <v>42089</v>
      </c>
      <c r="C1639" s="161">
        <v>80.8</v>
      </c>
    </row>
    <row r="1640" spans="1:3" x14ac:dyDescent="0.3">
      <c r="A1640" s="161">
        <v>1415</v>
      </c>
      <c r="B1640" s="162">
        <v>42090</v>
      </c>
      <c r="C1640" s="161">
        <v>80.81</v>
      </c>
    </row>
    <row r="1641" spans="1:3" x14ac:dyDescent="0.3">
      <c r="A1641" s="161">
        <v>1415</v>
      </c>
      <c r="B1641" s="162">
        <v>42091</v>
      </c>
      <c r="C1641" s="161">
        <v>80.73</v>
      </c>
    </row>
    <row r="1642" spans="1:3" x14ac:dyDescent="0.3">
      <c r="A1642" s="161">
        <v>1415</v>
      </c>
      <c r="B1642" s="162">
        <v>42092</v>
      </c>
      <c r="C1642" s="161">
        <v>80.78</v>
      </c>
    </row>
    <row r="1643" spans="1:3" x14ac:dyDescent="0.3">
      <c r="A1643" s="161">
        <v>1415</v>
      </c>
      <c r="B1643" s="162">
        <v>42093</v>
      </c>
      <c r="C1643" s="161">
        <v>80.900000000000006</v>
      </c>
    </row>
    <row r="1644" spans="1:3" x14ac:dyDescent="0.3">
      <c r="A1644" s="161">
        <v>1415</v>
      </c>
      <c r="B1644" s="162">
        <v>42094</v>
      </c>
      <c r="C1644" s="161">
        <v>81.069999999999993</v>
      </c>
    </row>
    <row r="1645" spans="1:3" x14ac:dyDescent="0.3">
      <c r="A1645" s="161">
        <v>1415</v>
      </c>
      <c r="B1645" s="162">
        <v>42095</v>
      </c>
      <c r="C1645" s="161">
        <v>81.180000000000007</v>
      </c>
    </row>
    <row r="1646" spans="1:3" x14ac:dyDescent="0.3">
      <c r="A1646" s="161">
        <v>1415</v>
      </c>
      <c r="B1646" s="162">
        <v>42096</v>
      </c>
      <c r="C1646" s="161">
        <v>81.3</v>
      </c>
    </row>
    <row r="1647" spans="1:3" x14ac:dyDescent="0.3">
      <c r="A1647" s="161">
        <v>1415</v>
      </c>
      <c r="B1647" s="162">
        <v>42097</v>
      </c>
      <c r="C1647" s="161">
        <v>81.56</v>
      </c>
    </row>
    <row r="1648" spans="1:3" x14ac:dyDescent="0.3">
      <c r="A1648" s="161">
        <v>1415</v>
      </c>
      <c r="B1648" s="162">
        <v>42098</v>
      </c>
      <c r="C1648" s="161">
        <v>81.81</v>
      </c>
    </row>
    <row r="1649" spans="1:3" x14ac:dyDescent="0.3">
      <c r="A1649" s="161">
        <v>1415</v>
      </c>
      <c r="B1649" s="162">
        <v>42099</v>
      </c>
      <c r="C1649" s="161">
        <v>81.900000000000006</v>
      </c>
    </row>
    <row r="1650" spans="1:3" x14ac:dyDescent="0.3">
      <c r="A1650" s="161">
        <v>1415</v>
      </c>
      <c r="B1650" s="162">
        <v>42100</v>
      </c>
      <c r="C1650" s="161">
        <v>81.900000000000006</v>
      </c>
    </row>
    <row r="1651" spans="1:3" x14ac:dyDescent="0.3">
      <c r="A1651" s="161">
        <v>1415</v>
      </c>
      <c r="B1651" s="162">
        <v>42101</v>
      </c>
      <c r="C1651" s="161">
        <v>81.55</v>
      </c>
    </row>
    <row r="1652" spans="1:3" x14ac:dyDescent="0.3">
      <c r="A1652" s="161">
        <v>1415</v>
      </c>
      <c r="B1652" s="162">
        <v>42102</v>
      </c>
      <c r="C1652" s="161">
        <v>81.150000000000006</v>
      </c>
    </row>
    <row r="1653" spans="1:3" x14ac:dyDescent="0.3">
      <c r="A1653" s="161">
        <v>1415</v>
      </c>
      <c r="B1653" s="162">
        <v>42103</v>
      </c>
      <c r="C1653" s="161">
        <v>80.849999999999994</v>
      </c>
    </row>
    <row r="1654" spans="1:3" x14ac:dyDescent="0.3">
      <c r="A1654" s="161">
        <v>1415</v>
      </c>
      <c r="B1654" s="162">
        <v>42104</v>
      </c>
      <c r="C1654" s="161">
        <v>80.63</v>
      </c>
    </row>
    <row r="1655" spans="1:3" x14ac:dyDescent="0.3">
      <c r="A1655" s="161">
        <v>1415</v>
      </c>
      <c r="B1655" s="162">
        <v>42105</v>
      </c>
      <c r="C1655" s="161">
        <v>80.37</v>
      </c>
    </row>
    <row r="1656" spans="1:3" x14ac:dyDescent="0.3">
      <c r="A1656" s="161">
        <v>1415</v>
      </c>
      <c r="B1656" s="162">
        <v>42106</v>
      </c>
      <c r="C1656" s="161">
        <v>80.45</v>
      </c>
    </row>
    <row r="1657" spans="1:3" x14ac:dyDescent="0.3">
      <c r="A1657" s="161">
        <v>1415</v>
      </c>
      <c r="B1657" s="162">
        <v>42107</v>
      </c>
      <c r="C1657" s="161">
        <v>80.53</v>
      </c>
    </row>
    <row r="1658" spans="1:3" x14ac:dyDescent="0.3">
      <c r="A1658" s="161">
        <v>1415</v>
      </c>
      <c r="B1658" s="162">
        <v>42108</v>
      </c>
      <c r="C1658" s="161">
        <v>80.510000000000005</v>
      </c>
    </row>
    <row r="1659" spans="1:3" x14ac:dyDescent="0.3">
      <c r="A1659" s="161">
        <v>1415</v>
      </c>
      <c r="B1659" s="162">
        <v>42109</v>
      </c>
      <c r="C1659" s="161">
        <v>80.48</v>
      </c>
    </row>
    <row r="1660" spans="1:3" x14ac:dyDescent="0.3">
      <c r="A1660" s="161">
        <v>1415</v>
      </c>
      <c r="B1660" s="162">
        <v>42110</v>
      </c>
      <c r="C1660" s="161">
        <v>80.58</v>
      </c>
    </row>
    <row r="1661" spans="1:3" x14ac:dyDescent="0.3">
      <c r="A1661" s="161">
        <v>1415</v>
      </c>
      <c r="B1661" s="162">
        <v>42111</v>
      </c>
      <c r="C1661" s="161">
        <v>80.69</v>
      </c>
    </row>
    <row r="1662" spans="1:3" x14ac:dyDescent="0.3">
      <c r="A1662" s="161">
        <v>1415</v>
      </c>
      <c r="B1662" s="162">
        <v>42112</v>
      </c>
      <c r="C1662" s="161">
        <v>80.89</v>
      </c>
    </row>
    <row r="1663" spans="1:3" x14ac:dyDescent="0.3">
      <c r="A1663" s="161">
        <v>1415</v>
      </c>
      <c r="B1663" s="162">
        <v>42113</v>
      </c>
      <c r="C1663" s="161">
        <v>81.13</v>
      </c>
    </row>
    <row r="1664" spans="1:3" x14ac:dyDescent="0.3">
      <c r="A1664" s="161">
        <v>1415</v>
      </c>
      <c r="B1664" s="162">
        <v>42114</v>
      </c>
      <c r="C1664" s="161">
        <v>81.25</v>
      </c>
    </row>
    <row r="1665" spans="1:3" x14ac:dyDescent="0.3">
      <c r="A1665" s="161">
        <v>1415</v>
      </c>
      <c r="B1665" s="162">
        <v>42115</v>
      </c>
      <c r="C1665" s="161">
        <v>81.39</v>
      </c>
    </row>
    <row r="1666" spans="1:3" x14ac:dyDescent="0.3">
      <c r="A1666" s="161">
        <v>1415</v>
      </c>
      <c r="B1666" s="162">
        <v>42116</v>
      </c>
      <c r="C1666" s="161">
        <v>81.56</v>
      </c>
    </row>
    <row r="1667" spans="1:3" x14ac:dyDescent="0.3">
      <c r="A1667" s="161">
        <v>1415</v>
      </c>
      <c r="B1667" s="162">
        <v>42117</v>
      </c>
      <c r="C1667" s="161">
        <v>81.88</v>
      </c>
    </row>
    <row r="1668" spans="1:3" x14ac:dyDescent="0.3">
      <c r="A1668" s="161">
        <v>1415</v>
      </c>
      <c r="B1668" s="162">
        <v>42118</v>
      </c>
      <c r="C1668" s="161">
        <v>82.18</v>
      </c>
    </row>
    <row r="1669" spans="1:3" x14ac:dyDescent="0.3">
      <c r="A1669" s="161">
        <v>1415</v>
      </c>
      <c r="B1669" s="162">
        <v>42119</v>
      </c>
      <c r="C1669" s="161">
        <v>82.02</v>
      </c>
    </row>
    <row r="1670" spans="1:3" x14ac:dyDescent="0.3">
      <c r="A1670" s="161">
        <v>1415</v>
      </c>
      <c r="B1670" s="162">
        <v>42120</v>
      </c>
      <c r="C1670" s="161">
        <v>81.819999999999993</v>
      </c>
    </row>
    <row r="1671" spans="1:3" x14ac:dyDescent="0.3">
      <c r="A1671" s="161">
        <v>1415</v>
      </c>
      <c r="B1671" s="162">
        <v>42121</v>
      </c>
      <c r="C1671" s="161">
        <v>81.67</v>
      </c>
    </row>
    <row r="1672" spans="1:3" x14ac:dyDescent="0.3">
      <c r="A1672" s="161">
        <v>1415</v>
      </c>
      <c r="B1672" s="162">
        <v>42122</v>
      </c>
      <c r="C1672" s="161">
        <v>81.59</v>
      </c>
    </row>
    <row r="1673" spans="1:3" x14ac:dyDescent="0.3">
      <c r="A1673" s="161">
        <v>1415</v>
      </c>
      <c r="B1673" s="162">
        <v>42123</v>
      </c>
      <c r="C1673" s="161">
        <v>81.5</v>
      </c>
    </row>
    <row r="1674" spans="1:3" x14ac:dyDescent="0.3">
      <c r="A1674" s="161">
        <v>1415</v>
      </c>
      <c r="B1674" s="162">
        <v>42124</v>
      </c>
      <c r="C1674" s="161">
        <v>81.7</v>
      </c>
    </row>
    <row r="1675" spans="1:3" x14ac:dyDescent="0.3">
      <c r="A1675" s="161">
        <v>1415</v>
      </c>
      <c r="B1675" s="162">
        <v>42125</v>
      </c>
      <c r="C1675" s="161">
        <v>81.98</v>
      </c>
    </row>
    <row r="1676" spans="1:3" x14ac:dyDescent="0.3">
      <c r="A1676" s="161">
        <v>1415</v>
      </c>
      <c r="B1676" s="162">
        <v>42126</v>
      </c>
      <c r="C1676" s="161">
        <v>82.34</v>
      </c>
    </row>
    <row r="1677" spans="1:3" x14ac:dyDescent="0.3">
      <c r="A1677" s="161">
        <v>1415</v>
      </c>
      <c r="B1677" s="162">
        <v>42127</v>
      </c>
      <c r="C1677" s="161">
        <v>82.56</v>
      </c>
    </row>
    <row r="1678" spans="1:3" x14ac:dyDescent="0.3">
      <c r="A1678" s="161">
        <v>1415</v>
      </c>
      <c r="B1678" s="162">
        <v>42128</v>
      </c>
      <c r="C1678" s="161">
        <v>82.71</v>
      </c>
    </row>
    <row r="1679" spans="1:3" x14ac:dyDescent="0.3">
      <c r="A1679" s="161">
        <v>1415</v>
      </c>
      <c r="B1679" s="162">
        <v>42129</v>
      </c>
      <c r="C1679" s="161">
        <v>82.65</v>
      </c>
    </row>
    <row r="1680" spans="1:3" x14ac:dyDescent="0.3">
      <c r="A1680" s="161">
        <v>1415</v>
      </c>
      <c r="B1680" s="162">
        <v>42130</v>
      </c>
      <c r="C1680" s="161">
        <v>82.68</v>
      </c>
    </row>
    <row r="1681" spans="1:3" x14ac:dyDescent="0.3">
      <c r="A1681" s="161">
        <v>1415</v>
      </c>
      <c r="B1681" s="162">
        <v>42131</v>
      </c>
      <c r="C1681" s="161">
        <v>82.65</v>
      </c>
    </row>
    <row r="1682" spans="1:3" x14ac:dyDescent="0.3">
      <c r="A1682" s="161">
        <v>1415</v>
      </c>
      <c r="B1682" s="162">
        <v>42132</v>
      </c>
      <c r="C1682" s="161">
        <v>82.72</v>
      </c>
    </row>
    <row r="1683" spans="1:3" x14ac:dyDescent="0.3">
      <c r="A1683" s="161">
        <v>1415</v>
      </c>
      <c r="B1683" s="162">
        <v>42133</v>
      </c>
      <c r="C1683" s="161">
        <v>82.66</v>
      </c>
    </row>
    <row r="1684" spans="1:3" x14ac:dyDescent="0.3">
      <c r="A1684" s="161">
        <v>1415</v>
      </c>
      <c r="B1684" s="162">
        <v>42134</v>
      </c>
      <c r="C1684" s="161">
        <v>82.75</v>
      </c>
    </row>
    <row r="1685" spans="1:3" x14ac:dyDescent="0.3">
      <c r="A1685" s="161">
        <v>1415</v>
      </c>
      <c r="B1685" s="162">
        <v>42135</v>
      </c>
      <c r="C1685" s="161">
        <v>82.66</v>
      </c>
    </row>
    <row r="1686" spans="1:3" x14ac:dyDescent="0.3">
      <c r="A1686" s="161">
        <v>1415</v>
      </c>
      <c r="B1686" s="162">
        <v>42136</v>
      </c>
      <c r="C1686" s="161">
        <v>82.6</v>
      </c>
    </row>
    <row r="1687" spans="1:3" x14ac:dyDescent="0.3">
      <c r="A1687" s="161">
        <v>1415</v>
      </c>
      <c r="B1687" s="162">
        <v>42137</v>
      </c>
      <c r="C1687" s="161">
        <v>82.55</v>
      </c>
    </row>
    <row r="1688" spans="1:3" x14ac:dyDescent="0.3">
      <c r="A1688" s="161">
        <v>1415</v>
      </c>
      <c r="B1688" s="162">
        <v>42138</v>
      </c>
      <c r="C1688" s="161">
        <v>82.51</v>
      </c>
    </row>
    <row r="1689" spans="1:3" x14ac:dyDescent="0.3">
      <c r="A1689" s="161">
        <v>1415</v>
      </c>
      <c r="B1689" s="162">
        <v>42139</v>
      </c>
      <c r="C1689" s="161">
        <v>82.47</v>
      </c>
    </row>
    <row r="1690" spans="1:3" x14ac:dyDescent="0.3">
      <c r="A1690" s="161">
        <v>1415</v>
      </c>
      <c r="B1690" s="162">
        <v>42140</v>
      </c>
      <c r="C1690" s="161">
        <v>82.47</v>
      </c>
    </row>
    <row r="1691" spans="1:3" x14ac:dyDescent="0.3">
      <c r="A1691" s="161">
        <v>1415</v>
      </c>
      <c r="B1691" s="162">
        <v>42141</v>
      </c>
      <c r="C1691" s="161">
        <v>82.42</v>
      </c>
    </row>
    <row r="1692" spans="1:3" x14ac:dyDescent="0.3">
      <c r="A1692" s="161">
        <v>1415</v>
      </c>
      <c r="B1692" s="162">
        <v>42142</v>
      </c>
      <c r="C1692" s="161">
        <v>82.4</v>
      </c>
    </row>
    <row r="1693" spans="1:3" x14ac:dyDescent="0.3">
      <c r="A1693" s="161">
        <v>1415</v>
      </c>
      <c r="B1693" s="162">
        <v>42143</v>
      </c>
      <c r="C1693" s="161">
        <v>82.32</v>
      </c>
    </row>
    <row r="1694" spans="1:3" x14ac:dyDescent="0.3">
      <c r="A1694" s="161">
        <v>1415</v>
      </c>
      <c r="B1694" s="162">
        <v>42144</v>
      </c>
      <c r="C1694" s="161">
        <v>82.24</v>
      </c>
    </row>
    <row r="1695" spans="1:3" x14ac:dyDescent="0.3">
      <c r="A1695" s="161">
        <v>1415</v>
      </c>
      <c r="B1695" s="162">
        <v>42145</v>
      </c>
      <c r="C1695" s="161">
        <v>82.12</v>
      </c>
    </row>
    <row r="1696" spans="1:3" x14ac:dyDescent="0.3">
      <c r="A1696" s="161">
        <v>1415</v>
      </c>
      <c r="B1696" s="162">
        <v>42146</v>
      </c>
      <c r="C1696" s="161">
        <v>82.02</v>
      </c>
    </row>
    <row r="1697" spans="1:3" x14ac:dyDescent="0.3">
      <c r="A1697" s="161">
        <v>1415</v>
      </c>
      <c r="B1697" s="162">
        <v>42147</v>
      </c>
      <c r="C1697" s="161">
        <v>81.92</v>
      </c>
    </row>
    <row r="1698" spans="1:3" x14ac:dyDescent="0.3">
      <c r="A1698" s="161">
        <v>1415</v>
      </c>
      <c r="B1698" s="162">
        <v>42148</v>
      </c>
      <c r="C1698" s="161">
        <v>81.92</v>
      </c>
    </row>
    <row r="1699" spans="1:3" x14ac:dyDescent="0.3">
      <c r="A1699" s="161">
        <v>1415</v>
      </c>
      <c r="B1699" s="162">
        <v>42149</v>
      </c>
      <c r="C1699" s="161">
        <v>81.87</v>
      </c>
    </row>
    <row r="1700" spans="1:3" x14ac:dyDescent="0.3">
      <c r="A1700" s="161">
        <v>1415</v>
      </c>
      <c r="B1700" s="162">
        <v>42150</v>
      </c>
      <c r="C1700" s="161">
        <v>81.89</v>
      </c>
    </row>
    <row r="1701" spans="1:3" x14ac:dyDescent="0.3">
      <c r="A1701" s="161">
        <v>1415</v>
      </c>
      <c r="B1701" s="162">
        <v>42151</v>
      </c>
      <c r="C1701" s="161">
        <v>81.92</v>
      </c>
    </row>
    <row r="1702" spans="1:3" x14ac:dyDescent="0.3">
      <c r="A1702" s="161">
        <v>1415</v>
      </c>
      <c r="B1702" s="162">
        <v>42152</v>
      </c>
      <c r="C1702" s="161">
        <v>82.08</v>
      </c>
    </row>
    <row r="1703" spans="1:3" x14ac:dyDescent="0.3">
      <c r="A1703" s="161">
        <v>1415</v>
      </c>
      <c r="B1703" s="162">
        <v>42153</v>
      </c>
      <c r="C1703" s="161">
        <v>82.22</v>
      </c>
    </row>
    <row r="1704" spans="1:3" x14ac:dyDescent="0.3">
      <c r="A1704" s="161">
        <v>1415</v>
      </c>
      <c r="B1704" s="162">
        <v>42154</v>
      </c>
      <c r="C1704" s="161">
        <v>82.49</v>
      </c>
    </row>
    <row r="1705" spans="1:3" x14ac:dyDescent="0.3">
      <c r="A1705" s="161">
        <v>1415</v>
      </c>
      <c r="B1705" s="162">
        <v>42155</v>
      </c>
      <c r="C1705" s="161">
        <v>82.79</v>
      </c>
    </row>
    <row r="1706" spans="1:3" x14ac:dyDescent="0.3">
      <c r="A1706" s="161">
        <v>1516</v>
      </c>
      <c r="B1706" s="162">
        <v>42156</v>
      </c>
      <c r="C1706" s="161">
        <v>82.95</v>
      </c>
    </row>
    <row r="1707" spans="1:3" x14ac:dyDescent="0.3">
      <c r="A1707" s="161">
        <v>1516</v>
      </c>
      <c r="B1707" s="162">
        <v>42157</v>
      </c>
      <c r="C1707" s="161">
        <v>83.04</v>
      </c>
    </row>
    <row r="1708" spans="1:3" x14ac:dyDescent="0.3">
      <c r="A1708" s="161">
        <v>1516</v>
      </c>
      <c r="B1708" s="162">
        <v>42158</v>
      </c>
      <c r="C1708" s="161">
        <v>83.1</v>
      </c>
    </row>
    <row r="1709" spans="1:3" x14ac:dyDescent="0.3">
      <c r="A1709" s="161">
        <v>1516</v>
      </c>
      <c r="B1709" s="162">
        <v>42159</v>
      </c>
      <c r="C1709" s="161">
        <v>83.13</v>
      </c>
    </row>
    <row r="1710" spans="1:3" x14ac:dyDescent="0.3">
      <c r="A1710" s="161">
        <v>1516</v>
      </c>
      <c r="B1710" s="162">
        <v>42160</v>
      </c>
      <c r="C1710" s="161">
        <v>83.18</v>
      </c>
    </row>
    <row r="1711" spans="1:3" x14ac:dyDescent="0.3">
      <c r="A1711" s="161">
        <v>1516</v>
      </c>
      <c r="B1711" s="162">
        <v>42161</v>
      </c>
      <c r="C1711" s="161">
        <v>83.22</v>
      </c>
    </row>
    <row r="1712" spans="1:3" x14ac:dyDescent="0.3">
      <c r="A1712" s="161">
        <v>1516</v>
      </c>
      <c r="B1712" s="162">
        <v>42162</v>
      </c>
      <c r="C1712" s="161">
        <v>83.32</v>
      </c>
    </row>
    <row r="1713" spans="1:3" x14ac:dyDescent="0.3">
      <c r="A1713" s="161">
        <v>1516</v>
      </c>
      <c r="B1713" s="162">
        <v>42163</v>
      </c>
      <c r="C1713" s="161">
        <v>83.23</v>
      </c>
    </row>
    <row r="1714" spans="1:3" x14ac:dyDescent="0.3">
      <c r="A1714" s="161">
        <v>1516</v>
      </c>
      <c r="B1714" s="162">
        <v>42164</v>
      </c>
      <c r="C1714" s="161">
        <v>83.28</v>
      </c>
    </row>
    <row r="1715" spans="1:3" x14ac:dyDescent="0.3">
      <c r="A1715" s="161">
        <v>1516</v>
      </c>
      <c r="B1715" s="162">
        <v>42165</v>
      </c>
      <c r="C1715" s="161">
        <v>83.13</v>
      </c>
    </row>
    <row r="1716" spans="1:3" x14ac:dyDescent="0.3">
      <c r="A1716" s="161">
        <v>1516</v>
      </c>
      <c r="B1716" s="162">
        <v>42166</v>
      </c>
      <c r="C1716" s="161">
        <v>83.17</v>
      </c>
    </row>
    <row r="1717" spans="1:3" x14ac:dyDescent="0.3">
      <c r="A1717" s="161">
        <v>1516</v>
      </c>
      <c r="B1717" s="162">
        <v>42167</v>
      </c>
      <c r="C1717" s="161">
        <v>83.2</v>
      </c>
    </row>
    <row r="1718" spans="1:3" x14ac:dyDescent="0.3">
      <c r="A1718" s="161">
        <v>1516</v>
      </c>
      <c r="B1718" s="162">
        <v>42168</v>
      </c>
      <c r="C1718" s="161">
        <v>83.36</v>
      </c>
    </row>
    <row r="1719" spans="1:3" x14ac:dyDescent="0.3">
      <c r="A1719" s="161">
        <v>1516</v>
      </c>
      <c r="B1719" s="162">
        <v>42169</v>
      </c>
      <c r="C1719" s="161">
        <v>83.44</v>
      </c>
    </row>
    <row r="1720" spans="1:3" x14ac:dyDescent="0.3">
      <c r="A1720" s="161">
        <v>1516</v>
      </c>
      <c r="B1720" s="162">
        <v>42170</v>
      </c>
      <c r="C1720" s="161">
        <v>83.71</v>
      </c>
    </row>
    <row r="1721" spans="1:3" x14ac:dyDescent="0.3">
      <c r="A1721" s="161">
        <v>1516</v>
      </c>
      <c r="B1721" s="162">
        <v>42171</v>
      </c>
      <c r="C1721" s="161">
        <v>83.88</v>
      </c>
    </row>
    <row r="1722" spans="1:3" x14ac:dyDescent="0.3">
      <c r="A1722" s="161">
        <v>1516</v>
      </c>
      <c r="B1722" s="162">
        <v>42172</v>
      </c>
      <c r="C1722" s="161">
        <v>83.97</v>
      </c>
    </row>
    <row r="1723" spans="1:3" x14ac:dyDescent="0.3">
      <c r="A1723" s="161">
        <v>1516</v>
      </c>
      <c r="B1723" s="162">
        <v>42173</v>
      </c>
      <c r="C1723" s="161">
        <v>84.12</v>
      </c>
    </row>
    <row r="1724" spans="1:3" x14ac:dyDescent="0.3">
      <c r="A1724" s="161">
        <v>1516</v>
      </c>
      <c r="B1724" s="162">
        <v>42174</v>
      </c>
      <c r="C1724" s="161">
        <v>84.25</v>
      </c>
    </row>
    <row r="1725" spans="1:3" x14ac:dyDescent="0.3">
      <c r="A1725" s="161">
        <v>1516</v>
      </c>
      <c r="B1725" s="162">
        <v>42175</v>
      </c>
      <c r="C1725" s="161">
        <v>84.35</v>
      </c>
    </row>
    <row r="1726" spans="1:3" x14ac:dyDescent="0.3">
      <c r="A1726" s="161">
        <v>1516</v>
      </c>
      <c r="B1726" s="162">
        <v>42176</v>
      </c>
      <c r="C1726" s="161">
        <v>84.56</v>
      </c>
    </row>
    <row r="1727" spans="1:3" x14ac:dyDescent="0.3">
      <c r="A1727" s="161">
        <v>1516</v>
      </c>
      <c r="B1727" s="162">
        <v>42177</v>
      </c>
      <c r="C1727" s="161">
        <v>84.57</v>
      </c>
    </row>
    <row r="1728" spans="1:3" x14ac:dyDescent="0.3">
      <c r="A1728" s="161">
        <v>1516</v>
      </c>
      <c r="B1728" s="162">
        <v>42178</v>
      </c>
      <c r="C1728" s="161">
        <v>84.66</v>
      </c>
    </row>
    <row r="1729" spans="1:3" x14ac:dyDescent="0.3">
      <c r="A1729" s="161">
        <v>1516</v>
      </c>
      <c r="B1729" s="162">
        <v>42179</v>
      </c>
      <c r="C1729" s="161">
        <v>84.81</v>
      </c>
    </row>
    <row r="1730" spans="1:3" x14ac:dyDescent="0.3">
      <c r="A1730" s="161">
        <v>1516</v>
      </c>
      <c r="B1730" s="162">
        <v>42180</v>
      </c>
      <c r="C1730" s="161">
        <v>84.78</v>
      </c>
    </row>
    <row r="1731" spans="1:3" x14ac:dyDescent="0.3">
      <c r="A1731" s="161">
        <v>1516</v>
      </c>
      <c r="B1731" s="162">
        <v>42181</v>
      </c>
      <c r="C1731" s="161">
        <v>84.82</v>
      </c>
    </row>
    <row r="1732" spans="1:3" x14ac:dyDescent="0.3">
      <c r="A1732" s="161">
        <v>1516</v>
      </c>
      <c r="B1732" s="162">
        <v>42182</v>
      </c>
      <c r="C1732" s="161">
        <v>84.96</v>
      </c>
    </row>
    <row r="1733" spans="1:3" x14ac:dyDescent="0.3">
      <c r="A1733" s="161">
        <v>1516</v>
      </c>
      <c r="B1733" s="162">
        <v>42183</v>
      </c>
      <c r="C1733" s="161">
        <v>85.12</v>
      </c>
    </row>
    <row r="1734" spans="1:3" x14ac:dyDescent="0.3">
      <c r="A1734" s="161">
        <v>1516</v>
      </c>
      <c r="B1734" s="162">
        <v>42184</v>
      </c>
      <c r="C1734" s="161">
        <v>85.16</v>
      </c>
    </row>
    <row r="1735" spans="1:3" x14ac:dyDescent="0.3">
      <c r="A1735" s="161">
        <v>1516</v>
      </c>
      <c r="B1735" s="162">
        <v>42185</v>
      </c>
      <c r="C1735" s="161">
        <v>85.28</v>
      </c>
    </row>
    <row r="1736" spans="1:3" x14ac:dyDescent="0.3">
      <c r="A1736" s="161">
        <v>1516</v>
      </c>
      <c r="B1736" s="162">
        <v>42186</v>
      </c>
      <c r="C1736" s="161">
        <v>85.48</v>
      </c>
    </row>
    <row r="1737" spans="1:3" x14ac:dyDescent="0.3">
      <c r="A1737" s="161">
        <v>1516</v>
      </c>
      <c r="B1737" s="162">
        <v>42187</v>
      </c>
      <c r="C1737" s="161">
        <v>85.68</v>
      </c>
    </row>
    <row r="1738" spans="1:3" x14ac:dyDescent="0.3">
      <c r="A1738" s="161">
        <v>1516</v>
      </c>
      <c r="B1738" s="162">
        <v>42188</v>
      </c>
      <c r="C1738" s="161">
        <v>85.85</v>
      </c>
    </row>
    <row r="1739" spans="1:3" x14ac:dyDescent="0.3">
      <c r="A1739" s="161">
        <v>1516</v>
      </c>
      <c r="B1739" s="162">
        <v>42189</v>
      </c>
      <c r="C1739" s="161">
        <v>85.95</v>
      </c>
    </row>
    <row r="1740" spans="1:3" x14ac:dyDescent="0.3">
      <c r="A1740" s="161">
        <v>1516</v>
      </c>
      <c r="B1740" s="162">
        <v>42190</v>
      </c>
      <c r="C1740" s="161">
        <v>85.98</v>
      </c>
    </row>
    <row r="1741" spans="1:3" x14ac:dyDescent="0.3">
      <c r="A1741" s="161">
        <v>1516</v>
      </c>
      <c r="B1741" s="162">
        <v>42191</v>
      </c>
      <c r="C1741" s="161">
        <v>85.97</v>
      </c>
    </row>
    <row r="1742" spans="1:3" x14ac:dyDescent="0.3">
      <c r="A1742" s="161">
        <v>1516</v>
      </c>
      <c r="B1742" s="162">
        <v>42192</v>
      </c>
      <c r="C1742" s="161">
        <v>85.96</v>
      </c>
    </row>
    <row r="1743" spans="1:3" x14ac:dyDescent="0.3">
      <c r="A1743" s="161">
        <v>1516</v>
      </c>
      <c r="B1743" s="162">
        <v>42193</v>
      </c>
      <c r="C1743" s="161">
        <v>86.03</v>
      </c>
    </row>
    <row r="1744" spans="1:3" x14ac:dyDescent="0.3">
      <c r="A1744" s="161">
        <v>1516</v>
      </c>
      <c r="B1744" s="162">
        <v>42194</v>
      </c>
      <c r="C1744" s="161">
        <v>85.93</v>
      </c>
    </row>
    <row r="1745" spans="1:3" x14ac:dyDescent="0.3">
      <c r="A1745" s="161">
        <v>1516</v>
      </c>
      <c r="B1745" s="162">
        <v>42195</v>
      </c>
      <c r="C1745" s="161">
        <v>85.82</v>
      </c>
    </row>
    <row r="1746" spans="1:3" x14ac:dyDescent="0.3">
      <c r="A1746" s="161">
        <v>1516</v>
      </c>
      <c r="B1746" s="162">
        <v>42196</v>
      </c>
      <c r="C1746" s="161">
        <v>85.73</v>
      </c>
    </row>
    <row r="1747" spans="1:3" x14ac:dyDescent="0.3">
      <c r="A1747" s="161">
        <v>1516</v>
      </c>
      <c r="B1747" s="162">
        <v>42197</v>
      </c>
      <c r="C1747" s="161">
        <v>85.59</v>
      </c>
    </row>
    <row r="1748" spans="1:3" x14ac:dyDescent="0.3">
      <c r="A1748" s="161">
        <v>1516</v>
      </c>
      <c r="B1748" s="162">
        <v>42198</v>
      </c>
      <c r="C1748" s="161">
        <v>85.46</v>
      </c>
    </row>
    <row r="1749" spans="1:3" x14ac:dyDescent="0.3">
      <c r="A1749" s="161">
        <v>1516</v>
      </c>
      <c r="B1749" s="162">
        <v>42199</v>
      </c>
      <c r="C1749" s="161">
        <v>85.4</v>
      </c>
    </row>
    <row r="1750" spans="1:3" x14ac:dyDescent="0.3">
      <c r="A1750" s="161">
        <v>1516</v>
      </c>
      <c r="B1750" s="162">
        <v>42200</v>
      </c>
      <c r="C1750" s="161">
        <v>85.32</v>
      </c>
    </row>
    <row r="1751" spans="1:3" x14ac:dyDescent="0.3">
      <c r="A1751" s="161">
        <v>1516</v>
      </c>
      <c r="B1751" s="162">
        <v>42201</v>
      </c>
      <c r="C1751" s="161">
        <v>85.24</v>
      </c>
    </row>
    <row r="1752" spans="1:3" x14ac:dyDescent="0.3">
      <c r="A1752" s="161">
        <v>1516</v>
      </c>
      <c r="B1752" s="162">
        <v>42202</v>
      </c>
      <c r="C1752" s="161">
        <v>85.14</v>
      </c>
    </row>
    <row r="1753" spans="1:3" x14ac:dyDescent="0.3">
      <c r="A1753" s="161">
        <v>1516</v>
      </c>
      <c r="B1753" s="162">
        <v>42203</v>
      </c>
      <c r="C1753" s="161">
        <v>85.07</v>
      </c>
    </row>
    <row r="1754" spans="1:3" x14ac:dyDescent="0.3">
      <c r="A1754" s="161">
        <v>1516</v>
      </c>
      <c r="B1754" s="162">
        <v>42204</v>
      </c>
      <c r="C1754" s="161">
        <v>84.95</v>
      </c>
    </row>
    <row r="1755" spans="1:3" x14ac:dyDescent="0.3">
      <c r="A1755" s="161">
        <v>1516</v>
      </c>
      <c r="B1755" s="162">
        <v>42205</v>
      </c>
      <c r="C1755" s="161">
        <v>84.9</v>
      </c>
    </row>
    <row r="1756" spans="1:3" x14ac:dyDescent="0.3">
      <c r="A1756" s="161">
        <v>1516</v>
      </c>
      <c r="B1756" s="162">
        <v>42206</v>
      </c>
      <c r="C1756" s="161">
        <v>84.87</v>
      </c>
    </row>
    <row r="1757" spans="1:3" x14ac:dyDescent="0.3">
      <c r="A1757" s="161">
        <v>1516</v>
      </c>
      <c r="B1757" s="162">
        <v>42207</v>
      </c>
      <c r="C1757" s="161">
        <v>84.89</v>
      </c>
    </row>
    <row r="1758" spans="1:3" x14ac:dyDescent="0.3">
      <c r="A1758" s="161">
        <v>1516</v>
      </c>
      <c r="B1758" s="162">
        <v>42208</v>
      </c>
      <c r="C1758" s="161">
        <v>84.93</v>
      </c>
    </row>
    <row r="1759" spans="1:3" x14ac:dyDescent="0.3">
      <c r="A1759" s="161">
        <v>1516</v>
      </c>
      <c r="B1759" s="162">
        <v>42209</v>
      </c>
      <c r="C1759" s="161">
        <v>84.95</v>
      </c>
    </row>
    <row r="1760" spans="1:3" x14ac:dyDescent="0.3">
      <c r="A1760" s="161">
        <v>1516</v>
      </c>
      <c r="B1760" s="162">
        <v>42210</v>
      </c>
      <c r="C1760" s="161">
        <v>85.01</v>
      </c>
    </row>
    <row r="1761" spans="1:3" x14ac:dyDescent="0.3">
      <c r="A1761" s="161">
        <v>1516</v>
      </c>
      <c r="B1761" s="162">
        <v>42211</v>
      </c>
      <c r="C1761" s="161">
        <v>85.11</v>
      </c>
    </row>
    <row r="1762" spans="1:3" x14ac:dyDescent="0.3">
      <c r="A1762" s="161">
        <v>1516</v>
      </c>
      <c r="B1762" s="162">
        <v>42212</v>
      </c>
      <c r="C1762" s="161">
        <v>85.08</v>
      </c>
    </row>
    <row r="1763" spans="1:3" x14ac:dyDescent="0.3">
      <c r="A1763" s="161">
        <v>1516</v>
      </c>
      <c r="B1763" s="162">
        <v>42213</v>
      </c>
      <c r="C1763" s="161">
        <v>85.08</v>
      </c>
    </row>
    <row r="1764" spans="1:3" x14ac:dyDescent="0.3">
      <c r="A1764" s="161">
        <v>1516</v>
      </c>
      <c r="B1764" s="162">
        <v>42214</v>
      </c>
      <c r="C1764" s="161">
        <v>85.11</v>
      </c>
    </row>
    <row r="1765" spans="1:3" x14ac:dyDescent="0.3">
      <c r="A1765" s="161">
        <v>1516</v>
      </c>
      <c r="B1765" s="162">
        <v>42215</v>
      </c>
      <c r="C1765" s="161">
        <v>85.23</v>
      </c>
    </row>
    <row r="1766" spans="1:3" x14ac:dyDescent="0.3">
      <c r="A1766" s="161">
        <v>1516</v>
      </c>
      <c r="B1766" s="162">
        <v>42216</v>
      </c>
      <c r="C1766" s="161">
        <v>85.32</v>
      </c>
    </row>
    <row r="1767" spans="1:3" x14ac:dyDescent="0.3">
      <c r="A1767" s="161">
        <v>1516</v>
      </c>
      <c r="B1767" s="162">
        <v>42217</v>
      </c>
      <c r="C1767" s="161">
        <v>85.41</v>
      </c>
    </row>
    <row r="1768" spans="1:3" x14ac:dyDescent="0.3">
      <c r="A1768" s="161">
        <v>1516</v>
      </c>
      <c r="B1768" s="162">
        <v>42218</v>
      </c>
      <c r="C1768" s="161">
        <v>85.49</v>
      </c>
    </row>
    <row r="1769" spans="1:3" x14ac:dyDescent="0.3">
      <c r="A1769" s="161">
        <v>1516</v>
      </c>
      <c r="B1769" s="162">
        <v>42219</v>
      </c>
      <c r="C1769" s="161">
        <v>85.56</v>
      </c>
    </row>
    <row r="1770" spans="1:3" x14ac:dyDescent="0.3">
      <c r="A1770" s="161">
        <v>1516</v>
      </c>
      <c r="B1770" s="162">
        <v>42220</v>
      </c>
      <c r="C1770" s="161">
        <v>85.61</v>
      </c>
    </row>
    <row r="1771" spans="1:3" x14ac:dyDescent="0.3">
      <c r="A1771" s="161">
        <v>1516</v>
      </c>
      <c r="B1771" s="162">
        <v>42221</v>
      </c>
      <c r="C1771" s="161">
        <v>85.55</v>
      </c>
    </row>
    <row r="1772" spans="1:3" x14ac:dyDescent="0.3">
      <c r="A1772" s="161">
        <v>1516</v>
      </c>
      <c r="B1772" s="162">
        <v>42222</v>
      </c>
      <c r="C1772" s="161">
        <v>85.53</v>
      </c>
    </row>
    <row r="1773" spans="1:3" x14ac:dyDescent="0.3">
      <c r="A1773" s="161">
        <v>1516</v>
      </c>
      <c r="B1773" s="162">
        <v>42223</v>
      </c>
      <c r="C1773" s="161">
        <v>85.43</v>
      </c>
    </row>
    <row r="1774" spans="1:3" x14ac:dyDescent="0.3">
      <c r="A1774" s="161">
        <v>1516</v>
      </c>
      <c r="B1774" s="162">
        <v>42224</v>
      </c>
      <c r="C1774" s="161">
        <v>85.37</v>
      </c>
    </row>
    <row r="1775" spans="1:3" x14ac:dyDescent="0.3">
      <c r="A1775" s="161">
        <v>1516</v>
      </c>
      <c r="B1775" s="162">
        <v>42225</v>
      </c>
      <c r="C1775" s="161">
        <v>85.33</v>
      </c>
    </row>
    <row r="1776" spans="1:3" x14ac:dyDescent="0.3">
      <c r="A1776" s="161">
        <v>1516</v>
      </c>
      <c r="B1776" s="162">
        <v>42226</v>
      </c>
      <c r="C1776" s="161">
        <v>85.34</v>
      </c>
    </row>
    <row r="1777" spans="1:3" x14ac:dyDescent="0.3">
      <c r="A1777" s="161">
        <v>1516</v>
      </c>
      <c r="B1777" s="162">
        <v>42227</v>
      </c>
      <c r="C1777" s="161">
        <v>85.31</v>
      </c>
    </row>
    <row r="1778" spans="1:3" x14ac:dyDescent="0.3">
      <c r="A1778" s="161">
        <v>1516</v>
      </c>
      <c r="B1778" s="162">
        <v>42228</v>
      </c>
      <c r="C1778" s="161">
        <v>85.29</v>
      </c>
    </row>
    <row r="1779" spans="1:3" x14ac:dyDescent="0.3">
      <c r="A1779" s="161">
        <v>1516</v>
      </c>
      <c r="B1779" s="162">
        <v>42229</v>
      </c>
      <c r="C1779" s="161">
        <v>85.3</v>
      </c>
    </row>
    <row r="1780" spans="1:3" x14ac:dyDescent="0.3">
      <c r="A1780" s="161">
        <v>1516</v>
      </c>
      <c r="B1780" s="162">
        <v>42230</v>
      </c>
      <c r="C1780" s="161">
        <v>85.25</v>
      </c>
    </row>
    <row r="1781" spans="1:3" x14ac:dyDescent="0.3">
      <c r="A1781" s="161">
        <v>1516</v>
      </c>
      <c r="B1781" s="162">
        <v>42231</v>
      </c>
      <c r="C1781" s="161">
        <v>85.21</v>
      </c>
    </row>
    <row r="1782" spans="1:3" x14ac:dyDescent="0.3">
      <c r="A1782" s="161">
        <v>1516</v>
      </c>
      <c r="B1782" s="162">
        <v>42232</v>
      </c>
      <c r="C1782" s="161">
        <v>85.22</v>
      </c>
    </row>
    <row r="1783" spans="1:3" x14ac:dyDescent="0.3">
      <c r="A1783" s="161">
        <v>1516</v>
      </c>
      <c r="B1783" s="162">
        <v>42233</v>
      </c>
      <c r="C1783" s="161">
        <v>85.3</v>
      </c>
    </row>
    <row r="1784" spans="1:3" x14ac:dyDescent="0.3">
      <c r="A1784" s="161">
        <v>1516</v>
      </c>
      <c r="B1784" s="162">
        <v>42234</v>
      </c>
      <c r="C1784" s="161">
        <v>85.47</v>
      </c>
    </row>
    <row r="1785" spans="1:3" x14ac:dyDescent="0.3">
      <c r="A1785" s="161">
        <v>1516</v>
      </c>
      <c r="B1785" s="162">
        <v>42235</v>
      </c>
      <c r="C1785" s="161">
        <v>85.76</v>
      </c>
    </row>
    <row r="1786" spans="1:3" x14ac:dyDescent="0.3">
      <c r="A1786" s="161">
        <v>1516</v>
      </c>
      <c r="B1786" s="162">
        <v>42236</v>
      </c>
      <c r="C1786" s="161">
        <v>85.85</v>
      </c>
    </row>
    <row r="1787" spans="1:3" x14ac:dyDescent="0.3">
      <c r="A1787" s="161">
        <v>1516</v>
      </c>
      <c r="B1787" s="162">
        <v>42237</v>
      </c>
      <c r="C1787" s="161">
        <v>85.9</v>
      </c>
    </row>
    <row r="1788" spans="1:3" x14ac:dyDescent="0.3">
      <c r="A1788" s="161">
        <v>1516</v>
      </c>
      <c r="B1788" s="162">
        <v>42238</v>
      </c>
      <c r="C1788" s="161">
        <v>85.89</v>
      </c>
    </row>
    <row r="1789" spans="1:3" x14ac:dyDescent="0.3">
      <c r="A1789" s="161">
        <v>1516</v>
      </c>
      <c r="B1789" s="162">
        <v>42239</v>
      </c>
      <c r="C1789" s="161">
        <v>85.82</v>
      </c>
    </row>
    <row r="1790" spans="1:3" x14ac:dyDescent="0.3">
      <c r="A1790" s="161">
        <v>1516</v>
      </c>
      <c r="B1790" s="162">
        <v>42240</v>
      </c>
      <c r="C1790" s="161">
        <v>85.68</v>
      </c>
    </row>
    <row r="1791" spans="1:3" x14ac:dyDescent="0.3">
      <c r="A1791" s="161">
        <v>1516</v>
      </c>
      <c r="B1791" s="162">
        <v>42241</v>
      </c>
      <c r="C1791" s="161">
        <v>85.54</v>
      </c>
    </row>
    <row r="1792" spans="1:3" x14ac:dyDescent="0.3">
      <c r="A1792" s="161">
        <v>1516</v>
      </c>
      <c r="B1792" s="162">
        <v>42242</v>
      </c>
      <c r="C1792" s="161">
        <v>85.52</v>
      </c>
    </row>
    <row r="1793" spans="1:3" x14ac:dyDescent="0.3">
      <c r="A1793" s="161">
        <v>1516</v>
      </c>
      <c r="B1793" s="162">
        <v>42243</v>
      </c>
      <c r="C1793" s="161">
        <v>85.47</v>
      </c>
    </row>
    <row r="1794" spans="1:3" x14ac:dyDescent="0.3">
      <c r="A1794" s="161">
        <v>1516</v>
      </c>
      <c r="B1794" s="162">
        <v>42244</v>
      </c>
      <c r="C1794" s="161">
        <v>85.73</v>
      </c>
    </row>
    <row r="1795" spans="1:3" x14ac:dyDescent="0.3">
      <c r="A1795" s="161">
        <v>1516</v>
      </c>
      <c r="B1795" s="162">
        <v>42245</v>
      </c>
      <c r="C1795" s="161">
        <v>85.95</v>
      </c>
    </row>
    <row r="1796" spans="1:3" x14ac:dyDescent="0.3">
      <c r="A1796" s="161">
        <v>1516</v>
      </c>
      <c r="B1796" s="162">
        <v>42246</v>
      </c>
      <c r="C1796" s="161">
        <v>86.19</v>
      </c>
    </row>
    <row r="1797" spans="1:3" x14ac:dyDescent="0.3">
      <c r="A1797" s="161">
        <v>1516</v>
      </c>
      <c r="B1797" s="162">
        <v>42247</v>
      </c>
      <c r="C1797" s="161">
        <v>86.54</v>
      </c>
    </row>
    <row r="1798" spans="1:3" x14ac:dyDescent="0.3">
      <c r="A1798" s="161">
        <v>1516</v>
      </c>
      <c r="B1798" s="162">
        <v>42248</v>
      </c>
      <c r="C1798" s="161">
        <v>86.69</v>
      </c>
    </row>
    <row r="1799" spans="1:3" x14ac:dyDescent="0.3">
      <c r="A1799" s="161">
        <v>1516</v>
      </c>
      <c r="B1799" s="162">
        <v>42249</v>
      </c>
      <c r="C1799" s="161">
        <v>86.7</v>
      </c>
    </row>
    <row r="1800" spans="1:3" x14ac:dyDescent="0.3">
      <c r="A1800" s="161">
        <v>1516</v>
      </c>
      <c r="B1800" s="162">
        <v>42250</v>
      </c>
      <c r="C1800" s="161">
        <v>86.68</v>
      </c>
    </row>
    <row r="1801" spans="1:3" x14ac:dyDescent="0.3">
      <c r="A1801" s="161">
        <v>1516</v>
      </c>
      <c r="B1801" s="162">
        <v>42251</v>
      </c>
      <c r="C1801" s="161">
        <v>86.67</v>
      </c>
    </row>
    <row r="1802" spans="1:3" x14ac:dyDescent="0.3">
      <c r="A1802" s="161">
        <v>1516</v>
      </c>
      <c r="B1802" s="162">
        <v>42252</v>
      </c>
      <c r="C1802" s="161">
        <v>86.58</v>
      </c>
    </row>
    <row r="1803" spans="1:3" x14ac:dyDescent="0.3">
      <c r="A1803" s="161">
        <v>1516</v>
      </c>
      <c r="B1803" s="162">
        <v>42253</v>
      </c>
      <c r="C1803" s="161">
        <v>86.51</v>
      </c>
    </row>
    <row r="1804" spans="1:3" x14ac:dyDescent="0.3">
      <c r="A1804" s="161">
        <v>1516</v>
      </c>
      <c r="B1804" s="162">
        <v>42254</v>
      </c>
      <c r="C1804" s="161">
        <v>86.45</v>
      </c>
    </row>
    <row r="1805" spans="1:3" x14ac:dyDescent="0.3">
      <c r="A1805" s="161">
        <v>1516</v>
      </c>
      <c r="B1805" s="162">
        <v>42255</v>
      </c>
      <c r="C1805" s="161">
        <v>86.46</v>
      </c>
    </row>
    <row r="1806" spans="1:3" x14ac:dyDescent="0.3">
      <c r="A1806" s="161">
        <v>1516</v>
      </c>
      <c r="B1806" s="162">
        <v>42256</v>
      </c>
      <c r="C1806" s="161">
        <v>86.51</v>
      </c>
    </row>
    <row r="1807" spans="1:3" x14ac:dyDescent="0.3">
      <c r="A1807" s="161">
        <v>1516</v>
      </c>
      <c r="B1807" s="162">
        <v>42257</v>
      </c>
      <c r="C1807" s="161">
        <v>86.56</v>
      </c>
    </row>
    <row r="1808" spans="1:3" x14ac:dyDescent="0.3">
      <c r="A1808" s="161">
        <v>1516</v>
      </c>
      <c r="B1808" s="162">
        <v>42258</v>
      </c>
      <c r="C1808" s="161">
        <v>86.59</v>
      </c>
    </row>
    <row r="1809" spans="1:3" x14ac:dyDescent="0.3">
      <c r="A1809" s="161">
        <v>1516</v>
      </c>
      <c r="B1809" s="162">
        <v>42259</v>
      </c>
      <c r="C1809" s="161">
        <v>86.61</v>
      </c>
    </row>
    <row r="1810" spans="1:3" x14ac:dyDescent="0.3">
      <c r="A1810" s="161">
        <v>1516</v>
      </c>
      <c r="B1810" s="162">
        <v>42260</v>
      </c>
      <c r="C1810" s="161">
        <v>86.64</v>
      </c>
    </row>
    <row r="1811" spans="1:3" x14ac:dyDescent="0.3">
      <c r="A1811" s="161">
        <v>1516</v>
      </c>
      <c r="B1811" s="162">
        <v>42261</v>
      </c>
      <c r="C1811" s="161">
        <v>86.65</v>
      </c>
    </row>
    <row r="1812" spans="1:3" x14ac:dyDescent="0.3">
      <c r="A1812" s="161">
        <v>1516</v>
      </c>
      <c r="B1812" s="162">
        <v>42262</v>
      </c>
      <c r="C1812" s="161">
        <v>86.56</v>
      </c>
    </row>
    <row r="1813" spans="1:3" x14ac:dyDescent="0.3">
      <c r="A1813" s="161">
        <v>1516</v>
      </c>
      <c r="B1813" s="162">
        <v>42263</v>
      </c>
      <c r="C1813" s="161">
        <v>86.4</v>
      </c>
    </row>
    <row r="1814" spans="1:3" x14ac:dyDescent="0.3">
      <c r="A1814" s="161">
        <v>1516</v>
      </c>
      <c r="B1814" s="162">
        <v>42264</v>
      </c>
      <c r="C1814" s="161">
        <v>86.27</v>
      </c>
    </row>
    <row r="1815" spans="1:3" x14ac:dyDescent="0.3">
      <c r="A1815" s="161">
        <v>1516</v>
      </c>
      <c r="B1815" s="162">
        <v>42265</v>
      </c>
      <c r="C1815" s="161">
        <v>86.19</v>
      </c>
    </row>
    <row r="1816" spans="1:3" x14ac:dyDescent="0.3">
      <c r="A1816" s="161">
        <v>1516</v>
      </c>
      <c r="B1816" s="162">
        <v>42266</v>
      </c>
      <c r="C1816" s="161">
        <v>86.11</v>
      </c>
    </row>
    <row r="1817" spans="1:3" x14ac:dyDescent="0.3">
      <c r="A1817" s="161">
        <v>1516</v>
      </c>
      <c r="B1817" s="162">
        <v>42267</v>
      </c>
      <c r="C1817" s="161">
        <v>85.94</v>
      </c>
    </row>
    <row r="1818" spans="1:3" x14ac:dyDescent="0.3">
      <c r="A1818" s="161">
        <v>1516</v>
      </c>
      <c r="B1818" s="162">
        <v>42268</v>
      </c>
      <c r="C1818" s="161">
        <v>85.76</v>
      </c>
    </row>
    <row r="1819" spans="1:3" x14ac:dyDescent="0.3">
      <c r="A1819" s="161">
        <v>1516</v>
      </c>
      <c r="B1819" s="162">
        <v>42269</v>
      </c>
      <c r="C1819" s="161">
        <v>85.59</v>
      </c>
    </row>
    <row r="1820" spans="1:3" x14ac:dyDescent="0.3">
      <c r="A1820" s="161">
        <v>1516</v>
      </c>
      <c r="B1820" s="162">
        <v>42270</v>
      </c>
      <c r="C1820" s="161">
        <v>85.47</v>
      </c>
    </row>
    <row r="1821" spans="1:3" x14ac:dyDescent="0.3">
      <c r="A1821" s="161">
        <v>1516</v>
      </c>
      <c r="B1821" s="162">
        <v>42271</v>
      </c>
      <c r="C1821" s="161">
        <v>85.39</v>
      </c>
    </row>
    <row r="1822" spans="1:3" x14ac:dyDescent="0.3">
      <c r="A1822" s="161">
        <v>1516</v>
      </c>
      <c r="B1822" s="162">
        <v>42272</v>
      </c>
      <c r="C1822" s="161">
        <v>85.34</v>
      </c>
    </row>
    <row r="1823" spans="1:3" x14ac:dyDescent="0.3">
      <c r="A1823" s="161">
        <v>1516</v>
      </c>
      <c r="B1823" s="162">
        <v>42273</v>
      </c>
      <c r="C1823" s="161">
        <v>85.25</v>
      </c>
    </row>
    <row r="1824" spans="1:3" x14ac:dyDescent="0.3">
      <c r="A1824" s="161">
        <v>1516</v>
      </c>
      <c r="B1824" s="162">
        <v>42274</v>
      </c>
      <c r="C1824" s="161">
        <v>85.22</v>
      </c>
    </row>
    <row r="1825" spans="1:3" x14ac:dyDescent="0.3">
      <c r="A1825" s="161">
        <v>1516</v>
      </c>
      <c r="B1825" s="162">
        <v>42275</v>
      </c>
      <c r="C1825" s="161">
        <v>85.18</v>
      </c>
    </row>
    <row r="1826" spans="1:3" x14ac:dyDescent="0.3">
      <c r="A1826" s="161">
        <v>1516</v>
      </c>
      <c r="B1826" s="162">
        <v>42276</v>
      </c>
      <c r="C1826" s="161">
        <v>85.13</v>
      </c>
    </row>
    <row r="1827" spans="1:3" x14ac:dyDescent="0.3">
      <c r="A1827" s="161">
        <v>1516</v>
      </c>
      <c r="B1827" s="162">
        <v>42277</v>
      </c>
      <c r="C1827" s="161">
        <v>85.05</v>
      </c>
    </row>
    <row r="1828" spans="1:3" x14ac:dyDescent="0.3">
      <c r="A1828" s="161">
        <v>1516</v>
      </c>
      <c r="B1828" s="162">
        <v>42278</v>
      </c>
      <c r="C1828" s="161">
        <v>86.45</v>
      </c>
    </row>
    <row r="1829" spans="1:3" x14ac:dyDescent="0.3">
      <c r="A1829" s="161">
        <v>1516</v>
      </c>
      <c r="B1829" s="162">
        <v>42279</v>
      </c>
      <c r="C1829" s="161">
        <v>86.2</v>
      </c>
    </row>
    <row r="1830" spans="1:3" x14ac:dyDescent="0.3">
      <c r="A1830" s="161">
        <v>1516</v>
      </c>
      <c r="B1830" s="162">
        <v>42280</v>
      </c>
      <c r="C1830" s="161">
        <v>86</v>
      </c>
    </row>
    <row r="1831" spans="1:3" x14ac:dyDescent="0.3">
      <c r="A1831" s="161">
        <v>1516</v>
      </c>
      <c r="B1831" s="162">
        <v>42281</v>
      </c>
      <c r="C1831" s="161">
        <v>85.79</v>
      </c>
    </row>
    <row r="1832" spans="1:3" x14ac:dyDescent="0.3">
      <c r="A1832" s="161">
        <v>1516</v>
      </c>
      <c r="B1832" s="162">
        <v>42282</v>
      </c>
      <c r="C1832" s="161">
        <v>85.59</v>
      </c>
    </row>
    <row r="1833" spans="1:3" x14ac:dyDescent="0.3">
      <c r="A1833" s="161">
        <v>1516</v>
      </c>
      <c r="B1833" s="162">
        <v>42283</v>
      </c>
      <c r="C1833" s="161">
        <v>85.58</v>
      </c>
    </row>
    <row r="1834" spans="1:3" x14ac:dyDescent="0.3">
      <c r="A1834" s="161">
        <v>1516</v>
      </c>
      <c r="B1834" s="162">
        <v>42284</v>
      </c>
      <c r="C1834" s="161">
        <v>85.57</v>
      </c>
    </row>
    <row r="1835" spans="1:3" x14ac:dyDescent="0.3">
      <c r="A1835" s="161">
        <v>1516</v>
      </c>
      <c r="B1835" s="162">
        <v>42285</v>
      </c>
      <c r="C1835" s="161">
        <v>85.55</v>
      </c>
    </row>
    <row r="1836" spans="1:3" x14ac:dyDescent="0.3">
      <c r="A1836" s="161">
        <v>1516</v>
      </c>
      <c r="B1836" s="162">
        <v>42286</v>
      </c>
      <c r="C1836" s="161">
        <v>85.55</v>
      </c>
    </row>
    <row r="1837" spans="1:3" x14ac:dyDescent="0.3">
      <c r="A1837" s="161">
        <v>1516</v>
      </c>
      <c r="B1837" s="162">
        <v>42287</v>
      </c>
      <c r="C1837" s="161">
        <v>85.57</v>
      </c>
    </row>
    <row r="1838" spans="1:3" x14ac:dyDescent="0.3">
      <c r="A1838" s="161">
        <v>1516</v>
      </c>
      <c r="B1838" s="162">
        <v>42288</v>
      </c>
      <c r="C1838" s="161">
        <v>85.67</v>
      </c>
    </row>
    <row r="1839" spans="1:3" x14ac:dyDescent="0.3">
      <c r="A1839" s="161">
        <v>1516</v>
      </c>
      <c r="B1839" s="162">
        <v>42289</v>
      </c>
      <c r="C1839" s="161">
        <v>85.74</v>
      </c>
    </row>
    <row r="1840" spans="1:3" x14ac:dyDescent="0.3">
      <c r="A1840" s="161">
        <v>1516</v>
      </c>
      <c r="B1840" s="162">
        <v>42290</v>
      </c>
      <c r="C1840" s="161">
        <v>85.85</v>
      </c>
    </row>
    <row r="1841" spans="1:3" x14ac:dyDescent="0.3">
      <c r="A1841" s="161">
        <v>1516</v>
      </c>
      <c r="B1841" s="162">
        <v>42291</v>
      </c>
      <c r="C1841" s="161">
        <v>85.99</v>
      </c>
    </row>
    <row r="1842" spans="1:3" x14ac:dyDescent="0.3">
      <c r="A1842" s="161">
        <v>1516</v>
      </c>
      <c r="B1842" s="162">
        <v>42292</v>
      </c>
      <c r="C1842" s="161">
        <v>86.12</v>
      </c>
    </row>
    <row r="1843" spans="1:3" x14ac:dyDescent="0.3">
      <c r="A1843" s="161">
        <v>1516</v>
      </c>
      <c r="B1843" s="162">
        <v>42293</v>
      </c>
      <c r="C1843" s="161">
        <v>86.18</v>
      </c>
    </row>
    <row r="1844" spans="1:3" x14ac:dyDescent="0.3">
      <c r="A1844" s="161">
        <v>1516</v>
      </c>
      <c r="B1844" s="162">
        <v>42294</v>
      </c>
      <c r="C1844" s="161">
        <v>86.2</v>
      </c>
    </row>
    <row r="1845" spans="1:3" x14ac:dyDescent="0.3">
      <c r="A1845" s="161">
        <v>1516</v>
      </c>
      <c r="B1845" s="162">
        <v>42295</v>
      </c>
      <c r="C1845" s="161">
        <v>86.12</v>
      </c>
    </row>
    <row r="1846" spans="1:3" x14ac:dyDescent="0.3">
      <c r="A1846" s="161">
        <v>1516</v>
      </c>
      <c r="B1846" s="162">
        <v>42296</v>
      </c>
      <c r="C1846" s="161">
        <v>86</v>
      </c>
    </row>
    <row r="1847" spans="1:3" x14ac:dyDescent="0.3">
      <c r="A1847" s="161">
        <v>1516</v>
      </c>
      <c r="B1847" s="162">
        <v>42297</v>
      </c>
      <c r="C1847" s="161">
        <v>85.91</v>
      </c>
    </row>
    <row r="1848" spans="1:3" x14ac:dyDescent="0.3">
      <c r="A1848" s="161">
        <v>1516</v>
      </c>
      <c r="B1848" s="162">
        <v>42298</v>
      </c>
      <c r="C1848" s="161">
        <v>85.92</v>
      </c>
    </row>
    <row r="1849" spans="1:3" x14ac:dyDescent="0.3">
      <c r="A1849" s="161">
        <v>1516</v>
      </c>
      <c r="B1849" s="162">
        <v>42299</v>
      </c>
      <c r="C1849" s="161">
        <v>85.92</v>
      </c>
    </row>
    <row r="1850" spans="1:3" x14ac:dyDescent="0.3">
      <c r="A1850" s="161">
        <v>1516</v>
      </c>
      <c r="B1850" s="162">
        <v>42300</v>
      </c>
      <c r="C1850" s="161">
        <v>85.92</v>
      </c>
    </row>
    <row r="1851" spans="1:3" x14ac:dyDescent="0.3">
      <c r="A1851" s="161">
        <v>1516</v>
      </c>
      <c r="B1851" s="162">
        <v>42301</v>
      </c>
      <c r="C1851" s="161">
        <v>85.98</v>
      </c>
    </row>
    <row r="1852" spans="1:3" x14ac:dyDescent="0.3">
      <c r="A1852" s="161">
        <v>1516</v>
      </c>
      <c r="B1852" s="162">
        <v>42302</v>
      </c>
      <c r="C1852" s="161">
        <v>86.08</v>
      </c>
    </row>
    <row r="1853" spans="1:3" x14ac:dyDescent="0.3">
      <c r="A1853" s="161">
        <v>1516</v>
      </c>
      <c r="B1853" s="162">
        <v>42303</v>
      </c>
      <c r="C1853" s="161">
        <v>86.12</v>
      </c>
    </row>
    <row r="1854" spans="1:3" x14ac:dyDescent="0.3">
      <c r="A1854" s="161">
        <v>1516</v>
      </c>
      <c r="B1854" s="162">
        <v>42304</v>
      </c>
      <c r="C1854" s="161">
        <v>86.12</v>
      </c>
    </row>
    <row r="1855" spans="1:3" x14ac:dyDescent="0.3">
      <c r="A1855" s="161">
        <v>1516</v>
      </c>
      <c r="B1855" s="162">
        <v>42305</v>
      </c>
      <c r="C1855" s="161">
        <v>86.06</v>
      </c>
    </row>
    <row r="1856" spans="1:3" x14ac:dyDescent="0.3">
      <c r="A1856" s="161">
        <v>1516</v>
      </c>
      <c r="B1856" s="162">
        <v>42306</v>
      </c>
      <c r="C1856" s="161">
        <v>85.98</v>
      </c>
    </row>
    <row r="1857" spans="1:3" x14ac:dyDescent="0.3">
      <c r="A1857" s="161">
        <v>1516</v>
      </c>
      <c r="B1857" s="162">
        <v>42307</v>
      </c>
      <c r="C1857" s="161">
        <v>85.93</v>
      </c>
    </row>
    <row r="1858" spans="1:3" x14ac:dyDescent="0.3">
      <c r="A1858" s="161">
        <v>1516</v>
      </c>
      <c r="B1858" s="162">
        <v>42308</v>
      </c>
      <c r="C1858" s="161">
        <v>85.96</v>
      </c>
    </row>
    <row r="1859" spans="1:3" x14ac:dyDescent="0.3">
      <c r="A1859" s="161">
        <v>1516</v>
      </c>
      <c r="B1859" s="162">
        <v>42309</v>
      </c>
      <c r="C1859" s="161">
        <v>85.92</v>
      </c>
    </row>
    <row r="1860" spans="1:3" x14ac:dyDescent="0.3">
      <c r="A1860" s="161">
        <v>1516</v>
      </c>
      <c r="B1860" s="162">
        <v>42310</v>
      </c>
      <c r="C1860" s="161">
        <v>85.41</v>
      </c>
    </row>
    <row r="1861" spans="1:3" x14ac:dyDescent="0.3">
      <c r="A1861" s="161">
        <v>1516</v>
      </c>
      <c r="B1861" s="162">
        <v>42311</v>
      </c>
      <c r="C1861" s="161">
        <v>84.96</v>
      </c>
    </row>
    <row r="1862" spans="1:3" x14ac:dyDescent="0.3">
      <c r="A1862" s="161">
        <v>1516</v>
      </c>
      <c r="B1862" s="162">
        <v>42312</v>
      </c>
      <c r="C1862" s="161">
        <v>84.54</v>
      </c>
    </row>
    <row r="1863" spans="1:3" x14ac:dyDescent="0.3">
      <c r="A1863" s="161">
        <v>1516</v>
      </c>
      <c r="B1863" s="162">
        <v>42313</v>
      </c>
      <c r="C1863" s="161">
        <v>84.23</v>
      </c>
    </row>
    <row r="1864" spans="1:3" x14ac:dyDescent="0.3">
      <c r="A1864" s="161">
        <v>1516</v>
      </c>
      <c r="B1864" s="162">
        <v>42314</v>
      </c>
      <c r="C1864" s="161">
        <v>84.03</v>
      </c>
    </row>
    <row r="1865" spans="1:3" x14ac:dyDescent="0.3">
      <c r="A1865" s="161">
        <v>1516</v>
      </c>
      <c r="B1865" s="162">
        <v>42315</v>
      </c>
      <c r="C1865" s="161">
        <v>84.56</v>
      </c>
    </row>
    <row r="1866" spans="1:3" x14ac:dyDescent="0.3">
      <c r="A1866" s="161">
        <v>1516</v>
      </c>
      <c r="B1866" s="162">
        <v>42316</v>
      </c>
      <c r="C1866" s="161">
        <v>84.93</v>
      </c>
    </row>
    <row r="1867" spans="1:3" x14ac:dyDescent="0.3">
      <c r="A1867" s="161">
        <v>1516</v>
      </c>
      <c r="B1867" s="162">
        <v>42317</v>
      </c>
      <c r="C1867" s="161">
        <v>84.94</v>
      </c>
    </row>
    <row r="1868" spans="1:3" x14ac:dyDescent="0.3">
      <c r="A1868" s="161">
        <v>1516</v>
      </c>
      <c r="B1868" s="162">
        <v>42318</v>
      </c>
      <c r="C1868" s="161">
        <v>84.89</v>
      </c>
    </row>
    <row r="1869" spans="1:3" x14ac:dyDescent="0.3">
      <c r="A1869" s="161">
        <v>1516</v>
      </c>
      <c r="B1869" s="162">
        <v>42319</v>
      </c>
      <c r="C1869" s="161">
        <v>84.83</v>
      </c>
    </row>
    <row r="1870" spans="1:3" x14ac:dyDescent="0.3">
      <c r="A1870" s="161">
        <v>1516</v>
      </c>
      <c r="B1870" s="162">
        <v>42320</v>
      </c>
      <c r="C1870" s="161">
        <v>84.79</v>
      </c>
    </row>
    <row r="1871" spans="1:3" x14ac:dyDescent="0.3">
      <c r="A1871" s="161">
        <v>1516</v>
      </c>
      <c r="B1871" s="162">
        <v>42321</v>
      </c>
      <c r="C1871" s="161">
        <v>84.87</v>
      </c>
    </row>
    <row r="1872" spans="1:3" x14ac:dyDescent="0.3">
      <c r="A1872" s="161">
        <v>1516</v>
      </c>
      <c r="B1872" s="162">
        <v>42322</v>
      </c>
      <c r="C1872" s="161">
        <v>85.32</v>
      </c>
    </row>
    <row r="1873" spans="1:3" x14ac:dyDescent="0.3">
      <c r="A1873" s="161">
        <v>1516</v>
      </c>
      <c r="B1873" s="162">
        <v>42323</v>
      </c>
      <c r="C1873" s="161">
        <v>85.54</v>
      </c>
    </row>
    <row r="1874" spans="1:3" x14ac:dyDescent="0.3">
      <c r="A1874" s="161">
        <v>1516</v>
      </c>
      <c r="B1874" s="162">
        <v>42324</v>
      </c>
      <c r="C1874" s="161">
        <v>85.59</v>
      </c>
    </row>
    <row r="1875" spans="1:3" x14ac:dyDescent="0.3">
      <c r="A1875" s="161">
        <v>1516</v>
      </c>
      <c r="B1875" s="162">
        <v>42325</v>
      </c>
      <c r="C1875" s="161">
        <v>85.68</v>
      </c>
    </row>
    <row r="1876" spans="1:3" x14ac:dyDescent="0.3">
      <c r="A1876" s="161">
        <v>1516</v>
      </c>
      <c r="B1876" s="162">
        <v>42326</v>
      </c>
      <c r="C1876" s="161">
        <v>85.82</v>
      </c>
    </row>
    <row r="1877" spans="1:3" x14ac:dyDescent="0.3">
      <c r="A1877" s="161">
        <v>1516</v>
      </c>
      <c r="B1877" s="162">
        <v>42327</v>
      </c>
      <c r="C1877" s="161">
        <v>85.98</v>
      </c>
    </row>
    <row r="1878" spans="1:3" x14ac:dyDescent="0.3">
      <c r="A1878" s="161">
        <v>1516</v>
      </c>
      <c r="B1878" s="162">
        <v>42328</v>
      </c>
      <c r="C1878" s="161">
        <v>86.37</v>
      </c>
    </row>
    <row r="1879" spans="1:3" x14ac:dyDescent="0.3">
      <c r="A1879" s="161">
        <v>1516</v>
      </c>
      <c r="B1879" s="162">
        <v>42329</v>
      </c>
      <c r="C1879" s="161">
        <v>86.75</v>
      </c>
    </row>
    <row r="1880" spans="1:3" x14ac:dyDescent="0.3">
      <c r="A1880" s="161">
        <v>1516</v>
      </c>
      <c r="B1880" s="162">
        <v>42330</v>
      </c>
      <c r="C1880" s="161">
        <v>86.87</v>
      </c>
    </row>
    <row r="1881" spans="1:3" x14ac:dyDescent="0.3">
      <c r="A1881" s="161">
        <v>1516</v>
      </c>
      <c r="B1881" s="162">
        <v>42331</v>
      </c>
      <c r="C1881" s="161">
        <v>87.01</v>
      </c>
    </row>
    <row r="1882" spans="1:3" x14ac:dyDescent="0.3">
      <c r="A1882" s="161">
        <v>1516</v>
      </c>
      <c r="B1882" s="162">
        <v>42332</v>
      </c>
      <c r="C1882" s="161">
        <v>87</v>
      </c>
    </row>
    <row r="1883" spans="1:3" x14ac:dyDescent="0.3">
      <c r="A1883" s="161">
        <v>1516</v>
      </c>
      <c r="B1883" s="162">
        <v>42333</v>
      </c>
      <c r="C1883" s="161">
        <v>86.93</v>
      </c>
    </row>
    <row r="1884" spans="1:3" x14ac:dyDescent="0.3">
      <c r="A1884" s="161">
        <v>1516</v>
      </c>
      <c r="B1884" s="162">
        <v>42334</v>
      </c>
      <c r="C1884" s="161">
        <v>86.84</v>
      </c>
    </row>
    <row r="1885" spans="1:3" x14ac:dyDescent="0.3">
      <c r="A1885" s="161">
        <v>1516</v>
      </c>
      <c r="B1885" s="162">
        <v>42335</v>
      </c>
      <c r="C1885" s="161">
        <v>86.77</v>
      </c>
    </row>
    <row r="1886" spans="1:3" x14ac:dyDescent="0.3">
      <c r="A1886" s="161">
        <v>1516</v>
      </c>
      <c r="B1886" s="162">
        <v>42336</v>
      </c>
      <c r="C1886" s="161">
        <v>86.74</v>
      </c>
    </row>
    <row r="1887" spans="1:3" x14ac:dyDescent="0.3">
      <c r="A1887" s="161">
        <v>1516</v>
      </c>
      <c r="B1887" s="162">
        <v>42337</v>
      </c>
      <c r="C1887" s="161">
        <v>86.77</v>
      </c>
    </row>
    <row r="1888" spans="1:3" x14ac:dyDescent="0.3">
      <c r="A1888" s="161">
        <v>1516</v>
      </c>
      <c r="B1888" s="162">
        <v>42338</v>
      </c>
      <c r="C1888" s="161">
        <v>86.8</v>
      </c>
    </row>
    <row r="1889" spans="1:3" x14ac:dyDescent="0.3">
      <c r="A1889" s="161">
        <v>1516</v>
      </c>
      <c r="B1889" s="162">
        <v>42339</v>
      </c>
      <c r="C1889" s="161">
        <v>86.79</v>
      </c>
    </row>
    <row r="1890" spans="1:3" x14ac:dyDescent="0.3">
      <c r="A1890" s="161">
        <v>1516</v>
      </c>
      <c r="B1890" s="162">
        <v>42340</v>
      </c>
      <c r="C1890" s="161">
        <v>86.72</v>
      </c>
    </row>
    <row r="1891" spans="1:3" x14ac:dyDescent="0.3">
      <c r="A1891" s="161">
        <v>1516</v>
      </c>
      <c r="B1891" s="162">
        <v>42341</v>
      </c>
      <c r="C1891" s="161">
        <v>86.54</v>
      </c>
    </row>
    <row r="1892" spans="1:3" x14ac:dyDescent="0.3">
      <c r="A1892" s="161">
        <v>1516</v>
      </c>
      <c r="B1892" s="162">
        <v>42342</v>
      </c>
      <c r="C1892" s="161">
        <v>86.31</v>
      </c>
    </row>
    <row r="1893" spans="1:3" x14ac:dyDescent="0.3">
      <c r="A1893" s="161">
        <v>1516</v>
      </c>
      <c r="B1893" s="162">
        <v>42343</v>
      </c>
      <c r="C1893" s="161">
        <v>86.07</v>
      </c>
    </row>
    <row r="1894" spans="1:3" x14ac:dyDescent="0.3">
      <c r="A1894" s="161">
        <v>1516</v>
      </c>
      <c r="B1894" s="162">
        <v>42344</v>
      </c>
      <c r="C1894" s="161">
        <v>85.84</v>
      </c>
    </row>
    <row r="1895" spans="1:3" x14ac:dyDescent="0.3">
      <c r="A1895" s="161">
        <v>1516</v>
      </c>
      <c r="B1895" s="162">
        <v>42345</v>
      </c>
      <c r="C1895" s="161">
        <v>85.6</v>
      </c>
    </row>
    <row r="1896" spans="1:3" x14ac:dyDescent="0.3">
      <c r="A1896" s="161">
        <v>1516</v>
      </c>
      <c r="B1896" s="162">
        <v>42346</v>
      </c>
      <c r="C1896" s="161">
        <v>85.44</v>
      </c>
    </row>
    <row r="1897" spans="1:3" x14ac:dyDescent="0.3">
      <c r="A1897" s="161">
        <v>1516</v>
      </c>
      <c r="B1897" s="162">
        <v>42347</v>
      </c>
      <c r="C1897" s="161">
        <v>85.28</v>
      </c>
    </row>
    <row r="1898" spans="1:3" x14ac:dyDescent="0.3">
      <c r="A1898" s="161">
        <v>1516</v>
      </c>
      <c r="B1898" s="162">
        <v>42348</v>
      </c>
      <c r="C1898" s="161">
        <v>85.04</v>
      </c>
    </row>
    <row r="1899" spans="1:3" x14ac:dyDescent="0.3">
      <c r="A1899" s="161">
        <v>1516</v>
      </c>
      <c r="B1899" s="162">
        <v>42349</v>
      </c>
      <c r="C1899" s="161">
        <v>84.69</v>
      </c>
    </row>
    <row r="1900" spans="1:3" x14ac:dyDescent="0.3">
      <c r="A1900" s="161">
        <v>1516</v>
      </c>
      <c r="B1900" s="162">
        <v>42350</v>
      </c>
      <c r="C1900" s="161">
        <v>84.29</v>
      </c>
    </row>
    <row r="1901" spans="1:3" x14ac:dyDescent="0.3">
      <c r="A1901" s="161">
        <v>1516</v>
      </c>
      <c r="B1901" s="162">
        <v>42351</v>
      </c>
      <c r="C1901" s="161">
        <v>83.72</v>
      </c>
    </row>
    <row r="1902" spans="1:3" x14ac:dyDescent="0.3">
      <c r="A1902" s="161">
        <v>1516</v>
      </c>
      <c r="B1902" s="162">
        <v>42352</v>
      </c>
      <c r="C1902" s="161">
        <v>83.15</v>
      </c>
    </row>
    <row r="1903" spans="1:3" x14ac:dyDescent="0.3">
      <c r="A1903" s="161">
        <v>1516</v>
      </c>
      <c r="B1903" s="162">
        <v>42353</v>
      </c>
      <c r="C1903" s="161">
        <v>82.7</v>
      </c>
    </row>
    <row r="1904" spans="1:3" x14ac:dyDescent="0.3">
      <c r="A1904" s="161">
        <v>1516</v>
      </c>
      <c r="B1904" s="162">
        <v>42354</v>
      </c>
      <c r="C1904" s="161">
        <v>82.33</v>
      </c>
    </row>
    <row r="1905" spans="1:3" x14ac:dyDescent="0.3">
      <c r="A1905" s="161">
        <v>1516</v>
      </c>
      <c r="B1905" s="162">
        <v>42355</v>
      </c>
      <c r="C1905" s="161">
        <v>82.08</v>
      </c>
    </row>
    <row r="1906" spans="1:3" x14ac:dyDescent="0.3">
      <c r="A1906" s="161">
        <v>1516</v>
      </c>
      <c r="B1906" s="162">
        <v>42356</v>
      </c>
      <c r="C1906" s="161">
        <v>82.07</v>
      </c>
    </row>
    <row r="1907" spans="1:3" x14ac:dyDescent="0.3">
      <c r="A1907" s="161">
        <v>1516</v>
      </c>
      <c r="B1907" s="162">
        <v>42357</v>
      </c>
      <c r="C1907" s="161">
        <v>81.96</v>
      </c>
    </row>
    <row r="1908" spans="1:3" x14ac:dyDescent="0.3">
      <c r="A1908" s="161">
        <v>1516</v>
      </c>
      <c r="B1908" s="162">
        <v>42358</v>
      </c>
      <c r="C1908" s="161">
        <v>81.73</v>
      </c>
    </row>
    <row r="1909" spans="1:3" x14ac:dyDescent="0.3">
      <c r="A1909" s="161">
        <v>1516</v>
      </c>
      <c r="B1909" s="162">
        <v>42359</v>
      </c>
      <c r="C1909" s="161">
        <v>81.2</v>
      </c>
    </row>
    <row r="1910" spans="1:3" x14ac:dyDescent="0.3">
      <c r="A1910" s="161">
        <v>1516</v>
      </c>
      <c r="B1910" s="162">
        <v>42360</v>
      </c>
      <c r="C1910" s="161">
        <v>80.569999999999993</v>
      </c>
    </row>
    <row r="1911" spans="1:3" x14ac:dyDescent="0.3">
      <c r="A1911" s="161">
        <v>1516</v>
      </c>
      <c r="B1911" s="162">
        <v>42361</v>
      </c>
      <c r="C1911" s="161">
        <v>79.959999999999994</v>
      </c>
    </row>
    <row r="1912" spans="1:3" x14ac:dyDescent="0.3">
      <c r="A1912" s="161">
        <v>1516</v>
      </c>
      <c r="B1912" s="162">
        <v>42362</v>
      </c>
      <c r="C1912" s="161">
        <v>79.290000000000006</v>
      </c>
    </row>
    <row r="1913" spans="1:3" x14ac:dyDescent="0.3">
      <c r="A1913" s="161">
        <v>1516</v>
      </c>
      <c r="B1913" s="162">
        <v>42363</v>
      </c>
      <c r="C1913" s="161">
        <v>78.66</v>
      </c>
    </row>
    <row r="1914" spans="1:3" x14ac:dyDescent="0.3">
      <c r="A1914" s="161">
        <v>1516</v>
      </c>
      <c r="B1914" s="162">
        <v>42364</v>
      </c>
      <c r="C1914" s="161">
        <v>78.319999999999993</v>
      </c>
    </row>
    <row r="1915" spans="1:3" x14ac:dyDescent="0.3">
      <c r="A1915" s="161">
        <v>1516</v>
      </c>
      <c r="B1915" s="162">
        <v>42365</v>
      </c>
      <c r="C1915" s="161">
        <v>78.37</v>
      </c>
    </row>
    <row r="1916" spans="1:3" x14ac:dyDescent="0.3">
      <c r="A1916" s="161">
        <v>1516</v>
      </c>
      <c r="B1916" s="162">
        <v>42366</v>
      </c>
      <c r="C1916" s="161">
        <v>78.61</v>
      </c>
    </row>
    <row r="1917" spans="1:3" x14ac:dyDescent="0.3">
      <c r="A1917" s="161">
        <v>1516</v>
      </c>
      <c r="B1917" s="162">
        <v>42367</v>
      </c>
      <c r="C1917" s="161">
        <v>79.16</v>
      </c>
    </row>
    <row r="1918" spans="1:3" x14ac:dyDescent="0.3">
      <c r="A1918" s="161">
        <v>1516</v>
      </c>
      <c r="B1918" s="162">
        <v>42368</v>
      </c>
      <c r="C1918" s="161">
        <v>79.78</v>
      </c>
    </row>
    <row r="1919" spans="1:3" x14ac:dyDescent="0.3">
      <c r="A1919" s="161">
        <v>1516</v>
      </c>
      <c r="B1919" s="162">
        <v>42369</v>
      </c>
      <c r="C1919" s="161">
        <v>80.42</v>
      </c>
    </row>
    <row r="1920" spans="1:3" x14ac:dyDescent="0.3">
      <c r="A1920" s="161">
        <v>1516</v>
      </c>
      <c r="B1920" s="162">
        <v>42370</v>
      </c>
      <c r="C1920" s="161">
        <v>80.86</v>
      </c>
    </row>
    <row r="1921" spans="1:3" x14ac:dyDescent="0.3">
      <c r="A1921" s="161">
        <v>1516</v>
      </c>
      <c r="B1921" s="162">
        <v>42371</v>
      </c>
      <c r="C1921" s="161">
        <v>81.25</v>
      </c>
    </row>
    <row r="1922" spans="1:3" x14ac:dyDescent="0.3">
      <c r="A1922" s="161">
        <v>1516</v>
      </c>
      <c r="B1922" s="162">
        <v>42372</v>
      </c>
      <c r="C1922" s="161">
        <v>81.55</v>
      </c>
    </row>
    <row r="1923" spans="1:3" x14ac:dyDescent="0.3">
      <c r="A1923" s="161">
        <v>1516</v>
      </c>
      <c r="B1923" s="162">
        <v>42373</v>
      </c>
      <c r="C1923" s="161">
        <v>81.680000000000007</v>
      </c>
    </row>
    <row r="1924" spans="1:3" x14ac:dyDescent="0.3">
      <c r="A1924" s="161">
        <v>1516</v>
      </c>
      <c r="B1924" s="162">
        <v>42374</v>
      </c>
      <c r="C1924" s="161">
        <v>81.319999999999993</v>
      </c>
    </row>
    <row r="1925" spans="1:3" x14ac:dyDescent="0.3">
      <c r="A1925" s="161">
        <v>1516</v>
      </c>
      <c r="B1925" s="162">
        <v>42375</v>
      </c>
      <c r="C1925" s="161">
        <v>80.88</v>
      </c>
    </row>
    <row r="1926" spans="1:3" x14ac:dyDescent="0.3">
      <c r="A1926" s="161">
        <v>1516</v>
      </c>
      <c r="B1926" s="162">
        <v>42376</v>
      </c>
      <c r="C1926" s="161">
        <v>80.209999999999994</v>
      </c>
    </row>
    <row r="1927" spans="1:3" x14ac:dyDescent="0.3">
      <c r="A1927" s="161">
        <v>1516</v>
      </c>
      <c r="B1927" s="162">
        <v>42377</v>
      </c>
      <c r="C1927" s="161">
        <v>79.37</v>
      </c>
    </row>
    <row r="1928" spans="1:3" x14ac:dyDescent="0.3">
      <c r="A1928" s="161">
        <v>1516</v>
      </c>
      <c r="B1928" s="162">
        <v>42378</v>
      </c>
      <c r="C1928" s="161">
        <v>78.56</v>
      </c>
    </row>
    <row r="1929" spans="1:3" x14ac:dyDescent="0.3">
      <c r="A1929" s="161">
        <v>1516</v>
      </c>
      <c r="B1929" s="162">
        <v>42379</v>
      </c>
      <c r="C1929" s="161">
        <v>78.069999999999993</v>
      </c>
    </row>
    <row r="1930" spans="1:3" x14ac:dyDescent="0.3">
      <c r="A1930" s="161">
        <v>1516</v>
      </c>
      <c r="B1930" s="162">
        <v>42380</v>
      </c>
      <c r="C1930" s="161">
        <v>77.8</v>
      </c>
    </row>
    <row r="1931" spans="1:3" x14ac:dyDescent="0.3">
      <c r="A1931" s="161">
        <v>1516</v>
      </c>
      <c r="B1931" s="162">
        <v>42381</v>
      </c>
      <c r="C1931" s="161">
        <v>77.62</v>
      </c>
    </row>
    <row r="1932" spans="1:3" x14ac:dyDescent="0.3">
      <c r="A1932" s="161">
        <v>1516</v>
      </c>
      <c r="B1932" s="162">
        <v>42382</v>
      </c>
      <c r="C1932" s="161">
        <v>77.540000000000006</v>
      </c>
    </row>
    <row r="1933" spans="1:3" x14ac:dyDescent="0.3">
      <c r="A1933" s="161">
        <v>1516</v>
      </c>
      <c r="B1933" s="162">
        <v>42383</v>
      </c>
      <c r="C1933" s="161">
        <v>77.459999999999994</v>
      </c>
    </row>
    <row r="1934" spans="1:3" x14ac:dyDescent="0.3">
      <c r="A1934" s="161">
        <v>1516</v>
      </c>
      <c r="B1934" s="162">
        <v>42384</v>
      </c>
      <c r="C1934" s="161">
        <v>77.150000000000006</v>
      </c>
    </row>
    <row r="1935" spans="1:3" x14ac:dyDescent="0.3">
      <c r="A1935" s="161">
        <v>1516</v>
      </c>
      <c r="B1935" s="162">
        <v>42385</v>
      </c>
      <c r="C1935" s="161">
        <v>76.650000000000006</v>
      </c>
    </row>
    <row r="1936" spans="1:3" x14ac:dyDescent="0.3">
      <c r="A1936" s="161">
        <v>1516</v>
      </c>
      <c r="B1936" s="162">
        <v>42386</v>
      </c>
      <c r="C1936" s="161">
        <v>76</v>
      </c>
    </row>
    <row r="1937" spans="1:3" x14ac:dyDescent="0.3">
      <c r="A1937" s="161">
        <v>1516</v>
      </c>
      <c r="B1937" s="162">
        <v>42387</v>
      </c>
      <c r="C1937" s="161">
        <v>75.25</v>
      </c>
    </row>
    <row r="1938" spans="1:3" x14ac:dyDescent="0.3">
      <c r="A1938" s="161">
        <v>1516</v>
      </c>
      <c r="B1938" s="162">
        <v>42388</v>
      </c>
      <c r="C1938" s="161">
        <v>74.42</v>
      </c>
    </row>
    <row r="1939" spans="1:3" x14ac:dyDescent="0.3">
      <c r="A1939" s="161">
        <v>1516</v>
      </c>
      <c r="B1939" s="162">
        <v>42389</v>
      </c>
      <c r="C1939" s="161">
        <v>73.55</v>
      </c>
    </row>
    <row r="1940" spans="1:3" x14ac:dyDescent="0.3">
      <c r="A1940" s="161">
        <v>1516</v>
      </c>
      <c r="B1940" s="162">
        <v>42390</v>
      </c>
      <c r="C1940" s="161">
        <v>72.680000000000007</v>
      </c>
    </row>
    <row r="1941" spans="1:3" x14ac:dyDescent="0.3">
      <c r="A1941" s="161">
        <v>1516</v>
      </c>
      <c r="B1941" s="162">
        <v>42391</v>
      </c>
      <c r="C1941" s="161">
        <v>71.83</v>
      </c>
    </row>
    <row r="1942" spans="1:3" x14ac:dyDescent="0.3">
      <c r="A1942" s="161">
        <v>1516</v>
      </c>
      <c r="B1942" s="162">
        <v>42392</v>
      </c>
      <c r="C1942" s="161">
        <v>71.010000000000005</v>
      </c>
    </row>
    <row r="1943" spans="1:3" x14ac:dyDescent="0.3">
      <c r="A1943" s="161">
        <v>1516</v>
      </c>
      <c r="B1943" s="162">
        <v>42393</v>
      </c>
      <c r="C1943" s="161">
        <v>70.260000000000005</v>
      </c>
    </row>
    <row r="1944" spans="1:3" x14ac:dyDescent="0.3">
      <c r="A1944" s="161">
        <v>1516</v>
      </c>
      <c r="B1944" s="162">
        <v>42394</v>
      </c>
      <c r="C1944" s="161">
        <v>69.569999999999993</v>
      </c>
    </row>
    <row r="1945" spans="1:3" x14ac:dyDescent="0.3">
      <c r="A1945" s="161">
        <v>1516</v>
      </c>
      <c r="B1945" s="162">
        <v>42395</v>
      </c>
      <c r="C1945" s="161">
        <v>68.94</v>
      </c>
    </row>
    <row r="1946" spans="1:3" x14ac:dyDescent="0.3">
      <c r="A1946" s="161">
        <v>1516</v>
      </c>
      <c r="B1946" s="162">
        <v>42396</v>
      </c>
      <c r="C1946" s="161">
        <v>68.400000000000006</v>
      </c>
    </row>
    <row r="1947" spans="1:3" x14ac:dyDescent="0.3">
      <c r="A1947" s="161">
        <v>1516</v>
      </c>
      <c r="B1947" s="162">
        <v>42397</v>
      </c>
      <c r="C1947" s="161">
        <v>67.98</v>
      </c>
    </row>
    <row r="1948" spans="1:3" x14ac:dyDescent="0.3">
      <c r="A1948" s="161">
        <v>1516</v>
      </c>
      <c r="B1948" s="162">
        <v>42398</v>
      </c>
      <c r="C1948" s="161">
        <v>67.680000000000007</v>
      </c>
    </row>
    <row r="1949" spans="1:3" x14ac:dyDescent="0.3">
      <c r="A1949" s="161">
        <v>1516</v>
      </c>
      <c r="B1949" s="162">
        <v>42399</v>
      </c>
      <c r="C1949" s="161">
        <v>67.37</v>
      </c>
    </row>
    <row r="1950" spans="1:3" x14ac:dyDescent="0.3">
      <c r="A1950" s="161">
        <v>1516</v>
      </c>
      <c r="B1950" s="162">
        <v>42400</v>
      </c>
      <c r="C1950" s="161">
        <v>66.989999999999995</v>
      </c>
    </row>
    <row r="1951" spans="1:3" x14ac:dyDescent="0.3">
      <c r="A1951" s="161">
        <v>1516</v>
      </c>
      <c r="B1951" s="162">
        <v>42401</v>
      </c>
      <c r="C1951" s="161">
        <v>66.599999999999994</v>
      </c>
    </row>
    <row r="1952" spans="1:3" x14ac:dyDescent="0.3">
      <c r="A1952" s="161">
        <v>1516</v>
      </c>
      <c r="B1952" s="162">
        <v>42402</v>
      </c>
      <c r="C1952" s="161">
        <v>66.22</v>
      </c>
    </row>
    <row r="1953" spans="1:3" x14ac:dyDescent="0.3">
      <c r="A1953" s="161">
        <v>1516</v>
      </c>
      <c r="B1953" s="162">
        <v>42403</v>
      </c>
      <c r="C1953" s="161">
        <v>65.930000000000007</v>
      </c>
    </row>
    <row r="1954" spans="1:3" x14ac:dyDescent="0.3">
      <c r="A1954" s="161">
        <v>1516</v>
      </c>
      <c r="B1954" s="162">
        <v>42404</v>
      </c>
      <c r="C1954" s="161">
        <v>65.77</v>
      </c>
    </row>
    <row r="1955" spans="1:3" x14ac:dyDescent="0.3">
      <c r="A1955" s="161">
        <v>1516</v>
      </c>
      <c r="B1955" s="162">
        <v>42405</v>
      </c>
      <c r="C1955" s="161">
        <v>65.73</v>
      </c>
    </row>
    <row r="1956" spans="1:3" x14ac:dyDescent="0.3">
      <c r="A1956" s="161">
        <v>1516</v>
      </c>
      <c r="B1956" s="162">
        <v>42406</v>
      </c>
      <c r="C1956" s="161">
        <v>65.790000000000006</v>
      </c>
    </row>
    <row r="1957" spans="1:3" x14ac:dyDescent="0.3">
      <c r="A1957" s="161">
        <v>1516</v>
      </c>
      <c r="B1957" s="162">
        <v>42407</v>
      </c>
      <c r="C1957" s="161">
        <v>65.94</v>
      </c>
    </row>
    <row r="1958" spans="1:3" x14ac:dyDescent="0.3">
      <c r="A1958" s="161">
        <v>1516</v>
      </c>
      <c r="B1958" s="162">
        <v>42408</v>
      </c>
      <c r="C1958" s="161">
        <v>66.17</v>
      </c>
    </row>
    <row r="1959" spans="1:3" x14ac:dyDescent="0.3">
      <c r="A1959" s="161">
        <v>1516</v>
      </c>
      <c r="B1959" s="162">
        <v>42409</v>
      </c>
      <c r="C1959" s="161">
        <v>66.459999999999994</v>
      </c>
    </row>
    <row r="1960" spans="1:3" x14ac:dyDescent="0.3">
      <c r="A1960" s="161">
        <v>1516</v>
      </c>
      <c r="B1960" s="162">
        <v>42410</v>
      </c>
      <c r="C1960" s="161">
        <v>66.75</v>
      </c>
    </row>
    <row r="1961" spans="1:3" x14ac:dyDescent="0.3">
      <c r="A1961" s="161">
        <v>1516</v>
      </c>
      <c r="B1961" s="162">
        <v>42411</v>
      </c>
      <c r="C1961" s="161">
        <v>67.069999999999993</v>
      </c>
    </row>
    <row r="1962" spans="1:3" x14ac:dyDescent="0.3">
      <c r="A1962" s="161">
        <v>1516</v>
      </c>
      <c r="B1962" s="162">
        <v>42412</v>
      </c>
      <c r="C1962" s="161">
        <v>67.44</v>
      </c>
    </row>
    <row r="1963" spans="1:3" x14ac:dyDescent="0.3">
      <c r="A1963" s="161">
        <v>1516</v>
      </c>
      <c r="B1963" s="162">
        <v>42413</v>
      </c>
      <c r="C1963" s="161">
        <v>67.81</v>
      </c>
    </row>
    <row r="1964" spans="1:3" x14ac:dyDescent="0.3">
      <c r="A1964" s="161">
        <v>1516</v>
      </c>
      <c r="B1964" s="162">
        <v>42414</v>
      </c>
      <c r="C1964" s="161">
        <v>68.17</v>
      </c>
    </row>
    <row r="1965" spans="1:3" x14ac:dyDescent="0.3">
      <c r="A1965" s="161">
        <v>1516</v>
      </c>
      <c r="B1965" s="162">
        <v>42415</v>
      </c>
      <c r="C1965" s="161">
        <v>68.540000000000006</v>
      </c>
    </row>
    <row r="1966" spans="1:3" x14ac:dyDescent="0.3">
      <c r="A1966" s="161">
        <v>1516</v>
      </c>
      <c r="B1966" s="162">
        <v>42416</v>
      </c>
      <c r="C1966" s="161">
        <v>68.95</v>
      </c>
    </row>
    <row r="1967" spans="1:3" x14ac:dyDescent="0.3">
      <c r="A1967" s="161">
        <v>1516</v>
      </c>
      <c r="B1967" s="162">
        <v>42417</v>
      </c>
      <c r="C1967" s="161">
        <v>69.23</v>
      </c>
    </row>
    <row r="1968" spans="1:3" x14ac:dyDescent="0.3">
      <c r="A1968" s="161">
        <v>1516</v>
      </c>
      <c r="B1968" s="162">
        <v>42418</v>
      </c>
      <c r="C1968" s="161">
        <v>69.42</v>
      </c>
    </row>
    <row r="1969" spans="1:3" x14ac:dyDescent="0.3">
      <c r="A1969" s="161">
        <v>1516</v>
      </c>
      <c r="B1969" s="162">
        <v>42419</v>
      </c>
      <c r="C1969" s="161">
        <v>69.58</v>
      </c>
    </row>
    <row r="1970" spans="1:3" x14ac:dyDescent="0.3">
      <c r="A1970" s="161">
        <v>1516</v>
      </c>
      <c r="B1970" s="162">
        <v>42420</v>
      </c>
      <c r="C1970" s="161">
        <v>69.72</v>
      </c>
    </row>
    <row r="1971" spans="1:3" x14ac:dyDescent="0.3">
      <c r="A1971" s="161">
        <v>1516</v>
      </c>
      <c r="B1971" s="162">
        <v>42421</v>
      </c>
      <c r="C1971" s="161">
        <v>69.83</v>
      </c>
    </row>
    <row r="1972" spans="1:3" x14ac:dyDescent="0.3">
      <c r="A1972" s="161">
        <v>1516</v>
      </c>
      <c r="B1972" s="162">
        <v>42422</v>
      </c>
      <c r="C1972" s="161">
        <v>70.010000000000005</v>
      </c>
    </row>
    <row r="1973" spans="1:3" x14ac:dyDescent="0.3">
      <c r="A1973" s="161">
        <v>1516</v>
      </c>
      <c r="B1973" s="162">
        <v>42423</v>
      </c>
      <c r="C1973" s="161">
        <v>70.14</v>
      </c>
    </row>
    <row r="1974" spans="1:3" x14ac:dyDescent="0.3">
      <c r="A1974" s="161">
        <v>1516</v>
      </c>
      <c r="B1974" s="162">
        <v>42424</v>
      </c>
      <c r="C1974" s="161">
        <v>70.22</v>
      </c>
    </row>
    <row r="1975" spans="1:3" x14ac:dyDescent="0.3">
      <c r="A1975" s="161">
        <v>1516</v>
      </c>
      <c r="B1975" s="162">
        <v>42425</v>
      </c>
      <c r="C1975" s="161">
        <v>70.34</v>
      </c>
    </row>
    <row r="1976" spans="1:3" x14ac:dyDescent="0.3">
      <c r="A1976" s="161">
        <v>1516</v>
      </c>
      <c r="B1976" s="162">
        <v>42426</v>
      </c>
      <c r="C1976" s="161">
        <v>70.52</v>
      </c>
    </row>
    <row r="1977" spans="1:3" x14ac:dyDescent="0.3">
      <c r="A1977" s="161">
        <v>1516</v>
      </c>
      <c r="B1977" s="162">
        <v>42427</v>
      </c>
      <c r="C1977" s="161">
        <v>70.75</v>
      </c>
    </row>
    <row r="1978" spans="1:3" x14ac:dyDescent="0.3">
      <c r="A1978" s="161">
        <v>1516</v>
      </c>
      <c r="B1978" s="162">
        <v>42428</v>
      </c>
      <c r="C1978" s="161">
        <v>71.02</v>
      </c>
    </row>
    <row r="1979" spans="1:3" x14ac:dyDescent="0.3">
      <c r="A1979" s="161">
        <v>1516</v>
      </c>
      <c r="B1979" s="162">
        <v>42429</v>
      </c>
      <c r="C1979" s="161">
        <v>71.319999999999993</v>
      </c>
    </row>
    <row r="1980" spans="1:3" x14ac:dyDescent="0.3">
      <c r="A1980" s="161">
        <v>1516</v>
      </c>
      <c r="B1980" s="162">
        <v>42430</v>
      </c>
      <c r="C1980" s="161">
        <v>71.67</v>
      </c>
    </row>
    <row r="1981" spans="1:3" x14ac:dyDescent="0.3">
      <c r="A1981" s="161">
        <v>1516</v>
      </c>
      <c r="B1981" s="162">
        <v>42431</v>
      </c>
      <c r="C1981" s="161">
        <v>72.05</v>
      </c>
    </row>
    <row r="1982" spans="1:3" x14ac:dyDescent="0.3">
      <c r="A1982" s="161">
        <v>1516</v>
      </c>
      <c r="B1982" s="162">
        <v>42432</v>
      </c>
      <c r="C1982" s="161">
        <v>72.41</v>
      </c>
    </row>
    <row r="1983" spans="1:3" x14ac:dyDescent="0.3">
      <c r="A1983" s="161">
        <v>1516</v>
      </c>
      <c r="B1983" s="162">
        <v>42433</v>
      </c>
      <c r="C1983" s="161">
        <v>72.61</v>
      </c>
    </row>
    <row r="1984" spans="1:3" x14ac:dyDescent="0.3">
      <c r="A1984" s="161">
        <v>1516</v>
      </c>
      <c r="B1984" s="162">
        <v>42434</v>
      </c>
      <c r="C1984" s="161">
        <v>72.42</v>
      </c>
    </row>
    <row r="1985" spans="1:3" x14ac:dyDescent="0.3">
      <c r="A1985" s="161">
        <v>1516</v>
      </c>
      <c r="B1985" s="162">
        <v>42435</v>
      </c>
      <c r="C1985" s="161">
        <v>71.88</v>
      </c>
    </row>
    <row r="1986" spans="1:3" x14ac:dyDescent="0.3">
      <c r="A1986" s="161">
        <v>1516</v>
      </c>
      <c r="B1986" s="162">
        <v>42436</v>
      </c>
      <c r="C1986" s="161">
        <v>71.08</v>
      </c>
    </row>
    <row r="1987" spans="1:3" x14ac:dyDescent="0.3">
      <c r="A1987" s="161">
        <v>1516</v>
      </c>
      <c r="B1987" s="162">
        <v>42437</v>
      </c>
      <c r="C1987" s="161">
        <v>70.19</v>
      </c>
    </row>
    <row r="1988" spans="1:3" x14ac:dyDescent="0.3">
      <c r="A1988" s="161">
        <v>1516</v>
      </c>
      <c r="B1988" s="162">
        <v>42438</v>
      </c>
      <c r="C1988" s="161">
        <v>69.28</v>
      </c>
    </row>
    <row r="1989" spans="1:3" x14ac:dyDescent="0.3">
      <c r="A1989" s="161">
        <v>1516</v>
      </c>
      <c r="B1989" s="162">
        <v>42439</v>
      </c>
      <c r="C1989" s="161">
        <v>68.44</v>
      </c>
    </row>
    <row r="1990" spans="1:3" x14ac:dyDescent="0.3">
      <c r="A1990" s="161">
        <v>1516</v>
      </c>
      <c r="B1990" s="162">
        <v>42440</v>
      </c>
      <c r="C1990" s="161">
        <v>67.63</v>
      </c>
    </row>
    <row r="1991" spans="1:3" x14ac:dyDescent="0.3">
      <c r="A1991" s="161">
        <v>1516</v>
      </c>
      <c r="B1991" s="162">
        <v>42441</v>
      </c>
      <c r="C1991" s="161">
        <v>66.83</v>
      </c>
    </row>
    <row r="1992" spans="1:3" x14ac:dyDescent="0.3">
      <c r="A1992" s="161">
        <v>1516</v>
      </c>
      <c r="B1992" s="162">
        <v>42442</v>
      </c>
      <c r="C1992" s="161">
        <v>65.92</v>
      </c>
    </row>
    <row r="1993" spans="1:3" x14ac:dyDescent="0.3">
      <c r="A1993" s="161">
        <v>1516</v>
      </c>
      <c r="B1993" s="162">
        <v>42443</v>
      </c>
      <c r="C1993" s="161">
        <v>64.760000000000005</v>
      </c>
    </row>
    <row r="1994" spans="1:3" x14ac:dyDescent="0.3">
      <c r="A1994" s="161">
        <v>1516</v>
      </c>
      <c r="B1994" s="162">
        <v>42444</v>
      </c>
      <c r="C1994" s="161">
        <v>63.6</v>
      </c>
    </row>
    <row r="1995" spans="1:3" x14ac:dyDescent="0.3">
      <c r="A1995" s="161">
        <v>1516</v>
      </c>
      <c r="B1995" s="162">
        <v>42445</v>
      </c>
      <c r="C1995" s="161">
        <v>62.62</v>
      </c>
    </row>
    <row r="1996" spans="1:3" x14ac:dyDescent="0.3">
      <c r="A1996" s="161">
        <v>1516</v>
      </c>
      <c r="B1996" s="162">
        <v>42446</v>
      </c>
      <c r="C1996" s="161">
        <v>61.84</v>
      </c>
    </row>
    <row r="1997" spans="1:3" x14ac:dyDescent="0.3">
      <c r="A1997" s="161">
        <v>1516</v>
      </c>
      <c r="B1997" s="162">
        <v>42447</v>
      </c>
      <c r="C1997" s="161">
        <v>61.23</v>
      </c>
    </row>
    <row r="1998" spans="1:3" x14ac:dyDescent="0.3">
      <c r="A1998" s="161">
        <v>1516</v>
      </c>
      <c r="B1998" s="162">
        <v>42448</v>
      </c>
      <c r="C1998" s="161">
        <v>60.75</v>
      </c>
    </row>
    <row r="1999" spans="1:3" x14ac:dyDescent="0.3">
      <c r="A1999" s="161">
        <v>1516</v>
      </c>
      <c r="B1999" s="162">
        <v>42449</v>
      </c>
      <c r="C1999" s="161">
        <v>60.37</v>
      </c>
    </row>
    <row r="2000" spans="1:3" x14ac:dyDescent="0.3">
      <c r="A2000" s="161">
        <v>1516</v>
      </c>
      <c r="B2000" s="162">
        <v>42450</v>
      </c>
      <c r="C2000" s="161">
        <v>60.05</v>
      </c>
    </row>
    <row r="2001" spans="1:3" x14ac:dyDescent="0.3">
      <c r="A2001" s="161">
        <v>1516</v>
      </c>
      <c r="B2001" s="162">
        <v>42451</v>
      </c>
      <c r="C2001" s="161">
        <v>59.76</v>
      </c>
    </row>
    <row r="2002" spans="1:3" x14ac:dyDescent="0.3">
      <c r="A2002" s="161">
        <v>1516</v>
      </c>
      <c r="B2002" s="162">
        <v>42452</v>
      </c>
      <c r="C2002" s="161">
        <v>59.49</v>
      </c>
    </row>
    <row r="2003" spans="1:3" x14ac:dyDescent="0.3">
      <c r="A2003" s="161">
        <v>1516</v>
      </c>
      <c r="B2003" s="162">
        <v>42453</v>
      </c>
      <c r="C2003" s="161">
        <v>59.24</v>
      </c>
    </row>
    <row r="2004" spans="1:3" x14ac:dyDescent="0.3">
      <c r="A2004" s="161">
        <v>1516</v>
      </c>
      <c r="B2004" s="162">
        <v>42454</v>
      </c>
      <c r="C2004" s="161">
        <v>59.04</v>
      </c>
    </row>
    <row r="2005" spans="1:3" x14ac:dyDescent="0.3">
      <c r="A2005" s="161">
        <v>1516</v>
      </c>
      <c r="B2005" s="162">
        <v>42455</v>
      </c>
      <c r="C2005" s="161">
        <v>58.89</v>
      </c>
    </row>
    <row r="2006" spans="1:3" x14ac:dyDescent="0.3">
      <c r="A2006" s="161">
        <v>1516</v>
      </c>
      <c r="B2006" s="162">
        <v>42456</v>
      </c>
      <c r="C2006" s="161">
        <v>58.77</v>
      </c>
    </row>
    <row r="2007" spans="1:3" x14ac:dyDescent="0.3">
      <c r="A2007" s="161">
        <v>1516</v>
      </c>
      <c r="B2007" s="162">
        <v>42457</v>
      </c>
      <c r="C2007" s="161">
        <v>58.71</v>
      </c>
    </row>
    <row r="2008" spans="1:3" x14ac:dyDescent="0.3">
      <c r="A2008" s="161">
        <v>1516</v>
      </c>
      <c r="B2008" s="162">
        <v>42458</v>
      </c>
      <c r="C2008" s="161">
        <v>58.73</v>
      </c>
    </row>
    <row r="2009" spans="1:3" x14ac:dyDescent="0.3">
      <c r="A2009" s="161">
        <v>1516</v>
      </c>
      <c r="B2009" s="162">
        <v>42459</v>
      </c>
      <c r="C2009" s="161">
        <v>58.82</v>
      </c>
    </row>
    <row r="2010" spans="1:3" x14ac:dyDescent="0.3">
      <c r="A2010" s="161">
        <v>1516</v>
      </c>
      <c r="B2010" s="162">
        <v>42460</v>
      </c>
      <c r="C2010" s="161">
        <v>59.01</v>
      </c>
    </row>
    <row r="2011" spans="1:3" x14ac:dyDescent="0.3">
      <c r="A2011" s="161">
        <v>1516</v>
      </c>
      <c r="B2011" s="162">
        <v>42461</v>
      </c>
      <c r="C2011" s="161">
        <v>59.22</v>
      </c>
    </row>
    <row r="2012" spans="1:3" x14ac:dyDescent="0.3">
      <c r="A2012" s="161">
        <v>1516</v>
      </c>
      <c r="B2012" s="162">
        <v>42462</v>
      </c>
      <c r="C2012" s="161">
        <v>59.5</v>
      </c>
    </row>
    <row r="2013" spans="1:3" x14ac:dyDescent="0.3">
      <c r="A2013" s="161">
        <v>1516</v>
      </c>
      <c r="B2013" s="162">
        <v>42463</v>
      </c>
      <c r="C2013" s="161">
        <v>59.83</v>
      </c>
    </row>
    <row r="2014" spans="1:3" x14ac:dyDescent="0.3">
      <c r="A2014" s="161">
        <v>1516</v>
      </c>
      <c r="B2014" s="162">
        <v>42464</v>
      </c>
      <c r="C2014" s="161">
        <v>60.18</v>
      </c>
    </row>
    <row r="2015" spans="1:3" x14ac:dyDescent="0.3">
      <c r="A2015" s="161">
        <v>1516</v>
      </c>
      <c r="B2015" s="162">
        <v>42465</v>
      </c>
      <c r="C2015" s="161">
        <v>60.55</v>
      </c>
    </row>
    <row r="2016" spans="1:3" x14ac:dyDescent="0.3">
      <c r="A2016" s="161">
        <v>1516</v>
      </c>
      <c r="B2016" s="162">
        <v>42466</v>
      </c>
      <c r="C2016" s="161">
        <v>60.93</v>
      </c>
    </row>
    <row r="2017" spans="1:3" x14ac:dyDescent="0.3">
      <c r="A2017" s="161">
        <v>1516</v>
      </c>
      <c r="B2017" s="162">
        <v>42467</v>
      </c>
      <c r="C2017" s="161">
        <v>61.3</v>
      </c>
    </row>
    <row r="2018" spans="1:3" x14ac:dyDescent="0.3">
      <c r="A2018" s="161">
        <v>1516</v>
      </c>
      <c r="B2018" s="162">
        <v>42468</v>
      </c>
      <c r="C2018" s="161">
        <v>61.66</v>
      </c>
    </row>
    <row r="2019" spans="1:3" x14ac:dyDescent="0.3">
      <c r="A2019" s="161">
        <v>1516</v>
      </c>
      <c r="B2019" s="162">
        <v>42469</v>
      </c>
      <c r="C2019" s="161">
        <v>61.82</v>
      </c>
    </row>
    <row r="2020" spans="1:3" x14ac:dyDescent="0.3">
      <c r="A2020" s="161">
        <v>1516</v>
      </c>
      <c r="B2020" s="162">
        <v>42470</v>
      </c>
      <c r="C2020" s="161">
        <v>61.93</v>
      </c>
    </row>
    <row r="2021" spans="1:3" x14ac:dyDescent="0.3">
      <c r="A2021" s="161">
        <v>1516</v>
      </c>
      <c r="B2021" s="162">
        <v>42471</v>
      </c>
      <c r="C2021" s="161">
        <v>62.04</v>
      </c>
    </row>
    <row r="2022" spans="1:3" x14ac:dyDescent="0.3">
      <c r="A2022" s="161">
        <v>1516</v>
      </c>
      <c r="B2022" s="162">
        <v>42472</v>
      </c>
      <c r="C2022" s="161">
        <v>62.14</v>
      </c>
    </row>
    <row r="2023" spans="1:3" x14ac:dyDescent="0.3">
      <c r="A2023" s="161">
        <v>1516</v>
      </c>
      <c r="B2023" s="162">
        <v>42473</v>
      </c>
      <c r="C2023" s="161">
        <v>62.27</v>
      </c>
    </row>
    <row r="2024" spans="1:3" x14ac:dyDescent="0.3">
      <c r="A2024" s="161">
        <v>1516</v>
      </c>
      <c r="B2024" s="162">
        <v>42474</v>
      </c>
      <c r="C2024" s="161">
        <v>62.59</v>
      </c>
    </row>
    <row r="2025" spans="1:3" x14ac:dyDescent="0.3">
      <c r="A2025" s="161">
        <v>1516</v>
      </c>
      <c r="B2025" s="162">
        <v>42475</v>
      </c>
      <c r="C2025" s="161">
        <v>62.93</v>
      </c>
    </row>
    <row r="2026" spans="1:3" x14ac:dyDescent="0.3">
      <c r="A2026" s="161">
        <v>1516</v>
      </c>
      <c r="B2026" s="162">
        <v>42476</v>
      </c>
      <c r="C2026" s="161">
        <v>63.26</v>
      </c>
    </row>
    <row r="2027" spans="1:3" x14ac:dyDescent="0.3">
      <c r="A2027" s="161">
        <v>1516</v>
      </c>
      <c r="B2027" s="162">
        <v>42477</v>
      </c>
      <c r="C2027" s="161">
        <v>63.57</v>
      </c>
    </row>
    <row r="2028" spans="1:3" x14ac:dyDescent="0.3">
      <c r="A2028" s="161">
        <v>1516</v>
      </c>
      <c r="B2028" s="162">
        <v>42478</v>
      </c>
      <c r="C2028" s="161">
        <v>63.85</v>
      </c>
    </row>
    <row r="2029" spans="1:3" x14ac:dyDescent="0.3">
      <c r="A2029" s="161">
        <v>1516</v>
      </c>
      <c r="B2029" s="162">
        <v>42479</v>
      </c>
      <c r="C2029" s="161">
        <v>64.16</v>
      </c>
    </row>
    <row r="2030" spans="1:3" x14ac:dyDescent="0.3">
      <c r="A2030" s="161">
        <v>1516</v>
      </c>
      <c r="B2030" s="162">
        <v>42480</v>
      </c>
      <c r="C2030" s="161">
        <v>64.510000000000005</v>
      </c>
    </row>
    <row r="2031" spans="1:3" x14ac:dyDescent="0.3">
      <c r="A2031" s="161">
        <v>1516</v>
      </c>
      <c r="B2031" s="162">
        <v>42481</v>
      </c>
      <c r="C2031" s="161">
        <v>64.88</v>
      </c>
    </row>
    <row r="2032" spans="1:3" x14ac:dyDescent="0.3">
      <c r="A2032" s="161">
        <v>1516</v>
      </c>
      <c r="B2032" s="162">
        <v>42482</v>
      </c>
      <c r="C2032" s="161">
        <v>65.16</v>
      </c>
    </row>
    <row r="2033" spans="1:3" x14ac:dyDescent="0.3">
      <c r="A2033" s="161">
        <v>1516</v>
      </c>
      <c r="B2033" s="162">
        <v>42483</v>
      </c>
      <c r="C2033" s="161">
        <v>65.41</v>
      </c>
    </row>
    <row r="2034" spans="1:3" x14ac:dyDescent="0.3">
      <c r="A2034" s="161">
        <v>1516</v>
      </c>
      <c r="B2034" s="162">
        <v>42484</v>
      </c>
      <c r="C2034" s="161">
        <v>65.69</v>
      </c>
    </row>
    <row r="2035" spans="1:3" x14ac:dyDescent="0.3">
      <c r="A2035" s="161">
        <v>1516</v>
      </c>
      <c r="B2035" s="162">
        <v>42485</v>
      </c>
      <c r="C2035" s="161">
        <v>65.95</v>
      </c>
    </row>
    <row r="2036" spans="1:3" x14ac:dyDescent="0.3">
      <c r="A2036" s="161">
        <v>1516</v>
      </c>
      <c r="B2036" s="162">
        <v>42486</v>
      </c>
      <c r="C2036" s="161">
        <v>66.22</v>
      </c>
    </row>
    <row r="2037" spans="1:3" x14ac:dyDescent="0.3">
      <c r="A2037" s="161">
        <v>1516</v>
      </c>
      <c r="B2037" s="162">
        <v>42487</v>
      </c>
      <c r="C2037" s="161">
        <v>66.59</v>
      </c>
    </row>
    <row r="2038" spans="1:3" x14ac:dyDescent="0.3">
      <c r="A2038" s="161">
        <v>1516</v>
      </c>
      <c r="B2038" s="162">
        <v>42488</v>
      </c>
      <c r="C2038" s="161">
        <v>66.959999999999994</v>
      </c>
    </row>
    <row r="2039" spans="1:3" x14ac:dyDescent="0.3">
      <c r="A2039" s="161">
        <v>1516</v>
      </c>
      <c r="B2039" s="162">
        <v>42489</v>
      </c>
      <c r="C2039" s="161">
        <v>67.36</v>
      </c>
    </row>
    <row r="2040" spans="1:3" x14ac:dyDescent="0.3">
      <c r="A2040" s="161">
        <v>1516</v>
      </c>
      <c r="B2040" s="162">
        <v>42490</v>
      </c>
      <c r="C2040" s="161">
        <v>67.81</v>
      </c>
    </row>
    <row r="2041" spans="1:3" x14ac:dyDescent="0.3">
      <c r="A2041" s="161">
        <v>1516</v>
      </c>
      <c r="B2041" s="162">
        <v>42491</v>
      </c>
      <c r="C2041" s="161">
        <v>68.27</v>
      </c>
    </row>
    <row r="2042" spans="1:3" x14ac:dyDescent="0.3">
      <c r="A2042" s="161">
        <v>1516</v>
      </c>
      <c r="B2042" s="162">
        <v>42492</v>
      </c>
      <c r="C2042" s="161">
        <v>68.77</v>
      </c>
    </row>
    <row r="2043" spans="1:3" x14ac:dyDescent="0.3">
      <c r="A2043" s="161">
        <v>1516</v>
      </c>
      <c r="B2043" s="162">
        <v>42493</v>
      </c>
      <c r="C2043" s="161">
        <v>69.31</v>
      </c>
    </row>
    <row r="2044" spans="1:3" x14ac:dyDescent="0.3">
      <c r="A2044" s="161">
        <v>1516</v>
      </c>
      <c r="B2044" s="162">
        <v>42494</v>
      </c>
      <c r="C2044" s="161">
        <v>69.790000000000006</v>
      </c>
    </row>
    <row r="2045" spans="1:3" x14ac:dyDescent="0.3">
      <c r="A2045" s="161">
        <v>1516</v>
      </c>
      <c r="B2045" s="162">
        <v>42495</v>
      </c>
      <c r="C2045" s="161">
        <v>70.2</v>
      </c>
    </row>
    <row r="2046" spans="1:3" x14ac:dyDescent="0.3">
      <c r="A2046" s="161">
        <v>1516</v>
      </c>
      <c r="B2046" s="162">
        <v>42496</v>
      </c>
      <c r="C2046" s="161">
        <v>70.44</v>
      </c>
    </row>
    <row r="2047" spans="1:3" x14ac:dyDescent="0.3">
      <c r="A2047" s="161">
        <v>1516</v>
      </c>
      <c r="B2047" s="162">
        <v>42497</v>
      </c>
      <c r="C2047" s="161">
        <v>70.61</v>
      </c>
    </row>
    <row r="2048" spans="1:3" x14ac:dyDescent="0.3">
      <c r="A2048" s="161">
        <v>1516</v>
      </c>
      <c r="B2048" s="162">
        <v>42498</v>
      </c>
      <c r="C2048" s="161">
        <v>70.709999999999994</v>
      </c>
    </row>
    <row r="2049" spans="1:3" x14ac:dyDescent="0.3">
      <c r="A2049" s="161">
        <v>1516</v>
      </c>
      <c r="B2049" s="162">
        <v>42499</v>
      </c>
      <c r="C2049" s="161">
        <v>70.77</v>
      </c>
    </row>
    <row r="2050" spans="1:3" x14ac:dyDescent="0.3">
      <c r="A2050" s="161">
        <v>1516</v>
      </c>
      <c r="B2050" s="162">
        <v>42500</v>
      </c>
      <c r="C2050" s="161">
        <v>70.77</v>
      </c>
    </row>
    <row r="2051" spans="1:3" x14ac:dyDescent="0.3">
      <c r="A2051" s="161">
        <v>1516</v>
      </c>
      <c r="B2051" s="162">
        <v>42501</v>
      </c>
      <c r="C2051" s="161">
        <v>70.819999999999993</v>
      </c>
    </row>
    <row r="2052" spans="1:3" x14ac:dyDescent="0.3">
      <c r="A2052" s="161">
        <v>1516</v>
      </c>
      <c r="B2052" s="162">
        <v>42502</v>
      </c>
      <c r="C2052" s="161">
        <v>70.91</v>
      </c>
    </row>
    <row r="2053" spans="1:3" x14ac:dyDescent="0.3">
      <c r="A2053" s="161">
        <v>1516</v>
      </c>
      <c r="B2053" s="162">
        <v>42503</v>
      </c>
      <c r="C2053" s="161">
        <v>71.06</v>
      </c>
    </row>
    <row r="2054" spans="1:3" x14ac:dyDescent="0.3">
      <c r="A2054" s="161">
        <v>1516</v>
      </c>
      <c r="B2054" s="162">
        <v>42504</v>
      </c>
      <c r="C2054" s="161">
        <v>71.23</v>
      </c>
    </row>
    <row r="2055" spans="1:3" x14ac:dyDescent="0.3">
      <c r="A2055" s="161">
        <v>1516</v>
      </c>
      <c r="B2055" s="162">
        <v>42505</v>
      </c>
      <c r="C2055" s="161">
        <v>71.430000000000007</v>
      </c>
    </row>
    <row r="2056" spans="1:3" x14ac:dyDescent="0.3">
      <c r="A2056" s="161">
        <v>1516</v>
      </c>
      <c r="B2056" s="162">
        <v>42506</v>
      </c>
      <c r="C2056" s="161">
        <v>71.650000000000006</v>
      </c>
    </row>
    <row r="2057" spans="1:3" x14ac:dyDescent="0.3">
      <c r="A2057" s="161">
        <v>1516</v>
      </c>
      <c r="B2057" s="162">
        <v>42507</v>
      </c>
      <c r="C2057" s="161">
        <v>71.819999999999993</v>
      </c>
    </row>
    <row r="2058" spans="1:3" x14ac:dyDescent="0.3">
      <c r="A2058" s="161">
        <v>1516</v>
      </c>
      <c r="B2058" s="162">
        <v>42508</v>
      </c>
      <c r="C2058" s="161">
        <v>71.98</v>
      </c>
    </row>
    <row r="2059" spans="1:3" x14ac:dyDescent="0.3">
      <c r="A2059" s="161">
        <v>1516</v>
      </c>
      <c r="B2059" s="162">
        <v>42509</v>
      </c>
      <c r="C2059" s="161">
        <v>72.14</v>
      </c>
    </row>
    <row r="2060" spans="1:3" x14ac:dyDescent="0.3">
      <c r="A2060" s="161">
        <v>1516</v>
      </c>
      <c r="B2060" s="162">
        <v>42510</v>
      </c>
      <c r="C2060" s="161">
        <v>72.27</v>
      </c>
    </row>
    <row r="2061" spans="1:3" x14ac:dyDescent="0.3">
      <c r="A2061" s="161">
        <v>1516</v>
      </c>
      <c r="B2061" s="162">
        <v>42511</v>
      </c>
      <c r="C2061" s="161">
        <v>72.290000000000006</v>
      </c>
    </row>
    <row r="2062" spans="1:3" x14ac:dyDescent="0.3">
      <c r="A2062" s="161">
        <v>1516</v>
      </c>
      <c r="B2062" s="162">
        <v>42512</v>
      </c>
      <c r="C2062" s="161">
        <v>72.34</v>
      </c>
    </row>
    <row r="2063" spans="1:3" x14ac:dyDescent="0.3">
      <c r="A2063" s="161">
        <v>1516</v>
      </c>
      <c r="B2063" s="162">
        <v>42513</v>
      </c>
      <c r="C2063" s="161">
        <v>72.38</v>
      </c>
    </row>
    <row r="2064" spans="1:3" x14ac:dyDescent="0.3">
      <c r="A2064" s="161">
        <v>1516</v>
      </c>
      <c r="B2064" s="162">
        <v>42514</v>
      </c>
      <c r="C2064" s="161">
        <v>72.39</v>
      </c>
    </row>
    <row r="2065" spans="1:3" x14ac:dyDescent="0.3">
      <c r="A2065" s="161">
        <v>1516</v>
      </c>
      <c r="B2065" s="162">
        <v>42515</v>
      </c>
      <c r="C2065" s="161">
        <v>72.36</v>
      </c>
    </row>
    <row r="2066" spans="1:3" x14ac:dyDescent="0.3">
      <c r="A2066" s="161">
        <v>1516</v>
      </c>
      <c r="B2066" s="162">
        <v>42516</v>
      </c>
      <c r="C2066" s="161">
        <v>72.400000000000006</v>
      </c>
    </row>
    <row r="2067" spans="1:3" x14ac:dyDescent="0.3">
      <c r="A2067" s="161">
        <v>1516</v>
      </c>
      <c r="B2067" s="162">
        <v>42517</v>
      </c>
      <c r="C2067" s="161">
        <v>72.510000000000005</v>
      </c>
    </row>
    <row r="2068" spans="1:3" x14ac:dyDescent="0.3">
      <c r="A2068" s="161">
        <v>1516</v>
      </c>
      <c r="B2068" s="162">
        <v>42518</v>
      </c>
      <c r="C2068" s="161">
        <v>72.67</v>
      </c>
    </row>
    <row r="2069" spans="1:3" x14ac:dyDescent="0.3">
      <c r="A2069" s="161">
        <v>1516</v>
      </c>
      <c r="B2069" s="162">
        <v>42519</v>
      </c>
      <c r="C2069" s="161">
        <v>72.87</v>
      </c>
    </row>
    <row r="2070" spans="1:3" x14ac:dyDescent="0.3">
      <c r="A2070" s="161">
        <v>1516</v>
      </c>
      <c r="B2070" s="162">
        <v>42520</v>
      </c>
      <c r="C2070" s="161">
        <v>73.09</v>
      </c>
    </row>
    <row r="2071" spans="1:3" x14ac:dyDescent="0.3">
      <c r="A2071" s="161">
        <v>1516</v>
      </c>
      <c r="B2071" s="162">
        <v>42521</v>
      </c>
      <c r="C2071" s="161">
        <v>73.319999999999993</v>
      </c>
    </row>
    <row r="2072" spans="1:3" x14ac:dyDescent="0.3">
      <c r="A2072" s="161">
        <v>1617</v>
      </c>
      <c r="B2072" s="162">
        <v>42522</v>
      </c>
      <c r="C2072" s="161">
        <v>73.739999999999995</v>
      </c>
    </row>
    <row r="2073" spans="1:3" x14ac:dyDescent="0.3">
      <c r="A2073" s="161">
        <v>1617</v>
      </c>
      <c r="B2073" s="162">
        <v>42523</v>
      </c>
      <c r="C2073" s="161">
        <v>74.11</v>
      </c>
    </row>
    <row r="2074" spans="1:3" x14ac:dyDescent="0.3">
      <c r="A2074" s="161">
        <v>1617</v>
      </c>
      <c r="B2074" s="162">
        <v>42524</v>
      </c>
      <c r="C2074" s="161">
        <v>74.48</v>
      </c>
    </row>
    <row r="2075" spans="1:3" x14ac:dyDescent="0.3">
      <c r="A2075" s="161">
        <v>1617</v>
      </c>
      <c r="B2075" s="162">
        <v>42525</v>
      </c>
      <c r="C2075" s="161">
        <v>74.739999999999995</v>
      </c>
    </row>
    <row r="2076" spans="1:3" x14ac:dyDescent="0.3">
      <c r="A2076" s="161">
        <v>1617</v>
      </c>
      <c r="B2076" s="162">
        <v>42526</v>
      </c>
      <c r="C2076" s="161">
        <v>75.03</v>
      </c>
    </row>
    <row r="2077" spans="1:3" x14ac:dyDescent="0.3">
      <c r="A2077" s="161">
        <v>1617</v>
      </c>
      <c r="B2077" s="162">
        <v>42527</v>
      </c>
      <c r="C2077" s="161">
        <v>75.349999999999994</v>
      </c>
    </row>
    <row r="2078" spans="1:3" x14ac:dyDescent="0.3">
      <c r="A2078" s="161">
        <v>1617</v>
      </c>
      <c r="B2078" s="162">
        <v>42528</v>
      </c>
      <c r="C2078" s="161">
        <v>75.650000000000006</v>
      </c>
    </row>
    <row r="2079" spans="1:3" x14ac:dyDescent="0.3">
      <c r="A2079" s="161">
        <v>1617</v>
      </c>
      <c r="B2079" s="162">
        <v>42529</v>
      </c>
      <c r="C2079" s="161">
        <v>75.959999999999994</v>
      </c>
    </row>
    <row r="2080" spans="1:3" x14ac:dyDescent="0.3">
      <c r="A2080" s="161">
        <v>1617</v>
      </c>
      <c r="B2080" s="162">
        <v>42530</v>
      </c>
      <c r="C2080" s="161">
        <v>76.23</v>
      </c>
    </row>
    <row r="2081" spans="1:3" x14ac:dyDescent="0.3">
      <c r="A2081" s="161">
        <v>1617</v>
      </c>
      <c r="B2081" s="162">
        <v>42531</v>
      </c>
      <c r="C2081" s="161">
        <v>76.510000000000005</v>
      </c>
    </row>
    <row r="2082" spans="1:3" x14ac:dyDescent="0.3">
      <c r="A2082" s="161">
        <v>1617</v>
      </c>
      <c r="B2082" s="162">
        <v>42532</v>
      </c>
      <c r="C2082" s="161">
        <v>76.81</v>
      </c>
    </row>
    <row r="2083" spans="1:3" x14ac:dyDescent="0.3">
      <c r="A2083" s="161">
        <v>1617</v>
      </c>
      <c r="B2083" s="162">
        <v>42533</v>
      </c>
      <c r="C2083" s="161">
        <v>77.14</v>
      </c>
    </row>
    <row r="2084" spans="1:3" x14ac:dyDescent="0.3">
      <c r="A2084" s="161">
        <v>1617</v>
      </c>
      <c r="B2084" s="162">
        <v>42534</v>
      </c>
      <c r="C2084" s="161">
        <v>77.41</v>
      </c>
    </row>
    <row r="2085" spans="1:3" x14ac:dyDescent="0.3">
      <c r="A2085" s="161">
        <v>1617</v>
      </c>
      <c r="B2085" s="162">
        <v>42535</v>
      </c>
      <c r="C2085" s="161">
        <v>77.55</v>
      </c>
    </row>
    <row r="2086" spans="1:3" x14ac:dyDescent="0.3">
      <c r="A2086" s="161">
        <v>1617</v>
      </c>
      <c r="B2086" s="162">
        <v>42536</v>
      </c>
      <c r="C2086" s="161">
        <v>77.69</v>
      </c>
    </row>
    <row r="2087" spans="1:3" x14ac:dyDescent="0.3">
      <c r="A2087" s="161">
        <v>1617</v>
      </c>
      <c r="B2087" s="162">
        <v>42537</v>
      </c>
      <c r="C2087" s="161">
        <v>77.819999999999993</v>
      </c>
    </row>
    <row r="2088" spans="1:3" x14ac:dyDescent="0.3">
      <c r="A2088" s="161">
        <v>1617</v>
      </c>
      <c r="B2088" s="162">
        <v>42538</v>
      </c>
      <c r="C2088" s="161">
        <v>78.02</v>
      </c>
    </row>
    <row r="2089" spans="1:3" x14ac:dyDescent="0.3">
      <c r="A2089" s="161">
        <v>1617</v>
      </c>
      <c r="B2089" s="162">
        <v>42539</v>
      </c>
      <c r="C2089" s="161">
        <v>78.17</v>
      </c>
    </row>
    <row r="2090" spans="1:3" x14ac:dyDescent="0.3">
      <c r="A2090" s="161">
        <v>1617</v>
      </c>
      <c r="B2090" s="162">
        <v>42540</v>
      </c>
      <c r="C2090" s="161">
        <v>78.31</v>
      </c>
    </row>
    <row r="2091" spans="1:3" x14ac:dyDescent="0.3">
      <c r="A2091" s="161">
        <v>1617</v>
      </c>
      <c r="B2091" s="162">
        <v>42541</v>
      </c>
      <c r="C2091" s="161">
        <v>78.37</v>
      </c>
    </row>
    <row r="2092" spans="1:3" x14ac:dyDescent="0.3">
      <c r="A2092" s="161">
        <v>1617</v>
      </c>
      <c r="B2092" s="162">
        <v>42542</v>
      </c>
      <c r="C2092" s="161">
        <v>78.44</v>
      </c>
    </row>
    <row r="2093" spans="1:3" x14ac:dyDescent="0.3">
      <c r="A2093" s="161">
        <v>1617</v>
      </c>
      <c r="B2093" s="162">
        <v>42543</v>
      </c>
      <c r="C2093" s="161">
        <v>78.58</v>
      </c>
    </row>
    <row r="2094" spans="1:3" x14ac:dyDescent="0.3">
      <c r="A2094" s="161">
        <v>1617</v>
      </c>
      <c r="B2094" s="162">
        <v>42544</v>
      </c>
      <c r="C2094" s="161">
        <v>78.709999999999994</v>
      </c>
    </row>
    <row r="2095" spans="1:3" x14ac:dyDescent="0.3">
      <c r="A2095" s="161">
        <v>1617</v>
      </c>
      <c r="B2095" s="162">
        <v>42545</v>
      </c>
      <c r="C2095" s="161">
        <v>78.849999999999994</v>
      </c>
    </row>
    <row r="2096" spans="1:3" x14ac:dyDescent="0.3">
      <c r="A2096" s="161">
        <v>1617</v>
      </c>
      <c r="B2096" s="162">
        <v>42546</v>
      </c>
      <c r="C2096" s="161">
        <v>79.02</v>
      </c>
    </row>
    <row r="2097" spans="1:3" x14ac:dyDescent="0.3">
      <c r="A2097" s="161">
        <v>1617</v>
      </c>
      <c r="B2097" s="162">
        <v>42547</v>
      </c>
      <c r="C2097" s="161">
        <v>79.14</v>
      </c>
    </row>
    <row r="2098" spans="1:3" x14ac:dyDescent="0.3">
      <c r="A2098" s="161">
        <v>1617</v>
      </c>
      <c r="B2098" s="162">
        <v>42548</v>
      </c>
      <c r="C2098" s="161">
        <v>79.239999999999995</v>
      </c>
    </row>
    <row r="2099" spans="1:3" x14ac:dyDescent="0.3">
      <c r="A2099" s="161">
        <v>1617</v>
      </c>
      <c r="B2099" s="162">
        <v>42549</v>
      </c>
      <c r="C2099" s="161">
        <v>79.349999999999994</v>
      </c>
    </row>
    <row r="2100" spans="1:3" x14ac:dyDescent="0.3">
      <c r="A2100" s="161">
        <v>1617</v>
      </c>
      <c r="B2100" s="162">
        <v>42550</v>
      </c>
      <c r="C2100" s="161">
        <v>79.33</v>
      </c>
    </row>
    <row r="2101" spans="1:3" x14ac:dyDescent="0.3">
      <c r="A2101" s="161">
        <v>1617</v>
      </c>
      <c r="B2101" s="162">
        <v>42551</v>
      </c>
      <c r="C2101" s="161">
        <v>79.290000000000006</v>
      </c>
    </row>
    <row r="2102" spans="1:3" x14ac:dyDescent="0.3">
      <c r="A2102" s="161">
        <v>1617</v>
      </c>
      <c r="B2102" s="162">
        <v>42552</v>
      </c>
      <c r="C2102" s="161">
        <v>79.430000000000007</v>
      </c>
    </row>
    <row r="2103" spans="1:3" x14ac:dyDescent="0.3">
      <c r="A2103" s="161">
        <v>1617</v>
      </c>
      <c r="B2103" s="162">
        <v>42553</v>
      </c>
      <c r="C2103" s="161">
        <v>79.599999999999994</v>
      </c>
    </row>
    <row r="2104" spans="1:3" x14ac:dyDescent="0.3">
      <c r="A2104" s="161">
        <v>1617</v>
      </c>
      <c r="B2104" s="162">
        <v>42554</v>
      </c>
      <c r="C2104" s="161">
        <v>79.64</v>
      </c>
    </row>
    <row r="2105" spans="1:3" x14ac:dyDescent="0.3">
      <c r="A2105" s="161">
        <v>1617</v>
      </c>
      <c r="B2105" s="162">
        <v>42555</v>
      </c>
      <c r="C2105" s="161">
        <v>79.73</v>
      </c>
    </row>
    <row r="2106" spans="1:3" x14ac:dyDescent="0.3">
      <c r="A2106" s="161">
        <v>1617</v>
      </c>
      <c r="B2106" s="162">
        <v>42556</v>
      </c>
      <c r="C2106" s="161">
        <v>79.790000000000006</v>
      </c>
    </row>
    <row r="2107" spans="1:3" x14ac:dyDescent="0.3">
      <c r="A2107" s="161">
        <v>1617</v>
      </c>
      <c r="B2107" s="162">
        <v>42557</v>
      </c>
      <c r="C2107" s="161">
        <v>79.849999999999994</v>
      </c>
    </row>
    <row r="2108" spans="1:3" x14ac:dyDescent="0.3">
      <c r="A2108" s="161">
        <v>1617</v>
      </c>
      <c r="B2108" s="162">
        <v>42558</v>
      </c>
      <c r="C2108" s="161">
        <v>79.94</v>
      </c>
    </row>
    <row r="2109" spans="1:3" x14ac:dyDescent="0.3">
      <c r="A2109" s="161">
        <v>1617</v>
      </c>
      <c r="B2109" s="162">
        <v>42559</v>
      </c>
      <c r="C2109" s="161">
        <v>80.03</v>
      </c>
    </row>
    <row r="2110" spans="1:3" x14ac:dyDescent="0.3">
      <c r="A2110" s="161">
        <v>1617</v>
      </c>
      <c r="B2110" s="162">
        <v>42560</v>
      </c>
      <c r="C2110" s="161">
        <v>80.12</v>
      </c>
    </row>
    <row r="2111" spans="1:3" x14ac:dyDescent="0.3">
      <c r="A2111" s="161">
        <v>1617</v>
      </c>
      <c r="B2111" s="162">
        <v>42561</v>
      </c>
      <c r="C2111" s="161">
        <v>80.19</v>
      </c>
    </row>
    <row r="2112" spans="1:3" x14ac:dyDescent="0.3">
      <c r="A2112" s="161">
        <v>1617</v>
      </c>
      <c r="B2112" s="162">
        <v>42562</v>
      </c>
      <c r="C2112" s="161">
        <v>80.2</v>
      </c>
    </row>
    <row r="2113" spans="1:3" x14ac:dyDescent="0.3">
      <c r="A2113" s="161">
        <v>1617</v>
      </c>
      <c r="B2113" s="162">
        <v>42563</v>
      </c>
      <c r="C2113" s="161">
        <v>80.22</v>
      </c>
    </row>
    <row r="2114" spans="1:3" x14ac:dyDescent="0.3">
      <c r="A2114" s="161">
        <v>1617</v>
      </c>
      <c r="B2114" s="162">
        <v>42564</v>
      </c>
      <c r="C2114" s="161">
        <v>80.319999999999993</v>
      </c>
    </row>
    <row r="2115" spans="1:3" x14ac:dyDescent="0.3">
      <c r="A2115" s="161">
        <v>1617</v>
      </c>
      <c r="B2115" s="162">
        <v>42565</v>
      </c>
      <c r="C2115" s="161">
        <v>80.41</v>
      </c>
    </row>
    <row r="2116" spans="1:3" x14ac:dyDescent="0.3">
      <c r="A2116" s="161">
        <v>1617</v>
      </c>
      <c r="B2116" s="162">
        <v>42566</v>
      </c>
      <c r="C2116" s="161">
        <v>80.52</v>
      </c>
    </row>
    <row r="2117" spans="1:3" x14ac:dyDescent="0.3">
      <c r="A2117" s="161">
        <v>1617</v>
      </c>
      <c r="B2117" s="162">
        <v>42567</v>
      </c>
      <c r="C2117" s="161">
        <v>80.319999999999993</v>
      </c>
    </row>
    <row r="2118" spans="1:3" x14ac:dyDescent="0.3">
      <c r="A2118" s="161">
        <v>1617</v>
      </c>
      <c r="B2118" s="162">
        <v>42568</v>
      </c>
      <c r="C2118" s="161">
        <v>80.11</v>
      </c>
    </row>
    <row r="2119" spans="1:3" x14ac:dyDescent="0.3">
      <c r="A2119" s="161">
        <v>1617</v>
      </c>
      <c r="B2119" s="162">
        <v>42569</v>
      </c>
      <c r="C2119" s="161">
        <v>79.709999999999994</v>
      </c>
    </row>
    <row r="2120" spans="1:3" x14ac:dyDescent="0.3">
      <c r="A2120" s="161">
        <v>1617</v>
      </c>
      <c r="B2120" s="162">
        <v>42570</v>
      </c>
      <c r="C2120" s="161">
        <v>79.319999999999993</v>
      </c>
    </row>
    <row r="2121" spans="1:3" x14ac:dyDescent="0.3">
      <c r="A2121" s="161">
        <v>1617</v>
      </c>
      <c r="B2121" s="162">
        <v>42571</v>
      </c>
      <c r="C2121" s="161">
        <v>79</v>
      </c>
    </row>
    <row r="2122" spans="1:3" x14ac:dyDescent="0.3">
      <c r="A2122" s="161">
        <v>1617</v>
      </c>
      <c r="B2122" s="162">
        <v>42572</v>
      </c>
      <c r="C2122" s="161">
        <v>78.81</v>
      </c>
    </row>
    <row r="2123" spans="1:3" x14ac:dyDescent="0.3">
      <c r="A2123" s="161">
        <v>1617</v>
      </c>
      <c r="B2123" s="162">
        <v>42573</v>
      </c>
      <c r="C2123" s="161">
        <v>78.77</v>
      </c>
    </row>
    <row r="2124" spans="1:3" x14ac:dyDescent="0.3">
      <c r="A2124" s="161">
        <v>1617</v>
      </c>
      <c r="B2124" s="162">
        <v>42574</v>
      </c>
      <c r="C2124" s="161">
        <v>78.72</v>
      </c>
    </row>
    <row r="2125" spans="1:3" x14ac:dyDescent="0.3">
      <c r="A2125" s="161">
        <v>1617</v>
      </c>
      <c r="B2125" s="162">
        <v>42575</v>
      </c>
      <c r="C2125" s="161">
        <v>78.66</v>
      </c>
    </row>
    <row r="2126" spans="1:3" x14ac:dyDescent="0.3">
      <c r="A2126" s="161">
        <v>1617</v>
      </c>
      <c r="B2126" s="162">
        <v>42576</v>
      </c>
      <c r="C2126" s="161">
        <v>78.62</v>
      </c>
    </row>
    <row r="2127" spans="1:3" x14ac:dyDescent="0.3">
      <c r="A2127" s="161">
        <v>1617</v>
      </c>
      <c r="B2127" s="162">
        <v>42577</v>
      </c>
      <c r="C2127" s="161">
        <v>78.64</v>
      </c>
    </row>
    <row r="2128" spans="1:3" x14ac:dyDescent="0.3">
      <c r="A2128" s="161">
        <v>1617</v>
      </c>
      <c r="B2128" s="162">
        <v>42578</v>
      </c>
      <c r="C2128" s="161">
        <v>78.650000000000006</v>
      </c>
    </row>
    <row r="2129" spans="1:3" x14ac:dyDescent="0.3">
      <c r="A2129" s="161">
        <v>1617</v>
      </c>
      <c r="B2129" s="162">
        <v>42579</v>
      </c>
      <c r="C2129" s="161">
        <v>78.680000000000007</v>
      </c>
    </row>
    <row r="2130" spans="1:3" x14ac:dyDescent="0.3">
      <c r="A2130" s="161">
        <v>1617</v>
      </c>
      <c r="B2130" s="162">
        <v>42580</v>
      </c>
      <c r="C2130" s="161">
        <v>78.69</v>
      </c>
    </row>
    <row r="2131" spans="1:3" x14ac:dyDescent="0.3">
      <c r="A2131" s="161">
        <v>1617</v>
      </c>
      <c r="B2131" s="162">
        <v>42581</v>
      </c>
      <c r="C2131" s="161">
        <v>78.7</v>
      </c>
    </row>
    <row r="2132" spans="1:3" x14ac:dyDescent="0.3">
      <c r="A2132" s="161">
        <v>1617</v>
      </c>
      <c r="B2132" s="162">
        <v>42582</v>
      </c>
      <c r="C2132" s="161">
        <v>78.73</v>
      </c>
    </row>
    <row r="2133" spans="1:3" x14ac:dyDescent="0.3">
      <c r="A2133" s="161">
        <v>1617</v>
      </c>
      <c r="B2133" s="162">
        <v>42583</v>
      </c>
      <c r="C2133" s="161">
        <v>78.8</v>
      </c>
    </row>
    <row r="2134" spans="1:3" x14ac:dyDescent="0.3">
      <c r="A2134" s="161">
        <v>1617</v>
      </c>
      <c r="B2134" s="162">
        <v>42584</v>
      </c>
      <c r="C2134" s="161">
        <v>78.88</v>
      </c>
    </row>
    <row r="2135" spans="1:3" x14ac:dyDescent="0.3">
      <c r="A2135" s="161">
        <v>1617</v>
      </c>
      <c r="B2135" s="162">
        <v>42585</v>
      </c>
      <c r="C2135" s="161">
        <v>78.959999999999994</v>
      </c>
    </row>
    <row r="2136" spans="1:3" x14ac:dyDescent="0.3">
      <c r="A2136" s="161">
        <v>1617</v>
      </c>
      <c r="B2136" s="162">
        <v>42586</v>
      </c>
      <c r="C2136" s="161">
        <v>79.05</v>
      </c>
    </row>
    <row r="2137" spans="1:3" x14ac:dyDescent="0.3">
      <c r="A2137" s="161">
        <v>1617</v>
      </c>
      <c r="B2137" s="162">
        <v>42587</v>
      </c>
      <c r="C2137" s="161">
        <v>79.099999999999994</v>
      </c>
    </row>
    <row r="2138" spans="1:3" x14ac:dyDescent="0.3">
      <c r="A2138" s="161">
        <v>1617</v>
      </c>
      <c r="B2138" s="162">
        <v>42588</v>
      </c>
      <c r="C2138" s="161">
        <v>79.099999999999994</v>
      </c>
    </row>
    <row r="2139" spans="1:3" x14ac:dyDescent="0.3">
      <c r="A2139" s="161">
        <v>1617</v>
      </c>
      <c r="B2139" s="162">
        <v>42589</v>
      </c>
      <c r="C2139" s="161">
        <v>79.099999999999994</v>
      </c>
    </row>
    <row r="2140" spans="1:3" x14ac:dyDescent="0.3">
      <c r="A2140" s="161">
        <v>1617</v>
      </c>
      <c r="B2140" s="162">
        <v>42590</v>
      </c>
      <c r="C2140" s="161">
        <v>78.98</v>
      </c>
    </row>
    <row r="2141" spans="1:3" x14ac:dyDescent="0.3">
      <c r="A2141" s="161">
        <v>1617</v>
      </c>
      <c r="B2141" s="162">
        <v>42591</v>
      </c>
      <c r="C2141" s="161">
        <v>78.97</v>
      </c>
    </row>
    <row r="2142" spans="1:3" x14ac:dyDescent="0.3">
      <c r="A2142" s="161">
        <v>1617</v>
      </c>
      <c r="B2142" s="162">
        <v>42592</v>
      </c>
      <c r="C2142" s="161">
        <v>78.97</v>
      </c>
    </row>
    <row r="2143" spans="1:3" x14ac:dyDescent="0.3">
      <c r="A2143" s="161">
        <v>1617</v>
      </c>
      <c r="B2143" s="162">
        <v>42593</v>
      </c>
      <c r="C2143" s="161">
        <v>78.95</v>
      </c>
    </row>
    <row r="2144" spans="1:3" x14ac:dyDescent="0.3">
      <c r="A2144" s="161">
        <v>1617</v>
      </c>
      <c r="B2144" s="162">
        <v>42594</v>
      </c>
      <c r="C2144" s="161">
        <v>78.92</v>
      </c>
    </row>
    <row r="2145" spans="1:3" x14ac:dyDescent="0.3">
      <c r="A2145" s="161">
        <v>1617</v>
      </c>
      <c r="B2145" s="162">
        <v>42595</v>
      </c>
      <c r="C2145" s="161">
        <v>78.930000000000007</v>
      </c>
    </row>
    <row r="2146" spans="1:3" x14ac:dyDescent="0.3">
      <c r="A2146" s="161">
        <v>1617</v>
      </c>
      <c r="B2146" s="162">
        <v>42596</v>
      </c>
      <c r="C2146" s="161">
        <v>78.95</v>
      </c>
    </row>
    <row r="2147" spans="1:3" x14ac:dyDescent="0.3">
      <c r="A2147" s="161">
        <v>1617</v>
      </c>
      <c r="B2147" s="162">
        <v>42597</v>
      </c>
      <c r="C2147" s="161">
        <v>79</v>
      </c>
    </row>
    <row r="2148" spans="1:3" x14ac:dyDescent="0.3">
      <c r="A2148" s="161">
        <v>1617</v>
      </c>
      <c r="B2148" s="162">
        <v>42598</v>
      </c>
      <c r="C2148" s="161">
        <v>79.22</v>
      </c>
    </row>
    <row r="2149" spans="1:3" x14ac:dyDescent="0.3">
      <c r="A2149" s="161">
        <v>1617</v>
      </c>
      <c r="B2149" s="162">
        <v>42599</v>
      </c>
      <c r="C2149" s="161">
        <v>79.48</v>
      </c>
    </row>
    <row r="2150" spans="1:3" x14ac:dyDescent="0.3">
      <c r="A2150" s="161">
        <v>1617</v>
      </c>
      <c r="B2150" s="162">
        <v>42600</v>
      </c>
      <c r="C2150" s="161">
        <v>79.81</v>
      </c>
    </row>
    <row r="2151" spans="1:3" x14ac:dyDescent="0.3">
      <c r="A2151" s="161">
        <v>1617</v>
      </c>
      <c r="B2151" s="162">
        <v>42601</v>
      </c>
      <c r="C2151" s="161">
        <v>80.2</v>
      </c>
    </row>
    <row r="2152" spans="1:3" x14ac:dyDescent="0.3">
      <c r="A2152" s="161">
        <v>1617</v>
      </c>
      <c r="B2152" s="162">
        <v>42602</v>
      </c>
      <c r="C2152" s="161">
        <v>80.62</v>
      </c>
    </row>
    <row r="2153" spans="1:3" x14ac:dyDescent="0.3">
      <c r="A2153" s="161">
        <v>1617</v>
      </c>
      <c r="B2153" s="162">
        <v>42603</v>
      </c>
      <c r="C2153" s="161">
        <v>81.05</v>
      </c>
    </row>
    <row r="2154" spans="1:3" x14ac:dyDescent="0.3">
      <c r="A2154" s="161">
        <v>1617</v>
      </c>
      <c r="B2154" s="162">
        <v>42604</v>
      </c>
      <c r="C2154" s="161">
        <v>81.430000000000007</v>
      </c>
    </row>
    <row r="2155" spans="1:3" x14ac:dyDescent="0.3">
      <c r="A2155" s="161">
        <v>1617</v>
      </c>
      <c r="B2155" s="162">
        <v>42605</v>
      </c>
      <c r="C2155" s="161">
        <v>81.77</v>
      </c>
    </row>
    <row r="2156" spans="1:3" x14ac:dyDescent="0.3">
      <c r="A2156" s="161">
        <v>1617</v>
      </c>
      <c r="B2156" s="162">
        <v>42606</v>
      </c>
      <c r="C2156" s="161">
        <v>82.06</v>
      </c>
    </row>
    <row r="2157" spans="1:3" x14ac:dyDescent="0.3">
      <c r="A2157" s="161">
        <v>1617</v>
      </c>
      <c r="B2157" s="162">
        <v>42607</v>
      </c>
      <c r="C2157" s="161">
        <v>82.33</v>
      </c>
    </row>
    <row r="2158" spans="1:3" x14ac:dyDescent="0.3">
      <c r="A2158" s="161">
        <v>1617</v>
      </c>
      <c r="B2158" s="162">
        <v>42608</v>
      </c>
      <c r="C2158" s="161">
        <v>82.56</v>
      </c>
    </row>
    <row r="2159" spans="1:3" x14ac:dyDescent="0.3">
      <c r="A2159" s="161">
        <v>1617</v>
      </c>
      <c r="B2159" s="162">
        <v>42609</v>
      </c>
      <c r="C2159" s="161">
        <v>82.73</v>
      </c>
    </row>
    <row r="2160" spans="1:3" x14ac:dyDescent="0.3">
      <c r="A2160" s="161">
        <v>1617</v>
      </c>
      <c r="B2160" s="162">
        <v>42610</v>
      </c>
      <c r="C2160" s="161">
        <v>82.85</v>
      </c>
    </row>
    <row r="2161" spans="1:3" x14ac:dyDescent="0.3">
      <c r="A2161" s="161">
        <v>1617</v>
      </c>
      <c r="B2161" s="162">
        <v>42611</v>
      </c>
      <c r="C2161" s="161">
        <v>82.9</v>
      </c>
    </row>
    <row r="2162" spans="1:3" x14ac:dyDescent="0.3">
      <c r="A2162" s="161">
        <v>1617</v>
      </c>
      <c r="B2162" s="162">
        <v>42612</v>
      </c>
      <c r="C2162" s="161">
        <v>83.01</v>
      </c>
    </row>
    <row r="2163" spans="1:3" x14ac:dyDescent="0.3">
      <c r="A2163" s="161">
        <v>1617</v>
      </c>
      <c r="B2163" s="162">
        <v>42613</v>
      </c>
      <c r="C2163" s="161">
        <v>83.11</v>
      </c>
    </row>
    <row r="2164" spans="1:3" x14ac:dyDescent="0.3">
      <c r="A2164" s="161">
        <v>1617</v>
      </c>
      <c r="B2164" s="162">
        <v>42614</v>
      </c>
      <c r="C2164" s="161">
        <v>83.18</v>
      </c>
    </row>
    <row r="2165" spans="1:3" x14ac:dyDescent="0.3">
      <c r="A2165" s="161">
        <v>1617</v>
      </c>
      <c r="B2165" s="162">
        <v>42615</v>
      </c>
      <c r="C2165" s="161">
        <v>83.24</v>
      </c>
    </row>
    <row r="2166" spans="1:3" x14ac:dyDescent="0.3">
      <c r="A2166" s="161">
        <v>1617</v>
      </c>
      <c r="B2166" s="162">
        <v>42616</v>
      </c>
      <c r="C2166" s="161">
        <v>83.32</v>
      </c>
    </row>
    <row r="2167" spans="1:3" x14ac:dyDescent="0.3">
      <c r="A2167" s="161">
        <v>1617</v>
      </c>
      <c r="B2167" s="162">
        <v>42617</v>
      </c>
      <c r="C2167" s="161">
        <v>83.42</v>
      </c>
    </row>
    <row r="2168" spans="1:3" x14ac:dyDescent="0.3">
      <c r="A2168" s="161">
        <v>1617</v>
      </c>
      <c r="B2168" s="162">
        <v>42618</v>
      </c>
      <c r="C2168" s="161">
        <v>83.51</v>
      </c>
    </row>
    <row r="2169" spans="1:3" x14ac:dyDescent="0.3">
      <c r="A2169" s="161">
        <v>1617</v>
      </c>
      <c r="B2169" s="162">
        <v>42619</v>
      </c>
      <c r="C2169" s="161">
        <v>83.63</v>
      </c>
    </row>
    <row r="2170" spans="1:3" x14ac:dyDescent="0.3">
      <c r="A2170" s="161">
        <v>1617</v>
      </c>
      <c r="B2170" s="162">
        <v>42620</v>
      </c>
      <c r="C2170" s="161">
        <v>83.76</v>
      </c>
    </row>
    <row r="2171" spans="1:3" x14ac:dyDescent="0.3">
      <c r="A2171" s="161">
        <v>1617</v>
      </c>
      <c r="B2171" s="162">
        <v>42621</v>
      </c>
      <c r="C2171" s="161">
        <v>83.86</v>
      </c>
    </row>
    <row r="2172" spans="1:3" x14ac:dyDescent="0.3">
      <c r="A2172" s="161">
        <v>1617</v>
      </c>
      <c r="B2172" s="162">
        <v>42622</v>
      </c>
      <c r="C2172" s="161">
        <v>83.74</v>
      </c>
    </row>
    <row r="2173" spans="1:3" x14ac:dyDescent="0.3">
      <c r="A2173" s="161">
        <v>1617</v>
      </c>
      <c r="B2173" s="162">
        <v>42623</v>
      </c>
      <c r="C2173" s="161">
        <v>83.53</v>
      </c>
    </row>
    <row r="2174" spans="1:3" x14ac:dyDescent="0.3">
      <c r="A2174" s="161">
        <v>1617</v>
      </c>
      <c r="B2174" s="162">
        <v>42624</v>
      </c>
      <c r="C2174" s="161">
        <v>83.36</v>
      </c>
    </row>
    <row r="2175" spans="1:3" x14ac:dyDescent="0.3">
      <c r="A2175" s="161">
        <v>1617</v>
      </c>
      <c r="B2175" s="162">
        <v>42625</v>
      </c>
      <c r="C2175" s="161">
        <v>83.21</v>
      </c>
    </row>
    <row r="2176" spans="1:3" x14ac:dyDescent="0.3">
      <c r="A2176" s="161">
        <v>1617</v>
      </c>
      <c r="B2176" s="162">
        <v>42626</v>
      </c>
      <c r="C2176" s="161">
        <v>82.98</v>
      </c>
    </row>
    <row r="2177" spans="1:3" x14ac:dyDescent="0.3">
      <c r="A2177" s="161">
        <v>1617</v>
      </c>
      <c r="B2177" s="162">
        <v>42627</v>
      </c>
      <c r="C2177" s="161">
        <v>82.73</v>
      </c>
    </row>
    <row r="2178" spans="1:3" x14ac:dyDescent="0.3">
      <c r="A2178" s="161">
        <v>1617</v>
      </c>
      <c r="B2178" s="162">
        <v>42628</v>
      </c>
      <c r="C2178" s="161">
        <v>82.61</v>
      </c>
    </row>
    <row r="2179" spans="1:3" x14ac:dyDescent="0.3">
      <c r="A2179" s="161">
        <v>1617</v>
      </c>
      <c r="B2179" s="162">
        <v>42629</v>
      </c>
      <c r="C2179" s="161">
        <v>82.6</v>
      </c>
    </row>
    <row r="2180" spans="1:3" x14ac:dyDescent="0.3">
      <c r="A2180" s="161">
        <v>1617</v>
      </c>
      <c r="B2180" s="162">
        <v>42630</v>
      </c>
      <c r="C2180" s="161">
        <v>82.67</v>
      </c>
    </row>
    <row r="2181" spans="1:3" x14ac:dyDescent="0.3">
      <c r="A2181" s="161">
        <v>1617</v>
      </c>
      <c r="B2181" s="162">
        <v>42631</v>
      </c>
      <c r="C2181" s="161">
        <v>82.76</v>
      </c>
    </row>
    <row r="2182" spans="1:3" x14ac:dyDescent="0.3">
      <c r="A2182" s="161">
        <v>1617</v>
      </c>
      <c r="B2182" s="162">
        <v>42632</v>
      </c>
      <c r="C2182" s="161">
        <v>82.97</v>
      </c>
    </row>
    <row r="2183" spans="1:3" x14ac:dyDescent="0.3">
      <c r="A2183" s="161">
        <v>1617</v>
      </c>
      <c r="B2183" s="162">
        <v>42633</v>
      </c>
      <c r="C2183" s="161">
        <v>83.24</v>
      </c>
    </row>
    <row r="2184" spans="1:3" x14ac:dyDescent="0.3">
      <c r="A2184" s="161">
        <v>1617</v>
      </c>
      <c r="B2184" s="162">
        <v>42634</v>
      </c>
      <c r="C2184" s="161">
        <v>83.55</v>
      </c>
    </row>
    <row r="2185" spans="1:3" x14ac:dyDescent="0.3">
      <c r="A2185" s="161">
        <v>1617</v>
      </c>
      <c r="B2185" s="162">
        <v>42635</v>
      </c>
      <c r="C2185" s="161">
        <v>83.71</v>
      </c>
    </row>
    <row r="2186" spans="1:3" x14ac:dyDescent="0.3">
      <c r="A2186" s="161">
        <v>1617</v>
      </c>
      <c r="B2186" s="162">
        <v>42636</v>
      </c>
      <c r="C2186" s="161">
        <v>83.87</v>
      </c>
    </row>
    <row r="2187" spans="1:3" x14ac:dyDescent="0.3">
      <c r="A2187" s="161">
        <v>1617</v>
      </c>
      <c r="B2187" s="162">
        <v>42637</v>
      </c>
      <c r="C2187" s="161">
        <v>84.07</v>
      </c>
    </row>
    <row r="2188" spans="1:3" x14ac:dyDescent="0.3">
      <c r="A2188" s="161">
        <v>1617</v>
      </c>
      <c r="B2188" s="162">
        <v>42638</v>
      </c>
      <c r="C2188" s="161">
        <v>84.35</v>
      </c>
    </row>
    <row r="2189" spans="1:3" x14ac:dyDescent="0.3">
      <c r="A2189" s="161">
        <v>1617</v>
      </c>
      <c r="B2189" s="162">
        <v>42639</v>
      </c>
      <c r="C2189" s="161">
        <v>84.58</v>
      </c>
    </row>
    <row r="2190" spans="1:3" x14ac:dyDescent="0.3">
      <c r="A2190" s="161">
        <v>1617</v>
      </c>
      <c r="B2190" s="162">
        <v>42640</v>
      </c>
      <c r="C2190" s="161">
        <v>84.69</v>
      </c>
    </row>
    <row r="2191" spans="1:3" x14ac:dyDescent="0.3">
      <c r="A2191" s="161">
        <v>1617</v>
      </c>
      <c r="B2191" s="162">
        <v>42641</v>
      </c>
      <c r="C2191" s="161">
        <v>84.85</v>
      </c>
    </row>
    <row r="2192" spans="1:3" x14ac:dyDescent="0.3">
      <c r="A2192" s="161">
        <v>1617</v>
      </c>
      <c r="B2192" s="162">
        <v>42642</v>
      </c>
      <c r="C2192" s="161">
        <v>84.9</v>
      </c>
    </row>
    <row r="2193" spans="1:3" x14ac:dyDescent="0.3">
      <c r="A2193" s="161">
        <v>1617</v>
      </c>
      <c r="B2193" s="162">
        <v>42643</v>
      </c>
      <c r="C2193" s="161">
        <v>84.99</v>
      </c>
    </row>
    <row r="2194" spans="1:3" x14ac:dyDescent="0.3">
      <c r="A2194" s="161">
        <v>1617</v>
      </c>
      <c r="B2194" s="162">
        <v>42644</v>
      </c>
      <c r="C2194" s="161">
        <v>85.01</v>
      </c>
    </row>
    <row r="2195" spans="1:3" x14ac:dyDescent="0.3">
      <c r="A2195" s="161">
        <v>1617</v>
      </c>
      <c r="B2195" s="162">
        <v>42645</v>
      </c>
      <c r="C2195" s="161">
        <v>85.01</v>
      </c>
    </row>
    <row r="2196" spans="1:3" x14ac:dyDescent="0.3">
      <c r="A2196" s="161">
        <v>1617</v>
      </c>
      <c r="B2196" s="162">
        <v>42646</v>
      </c>
      <c r="C2196" s="161">
        <v>84.96</v>
      </c>
    </row>
    <row r="2197" spans="1:3" x14ac:dyDescent="0.3">
      <c r="A2197" s="161">
        <v>1617</v>
      </c>
      <c r="B2197" s="162">
        <v>42647</v>
      </c>
      <c r="C2197" s="161">
        <v>84.92</v>
      </c>
    </row>
    <row r="2198" spans="1:3" x14ac:dyDescent="0.3">
      <c r="A2198" s="161">
        <v>1617</v>
      </c>
      <c r="B2198" s="162">
        <v>42648</v>
      </c>
      <c r="C2198" s="161">
        <v>84.91</v>
      </c>
    </row>
    <row r="2199" spans="1:3" x14ac:dyDescent="0.3">
      <c r="A2199" s="161">
        <v>1617</v>
      </c>
      <c r="B2199" s="162">
        <v>42649</v>
      </c>
      <c r="C2199" s="161">
        <v>84.96</v>
      </c>
    </row>
    <row r="2200" spans="1:3" x14ac:dyDescent="0.3">
      <c r="A2200" s="161">
        <v>1617</v>
      </c>
      <c r="B2200" s="162">
        <v>42650</v>
      </c>
      <c r="C2200" s="161">
        <v>85.06</v>
      </c>
    </row>
    <row r="2201" spans="1:3" x14ac:dyDescent="0.3">
      <c r="A2201" s="161">
        <v>1617</v>
      </c>
      <c r="B2201" s="162">
        <v>42651</v>
      </c>
      <c r="C2201" s="161">
        <v>85.23</v>
      </c>
    </row>
    <row r="2202" spans="1:3" x14ac:dyDescent="0.3">
      <c r="A2202" s="161">
        <v>1617</v>
      </c>
      <c r="B2202" s="162">
        <v>42652</v>
      </c>
      <c r="C2202" s="161">
        <v>85.43</v>
      </c>
    </row>
    <row r="2203" spans="1:3" x14ac:dyDescent="0.3">
      <c r="A2203" s="161">
        <v>1617</v>
      </c>
      <c r="B2203" s="162">
        <v>42653</v>
      </c>
      <c r="C2203" s="161">
        <v>85.54</v>
      </c>
    </row>
    <row r="2204" spans="1:3" x14ac:dyDescent="0.3">
      <c r="A2204" s="161">
        <v>1617</v>
      </c>
      <c r="B2204" s="162">
        <v>42654</v>
      </c>
      <c r="C2204" s="161">
        <v>85.57</v>
      </c>
    </row>
    <row r="2205" spans="1:3" x14ac:dyDescent="0.3">
      <c r="A2205" s="161">
        <v>1617</v>
      </c>
      <c r="B2205" s="162">
        <v>42655</v>
      </c>
      <c r="C2205" s="161">
        <v>85.57</v>
      </c>
    </row>
    <row r="2206" spans="1:3" x14ac:dyDescent="0.3">
      <c r="A2206" s="161">
        <v>1617</v>
      </c>
      <c r="B2206" s="162">
        <v>42656</v>
      </c>
      <c r="C2206" s="161">
        <v>85.58</v>
      </c>
    </row>
    <row r="2207" spans="1:3" x14ac:dyDescent="0.3">
      <c r="A2207" s="161">
        <v>1617</v>
      </c>
      <c r="B2207" s="162">
        <v>42657</v>
      </c>
      <c r="C2207" s="161">
        <v>85.22</v>
      </c>
    </row>
    <row r="2208" spans="1:3" x14ac:dyDescent="0.3">
      <c r="A2208" s="161">
        <v>1617</v>
      </c>
      <c r="B2208" s="162">
        <v>42658</v>
      </c>
      <c r="C2208" s="161">
        <v>84.82</v>
      </c>
    </row>
    <row r="2209" spans="1:3" x14ac:dyDescent="0.3">
      <c r="A2209" s="161">
        <v>1617</v>
      </c>
      <c r="B2209" s="162">
        <v>42659</v>
      </c>
      <c r="C2209" s="161">
        <v>84.02</v>
      </c>
    </row>
    <row r="2210" spans="1:3" x14ac:dyDescent="0.3">
      <c r="A2210" s="161">
        <v>1617</v>
      </c>
      <c r="B2210" s="162">
        <v>42660</v>
      </c>
      <c r="C2210" s="161">
        <v>83.2</v>
      </c>
    </row>
    <row r="2211" spans="1:3" x14ac:dyDescent="0.3">
      <c r="A2211" s="161">
        <v>1617</v>
      </c>
      <c r="B2211" s="162">
        <v>42661</v>
      </c>
      <c r="C2211" s="161">
        <v>82.43</v>
      </c>
    </row>
    <row r="2212" spans="1:3" x14ac:dyDescent="0.3">
      <c r="A2212" s="161">
        <v>1617</v>
      </c>
      <c r="B2212" s="162">
        <v>42662</v>
      </c>
      <c r="C2212" s="161">
        <v>81.88</v>
      </c>
    </row>
    <row r="2213" spans="1:3" x14ac:dyDescent="0.3">
      <c r="A2213" s="161">
        <v>1617</v>
      </c>
      <c r="B2213" s="162">
        <v>42663</v>
      </c>
      <c r="C2213" s="161">
        <v>81.5</v>
      </c>
    </row>
    <row r="2214" spans="1:3" x14ac:dyDescent="0.3">
      <c r="A2214" s="161">
        <v>1617</v>
      </c>
      <c r="B2214" s="162">
        <v>42664</v>
      </c>
      <c r="C2214" s="161">
        <v>81.900000000000006</v>
      </c>
    </row>
    <row r="2215" spans="1:3" x14ac:dyDescent="0.3">
      <c r="A2215" s="161">
        <v>1617</v>
      </c>
      <c r="B2215" s="162">
        <v>42665</v>
      </c>
      <c r="C2215" s="161">
        <v>82.43</v>
      </c>
    </row>
    <row r="2216" spans="1:3" x14ac:dyDescent="0.3">
      <c r="A2216" s="161">
        <v>1617</v>
      </c>
      <c r="B2216" s="162">
        <v>42666</v>
      </c>
      <c r="C2216" s="161">
        <v>82.98</v>
      </c>
    </row>
    <row r="2217" spans="1:3" x14ac:dyDescent="0.3">
      <c r="A2217" s="161">
        <v>1617</v>
      </c>
      <c r="B2217" s="162">
        <v>42667</v>
      </c>
      <c r="C2217" s="161">
        <v>83.4</v>
      </c>
    </row>
    <row r="2218" spans="1:3" x14ac:dyDescent="0.3">
      <c r="A2218" s="161">
        <v>1617</v>
      </c>
      <c r="B2218" s="162">
        <v>42668</v>
      </c>
      <c r="C2218" s="161">
        <v>83.72</v>
      </c>
    </row>
    <row r="2219" spans="1:3" x14ac:dyDescent="0.3">
      <c r="A2219" s="161">
        <v>1617</v>
      </c>
      <c r="B2219" s="162">
        <v>42669</v>
      </c>
      <c r="C2219" s="161">
        <v>83.93</v>
      </c>
    </row>
    <row r="2220" spans="1:3" x14ac:dyDescent="0.3">
      <c r="A2220" s="161">
        <v>1617</v>
      </c>
      <c r="B2220" s="162">
        <v>42670</v>
      </c>
      <c r="C2220" s="161">
        <v>83.74</v>
      </c>
    </row>
    <row r="2221" spans="1:3" x14ac:dyDescent="0.3">
      <c r="A2221" s="161">
        <v>1617</v>
      </c>
      <c r="B2221" s="162">
        <v>42671</v>
      </c>
      <c r="C2221" s="161">
        <v>83.25</v>
      </c>
    </row>
    <row r="2222" spans="1:3" x14ac:dyDescent="0.3">
      <c r="A2222" s="161">
        <v>1617</v>
      </c>
      <c r="B2222" s="162">
        <v>42672</v>
      </c>
      <c r="C2222" s="161">
        <v>82.72</v>
      </c>
    </row>
    <row r="2223" spans="1:3" x14ac:dyDescent="0.3">
      <c r="A2223" s="161">
        <v>1617</v>
      </c>
      <c r="B2223" s="162">
        <v>42673</v>
      </c>
      <c r="C2223" s="161">
        <v>82.16</v>
      </c>
    </row>
    <row r="2224" spans="1:3" x14ac:dyDescent="0.3">
      <c r="A2224" s="161">
        <v>1617</v>
      </c>
      <c r="B2224" s="162">
        <v>42674</v>
      </c>
      <c r="C2224" s="161">
        <v>81.599999999999994</v>
      </c>
    </row>
    <row r="2225" spans="1:3" x14ac:dyDescent="0.3">
      <c r="A2225" s="161">
        <v>1617</v>
      </c>
      <c r="B2225" s="162">
        <v>42675</v>
      </c>
      <c r="C2225" s="161">
        <v>81.16</v>
      </c>
    </row>
    <row r="2226" spans="1:3" x14ac:dyDescent="0.3">
      <c r="A2226" s="161">
        <v>1617</v>
      </c>
      <c r="B2226" s="162">
        <v>42676</v>
      </c>
      <c r="C2226" s="161">
        <v>80.94</v>
      </c>
    </row>
    <row r="2227" spans="1:3" x14ac:dyDescent="0.3">
      <c r="A2227" s="161">
        <v>1617</v>
      </c>
      <c r="B2227" s="162">
        <v>42677</v>
      </c>
      <c r="C2227" s="161">
        <v>80.7</v>
      </c>
    </row>
    <row r="2228" spans="1:3" x14ac:dyDescent="0.3">
      <c r="A2228" s="161">
        <v>1617</v>
      </c>
      <c r="B2228" s="162">
        <v>42678</v>
      </c>
      <c r="C2228" s="161">
        <v>80.55</v>
      </c>
    </row>
    <row r="2229" spans="1:3" x14ac:dyDescent="0.3">
      <c r="A2229" s="161">
        <v>1617</v>
      </c>
      <c r="B2229" s="162">
        <v>42679</v>
      </c>
      <c r="C2229" s="161">
        <v>80.53</v>
      </c>
    </row>
    <row r="2230" spans="1:3" x14ac:dyDescent="0.3">
      <c r="A2230" s="161">
        <v>1617</v>
      </c>
      <c r="B2230" s="162">
        <v>42680</v>
      </c>
      <c r="C2230" s="161">
        <v>80.790000000000006</v>
      </c>
    </row>
    <row r="2231" spans="1:3" x14ac:dyDescent="0.3">
      <c r="A2231" s="161">
        <v>1617</v>
      </c>
      <c r="B2231" s="162">
        <v>42681</v>
      </c>
      <c r="C2231" s="161">
        <v>81.34</v>
      </c>
    </row>
    <row r="2232" spans="1:3" x14ac:dyDescent="0.3">
      <c r="A2232" s="161">
        <v>1617</v>
      </c>
      <c r="B2232" s="162">
        <v>42682</v>
      </c>
      <c r="C2232" s="161">
        <v>82</v>
      </c>
    </row>
    <row r="2233" spans="1:3" x14ac:dyDescent="0.3">
      <c r="A2233" s="161">
        <v>1617</v>
      </c>
      <c r="B2233" s="162">
        <v>42683</v>
      </c>
      <c r="C2233" s="161">
        <v>82.27</v>
      </c>
    </row>
    <row r="2234" spans="1:3" x14ac:dyDescent="0.3">
      <c r="A2234" s="161">
        <v>1617</v>
      </c>
      <c r="B2234" s="162">
        <v>42684</v>
      </c>
      <c r="C2234" s="161">
        <v>82.47</v>
      </c>
    </row>
    <row r="2235" spans="1:3" x14ac:dyDescent="0.3">
      <c r="A2235" s="161">
        <v>1617</v>
      </c>
      <c r="B2235" s="162">
        <v>42685</v>
      </c>
      <c r="C2235" s="161">
        <v>82.66</v>
      </c>
    </row>
    <row r="2236" spans="1:3" x14ac:dyDescent="0.3">
      <c r="A2236" s="161">
        <v>1617</v>
      </c>
      <c r="B2236" s="162">
        <v>42686</v>
      </c>
      <c r="C2236" s="161">
        <v>82.75</v>
      </c>
    </row>
    <row r="2237" spans="1:3" x14ac:dyDescent="0.3">
      <c r="A2237" s="161">
        <v>1617</v>
      </c>
      <c r="B2237" s="162">
        <v>42687</v>
      </c>
      <c r="C2237" s="161">
        <v>82.67</v>
      </c>
    </row>
    <row r="2238" spans="1:3" x14ac:dyDescent="0.3">
      <c r="A2238" s="161">
        <v>1617</v>
      </c>
      <c r="B2238" s="162">
        <v>42688</v>
      </c>
      <c r="C2238" s="161">
        <v>82.61</v>
      </c>
    </row>
    <row r="2239" spans="1:3" x14ac:dyDescent="0.3">
      <c r="A2239" s="161">
        <v>1617</v>
      </c>
      <c r="B2239" s="162">
        <v>42689</v>
      </c>
      <c r="C2239" s="161">
        <v>82.53</v>
      </c>
    </row>
    <row r="2240" spans="1:3" x14ac:dyDescent="0.3">
      <c r="A2240" s="161">
        <v>1617</v>
      </c>
      <c r="B2240" s="162">
        <v>42690</v>
      </c>
      <c r="C2240" s="161">
        <v>82.39</v>
      </c>
    </row>
    <row r="2241" spans="1:3" x14ac:dyDescent="0.3">
      <c r="A2241" s="161">
        <v>1617</v>
      </c>
      <c r="B2241" s="162">
        <v>42691</v>
      </c>
      <c r="C2241" s="161">
        <v>82.26</v>
      </c>
    </row>
    <row r="2242" spans="1:3" x14ac:dyDescent="0.3">
      <c r="A2242" s="161">
        <v>1617</v>
      </c>
      <c r="B2242" s="162">
        <v>42692</v>
      </c>
      <c r="C2242" s="161">
        <v>82.19</v>
      </c>
    </row>
    <row r="2243" spans="1:3" x14ac:dyDescent="0.3">
      <c r="A2243" s="161">
        <v>1617</v>
      </c>
      <c r="B2243" s="162">
        <v>42693</v>
      </c>
      <c r="C2243" s="161">
        <v>82.05</v>
      </c>
    </row>
    <row r="2244" spans="1:3" x14ac:dyDescent="0.3">
      <c r="A2244" s="161">
        <v>1617</v>
      </c>
      <c r="B2244" s="162">
        <v>42694</v>
      </c>
      <c r="C2244" s="161">
        <v>81.69</v>
      </c>
    </row>
    <row r="2245" spans="1:3" x14ac:dyDescent="0.3">
      <c r="A2245" s="161">
        <v>1617</v>
      </c>
      <c r="B2245" s="162">
        <v>42695</v>
      </c>
      <c r="C2245" s="161">
        <v>81.23</v>
      </c>
    </row>
    <row r="2246" spans="1:3" x14ac:dyDescent="0.3">
      <c r="A2246" s="161">
        <v>1617</v>
      </c>
      <c r="B2246" s="162">
        <v>42696</v>
      </c>
      <c r="C2246" s="161">
        <v>80.72</v>
      </c>
    </row>
    <row r="2247" spans="1:3" x14ac:dyDescent="0.3">
      <c r="A2247" s="161">
        <v>1617</v>
      </c>
      <c r="B2247" s="162">
        <v>42697</v>
      </c>
      <c r="C2247" s="161">
        <v>80.19</v>
      </c>
    </row>
    <row r="2248" spans="1:3" x14ac:dyDescent="0.3">
      <c r="A2248" s="161">
        <v>1617</v>
      </c>
      <c r="B2248" s="162">
        <v>42698</v>
      </c>
      <c r="C2248" s="161">
        <v>79.760000000000005</v>
      </c>
    </row>
    <row r="2249" spans="1:3" x14ac:dyDescent="0.3">
      <c r="A2249" s="161">
        <v>1617</v>
      </c>
      <c r="B2249" s="162">
        <v>42699</v>
      </c>
      <c r="C2249" s="161">
        <v>79.569999999999993</v>
      </c>
    </row>
    <row r="2250" spans="1:3" x14ac:dyDescent="0.3">
      <c r="A2250" s="161">
        <v>1617</v>
      </c>
      <c r="B2250" s="162">
        <v>42700</v>
      </c>
      <c r="C2250" s="161">
        <v>79.400000000000006</v>
      </c>
    </row>
    <row r="2251" spans="1:3" x14ac:dyDescent="0.3">
      <c r="A2251" s="161">
        <v>1617</v>
      </c>
      <c r="B2251" s="162">
        <v>42701</v>
      </c>
      <c r="C2251" s="161">
        <v>79.23</v>
      </c>
    </row>
    <row r="2252" spans="1:3" x14ac:dyDescent="0.3">
      <c r="A2252" s="161">
        <v>1617</v>
      </c>
      <c r="B2252" s="162">
        <v>42702</v>
      </c>
      <c r="C2252" s="161">
        <v>79.069999999999993</v>
      </c>
    </row>
    <row r="2253" spans="1:3" x14ac:dyDescent="0.3">
      <c r="A2253" s="161">
        <v>1617</v>
      </c>
      <c r="B2253" s="162">
        <v>42703</v>
      </c>
      <c r="C2253" s="161">
        <v>78.849999999999994</v>
      </c>
    </row>
    <row r="2254" spans="1:3" x14ac:dyDescent="0.3">
      <c r="A2254" s="161">
        <v>1617</v>
      </c>
      <c r="B2254" s="162">
        <v>42704</v>
      </c>
      <c r="C2254" s="161">
        <v>78.61</v>
      </c>
    </row>
    <row r="2255" spans="1:3" x14ac:dyDescent="0.3">
      <c r="A2255" s="161">
        <v>1617</v>
      </c>
      <c r="B2255" s="162">
        <v>42705</v>
      </c>
      <c r="C2255" s="161">
        <v>78.569999999999993</v>
      </c>
    </row>
    <row r="2256" spans="1:3" x14ac:dyDescent="0.3">
      <c r="A2256" s="161">
        <v>1617</v>
      </c>
      <c r="B2256" s="162">
        <v>42706</v>
      </c>
      <c r="C2256" s="161">
        <v>78.72</v>
      </c>
    </row>
    <row r="2257" spans="1:3" x14ac:dyDescent="0.3">
      <c r="A2257" s="161">
        <v>1617</v>
      </c>
      <c r="B2257" s="162">
        <v>42707</v>
      </c>
      <c r="C2257" s="161">
        <v>79.05</v>
      </c>
    </row>
    <row r="2258" spans="1:3" x14ac:dyDescent="0.3">
      <c r="A2258" s="161">
        <v>1617</v>
      </c>
      <c r="B2258" s="162">
        <v>42708</v>
      </c>
      <c r="C2258" s="161">
        <v>79.52</v>
      </c>
    </row>
    <row r="2259" spans="1:3" x14ac:dyDescent="0.3">
      <c r="A2259" s="161">
        <v>1617</v>
      </c>
      <c r="B2259" s="162">
        <v>42709</v>
      </c>
      <c r="C2259" s="161">
        <v>80.11</v>
      </c>
    </row>
    <row r="2260" spans="1:3" x14ac:dyDescent="0.3">
      <c r="A2260" s="161">
        <v>1617</v>
      </c>
      <c r="B2260" s="162">
        <v>42710</v>
      </c>
      <c r="C2260" s="161">
        <v>80.489999999999995</v>
      </c>
    </row>
    <row r="2261" spans="1:3" x14ac:dyDescent="0.3">
      <c r="A2261" s="161">
        <v>1617</v>
      </c>
      <c r="B2261" s="162">
        <v>42711</v>
      </c>
      <c r="C2261" s="161">
        <v>80.63</v>
      </c>
    </row>
    <row r="2262" spans="1:3" x14ac:dyDescent="0.3">
      <c r="A2262" s="161">
        <v>1617</v>
      </c>
      <c r="B2262" s="162">
        <v>42712</v>
      </c>
      <c r="C2262" s="161">
        <v>80.69</v>
      </c>
    </row>
    <row r="2263" spans="1:3" x14ac:dyDescent="0.3">
      <c r="A2263" s="161">
        <v>1617</v>
      </c>
      <c r="B2263" s="162">
        <v>42713</v>
      </c>
      <c r="C2263" s="161">
        <v>80.67</v>
      </c>
    </row>
    <row r="2264" spans="1:3" x14ac:dyDescent="0.3">
      <c r="A2264" s="161">
        <v>1617</v>
      </c>
      <c r="B2264" s="162">
        <v>42714</v>
      </c>
      <c r="C2264" s="161">
        <v>80.45</v>
      </c>
    </row>
    <row r="2265" spans="1:3" x14ac:dyDescent="0.3">
      <c r="A2265" s="161">
        <v>1617</v>
      </c>
      <c r="B2265" s="162">
        <v>42715</v>
      </c>
      <c r="C2265" s="161">
        <v>79.69</v>
      </c>
    </row>
    <row r="2266" spans="1:3" x14ac:dyDescent="0.3">
      <c r="A2266" s="161">
        <v>1617</v>
      </c>
      <c r="B2266" s="162">
        <v>42716</v>
      </c>
      <c r="C2266" s="161">
        <v>78.78</v>
      </c>
    </row>
    <row r="2267" spans="1:3" x14ac:dyDescent="0.3">
      <c r="A2267" s="161">
        <v>1617</v>
      </c>
      <c r="B2267" s="162">
        <v>42717</v>
      </c>
      <c r="C2267" s="161">
        <v>77.87</v>
      </c>
    </row>
    <row r="2268" spans="1:3" x14ac:dyDescent="0.3">
      <c r="A2268" s="161">
        <v>1617</v>
      </c>
      <c r="B2268" s="162">
        <v>42718</v>
      </c>
      <c r="C2268" s="161">
        <v>77</v>
      </c>
    </row>
    <row r="2269" spans="1:3" x14ac:dyDescent="0.3">
      <c r="A2269" s="161">
        <v>1617</v>
      </c>
      <c r="B2269" s="162">
        <v>42719</v>
      </c>
      <c r="C2269" s="161">
        <v>76.02</v>
      </c>
    </row>
    <row r="2270" spans="1:3" x14ac:dyDescent="0.3">
      <c r="A2270" s="161">
        <v>1617</v>
      </c>
      <c r="B2270" s="162">
        <v>42720</v>
      </c>
      <c r="C2270" s="161">
        <v>74.81</v>
      </c>
    </row>
    <row r="2271" spans="1:3" x14ac:dyDescent="0.3">
      <c r="A2271" s="161">
        <v>1617</v>
      </c>
      <c r="B2271" s="162">
        <v>42721</v>
      </c>
      <c r="C2271" s="161">
        <v>73.599999999999994</v>
      </c>
    </row>
    <row r="2272" spans="1:3" x14ac:dyDescent="0.3">
      <c r="A2272" s="161">
        <v>1617</v>
      </c>
      <c r="B2272" s="162">
        <v>42722</v>
      </c>
      <c r="C2272" s="161">
        <v>72.349999999999994</v>
      </c>
    </row>
    <row r="2273" spans="1:3" x14ac:dyDescent="0.3">
      <c r="A2273" s="161">
        <v>1617</v>
      </c>
      <c r="B2273" s="162">
        <v>42723</v>
      </c>
      <c r="C2273" s="161">
        <v>71.13</v>
      </c>
    </row>
    <row r="2274" spans="1:3" x14ac:dyDescent="0.3">
      <c r="A2274" s="161">
        <v>1617</v>
      </c>
      <c r="B2274" s="162">
        <v>42724</v>
      </c>
      <c r="C2274" s="161">
        <v>70.08</v>
      </c>
    </row>
    <row r="2275" spans="1:3" x14ac:dyDescent="0.3">
      <c r="A2275" s="161">
        <v>1617</v>
      </c>
      <c r="B2275" s="162">
        <v>42725</v>
      </c>
      <c r="C2275" s="161">
        <v>69.2</v>
      </c>
    </row>
    <row r="2276" spans="1:3" x14ac:dyDescent="0.3">
      <c r="A2276" s="161">
        <v>1617</v>
      </c>
      <c r="B2276" s="162">
        <v>42726</v>
      </c>
      <c r="C2276" s="161">
        <v>68.45</v>
      </c>
    </row>
    <row r="2277" spans="1:3" x14ac:dyDescent="0.3">
      <c r="A2277" s="161">
        <v>1617</v>
      </c>
      <c r="B2277" s="162">
        <v>42727</v>
      </c>
      <c r="C2277" s="161">
        <v>67.790000000000006</v>
      </c>
    </row>
    <row r="2278" spans="1:3" x14ac:dyDescent="0.3">
      <c r="A2278" s="161">
        <v>1617</v>
      </c>
      <c r="B2278" s="162">
        <v>42728</v>
      </c>
      <c r="C2278" s="161">
        <v>67.27</v>
      </c>
    </row>
    <row r="2279" spans="1:3" x14ac:dyDescent="0.3">
      <c r="A2279" s="161">
        <v>1617</v>
      </c>
      <c r="B2279" s="162">
        <v>42729</v>
      </c>
      <c r="C2279" s="161">
        <v>66.83</v>
      </c>
    </row>
    <row r="2280" spans="1:3" x14ac:dyDescent="0.3">
      <c r="A2280" s="161">
        <v>1617</v>
      </c>
      <c r="B2280" s="162">
        <v>42730</v>
      </c>
      <c r="C2280" s="161">
        <v>66.44</v>
      </c>
    </row>
    <row r="2281" spans="1:3" x14ac:dyDescent="0.3">
      <c r="A2281" s="161">
        <v>1617</v>
      </c>
      <c r="B2281" s="162">
        <v>42731</v>
      </c>
      <c r="C2281" s="161">
        <v>66.12</v>
      </c>
    </row>
    <row r="2282" spans="1:3" x14ac:dyDescent="0.3">
      <c r="A2282" s="161">
        <v>1617</v>
      </c>
      <c r="B2282" s="162">
        <v>42732</v>
      </c>
      <c r="C2282" s="161">
        <v>65.97</v>
      </c>
    </row>
    <row r="2283" spans="1:3" x14ac:dyDescent="0.3">
      <c r="A2283" s="161">
        <v>1617</v>
      </c>
      <c r="B2283" s="162">
        <v>42733</v>
      </c>
      <c r="C2283" s="161">
        <v>65.900000000000006</v>
      </c>
    </row>
    <row r="2284" spans="1:3" x14ac:dyDescent="0.3">
      <c r="A2284" s="161">
        <v>1617</v>
      </c>
      <c r="B2284" s="162">
        <v>42734</v>
      </c>
      <c r="C2284" s="161">
        <v>65.92</v>
      </c>
    </row>
    <row r="2285" spans="1:3" x14ac:dyDescent="0.3">
      <c r="A2285" s="161">
        <v>1617</v>
      </c>
      <c r="B2285" s="162">
        <v>42735</v>
      </c>
      <c r="C2285" s="161">
        <v>66.02</v>
      </c>
    </row>
    <row r="2286" spans="1:3" x14ac:dyDescent="0.3">
      <c r="A2286" s="161">
        <v>1617</v>
      </c>
      <c r="B2286" s="162">
        <v>42736</v>
      </c>
      <c r="C2286" s="161">
        <v>66.12</v>
      </c>
    </row>
    <row r="2287" spans="1:3" x14ac:dyDescent="0.3">
      <c r="A2287" s="161">
        <v>1617</v>
      </c>
      <c r="B2287" s="162">
        <v>42737</v>
      </c>
      <c r="C2287" s="161">
        <v>66.28</v>
      </c>
    </row>
    <row r="2288" spans="1:3" x14ac:dyDescent="0.3">
      <c r="A2288" s="161">
        <v>1617</v>
      </c>
      <c r="B2288" s="162">
        <v>42738</v>
      </c>
      <c r="C2288" s="161">
        <v>66.42</v>
      </c>
    </row>
    <row r="2289" spans="1:3" x14ac:dyDescent="0.3">
      <c r="A2289" s="161">
        <v>1617</v>
      </c>
      <c r="B2289" s="162">
        <v>42739</v>
      </c>
      <c r="C2289" s="161">
        <v>66.37</v>
      </c>
    </row>
    <row r="2290" spans="1:3" x14ac:dyDescent="0.3">
      <c r="A2290" s="161">
        <v>1617</v>
      </c>
      <c r="B2290" s="162">
        <v>42740</v>
      </c>
      <c r="C2290" s="161">
        <v>66</v>
      </c>
    </row>
    <row r="2291" spans="1:3" x14ac:dyDescent="0.3">
      <c r="A2291" s="161">
        <v>1617</v>
      </c>
      <c r="B2291" s="162">
        <v>42741</v>
      </c>
      <c r="C2291" s="161">
        <v>65.459999999999994</v>
      </c>
    </row>
    <row r="2292" spans="1:3" x14ac:dyDescent="0.3">
      <c r="A2292" s="161">
        <v>1617</v>
      </c>
      <c r="B2292" s="162">
        <v>42742</v>
      </c>
      <c r="C2292" s="161">
        <v>64.790000000000006</v>
      </c>
    </row>
    <row r="2293" spans="1:3" x14ac:dyDescent="0.3">
      <c r="A2293" s="161">
        <v>1617</v>
      </c>
      <c r="B2293" s="162">
        <v>42743</v>
      </c>
      <c r="C2293" s="161">
        <v>63.99</v>
      </c>
    </row>
    <row r="2294" spans="1:3" x14ac:dyDescent="0.3">
      <c r="A2294" s="161">
        <v>1617</v>
      </c>
      <c r="B2294" s="162">
        <v>42744</v>
      </c>
      <c r="C2294" s="161">
        <v>63</v>
      </c>
    </row>
    <row r="2295" spans="1:3" x14ac:dyDescent="0.3">
      <c r="A2295" s="161">
        <v>1617</v>
      </c>
      <c r="B2295" s="162">
        <v>42745</v>
      </c>
      <c r="C2295" s="161">
        <v>61.77</v>
      </c>
    </row>
    <row r="2296" spans="1:3" x14ac:dyDescent="0.3">
      <c r="A2296" s="161">
        <v>1617</v>
      </c>
      <c r="B2296" s="162">
        <v>42746</v>
      </c>
      <c r="C2296" s="161">
        <v>60.38</v>
      </c>
    </row>
    <row r="2297" spans="1:3" x14ac:dyDescent="0.3">
      <c r="A2297" s="161">
        <v>1617</v>
      </c>
      <c r="B2297" s="162">
        <v>42747</v>
      </c>
      <c r="C2297" s="161">
        <v>59.07</v>
      </c>
    </row>
    <row r="2298" spans="1:3" x14ac:dyDescent="0.3">
      <c r="A2298" s="161">
        <v>1617</v>
      </c>
      <c r="B2298" s="162">
        <v>42748</v>
      </c>
      <c r="C2298" s="161">
        <v>57.94</v>
      </c>
    </row>
    <row r="2299" spans="1:3" x14ac:dyDescent="0.3">
      <c r="A2299" s="161">
        <v>1617</v>
      </c>
      <c r="B2299" s="162">
        <v>42749</v>
      </c>
      <c r="C2299" s="161">
        <v>56.96</v>
      </c>
    </row>
    <row r="2300" spans="1:3" x14ac:dyDescent="0.3">
      <c r="A2300" s="161">
        <v>1617</v>
      </c>
      <c r="B2300" s="162">
        <v>42750</v>
      </c>
      <c r="C2300" s="161">
        <v>56.11</v>
      </c>
    </row>
    <row r="2301" spans="1:3" x14ac:dyDescent="0.3">
      <c r="A2301" s="161">
        <v>1617</v>
      </c>
      <c r="B2301" s="162">
        <v>42751</v>
      </c>
      <c r="C2301" s="161">
        <v>55.36</v>
      </c>
    </row>
    <row r="2302" spans="1:3" x14ac:dyDescent="0.3">
      <c r="A2302" s="161">
        <v>1617</v>
      </c>
      <c r="B2302" s="162">
        <v>42752</v>
      </c>
      <c r="C2302" s="161">
        <v>54.74</v>
      </c>
    </row>
    <row r="2303" spans="1:3" x14ac:dyDescent="0.3">
      <c r="A2303" s="161">
        <v>1617</v>
      </c>
      <c r="B2303" s="162">
        <v>42753</v>
      </c>
      <c r="C2303" s="161">
        <v>54.21</v>
      </c>
    </row>
    <row r="2304" spans="1:3" x14ac:dyDescent="0.3">
      <c r="A2304" s="161">
        <v>1617</v>
      </c>
      <c r="B2304" s="162">
        <v>42754</v>
      </c>
      <c r="C2304" s="161">
        <v>53.68</v>
      </c>
    </row>
    <row r="2305" spans="1:3" x14ac:dyDescent="0.3">
      <c r="A2305" s="161">
        <v>1617</v>
      </c>
      <c r="B2305" s="162">
        <v>42755</v>
      </c>
      <c r="C2305" s="161">
        <v>53.13</v>
      </c>
    </row>
    <row r="2306" spans="1:3" x14ac:dyDescent="0.3">
      <c r="A2306" s="161">
        <v>1617</v>
      </c>
      <c r="B2306" s="162">
        <v>42756</v>
      </c>
      <c r="C2306" s="161">
        <v>52.55</v>
      </c>
    </row>
    <row r="2307" spans="1:3" x14ac:dyDescent="0.3">
      <c r="A2307" s="161">
        <v>1617</v>
      </c>
      <c r="B2307" s="162">
        <v>42757</v>
      </c>
      <c r="C2307" s="161">
        <v>51.96</v>
      </c>
    </row>
    <row r="2308" spans="1:3" x14ac:dyDescent="0.3">
      <c r="A2308" s="161">
        <v>1617</v>
      </c>
      <c r="B2308" s="162">
        <v>42758</v>
      </c>
      <c r="C2308" s="161">
        <v>51.37</v>
      </c>
    </row>
    <row r="2309" spans="1:3" x14ac:dyDescent="0.3">
      <c r="A2309" s="161">
        <v>1617</v>
      </c>
      <c r="B2309" s="162">
        <v>42759</v>
      </c>
      <c r="C2309" s="161">
        <v>50.86</v>
      </c>
    </row>
    <row r="2310" spans="1:3" x14ac:dyDescent="0.3">
      <c r="A2310" s="161">
        <v>1617</v>
      </c>
      <c r="B2310" s="162">
        <v>42760</v>
      </c>
      <c r="C2310" s="161">
        <v>50.42</v>
      </c>
    </row>
    <row r="2311" spans="1:3" x14ac:dyDescent="0.3">
      <c r="A2311" s="161">
        <v>1617</v>
      </c>
      <c r="B2311" s="162">
        <v>42761</v>
      </c>
      <c r="C2311" s="161">
        <v>50.06</v>
      </c>
    </row>
    <row r="2312" spans="1:3" x14ac:dyDescent="0.3">
      <c r="A2312" s="161">
        <v>1617</v>
      </c>
      <c r="B2312" s="162">
        <v>42762</v>
      </c>
      <c r="C2312" s="161">
        <v>49.82</v>
      </c>
    </row>
    <row r="2313" spans="1:3" x14ac:dyDescent="0.3">
      <c r="A2313" s="161">
        <v>1617</v>
      </c>
      <c r="B2313" s="162">
        <v>42763</v>
      </c>
      <c r="C2313" s="161">
        <v>49.69</v>
      </c>
    </row>
    <row r="2314" spans="1:3" x14ac:dyDescent="0.3">
      <c r="A2314" s="161">
        <v>1617</v>
      </c>
      <c r="B2314" s="162">
        <v>42764</v>
      </c>
      <c r="C2314" s="161">
        <v>49.61</v>
      </c>
    </row>
    <row r="2315" spans="1:3" x14ac:dyDescent="0.3">
      <c r="A2315" s="161">
        <v>1617</v>
      </c>
      <c r="B2315" s="162">
        <v>42765</v>
      </c>
      <c r="C2315" s="161">
        <v>49.59</v>
      </c>
    </row>
    <row r="2316" spans="1:3" x14ac:dyDescent="0.3">
      <c r="A2316" s="161">
        <v>1617</v>
      </c>
      <c r="B2316" s="162">
        <v>42766</v>
      </c>
      <c r="C2316" s="161">
        <v>49.61</v>
      </c>
    </row>
    <row r="2317" spans="1:3" x14ac:dyDescent="0.3">
      <c r="A2317" s="161">
        <v>1617</v>
      </c>
      <c r="B2317" s="162">
        <v>42767</v>
      </c>
      <c r="C2317" s="161">
        <v>49.65</v>
      </c>
    </row>
    <row r="2318" spans="1:3" x14ac:dyDescent="0.3">
      <c r="A2318" s="161">
        <v>1617</v>
      </c>
      <c r="B2318" s="162">
        <v>42768</v>
      </c>
      <c r="C2318" s="161">
        <v>49.66</v>
      </c>
    </row>
    <row r="2319" spans="1:3" x14ac:dyDescent="0.3">
      <c r="A2319" s="161">
        <v>1617</v>
      </c>
      <c r="B2319" s="162">
        <v>42769</v>
      </c>
      <c r="C2319" s="161">
        <v>49.63</v>
      </c>
    </row>
    <row r="2320" spans="1:3" x14ac:dyDescent="0.3">
      <c r="A2320" s="161">
        <v>1617</v>
      </c>
      <c r="B2320" s="162">
        <v>42770</v>
      </c>
      <c r="C2320" s="161">
        <v>49.53</v>
      </c>
    </row>
    <row r="2321" spans="1:3" x14ac:dyDescent="0.3">
      <c r="A2321" s="161">
        <v>1617</v>
      </c>
      <c r="B2321" s="162">
        <v>42771</v>
      </c>
      <c r="C2321" s="161">
        <v>49.34</v>
      </c>
    </row>
    <row r="2322" spans="1:3" x14ac:dyDescent="0.3">
      <c r="A2322" s="161">
        <v>1617</v>
      </c>
      <c r="B2322" s="162">
        <v>42772</v>
      </c>
      <c r="C2322" s="161">
        <v>49.05</v>
      </c>
    </row>
    <row r="2323" spans="1:3" x14ac:dyDescent="0.3">
      <c r="A2323" s="161">
        <v>1617</v>
      </c>
      <c r="B2323" s="162">
        <v>42773</v>
      </c>
      <c r="C2323" s="161">
        <v>48.6</v>
      </c>
    </row>
    <row r="2324" spans="1:3" x14ac:dyDescent="0.3">
      <c r="A2324" s="161">
        <v>1617</v>
      </c>
      <c r="B2324" s="162">
        <v>42774</v>
      </c>
      <c r="C2324" s="161">
        <v>48</v>
      </c>
    </row>
    <row r="2325" spans="1:3" x14ac:dyDescent="0.3">
      <c r="A2325" s="161">
        <v>1617</v>
      </c>
      <c r="B2325" s="162">
        <v>42775</v>
      </c>
      <c r="C2325" s="161">
        <v>47.39</v>
      </c>
    </row>
    <row r="2326" spans="1:3" x14ac:dyDescent="0.3">
      <c r="A2326" s="161">
        <v>1617</v>
      </c>
      <c r="B2326" s="162">
        <v>42776</v>
      </c>
      <c r="C2326" s="161">
        <v>46.67</v>
      </c>
    </row>
    <row r="2327" spans="1:3" x14ac:dyDescent="0.3">
      <c r="A2327" s="161">
        <v>1617</v>
      </c>
      <c r="B2327" s="162">
        <v>42777</v>
      </c>
      <c r="C2327" s="161">
        <v>45.97</v>
      </c>
    </row>
    <row r="2328" spans="1:3" x14ac:dyDescent="0.3">
      <c r="A2328" s="161">
        <v>1617</v>
      </c>
      <c r="B2328" s="162">
        <v>42778</v>
      </c>
      <c r="C2328" s="161">
        <v>45.35</v>
      </c>
    </row>
    <row r="2329" spans="1:3" x14ac:dyDescent="0.3">
      <c r="A2329" s="161">
        <v>1617</v>
      </c>
      <c r="B2329" s="162">
        <v>42779</v>
      </c>
      <c r="C2329" s="161">
        <v>44.83</v>
      </c>
    </row>
    <row r="2330" spans="1:3" x14ac:dyDescent="0.3">
      <c r="A2330" s="161">
        <v>1617</v>
      </c>
      <c r="B2330" s="162">
        <v>42780</v>
      </c>
      <c r="C2330" s="161">
        <v>44.37</v>
      </c>
    </row>
    <row r="2331" spans="1:3" x14ac:dyDescent="0.3">
      <c r="A2331" s="161">
        <v>1617</v>
      </c>
      <c r="B2331" s="162">
        <v>42781</v>
      </c>
      <c r="C2331" s="161">
        <v>43.92</v>
      </c>
    </row>
    <row r="2332" spans="1:3" x14ac:dyDescent="0.3">
      <c r="A2332" s="161">
        <v>1617</v>
      </c>
      <c r="B2332" s="162">
        <v>42782</v>
      </c>
      <c r="C2332" s="161">
        <v>43.51</v>
      </c>
    </row>
    <row r="2333" spans="1:3" x14ac:dyDescent="0.3">
      <c r="A2333" s="161">
        <v>1617</v>
      </c>
      <c r="B2333" s="162">
        <v>42783</v>
      </c>
      <c r="C2333" s="161">
        <v>43.1</v>
      </c>
    </row>
    <row r="2334" spans="1:3" x14ac:dyDescent="0.3">
      <c r="A2334" s="161">
        <v>1617</v>
      </c>
      <c r="B2334" s="162">
        <v>42784</v>
      </c>
      <c r="C2334" s="161">
        <v>42.69</v>
      </c>
    </row>
    <row r="2335" spans="1:3" x14ac:dyDescent="0.3">
      <c r="A2335" s="161">
        <v>1617</v>
      </c>
      <c r="B2335" s="162">
        <v>42785</v>
      </c>
      <c r="C2335" s="161">
        <v>42.33</v>
      </c>
    </row>
    <row r="2336" spans="1:3" x14ac:dyDescent="0.3">
      <c r="A2336" s="161">
        <v>1617</v>
      </c>
      <c r="B2336" s="162">
        <v>42786</v>
      </c>
      <c r="C2336" s="161">
        <v>41.99</v>
      </c>
    </row>
    <row r="2337" spans="1:3" x14ac:dyDescent="0.3">
      <c r="A2337" s="161">
        <v>1617</v>
      </c>
      <c r="B2337" s="162">
        <v>42787</v>
      </c>
      <c r="C2337" s="161">
        <v>41.56</v>
      </c>
    </row>
    <row r="2338" spans="1:3" x14ac:dyDescent="0.3">
      <c r="A2338" s="161">
        <v>1617</v>
      </c>
      <c r="B2338" s="162">
        <v>42788</v>
      </c>
      <c r="C2338" s="161">
        <v>41.15</v>
      </c>
    </row>
    <row r="2339" spans="1:3" x14ac:dyDescent="0.3">
      <c r="A2339" s="161">
        <v>1617</v>
      </c>
      <c r="B2339" s="162">
        <v>42789</v>
      </c>
      <c r="C2339" s="161">
        <v>40.83</v>
      </c>
    </row>
    <row r="2340" spans="1:3" x14ac:dyDescent="0.3">
      <c r="A2340" s="161">
        <v>1617</v>
      </c>
      <c r="B2340" s="162">
        <v>42790</v>
      </c>
      <c r="C2340" s="161">
        <v>40.58</v>
      </c>
    </row>
    <row r="2341" spans="1:3" x14ac:dyDescent="0.3">
      <c r="A2341" s="161">
        <v>1617</v>
      </c>
      <c r="B2341" s="162">
        <v>42791</v>
      </c>
      <c r="C2341" s="161">
        <v>40.409999999999997</v>
      </c>
    </row>
    <row r="2342" spans="1:3" x14ac:dyDescent="0.3">
      <c r="A2342" s="161">
        <v>1617</v>
      </c>
      <c r="B2342" s="162">
        <v>42792</v>
      </c>
      <c r="C2342" s="161">
        <v>40.270000000000003</v>
      </c>
    </row>
    <row r="2343" spans="1:3" x14ac:dyDescent="0.3">
      <c r="A2343" s="161">
        <v>1617</v>
      </c>
      <c r="B2343" s="162">
        <v>42793</v>
      </c>
      <c r="C2343" s="161">
        <v>40.159999999999997</v>
      </c>
    </row>
    <row r="2344" spans="1:3" x14ac:dyDescent="0.3">
      <c r="A2344" s="161">
        <v>1617</v>
      </c>
      <c r="B2344" s="162">
        <v>42794</v>
      </c>
      <c r="C2344" s="161">
        <v>40.1</v>
      </c>
    </row>
    <row r="2345" spans="1:3" x14ac:dyDescent="0.3">
      <c r="A2345" s="161">
        <v>1617</v>
      </c>
      <c r="B2345" s="162">
        <v>42795</v>
      </c>
      <c r="C2345" s="161">
        <v>40.159999999999997</v>
      </c>
    </row>
    <row r="2346" spans="1:3" x14ac:dyDescent="0.3">
      <c r="A2346" s="161">
        <v>1617</v>
      </c>
      <c r="B2346" s="162">
        <v>42796</v>
      </c>
      <c r="C2346" s="161">
        <v>40.29</v>
      </c>
    </row>
    <row r="2347" spans="1:3" x14ac:dyDescent="0.3">
      <c r="A2347" s="161">
        <v>1617</v>
      </c>
      <c r="B2347" s="162">
        <v>42797</v>
      </c>
      <c r="C2347" s="161">
        <v>40.46</v>
      </c>
    </row>
    <row r="2348" spans="1:3" x14ac:dyDescent="0.3">
      <c r="A2348" s="161">
        <v>1617</v>
      </c>
      <c r="B2348" s="162">
        <v>42798</v>
      </c>
      <c r="C2348" s="161">
        <v>40.65</v>
      </c>
    </row>
    <row r="2349" spans="1:3" x14ac:dyDescent="0.3">
      <c r="A2349" s="161">
        <v>1617</v>
      </c>
      <c r="B2349" s="162">
        <v>42799</v>
      </c>
      <c r="C2349" s="161">
        <v>40.86</v>
      </c>
    </row>
    <row r="2350" spans="1:3" x14ac:dyDescent="0.3">
      <c r="A2350" s="161">
        <v>1617</v>
      </c>
      <c r="B2350" s="162">
        <v>42800</v>
      </c>
      <c r="C2350" s="161">
        <v>41.1</v>
      </c>
    </row>
    <row r="2351" spans="1:3" x14ac:dyDescent="0.3">
      <c r="A2351" s="161">
        <v>1617</v>
      </c>
      <c r="B2351" s="162">
        <v>42801</v>
      </c>
      <c r="C2351" s="161">
        <v>41.38</v>
      </c>
    </row>
    <row r="2352" spans="1:3" x14ac:dyDescent="0.3">
      <c r="A2352" s="161">
        <v>1617</v>
      </c>
      <c r="B2352" s="162">
        <v>42802</v>
      </c>
      <c r="C2352" s="161">
        <v>41.69</v>
      </c>
    </row>
    <row r="2353" spans="1:3" x14ac:dyDescent="0.3">
      <c r="A2353" s="161">
        <v>1617</v>
      </c>
      <c r="B2353" s="162">
        <v>42803</v>
      </c>
      <c r="C2353" s="161">
        <v>42.02</v>
      </c>
    </row>
    <row r="2354" spans="1:3" x14ac:dyDescent="0.3">
      <c r="A2354" s="161">
        <v>1617</v>
      </c>
      <c r="B2354" s="162">
        <v>42804</v>
      </c>
      <c r="C2354" s="161">
        <v>42.38</v>
      </c>
    </row>
    <row r="2355" spans="1:3" x14ac:dyDescent="0.3">
      <c r="A2355" s="161">
        <v>1617</v>
      </c>
      <c r="B2355" s="162">
        <v>42805</v>
      </c>
      <c r="C2355" s="161">
        <v>42.74</v>
      </c>
    </row>
    <row r="2356" spans="1:3" x14ac:dyDescent="0.3">
      <c r="A2356" s="161">
        <v>1617</v>
      </c>
      <c r="B2356" s="162">
        <v>42806</v>
      </c>
      <c r="C2356" s="161">
        <v>43.11</v>
      </c>
    </row>
    <row r="2357" spans="1:3" x14ac:dyDescent="0.3">
      <c r="A2357" s="161">
        <v>1617</v>
      </c>
      <c r="B2357" s="162">
        <v>42807</v>
      </c>
      <c r="C2357" s="161">
        <v>43.48</v>
      </c>
    </row>
    <row r="2358" spans="1:3" x14ac:dyDescent="0.3">
      <c r="A2358" s="161">
        <v>1617</v>
      </c>
      <c r="B2358" s="162">
        <v>42808</v>
      </c>
      <c r="C2358" s="161">
        <v>43.84</v>
      </c>
    </row>
    <row r="2359" spans="1:3" x14ac:dyDescent="0.3">
      <c r="A2359" s="161">
        <v>1617</v>
      </c>
      <c r="B2359" s="162">
        <v>42809</v>
      </c>
      <c r="C2359" s="161">
        <v>44.18</v>
      </c>
    </row>
    <row r="2360" spans="1:3" x14ac:dyDescent="0.3">
      <c r="A2360" s="161">
        <v>1617</v>
      </c>
      <c r="B2360" s="162">
        <v>42810</v>
      </c>
      <c r="C2360" s="161">
        <v>44.53</v>
      </c>
    </row>
    <row r="2361" spans="1:3" x14ac:dyDescent="0.3">
      <c r="A2361" s="161">
        <v>1617</v>
      </c>
      <c r="B2361" s="162">
        <v>42811</v>
      </c>
      <c r="C2361" s="161">
        <v>44.88</v>
      </c>
    </row>
    <row r="2362" spans="1:3" x14ac:dyDescent="0.3">
      <c r="A2362" s="161">
        <v>1617</v>
      </c>
      <c r="B2362" s="162">
        <v>42812</v>
      </c>
      <c r="C2362" s="161">
        <v>45.21</v>
      </c>
    </row>
    <row r="2363" spans="1:3" x14ac:dyDescent="0.3">
      <c r="A2363" s="161">
        <v>1617</v>
      </c>
      <c r="B2363" s="162">
        <v>42813</v>
      </c>
      <c r="C2363" s="161">
        <v>45.49</v>
      </c>
    </row>
    <row r="2364" spans="1:3" x14ac:dyDescent="0.3">
      <c r="A2364" s="161">
        <v>1617</v>
      </c>
      <c r="B2364" s="162">
        <v>42814</v>
      </c>
      <c r="C2364" s="161">
        <v>45.69</v>
      </c>
    </row>
    <row r="2365" spans="1:3" x14ac:dyDescent="0.3">
      <c r="A2365" s="161">
        <v>1617</v>
      </c>
      <c r="B2365" s="162">
        <v>42815</v>
      </c>
      <c r="C2365" s="161">
        <v>45.8</v>
      </c>
    </row>
    <row r="2366" spans="1:3" x14ac:dyDescent="0.3">
      <c r="A2366" s="161">
        <v>1617</v>
      </c>
      <c r="B2366" s="162">
        <v>42816</v>
      </c>
      <c r="C2366" s="161">
        <v>45.83</v>
      </c>
    </row>
    <row r="2367" spans="1:3" x14ac:dyDescent="0.3">
      <c r="A2367" s="161">
        <v>1617</v>
      </c>
      <c r="B2367" s="162">
        <v>42817</v>
      </c>
      <c r="C2367" s="161">
        <v>45.82</v>
      </c>
    </row>
    <row r="2368" spans="1:3" x14ac:dyDescent="0.3">
      <c r="A2368" s="161">
        <v>1617</v>
      </c>
      <c r="B2368" s="162">
        <v>42818</v>
      </c>
      <c r="C2368" s="161">
        <v>45.8</v>
      </c>
    </row>
    <row r="2369" spans="1:3" x14ac:dyDescent="0.3">
      <c r="A2369" s="161">
        <v>1617</v>
      </c>
      <c r="B2369" s="162">
        <v>42819</v>
      </c>
      <c r="C2369" s="161">
        <v>45.81</v>
      </c>
    </row>
    <row r="2370" spans="1:3" x14ac:dyDescent="0.3">
      <c r="A2370" s="161">
        <v>1617</v>
      </c>
      <c r="B2370" s="162">
        <v>42820</v>
      </c>
      <c r="C2370" s="161">
        <v>45.83</v>
      </c>
    </row>
    <row r="2371" spans="1:3" x14ac:dyDescent="0.3">
      <c r="A2371" s="161">
        <v>1617</v>
      </c>
      <c r="B2371" s="162">
        <v>42821</v>
      </c>
      <c r="C2371" s="161">
        <v>45.85</v>
      </c>
    </row>
    <row r="2372" spans="1:3" x14ac:dyDescent="0.3">
      <c r="A2372" s="161">
        <v>1617</v>
      </c>
      <c r="B2372" s="162">
        <v>42822</v>
      </c>
      <c r="C2372" s="161">
        <v>45.89</v>
      </c>
    </row>
    <row r="2373" spans="1:3" x14ac:dyDescent="0.3">
      <c r="A2373" s="161">
        <v>1617</v>
      </c>
      <c r="B2373" s="162">
        <v>42823</v>
      </c>
      <c r="C2373" s="161">
        <v>45.95</v>
      </c>
    </row>
    <row r="2374" spans="1:3" x14ac:dyDescent="0.3">
      <c r="A2374" s="161">
        <v>1617</v>
      </c>
      <c r="B2374" s="162">
        <v>42824</v>
      </c>
      <c r="C2374" s="161">
        <v>46.09</v>
      </c>
    </row>
    <row r="2375" spans="1:3" x14ac:dyDescent="0.3">
      <c r="A2375" s="161">
        <v>1617</v>
      </c>
      <c r="B2375" s="162">
        <v>42825</v>
      </c>
      <c r="C2375" s="161">
        <v>46.28</v>
      </c>
    </row>
    <row r="2376" spans="1:3" x14ac:dyDescent="0.3">
      <c r="A2376" s="161">
        <v>1617</v>
      </c>
      <c r="B2376" s="162">
        <v>42826</v>
      </c>
      <c r="C2376" s="161">
        <v>46.49</v>
      </c>
    </row>
    <row r="2377" spans="1:3" x14ac:dyDescent="0.3">
      <c r="A2377" s="161">
        <v>1617</v>
      </c>
      <c r="B2377" s="162">
        <v>42827</v>
      </c>
      <c r="C2377" s="161">
        <v>46.73</v>
      </c>
    </row>
    <row r="2378" spans="1:3" x14ac:dyDescent="0.3">
      <c r="A2378" s="161">
        <v>1617</v>
      </c>
      <c r="B2378" s="162">
        <v>42828</v>
      </c>
      <c r="C2378" s="161">
        <v>46.99</v>
      </c>
    </row>
    <row r="2379" spans="1:3" x14ac:dyDescent="0.3">
      <c r="A2379" s="161">
        <v>1617</v>
      </c>
      <c r="B2379" s="162">
        <v>42829</v>
      </c>
      <c r="C2379" s="161">
        <v>47.27</v>
      </c>
    </row>
    <row r="2380" spans="1:3" x14ac:dyDescent="0.3">
      <c r="A2380" s="161">
        <v>1617</v>
      </c>
      <c r="B2380" s="162">
        <v>42830</v>
      </c>
      <c r="C2380" s="161">
        <v>47.56</v>
      </c>
    </row>
    <row r="2381" spans="1:3" x14ac:dyDescent="0.3">
      <c r="A2381" s="161">
        <v>1617</v>
      </c>
      <c r="B2381" s="162">
        <v>42831</v>
      </c>
      <c r="C2381" s="161">
        <v>47.84</v>
      </c>
    </row>
    <row r="2382" spans="1:3" x14ac:dyDescent="0.3">
      <c r="A2382" s="161">
        <v>1617</v>
      </c>
      <c r="B2382" s="162">
        <v>42832</v>
      </c>
      <c r="C2382" s="161">
        <v>48.07</v>
      </c>
    </row>
    <row r="2383" spans="1:3" x14ac:dyDescent="0.3">
      <c r="A2383" s="161">
        <v>1617</v>
      </c>
      <c r="B2383" s="162">
        <v>42833</v>
      </c>
      <c r="C2383" s="161">
        <v>48.21</v>
      </c>
    </row>
    <row r="2384" spans="1:3" x14ac:dyDescent="0.3">
      <c r="A2384" s="161">
        <v>1617</v>
      </c>
      <c r="B2384" s="162">
        <v>42834</v>
      </c>
      <c r="C2384" s="161">
        <v>48.3</v>
      </c>
    </row>
    <row r="2385" spans="1:3" x14ac:dyDescent="0.3">
      <c r="A2385" s="161">
        <v>1617</v>
      </c>
      <c r="B2385" s="162">
        <v>42835</v>
      </c>
      <c r="C2385" s="161">
        <v>48.33</v>
      </c>
    </row>
    <row r="2386" spans="1:3" x14ac:dyDescent="0.3">
      <c r="A2386" s="161">
        <v>1617</v>
      </c>
      <c r="B2386" s="162">
        <v>42836</v>
      </c>
      <c r="C2386" s="161">
        <v>48.37</v>
      </c>
    </row>
    <row r="2387" spans="1:3" x14ac:dyDescent="0.3">
      <c r="A2387" s="161">
        <v>1617</v>
      </c>
      <c r="B2387" s="162">
        <v>42837</v>
      </c>
      <c r="C2387" s="161">
        <v>48.45</v>
      </c>
    </row>
    <row r="2388" spans="1:3" x14ac:dyDescent="0.3">
      <c r="A2388" s="161">
        <v>1617</v>
      </c>
      <c r="B2388" s="162">
        <v>42838</v>
      </c>
      <c r="C2388" s="161">
        <v>48.53</v>
      </c>
    </row>
    <row r="2389" spans="1:3" x14ac:dyDescent="0.3">
      <c r="A2389" s="161">
        <v>1617</v>
      </c>
      <c r="B2389" s="162">
        <v>42839</v>
      </c>
      <c r="C2389" s="161">
        <v>48.61</v>
      </c>
    </row>
    <row r="2390" spans="1:3" x14ac:dyDescent="0.3">
      <c r="A2390" s="161">
        <v>1617</v>
      </c>
      <c r="B2390" s="162">
        <v>42840</v>
      </c>
      <c r="C2390" s="161">
        <v>48.64</v>
      </c>
    </row>
    <row r="2391" spans="1:3" x14ac:dyDescent="0.3">
      <c r="A2391" s="161">
        <v>1617</v>
      </c>
      <c r="B2391" s="162">
        <v>42841</v>
      </c>
      <c r="C2391" s="161">
        <v>48.6</v>
      </c>
    </row>
    <row r="2392" spans="1:3" x14ac:dyDescent="0.3">
      <c r="A2392" s="161">
        <v>1617</v>
      </c>
      <c r="B2392" s="162">
        <v>42842</v>
      </c>
      <c r="C2392" s="161">
        <v>48.54</v>
      </c>
    </row>
    <row r="2393" spans="1:3" x14ac:dyDescent="0.3">
      <c r="A2393" s="161">
        <v>1617</v>
      </c>
      <c r="B2393" s="162">
        <v>42843</v>
      </c>
      <c r="C2393" s="161">
        <v>48.46</v>
      </c>
    </row>
    <row r="2394" spans="1:3" x14ac:dyDescent="0.3">
      <c r="A2394" s="161">
        <v>1617</v>
      </c>
      <c r="B2394" s="162">
        <v>42844</v>
      </c>
      <c r="C2394" s="161">
        <v>48.37</v>
      </c>
    </row>
    <row r="2395" spans="1:3" x14ac:dyDescent="0.3">
      <c r="A2395" s="161">
        <v>1617</v>
      </c>
      <c r="B2395" s="162">
        <v>42845</v>
      </c>
      <c r="C2395" s="161">
        <v>48.27</v>
      </c>
    </row>
    <row r="2396" spans="1:3" x14ac:dyDescent="0.3">
      <c r="A2396" s="161">
        <v>1617</v>
      </c>
      <c r="B2396" s="162">
        <v>42846</v>
      </c>
      <c r="C2396" s="161">
        <v>48.18</v>
      </c>
    </row>
    <row r="2397" spans="1:3" x14ac:dyDescent="0.3">
      <c r="A2397" s="161">
        <v>1617</v>
      </c>
      <c r="B2397" s="162">
        <v>42847</v>
      </c>
      <c r="C2397" s="161">
        <v>48.1</v>
      </c>
    </row>
    <row r="2398" spans="1:3" x14ac:dyDescent="0.3">
      <c r="A2398" s="161">
        <v>1617</v>
      </c>
      <c r="B2398" s="162">
        <v>42848</v>
      </c>
      <c r="C2398" s="161">
        <v>48.04</v>
      </c>
    </row>
    <row r="2399" spans="1:3" x14ac:dyDescent="0.3">
      <c r="A2399" s="161">
        <v>1617</v>
      </c>
      <c r="B2399" s="162">
        <v>42849</v>
      </c>
      <c r="C2399" s="161">
        <v>47.98</v>
      </c>
    </row>
    <row r="2400" spans="1:3" x14ac:dyDescent="0.3">
      <c r="A2400" s="161">
        <v>1617</v>
      </c>
      <c r="B2400" s="162">
        <v>42850</v>
      </c>
      <c r="C2400" s="161">
        <v>47.93</v>
      </c>
    </row>
    <row r="2401" spans="1:3" x14ac:dyDescent="0.3">
      <c r="A2401" s="161">
        <v>1617</v>
      </c>
      <c r="B2401" s="162">
        <v>42851</v>
      </c>
      <c r="C2401" s="161">
        <v>47.89</v>
      </c>
    </row>
    <row r="2402" spans="1:3" x14ac:dyDescent="0.3">
      <c r="A2402" s="161">
        <v>1617</v>
      </c>
      <c r="B2402" s="162">
        <v>42852</v>
      </c>
      <c r="C2402" s="161">
        <v>47.87</v>
      </c>
    </row>
    <row r="2403" spans="1:3" x14ac:dyDescent="0.3">
      <c r="A2403" s="161">
        <v>1617</v>
      </c>
      <c r="B2403" s="162">
        <v>42853</v>
      </c>
      <c r="C2403" s="161">
        <v>47.85</v>
      </c>
    </row>
    <row r="2404" spans="1:3" x14ac:dyDescent="0.3">
      <c r="A2404" s="161">
        <v>1617</v>
      </c>
      <c r="B2404" s="162">
        <v>42854</v>
      </c>
      <c r="C2404" s="161">
        <v>47.84</v>
      </c>
    </row>
    <row r="2405" spans="1:3" x14ac:dyDescent="0.3">
      <c r="A2405" s="161">
        <v>1617</v>
      </c>
      <c r="B2405" s="162">
        <v>42855</v>
      </c>
      <c r="C2405" s="161">
        <v>47.85</v>
      </c>
    </row>
    <row r="2406" spans="1:3" x14ac:dyDescent="0.3">
      <c r="A2406" s="161">
        <v>1617</v>
      </c>
      <c r="B2406" s="162">
        <v>42856</v>
      </c>
      <c r="C2406" s="161">
        <v>47.88</v>
      </c>
    </row>
    <row r="2407" spans="1:3" x14ac:dyDescent="0.3">
      <c r="A2407" s="161">
        <v>1617</v>
      </c>
      <c r="B2407" s="162">
        <v>42857</v>
      </c>
      <c r="C2407" s="161">
        <v>47.96</v>
      </c>
    </row>
    <row r="2408" spans="1:3" x14ac:dyDescent="0.3">
      <c r="A2408" s="161">
        <v>1617</v>
      </c>
      <c r="B2408" s="162">
        <v>42858</v>
      </c>
      <c r="C2408" s="161">
        <v>48.1</v>
      </c>
    </row>
    <row r="2409" spans="1:3" x14ac:dyDescent="0.3">
      <c r="A2409" s="161">
        <v>1617</v>
      </c>
      <c r="B2409" s="162">
        <v>42859</v>
      </c>
      <c r="C2409" s="161">
        <v>48.28</v>
      </c>
    </row>
    <row r="2410" spans="1:3" x14ac:dyDescent="0.3">
      <c r="A2410" s="161">
        <v>1617</v>
      </c>
      <c r="B2410" s="162">
        <v>42860</v>
      </c>
      <c r="C2410" s="161">
        <v>48.49</v>
      </c>
    </row>
    <row r="2411" spans="1:3" x14ac:dyDescent="0.3">
      <c r="A2411" s="161">
        <v>1617</v>
      </c>
      <c r="B2411" s="162">
        <v>42861</v>
      </c>
      <c r="C2411" s="161">
        <v>48.74</v>
      </c>
    </row>
    <row r="2412" spans="1:3" x14ac:dyDescent="0.3">
      <c r="A2412" s="161">
        <v>1617</v>
      </c>
      <c r="B2412" s="162">
        <v>42862</v>
      </c>
      <c r="C2412" s="161">
        <v>49.04</v>
      </c>
    </row>
    <row r="2413" spans="1:3" x14ac:dyDescent="0.3">
      <c r="A2413" s="161">
        <v>1617</v>
      </c>
      <c r="B2413" s="162">
        <v>42863</v>
      </c>
      <c r="C2413" s="161">
        <v>49.37</v>
      </c>
    </row>
    <row r="2414" spans="1:3" x14ac:dyDescent="0.3">
      <c r="A2414" s="161">
        <v>1617</v>
      </c>
      <c r="B2414" s="162">
        <v>42864</v>
      </c>
      <c r="C2414" s="161">
        <v>49.74</v>
      </c>
    </row>
    <row r="2415" spans="1:3" x14ac:dyDescent="0.3">
      <c r="A2415" s="161">
        <v>1617</v>
      </c>
      <c r="B2415" s="162">
        <v>42865</v>
      </c>
      <c r="C2415" s="161">
        <v>50.11</v>
      </c>
    </row>
    <row r="2416" spans="1:3" x14ac:dyDescent="0.3">
      <c r="A2416" s="161">
        <v>1617</v>
      </c>
      <c r="B2416" s="162">
        <v>42866</v>
      </c>
      <c r="C2416" s="161">
        <v>50.43</v>
      </c>
    </row>
    <row r="2417" spans="1:3" x14ac:dyDescent="0.3">
      <c r="A2417" s="161">
        <v>1617</v>
      </c>
      <c r="B2417" s="162">
        <v>42867</v>
      </c>
      <c r="C2417" s="161">
        <v>50.67</v>
      </c>
    </row>
    <row r="2418" spans="1:3" x14ac:dyDescent="0.3">
      <c r="A2418" s="161">
        <v>1617</v>
      </c>
      <c r="B2418" s="162">
        <v>42868</v>
      </c>
      <c r="C2418" s="161">
        <v>50.86</v>
      </c>
    </row>
    <row r="2419" spans="1:3" x14ac:dyDescent="0.3">
      <c r="A2419" s="161">
        <v>1617</v>
      </c>
      <c r="B2419" s="162">
        <v>42869</v>
      </c>
      <c r="C2419" s="161">
        <v>51.02</v>
      </c>
    </row>
    <row r="2420" spans="1:3" x14ac:dyDescent="0.3">
      <c r="A2420" s="161">
        <v>1617</v>
      </c>
      <c r="B2420" s="162">
        <v>42870</v>
      </c>
      <c r="C2420" s="161">
        <v>51.13</v>
      </c>
    </row>
    <row r="2421" spans="1:3" x14ac:dyDescent="0.3">
      <c r="A2421" s="161">
        <v>1617</v>
      </c>
      <c r="B2421" s="162">
        <v>42871</v>
      </c>
      <c r="C2421" s="161">
        <v>51.25</v>
      </c>
    </row>
    <row r="2422" spans="1:3" x14ac:dyDescent="0.3">
      <c r="A2422" s="161">
        <v>1617</v>
      </c>
      <c r="B2422" s="162">
        <v>42872</v>
      </c>
      <c r="C2422" s="161">
        <v>51.38</v>
      </c>
    </row>
    <row r="2423" spans="1:3" x14ac:dyDescent="0.3">
      <c r="A2423" s="161">
        <v>1617</v>
      </c>
      <c r="B2423" s="162">
        <v>42873</v>
      </c>
      <c r="C2423" s="161">
        <v>51.53</v>
      </c>
    </row>
    <row r="2424" spans="1:3" x14ac:dyDescent="0.3">
      <c r="A2424" s="161">
        <v>1617</v>
      </c>
      <c r="B2424" s="162">
        <v>42874</v>
      </c>
      <c r="C2424" s="161">
        <v>51.69</v>
      </c>
    </row>
    <row r="2425" spans="1:3" x14ac:dyDescent="0.3">
      <c r="A2425" s="161">
        <v>1617</v>
      </c>
      <c r="B2425" s="162">
        <v>42875</v>
      </c>
      <c r="C2425" s="161">
        <v>51.87</v>
      </c>
    </row>
    <row r="2426" spans="1:3" x14ac:dyDescent="0.3">
      <c r="A2426" s="161">
        <v>1617</v>
      </c>
      <c r="B2426" s="162">
        <v>42876</v>
      </c>
      <c r="C2426" s="161">
        <v>52.09</v>
      </c>
    </row>
    <row r="2427" spans="1:3" x14ac:dyDescent="0.3">
      <c r="A2427" s="161">
        <v>1617</v>
      </c>
      <c r="B2427" s="162">
        <v>42877</v>
      </c>
      <c r="C2427" s="161">
        <v>52.33</v>
      </c>
    </row>
    <row r="2428" spans="1:3" x14ac:dyDescent="0.3">
      <c r="A2428" s="161">
        <v>1617</v>
      </c>
      <c r="B2428" s="162">
        <v>42878</v>
      </c>
      <c r="C2428" s="161">
        <v>52.57</v>
      </c>
    </row>
    <row r="2429" spans="1:3" x14ac:dyDescent="0.3">
      <c r="A2429" s="161">
        <v>1617</v>
      </c>
      <c r="B2429" s="162">
        <v>42879</v>
      </c>
      <c r="C2429" s="161">
        <v>52.82</v>
      </c>
    </row>
    <row r="2430" spans="1:3" x14ac:dyDescent="0.3">
      <c r="A2430" s="161">
        <v>1617</v>
      </c>
      <c r="B2430" s="162">
        <v>42880</v>
      </c>
      <c r="C2430" s="161">
        <v>53.07</v>
      </c>
    </row>
    <row r="2431" spans="1:3" x14ac:dyDescent="0.3">
      <c r="A2431" s="161">
        <v>1617</v>
      </c>
      <c r="B2431" s="162">
        <v>42881</v>
      </c>
      <c r="C2431" s="161">
        <v>53.31</v>
      </c>
    </row>
    <row r="2432" spans="1:3" x14ac:dyDescent="0.3">
      <c r="A2432" s="161">
        <v>1617</v>
      </c>
      <c r="B2432" s="162">
        <v>42882</v>
      </c>
      <c r="C2432" s="161">
        <v>53.57</v>
      </c>
    </row>
    <row r="2433" spans="1:3" x14ac:dyDescent="0.3">
      <c r="A2433" s="161">
        <v>1617</v>
      </c>
      <c r="B2433" s="162">
        <v>42883</v>
      </c>
      <c r="C2433" s="161">
        <v>53.83</v>
      </c>
    </row>
    <row r="2434" spans="1:3" x14ac:dyDescent="0.3">
      <c r="A2434" s="161">
        <v>1617</v>
      </c>
      <c r="B2434" s="162">
        <v>42884</v>
      </c>
      <c r="C2434" s="161">
        <v>54.09</v>
      </c>
    </row>
    <row r="2435" spans="1:3" x14ac:dyDescent="0.3">
      <c r="A2435" s="161">
        <v>1617</v>
      </c>
      <c r="B2435" s="162">
        <v>42885</v>
      </c>
      <c r="C2435" s="161">
        <v>54.33</v>
      </c>
    </row>
    <row r="2436" spans="1:3" x14ac:dyDescent="0.3">
      <c r="A2436" s="161">
        <v>1617</v>
      </c>
      <c r="B2436" s="162">
        <v>42886</v>
      </c>
      <c r="C2436" s="161">
        <v>54.56</v>
      </c>
    </row>
    <row r="2437" spans="1:3" x14ac:dyDescent="0.3">
      <c r="A2437" s="161">
        <v>1718</v>
      </c>
      <c r="B2437" s="162">
        <v>42887</v>
      </c>
      <c r="C2437" s="161">
        <v>54.88</v>
      </c>
    </row>
    <row r="2438" spans="1:3" x14ac:dyDescent="0.3">
      <c r="A2438" s="161">
        <v>1718</v>
      </c>
      <c r="B2438" s="162">
        <v>42888</v>
      </c>
      <c r="C2438" s="161">
        <v>55.2</v>
      </c>
    </row>
    <row r="2439" spans="1:3" x14ac:dyDescent="0.3">
      <c r="A2439" s="161">
        <v>1718</v>
      </c>
      <c r="B2439" s="162">
        <v>42889</v>
      </c>
      <c r="C2439" s="161">
        <v>55.47</v>
      </c>
    </row>
    <row r="2440" spans="1:3" x14ac:dyDescent="0.3">
      <c r="A2440" s="161">
        <v>1718</v>
      </c>
      <c r="B2440" s="162">
        <v>42890</v>
      </c>
      <c r="C2440" s="161">
        <v>55.7</v>
      </c>
    </row>
    <row r="2441" spans="1:3" x14ac:dyDescent="0.3">
      <c r="A2441" s="161">
        <v>1718</v>
      </c>
      <c r="B2441" s="162">
        <v>42891</v>
      </c>
      <c r="C2441" s="161">
        <v>55.9</v>
      </c>
    </row>
    <row r="2442" spans="1:3" x14ac:dyDescent="0.3">
      <c r="A2442" s="161">
        <v>1718</v>
      </c>
      <c r="B2442" s="162">
        <v>42892</v>
      </c>
      <c r="C2442" s="161">
        <v>56.1</v>
      </c>
    </row>
    <row r="2443" spans="1:3" x14ac:dyDescent="0.3">
      <c r="A2443" s="161">
        <v>1718</v>
      </c>
      <c r="B2443" s="162">
        <v>42893</v>
      </c>
      <c r="C2443" s="161">
        <v>56.29</v>
      </c>
    </row>
    <row r="2444" spans="1:3" x14ac:dyDescent="0.3">
      <c r="A2444" s="161">
        <v>1718</v>
      </c>
      <c r="B2444" s="162">
        <v>42894</v>
      </c>
      <c r="C2444" s="161">
        <v>56.52</v>
      </c>
    </row>
    <row r="2445" spans="1:3" x14ac:dyDescent="0.3">
      <c r="A2445" s="161">
        <v>1718</v>
      </c>
      <c r="B2445" s="162">
        <v>42895</v>
      </c>
      <c r="C2445" s="161">
        <v>56.78</v>
      </c>
    </row>
    <row r="2446" spans="1:3" x14ac:dyDescent="0.3">
      <c r="A2446" s="161">
        <v>1718</v>
      </c>
      <c r="B2446" s="162">
        <v>42896</v>
      </c>
      <c r="C2446" s="161">
        <v>57.07</v>
      </c>
    </row>
    <row r="2447" spans="1:3" x14ac:dyDescent="0.3">
      <c r="A2447" s="161">
        <v>1718</v>
      </c>
      <c r="B2447" s="162">
        <v>42897</v>
      </c>
      <c r="C2447" s="161">
        <v>57.38</v>
      </c>
    </row>
    <row r="2448" spans="1:3" x14ac:dyDescent="0.3">
      <c r="A2448" s="161">
        <v>1718</v>
      </c>
      <c r="B2448" s="162">
        <v>42898</v>
      </c>
      <c r="C2448" s="161">
        <v>57.7</v>
      </c>
    </row>
    <row r="2449" spans="1:3" x14ac:dyDescent="0.3">
      <c r="A2449" s="161">
        <v>1718</v>
      </c>
      <c r="B2449" s="162">
        <v>42899</v>
      </c>
      <c r="C2449" s="161">
        <v>58.06</v>
      </c>
    </row>
    <row r="2450" spans="1:3" x14ac:dyDescent="0.3">
      <c r="A2450" s="161">
        <v>1718</v>
      </c>
      <c r="B2450" s="162">
        <v>42900</v>
      </c>
      <c r="C2450" s="161">
        <v>58.43</v>
      </c>
    </row>
    <row r="2451" spans="1:3" x14ac:dyDescent="0.3">
      <c r="A2451" s="161">
        <v>1718</v>
      </c>
      <c r="B2451" s="162">
        <v>42901</v>
      </c>
      <c r="C2451" s="161">
        <v>58.82</v>
      </c>
    </row>
    <row r="2452" spans="1:3" x14ac:dyDescent="0.3">
      <c r="A2452" s="161">
        <v>1718</v>
      </c>
      <c r="B2452" s="162">
        <v>42902</v>
      </c>
      <c r="C2452" s="161">
        <v>59.25</v>
      </c>
    </row>
    <row r="2453" spans="1:3" x14ac:dyDescent="0.3">
      <c r="A2453" s="161">
        <v>1718</v>
      </c>
      <c r="B2453" s="162">
        <v>42903</v>
      </c>
      <c r="C2453" s="161">
        <v>59.7</v>
      </c>
    </row>
    <row r="2454" spans="1:3" x14ac:dyDescent="0.3">
      <c r="A2454" s="161">
        <v>1718</v>
      </c>
      <c r="B2454" s="162">
        <v>42904</v>
      </c>
      <c r="C2454" s="161">
        <v>60.16</v>
      </c>
    </row>
    <row r="2455" spans="1:3" x14ac:dyDescent="0.3">
      <c r="A2455" s="161">
        <v>1718</v>
      </c>
      <c r="B2455" s="162">
        <v>42905</v>
      </c>
      <c r="C2455" s="161">
        <v>60.61</v>
      </c>
    </row>
    <row r="2456" spans="1:3" x14ac:dyDescent="0.3">
      <c r="A2456" s="161">
        <v>1718</v>
      </c>
      <c r="B2456" s="162">
        <v>42906</v>
      </c>
      <c r="C2456" s="161">
        <v>61.06</v>
      </c>
    </row>
    <row r="2457" spans="1:3" x14ac:dyDescent="0.3">
      <c r="A2457" s="161">
        <v>1718</v>
      </c>
      <c r="B2457" s="162">
        <v>42907</v>
      </c>
      <c r="C2457" s="161">
        <v>61.49</v>
      </c>
    </row>
    <row r="2458" spans="1:3" x14ac:dyDescent="0.3">
      <c r="A2458" s="161">
        <v>1718</v>
      </c>
      <c r="B2458" s="162">
        <v>42908</v>
      </c>
      <c r="C2458" s="161">
        <v>61.91</v>
      </c>
    </row>
    <row r="2459" spans="1:3" x14ac:dyDescent="0.3">
      <c r="A2459" s="161">
        <v>1718</v>
      </c>
      <c r="B2459" s="162">
        <v>42909</v>
      </c>
      <c r="C2459" s="161">
        <v>62.3</v>
      </c>
    </row>
    <row r="2460" spans="1:3" x14ac:dyDescent="0.3">
      <c r="A2460" s="161">
        <v>1718</v>
      </c>
      <c r="B2460" s="162">
        <v>42910</v>
      </c>
      <c r="C2460" s="161">
        <v>62.67</v>
      </c>
    </row>
    <row r="2461" spans="1:3" x14ac:dyDescent="0.3">
      <c r="A2461" s="161">
        <v>1718</v>
      </c>
      <c r="B2461" s="162">
        <v>42911</v>
      </c>
      <c r="C2461" s="161">
        <v>63.02</v>
      </c>
    </row>
    <row r="2462" spans="1:3" x14ac:dyDescent="0.3">
      <c r="A2462" s="161">
        <v>1718</v>
      </c>
      <c r="B2462" s="162">
        <v>42912</v>
      </c>
      <c r="C2462" s="161">
        <v>63.35</v>
      </c>
    </row>
    <row r="2463" spans="1:3" x14ac:dyDescent="0.3">
      <c r="A2463" s="161">
        <v>1718</v>
      </c>
      <c r="B2463" s="162">
        <v>42913</v>
      </c>
      <c r="C2463" s="161">
        <v>63.63</v>
      </c>
    </row>
    <row r="2464" spans="1:3" x14ac:dyDescent="0.3">
      <c r="A2464" s="161">
        <v>1718</v>
      </c>
      <c r="B2464" s="162">
        <v>42914</v>
      </c>
      <c r="C2464" s="161">
        <v>63.9</v>
      </c>
    </row>
    <row r="2465" spans="1:3" x14ac:dyDescent="0.3">
      <c r="A2465" s="161">
        <v>1718</v>
      </c>
      <c r="B2465" s="162">
        <v>42915</v>
      </c>
      <c r="C2465" s="161">
        <v>64.16</v>
      </c>
    </row>
    <row r="2466" spans="1:3" x14ac:dyDescent="0.3">
      <c r="A2466" s="161">
        <v>1718</v>
      </c>
      <c r="B2466" s="162">
        <v>42916</v>
      </c>
      <c r="C2466" s="161">
        <v>64.459999999999994</v>
      </c>
    </row>
    <row r="2467" spans="1:3" x14ac:dyDescent="0.3">
      <c r="A2467" s="161">
        <v>1718</v>
      </c>
      <c r="B2467" s="162">
        <v>42917</v>
      </c>
      <c r="C2467" s="161">
        <v>64.8</v>
      </c>
    </row>
    <row r="2468" spans="1:3" x14ac:dyDescent="0.3">
      <c r="A2468" s="161">
        <v>1718</v>
      </c>
      <c r="B2468" s="162">
        <v>42918</v>
      </c>
      <c r="C2468" s="161">
        <v>65.180000000000007</v>
      </c>
    </row>
    <row r="2469" spans="1:3" x14ac:dyDescent="0.3">
      <c r="A2469" s="161">
        <v>1718</v>
      </c>
      <c r="B2469" s="162">
        <v>42919</v>
      </c>
      <c r="C2469" s="161">
        <v>65.62</v>
      </c>
    </row>
    <row r="2470" spans="1:3" x14ac:dyDescent="0.3">
      <c r="A2470" s="161">
        <v>1718</v>
      </c>
      <c r="B2470" s="162">
        <v>42920</v>
      </c>
      <c r="C2470" s="161">
        <v>66.08</v>
      </c>
    </row>
    <row r="2471" spans="1:3" x14ac:dyDescent="0.3">
      <c r="A2471" s="161">
        <v>1718</v>
      </c>
      <c r="B2471" s="162">
        <v>42921</v>
      </c>
      <c r="C2471" s="161">
        <v>66.56</v>
      </c>
    </row>
    <row r="2472" spans="1:3" x14ac:dyDescent="0.3">
      <c r="A2472" s="161">
        <v>1718</v>
      </c>
      <c r="B2472" s="162">
        <v>42922</v>
      </c>
      <c r="C2472" s="161">
        <v>66.790000000000006</v>
      </c>
    </row>
    <row r="2473" spans="1:3" x14ac:dyDescent="0.3">
      <c r="A2473" s="161">
        <v>1718</v>
      </c>
      <c r="B2473" s="162">
        <v>42923</v>
      </c>
      <c r="C2473" s="161">
        <v>66.98</v>
      </c>
    </row>
    <row r="2474" spans="1:3" x14ac:dyDescent="0.3">
      <c r="A2474" s="161">
        <v>1718</v>
      </c>
      <c r="B2474" s="162">
        <v>42924</v>
      </c>
      <c r="C2474" s="161">
        <v>67.3</v>
      </c>
    </row>
    <row r="2475" spans="1:3" x14ac:dyDescent="0.3">
      <c r="A2475" s="161">
        <v>1718</v>
      </c>
      <c r="B2475" s="162">
        <v>42925</v>
      </c>
      <c r="C2475" s="161">
        <v>67.900000000000006</v>
      </c>
    </row>
    <row r="2476" spans="1:3" x14ac:dyDescent="0.3">
      <c r="A2476" s="161">
        <v>1718</v>
      </c>
      <c r="B2476" s="162">
        <v>42926</v>
      </c>
      <c r="C2476" s="161">
        <v>68.5</v>
      </c>
    </row>
    <row r="2477" spans="1:3" x14ac:dyDescent="0.3">
      <c r="A2477" s="161">
        <v>1718</v>
      </c>
      <c r="B2477" s="162">
        <v>42927</v>
      </c>
      <c r="C2477" s="161">
        <v>69.069999999999993</v>
      </c>
    </row>
    <row r="2478" spans="1:3" x14ac:dyDescent="0.3">
      <c r="A2478" s="161">
        <v>1718</v>
      </c>
      <c r="B2478" s="162">
        <v>42928</v>
      </c>
      <c r="C2478" s="161">
        <v>69.7</v>
      </c>
    </row>
    <row r="2479" spans="1:3" x14ac:dyDescent="0.3">
      <c r="A2479" s="161">
        <v>1718</v>
      </c>
      <c r="B2479" s="162">
        <v>42929</v>
      </c>
      <c r="C2479" s="161">
        <v>70.319999999999993</v>
      </c>
    </row>
    <row r="2480" spans="1:3" x14ac:dyDescent="0.3">
      <c r="A2480" s="161">
        <v>1718</v>
      </c>
      <c r="B2480" s="162">
        <v>42930</v>
      </c>
      <c r="C2480" s="161">
        <v>70.91</v>
      </c>
    </row>
    <row r="2481" spans="1:3" x14ac:dyDescent="0.3">
      <c r="A2481" s="161">
        <v>1718</v>
      </c>
      <c r="B2481" s="162">
        <v>42931</v>
      </c>
      <c r="C2481" s="161">
        <v>71.41</v>
      </c>
    </row>
    <row r="2482" spans="1:3" x14ac:dyDescent="0.3">
      <c r="A2482" s="161">
        <v>1718</v>
      </c>
      <c r="B2482" s="162">
        <v>42932</v>
      </c>
      <c r="C2482" s="161">
        <v>71.83</v>
      </c>
    </row>
    <row r="2483" spans="1:3" x14ac:dyDescent="0.3">
      <c r="A2483" s="161">
        <v>1718</v>
      </c>
      <c r="B2483" s="162">
        <v>42933</v>
      </c>
      <c r="C2483" s="161">
        <v>72.28</v>
      </c>
    </row>
    <row r="2484" spans="1:3" x14ac:dyDescent="0.3">
      <c r="A2484" s="161">
        <v>1718</v>
      </c>
      <c r="B2484" s="162">
        <v>42934</v>
      </c>
      <c r="C2484" s="161">
        <v>72.75</v>
      </c>
    </row>
    <row r="2485" spans="1:3" x14ac:dyDescent="0.3">
      <c r="A2485" s="161">
        <v>1718</v>
      </c>
      <c r="B2485" s="162">
        <v>42935</v>
      </c>
      <c r="C2485" s="161">
        <v>73.19</v>
      </c>
    </row>
    <row r="2486" spans="1:3" x14ac:dyDescent="0.3">
      <c r="A2486" s="161">
        <v>1718</v>
      </c>
      <c r="B2486" s="162">
        <v>42936</v>
      </c>
      <c r="C2486" s="161">
        <v>73.63</v>
      </c>
    </row>
    <row r="2487" spans="1:3" x14ac:dyDescent="0.3">
      <c r="A2487" s="161">
        <v>1718</v>
      </c>
      <c r="B2487" s="162">
        <v>42937</v>
      </c>
      <c r="C2487" s="161">
        <v>74.03</v>
      </c>
    </row>
    <row r="2488" spans="1:3" x14ac:dyDescent="0.3">
      <c r="A2488" s="161">
        <v>1718</v>
      </c>
      <c r="B2488" s="162">
        <v>42938</v>
      </c>
      <c r="C2488" s="161">
        <v>74.38</v>
      </c>
    </row>
    <row r="2489" spans="1:3" x14ac:dyDescent="0.3">
      <c r="A2489" s="161">
        <v>1718</v>
      </c>
      <c r="B2489" s="162">
        <v>42939</v>
      </c>
      <c r="C2489" s="161">
        <v>74.62</v>
      </c>
    </row>
    <row r="2490" spans="1:3" x14ac:dyDescent="0.3">
      <c r="A2490" s="161">
        <v>1718</v>
      </c>
      <c r="B2490" s="162">
        <v>42940</v>
      </c>
      <c r="C2490" s="161">
        <v>74.819999999999993</v>
      </c>
    </row>
    <row r="2491" spans="1:3" x14ac:dyDescent="0.3">
      <c r="A2491" s="161">
        <v>1718</v>
      </c>
      <c r="B2491" s="162">
        <v>42941</v>
      </c>
      <c r="C2491" s="161">
        <v>74.989999999999995</v>
      </c>
    </row>
    <row r="2492" spans="1:3" x14ac:dyDescent="0.3">
      <c r="A2492" s="161">
        <v>1718</v>
      </c>
      <c r="B2492" s="162">
        <v>42942</v>
      </c>
      <c r="C2492" s="161">
        <v>75.180000000000007</v>
      </c>
    </row>
    <row r="2493" spans="1:3" x14ac:dyDescent="0.3">
      <c r="A2493" s="161">
        <v>1718</v>
      </c>
      <c r="B2493" s="162">
        <v>42943</v>
      </c>
      <c r="C2493" s="161">
        <v>75.36</v>
      </c>
    </row>
    <row r="2494" spans="1:3" x14ac:dyDescent="0.3">
      <c r="A2494" s="161">
        <v>1718</v>
      </c>
      <c r="B2494" s="162">
        <v>42944</v>
      </c>
      <c r="C2494" s="161">
        <v>75.52</v>
      </c>
    </row>
    <row r="2495" spans="1:3" x14ac:dyDescent="0.3">
      <c r="A2495" s="161">
        <v>1718</v>
      </c>
      <c r="B2495" s="162">
        <v>42945</v>
      </c>
      <c r="C2495" s="161">
        <v>75.64</v>
      </c>
    </row>
    <row r="2496" spans="1:3" x14ac:dyDescent="0.3">
      <c r="A2496" s="161">
        <v>1718</v>
      </c>
      <c r="B2496" s="162">
        <v>42946</v>
      </c>
      <c r="C2496" s="161">
        <v>75.739999999999995</v>
      </c>
    </row>
    <row r="2497" spans="1:3" x14ac:dyDescent="0.3">
      <c r="A2497" s="161">
        <v>1718</v>
      </c>
      <c r="B2497" s="162">
        <v>42947</v>
      </c>
      <c r="C2497" s="161">
        <v>75.89</v>
      </c>
    </row>
    <row r="2498" spans="1:3" x14ac:dyDescent="0.3">
      <c r="A2498" s="161">
        <v>1718</v>
      </c>
      <c r="B2498" s="162">
        <v>42948</v>
      </c>
      <c r="C2498" s="161">
        <v>76.06</v>
      </c>
    </row>
    <row r="2499" spans="1:3" x14ac:dyDescent="0.3">
      <c r="A2499" s="161">
        <v>1718</v>
      </c>
      <c r="B2499" s="162">
        <v>42949</v>
      </c>
      <c r="C2499" s="161">
        <v>76.22</v>
      </c>
    </row>
    <row r="2500" spans="1:3" x14ac:dyDescent="0.3">
      <c r="A2500" s="161">
        <v>1718</v>
      </c>
      <c r="B2500" s="162">
        <v>42950</v>
      </c>
      <c r="C2500" s="161">
        <v>76.36</v>
      </c>
    </row>
    <row r="2501" spans="1:3" x14ac:dyDescent="0.3">
      <c r="A2501" s="161">
        <v>1718</v>
      </c>
      <c r="B2501" s="162">
        <v>42951</v>
      </c>
      <c r="C2501" s="161">
        <v>76.489999999999995</v>
      </c>
    </row>
    <row r="2502" spans="1:3" x14ac:dyDescent="0.3">
      <c r="A2502" s="161">
        <v>1718</v>
      </c>
      <c r="B2502" s="162">
        <v>42952</v>
      </c>
      <c r="C2502" s="161">
        <v>76.62</v>
      </c>
    </row>
    <row r="2503" spans="1:3" x14ac:dyDescent="0.3">
      <c r="A2503" s="161">
        <v>1718</v>
      </c>
      <c r="B2503" s="162">
        <v>42953</v>
      </c>
      <c r="C2503" s="161">
        <v>76.7</v>
      </c>
    </row>
    <row r="2504" spans="1:3" x14ac:dyDescent="0.3">
      <c r="A2504" s="161">
        <v>1718</v>
      </c>
      <c r="B2504" s="162">
        <v>42954</v>
      </c>
      <c r="C2504" s="161">
        <v>76.73</v>
      </c>
    </row>
    <row r="2505" spans="1:3" x14ac:dyDescent="0.3">
      <c r="A2505" s="161">
        <v>1718</v>
      </c>
      <c r="B2505" s="162">
        <v>42955</v>
      </c>
      <c r="C2505" s="161">
        <v>76.77</v>
      </c>
    </row>
    <row r="2506" spans="1:3" x14ac:dyDescent="0.3">
      <c r="A2506" s="161">
        <v>1718</v>
      </c>
      <c r="B2506" s="162">
        <v>42956</v>
      </c>
      <c r="C2506" s="161">
        <v>76.81</v>
      </c>
    </row>
    <row r="2507" spans="1:3" x14ac:dyDescent="0.3">
      <c r="A2507" s="161">
        <v>1718</v>
      </c>
      <c r="B2507" s="162">
        <v>42957</v>
      </c>
      <c r="C2507" s="161">
        <v>76.819999999999993</v>
      </c>
    </row>
    <row r="2508" spans="1:3" x14ac:dyDescent="0.3">
      <c r="A2508" s="161">
        <v>1718</v>
      </c>
      <c r="B2508" s="162">
        <v>42958</v>
      </c>
      <c r="C2508" s="161">
        <v>76.81</v>
      </c>
    </row>
    <row r="2509" spans="1:3" x14ac:dyDescent="0.3">
      <c r="A2509" s="161">
        <v>1718</v>
      </c>
      <c r="B2509" s="162">
        <v>42959</v>
      </c>
      <c r="C2509" s="161">
        <v>76.8</v>
      </c>
    </row>
    <row r="2510" spans="1:3" x14ac:dyDescent="0.3">
      <c r="A2510" s="161">
        <v>1718</v>
      </c>
      <c r="B2510" s="162">
        <v>42960</v>
      </c>
      <c r="C2510" s="161">
        <v>76.760000000000005</v>
      </c>
    </row>
    <row r="2511" spans="1:3" x14ac:dyDescent="0.3">
      <c r="A2511" s="161">
        <v>1718</v>
      </c>
      <c r="B2511" s="162">
        <v>42961</v>
      </c>
      <c r="C2511" s="161">
        <v>76.760000000000005</v>
      </c>
    </row>
    <row r="2512" spans="1:3" x14ac:dyDescent="0.3">
      <c r="A2512" s="161">
        <v>1718</v>
      </c>
      <c r="B2512" s="162">
        <v>42962</v>
      </c>
      <c r="C2512" s="161">
        <v>76.760000000000005</v>
      </c>
    </row>
    <row r="2513" spans="1:3" x14ac:dyDescent="0.3">
      <c r="A2513" s="161">
        <v>1718</v>
      </c>
      <c r="B2513" s="162">
        <v>42963</v>
      </c>
      <c r="C2513" s="161">
        <v>76.75</v>
      </c>
    </row>
    <row r="2514" spans="1:3" x14ac:dyDescent="0.3">
      <c r="A2514" s="161">
        <v>1718</v>
      </c>
      <c r="B2514" s="162">
        <v>42964</v>
      </c>
      <c r="C2514" s="161">
        <v>76.73</v>
      </c>
    </row>
    <row r="2515" spans="1:3" x14ac:dyDescent="0.3">
      <c r="A2515" s="161">
        <v>1718</v>
      </c>
      <c r="B2515" s="162">
        <v>42965</v>
      </c>
      <c r="C2515" s="161">
        <v>76.709999999999994</v>
      </c>
    </row>
    <row r="2516" spans="1:3" x14ac:dyDescent="0.3">
      <c r="A2516" s="161">
        <v>1718</v>
      </c>
      <c r="B2516" s="162">
        <v>42966</v>
      </c>
      <c r="C2516" s="161">
        <v>76.67</v>
      </c>
    </row>
    <row r="2517" spans="1:3" x14ac:dyDescent="0.3">
      <c r="A2517" s="161">
        <v>1718</v>
      </c>
      <c r="B2517" s="162">
        <v>42967</v>
      </c>
      <c r="C2517" s="161">
        <v>76.62</v>
      </c>
    </row>
    <row r="2518" spans="1:3" x14ac:dyDescent="0.3">
      <c r="A2518" s="161">
        <v>1718</v>
      </c>
      <c r="B2518" s="162">
        <v>42968</v>
      </c>
      <c r="C2518" s="161">
        <v>76.56</v>
      </c>
    </row>
    <row r="2519" spans="1:3" x14ac:dyDescent="0.3">
      <c r="A2519" s="161">
        <v>1718</v>
      </c>
      <c r="B2519" s="162">
        <v>42969</v>
      </c>
      <c r="C2519" s="161">
        <v>76.5</v>
      </c>
    </row>
    <row r="2520" spans="1:3" x14ac:dyDescent="0.3">
      <c r="A2520" s="161">
        <v>1718</v>
      </c>
      <c r="B2520" s="162">
        <v>42970</v>
      </c>
      <c r="C2520" s="161">
        <v>76.430000000000007</v>
      </c>
    </row>
    <row r="2521" spans="1:3" x14ac:dyDescent="0.3">
      <c r="A2521" s="161">
        <v>1718</v>
      </c>
      <c r="B2521" s="162">
        <v>42971</v>
      </c>
      <c r="C2521" s="161">
        <v>76.34</v>
      </c>
    </row>
    <row r="2522" spans="1:3" x14ac:dyDescent="0.3">
      <c r="A2522" s="161">
        <v>1718</v>
      </c>
      <c r="B2522" s="162">
        <v>42972</v>
      </c>
      <c r="C2522" s="161">
        <v>76.239999999999995</v>
      </c>
    </row>
    <row r="2523" spans="1:3" x14ac:dyDescent="0.3">
      <c r="A2523" s="161">
        <v>1718</v>
      </c>
      <c r="B2523" s="162">
        <v>42973</v>
      </c>
      <c r="C2523" s="161">
        <v>76.12</v>
      </c>
    </row>
    <row r="2524" spans="1:3" x14ac:dyDescent="0.3">
      <c r="A2524" s="161">
        <v>1718</v>
      </c>
      <c r="B2524" s="162">
        <v>42974</v>
      </c>
      <c r="C2524" s="161">
        <v>76.02</v>
      </c>
    </row>
    <row r="2525" spans="1:3" x14ac:dyDescent="0.3">
      <c r="A2525" s="161">
        <v>1718</v>
      </c>
      <c r="B2525" s="162">
        <v>42975</v>
      </c>
      <c r="C2525" s="161">
        <v>75.94</v>
      </c>
    </row>
    <row r="2526" spans="1:3" x14ac:dyDescent="0.3">
      <c r="A2526" s="161">
        <v>1718</v>
      </c>
      <c r="B2526" s="162">
        <v>42976</v>
      </c>
      <c r="C2526" s="161">
        <v>75.87</v>
      </c>
    </row>
    <row r="2527" spans="1:3" x14ac:dyDescent="0.3">
      <c r="A2527" s="161">
        <v>1718</v>
      </c>
      <c r="B2527" s="162">
        <v>42977</v>
      </c>
      <c r="C2527" s="161">
        <v>75.81</v>
      </c>
    </row>
    <row r="2528" spans="1:3" x14ac:dyDescent="0.3">
      <c r="A2528" s="161">
        <v>1718</v>
      </c>
      <c r="B2528" s="162">
        <v>42978</v>
      </c>
      <c r="C2528" s="161">
        <v>75.760000000000005</v>
      </c>
    </row>
    <row r="2529" spans="1:3" x14ac:dyDescent="0.3">
      <c r="A2529" s="161">
        <v>1718</v>
      </c>
      <c r="B2529" s="162">
        <v>42979</v>
      </c>
      <c r="C2529" s="161">
        <v>75.75</v>
      </c>
    </row>
    <row r="2530" spans="1:3" x14ac:dyDescent="0.3">
      <c r="A2530" s="161">
        <v>1718</v>
      </c>
      <c r="B2530" s="162">
        <v>42980</v>
      </c>
      <c r="C2530" s="161">
        <v>75.760000000000005</v>
      </c>
    </row>
    <row r="2531" spans="1:3" x14ac:dyDescent="0.3">
      <c r="A2531" s="161">
        <v>1718</v>
      </c>
      <c r="B2531" s="162">
        <v>42981</v>
      </c>
      <c r="C2531" s="161">
        <v>75.680000000000007</v>
      </c>
    </row>
    <row r="2532" spans="1:3" x14ac:dyDescent="0.3">
      <c r="A2532" s="161">
        <v>1718</v>
      </c>
      <c r="B2532" s="162">
        <v>42982</v>
      </c>
      <c r="C2532" s="161">
        <v>75.599999999999994</v>
      </c>
    </row>
    <row r="2533" spans="1:3" x14ac:dyDescent="0.3">
      <c r="A2533" s="161">
        <v>1718</v>
      </c>
      <c r="B2533" s="162">
        <v>42983</v>
      </c>
      <c r="C2533" s="161">
        <v>75.510000000000005</v>
      </c>
    </row>
    <row r="2534" spans="1:3" x14ac:dyDescent="0.3">
      <c r="A2534" s="161">
        <v>1718</v>
      </c>
      <c r="B2534" s="162">
        <v>42984</v>
      </c>
      <c r="C2534" s="161">
        <v>75.430000000000007</v>
      </c>
    </row>
    <row r="2535" spans="1:3" x14ac:dyDescent="0.3">
      <c r="A2535" s="161">
        <v>1718</v>
      </c>
      <c r="B2535" s="162">
        <v>42985</v>
      </c>
      <c r="C2535" s="161">
        <v>75.33</v>
      </c>
    </row>
    <row r="2536" spans="1:3" x14ac:dyDescent="0.3">
      <c r="A2536" s="161">
        <v>1718</v>
      </c>
      <c r="B2536" s="162">
        <v>42986</v>
      </c>
      <c r="C2536" s="161">
        <v>75.239999999999995</v>
      </c>
    </row>
    <row r="2537" spans="1:3" x14ac:dyDescent="0.3">
      <c r="A2537" s="161">
        <v>1718</v>
      </c>
      <c r="B2537" s="162">
        <v>42987</v>
      </c>
      <c r="C2537" s="161">
        <v>75.12</v>
      </c>
    </row>
    <row r="2538" spans="1:3" x14ac:dyDescent="0.3">
      <c r="A2538" s="161">
        <v>1718</v>
      </c>
      <c r="B2538" s="162">
        <v>42988</v>
      </c>
      <c r="C2538" s="161">
        <v>74.98</v>
      </c>
    </row>
    <row r="2539" spans="1:3" x14ac:dyDescent="0.3">
      <c r="A2539" s="161">
        <v>1718</v>
      </c>
      <c r="B2539" s="162">
        <v>42989</v>
      </c>
      <c r="C2539" s="161">
        <v>74.849999999999994</v>
      </c>
    </row>
    <row r="2540" spans="1:3" x14ac:dyDescent="0.3">
      <c r="A2540" s="161">
        <v>1718</v>
      </c>
      <c r="B2540" s="162">
        <v>42990</v>
      </c>
      <c r="C2540" s="161">
        <v>74.739999999999995</v>
      </c>
    </row>
    <row r="2541" spans="1:3" x14ac:dyDescent="0.3">
      <c r="A2541" s="161">
        <v>1718</v>
      </c>
      <c r="B2541" s="162">
        <v>42991</v>
      </c>
      <c r="C2541" s="161">
        <v>74.63</v>
      </c>
    </row>
    <row r="2542" spans="1:3" x14ac:dyDescent="0.3">
      <c r="A2542" s="161">
        <v>1718</v>
      </c>
      <c r="B2542" s="162">
        <v>42992</v>
      </c>
      <c r="C2542" s="161">
        <v>74.489999999999995</v>
      </c>
    </row>
    <row r="2543" spans="1:3" x14ac:dyDescent="0.3">
      <c r="A2543" s="161">
        <v>1718</v>
      </c>
      <c r="B2543" s="162">
        <v>42993</v>
      </c>
      <c r="C2543" s="161">
        <v>74.349999999999994</v>
      </c>
    </row>
    <row r="2544" spans="1:3" x14ac:dyDescent="0.3">
      <c r="A2544" s="161">
        <v>1718</v>
      </c>
      <c r="B2544" s="162">
        <v>42994</v>
      </c>
      <c r="C2544" s="161">
        <v>74.23</v>
      </c>
    </row>
    <row r="2545" spans="1:3" x14ac:dyDescent="0.3">
      <c r="A2545" s="161">
        <v>1718</v>
      </c>
      <c r="B2545" s="162">
        <v>42995</v>
      </c>
      <c r="C2545" s="161">
        <v>74.13</v>
      </c>
    </row>
    <row r="2546" spans="1:3" x14ac:dyDescent="0.3">
      <c r="A2546" s="161">
        <v>1718</v>
      </c>
      <c r="B2546" s="162">
        <v>42996</v>
      </c>
      <c r="C2546" s="161">
        <v>74.040000000000006</v>
      </c>
    </row>
    <row r="2547" spans="1:3" x14ac:dyDescent="0.3">
      <c r="A2547" s="161">
        <v>1718</v>
      </c>
      <c r="B2547" s="162">
        <v>42997</v>
      </c>
      <c r="C2547" s="161">
        <v>73.94</v>
      </c>
    </row>
    <row r="2548" spans="1:3" x14ac:dyDescent="0.3">
      <c r="A2548" s="161">
        <v>1718</v>
      </c>
      <c r="B2548" s="162">
        <v>42998</v>
      </c>
      <c r="C2548" s="161">
        <v>73.86</v>
      </c>
    </row>
    <row r="2549" spans="1:3" x14ac:dyDescent="0.3">
      <c r="A2549" s="161">
        <v>1718</v>
      </c>
      <c r="B2549" s="162">
        <v>42999</v>
      </c>
      <c r="C2549" s="161">
        <v>73.81</v>
      </c>
    </row>
    <row r="2550" spans="1:3" x14ac:dyDescent="0.3">
      <c r="A2550" s="161">
        <v>1718</v>
      </c>
      <c r="B2550" s="162">
        <v>43000</v>
      </c>
      <c r="C2550" s="161">
        <v>73.77</v>
      </c>
    </row>
    <row r="2551" spans="1:3" x14ac:dyDescent="0.3">
      <c r="A2551" s="161">
        <v>1718</v>
      </c>
      <c r="B2551" s="162">
        <v>43001</v>
      </c>
      <c r="C2551" s="161">
        <v>73.72</v>
      </c>
    </row>
    <row r="2552" spans="1:3" x14ac:dyDescent="0.3">
      <c r="A2552" s="161">
        <v>1718</v>
      </c>
      <c r="B2552" s="162">
        <v>43002</v>
      </c>
      <c r="C2552" s="161">
        <v>73.7</v>
      </c>
    </row>
    <row r="2553" spans="1:3" x14ac:dyDescent="0.3">
      <c r="A2553" s="161">
        <v>1718</v>
      </c>
      <c r="B2553" s="162">
        <v>43003</v>
      </c>
      <c r="C2553" s="161">
        <v>73.709999999999994</v>
      </c>
    </row>
    <row r="2554" spans="1:3" x14ac:dyDescent="0.3">
      <c r="A2554" s="161">
        <v>1718</v>
      </c>
      <c r="B2554" s="162">
        <v>43004</v>
      </c>
      <c r="C2554" s="161">
        <v>73.75</v>
      </c>
    </row>
    <row r="2555" spans="1:3" x14ac:dyDescent="0.3">
      <c r="A2555" s="161">
        <v>1718</v>
      </c>
      <c r="B2555" s="162">
        <v>43005</v>
      </c>
      <c r="C2555" s="161">
        <v>73.83</v>
      </c>
    </row>
    <row r="2556" spans="1:3" x14ac:dyDescent="0.3">
      <c r="A2556" s="161">
        <v>1718</v>
      </c>
      <c r="B2556" s="162">
        <v>43006</v>
      </c>
      <c r="C2556" s="161">
        <v>73.95</v>
      </c>
    </row>
    <row r="2557" spans="1:3" x14ac:dyDescent="0.3">
      <c r="A2557" s="161">
        <v>1718</v>
      </c>
      <c r="B2557" s="162">
        <v>43007</v>
      </c>
      <c r="C2557" s="161">
        <v>74.05</v>
      </c>
    </row>
    <row r="2558" spans="1:3" x14ac:dyDescent="0.3">
      <c r="A2558" s="161">
        <v>1718</v>
      </c>
      <c r="B2558" s="162">
        <v>43008</v>
      </c>
      <c r="C2558" s="161">
        <v>74.17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7"/>
  <sheetViews>
    <sheetView topLeftCell="A43" workbookViewId="0">
      <selection activeCell="L16" sqref="L16"/>
    </sheetView>
  </sheetViews>
  <sheetFormatPr defaultRowHeight="14.4" x14ac:dyDescent="0.3"/>
  <cols>
    <col min="1" max="1" width="14.33203125" bestFit="1" customWidth="1"/>
    <col min="2" max="2" width="12" bestFit="1" customWidth="1"/>
  </cols>
  <sheetData>
    <row r="1" spans="1:2" x14ac:dyDescent="0.3">
      <c r="A1" t="s">
        <v>3132</v>
      </c>
      <c r="B1" t="s">
        <v>109</v>
      </c>
    </row>
    <row r="2" spans="1:2" x14ac:dyDescent="0.3">
      <c r="A2" t="s">
        <v>2360</v>
      </c>
      <c r="B2">
        <v>0.125</v>
      </c>
    </row>
    <row r="3" spans="1:2" x14ac:dyDescent="0.3">
      <c r="A3" t="s">
        <v>2361</v>
      </c>
      <c r="B3">
        <v>0.21280487804878048</v>
      </c>
    </row>
    <row r="4" spans="1:2" x14ac:dyDescent="0.3">
      <c r="A4" t="s">
        <v>2362</v>
      </c>
      <c r="B4">
        <v>1.3373983739837398</v>
      </c>
    </row>
    <row r="5" spans="1:2" x14ac:dyDescent="0.3">
      <c r="A5" t="s">
        <v>2363</v>
      </c>
      <c r="B5">
        <v>0.72154471544715448</v>
      </c>
    </row>
    <row r="6" spans="1:2" x14ac:dyDescent="0.3">
      <c r="A6" t="s">
        <v>2364</v>
      </c>
      <c r="B6">
        <v>0.45833333333333331</v>
      </c>
    </row>
    <row r="7" spans="1:2" x14ac:dyDescent="0.3">
      <c r="A7" t="s">
        <v>2365</v>
      </c>
      <c r="B7">
        <v>0.45833333333333331</v>
      </c>
    </row>
    <row r="8" spans="1:2" x14ac:dyDescent="0.3">
      <c r="A8" t="s">
        <v>2366</v>
      </c>
      <c r="B8">
        <v>1.0040650406504066</v>
      </c>
    </row>
    <row r="9" spans="1:2" x14ac:dyDescent="0.3">
      <c r="A9" t="s">
        <v>2367</v>
      </c>
      <c r="B9">
        <v>8.0843495934959347E-2</v>
      </c>
    </row>
    <row r="10" spans="1:2" x14ac:dyDescent="0.3">
      <c r="A10" t="s">
        <v>2368</v>
      </c>
      <c r="B10">
        <v>8.0843495934959347E-2</v>
      </c>
    </row>
    <row r="11" spans="1:2" x14ac:dyDescent="0.3">
      <c r="A11" t="s">
        <v>2369</v>
      </c>
      <c r="B11">
        <v>8.0843495934959347E-2</v>
      </c>
    </row>
    <row r="12" spans="1:2" x14ac:dyDescent="0.3">
      <c r="A12" t="s">
        <v>2370</v>
      </c>
      <c r="B12">
        <v>8.0843495934959347E-2</v>
      </c>
    </row>
    <row r="13" spans="1:2" x14ac:dyDescent="0.3">
      <c r="A13" t="s">
        <v>2371</v>
      </c>
      <c r="B13">
        <v>9.2581300813008124E-2</v>
      </c>
    </row>
    <row r="14" spans="1:2" x14ac:dyDescent="0.3">
      <c r="A14" t="s">
        <v>2372</v>
      </c>
      <c r="B14">
        <v>9.2581300813008124E-2</v>
      </c>
    </row>
    <row r="15" spans="1:2" x14ac:dyDescent="0.3">
      <c r="A15" t="s">
        <v>2373</v>
      </c>
      <c r="B15">
        <v>9.2581300813008124E-2</v>
      </c>
    </row>
    <row r="16" spans="1:2" x14ac:dyDescent="0.3">
      <c r="A16" t="s">
        <v>2374</v>
      </c>
      <c r="B16">
        <v>9.2581300813008124E-2</v>
      </c>
    </row>
    <row r="17" spans="1:2" x14ac:dyDescent="0.3">
      <c r="A17" t="s">
        <v>2375</v>
      </c>
      <c r="B17">
        <v>9.2581300813008124E-2</v>
      </c>
    </row>
    <row r="18" spans="1:2" x14ac:dyDescent="0.3">
      <c r="A18" t="s">
        <v>2376</v>
      </c>
      <c r="B18">
        <v>9.2581300813008124E-2</v>
      </c>
    </row>
    <row r="19" spans="1:2" x14ac:dyDescent="0.3">
      <c r="A19" t="s">
        <v>2377</v>
      </c>
      <c r="B19">
        <v>9.2581300813008124E-2</v>
      </c>
    </row>
    <row r="20" spans="1:2" x14ac:dyDescent="0.3">
      <c r="A20" t="s">
        <v>2378</v>
      </c>
      <c r="B20">
        <v>9.2581300813008124E-2</v>
      </c>
    </row>
    <row r="21" spans="1:2" x14ac:dyDescent="0.3">
      <c r="A21" t="s">
        <v>2379</v>
      </c>
      <c r="B21">
        <v>9.2581300813008124E-2</v>
      </c>
    </row>
    <row r="22" spans="1:2" x14ac:dyDescent="0.3">
      <c r="A22" t="s">
        <v>2380</v>
      </c>
      <c r="B22">
        <v>9.2581300813008124E-2</v>
      </c>
    </row>
    <row r="23" spans="1:2" x14ac:dyDescent="0.3">
      <c r="A23" t="s">
        <v>2381</v>
      </c>
      <c r="B23">
        <v>0.22149390243902436</v>
      </c>
    </row>
    <row r="24" spans="1:2" x14ac:dyDescent="0.3">
      <c r="A24" t="s">
        <v>2382</v>
      </c>
      <c r="B24">
        <v>0.22149390243902436</v>
      </c>
    </row>
    <row r="25" spans="1:2" x14ac:dyDescent="0.3">
      <c r="A25" t="s">
        <v>2383</v>
      </c>
      <c r="B25">
        <v>9.2581300813008124E-2</v>
      </c>
    </row>
    <row r="26" spans="1:2" x14ac:dyDescent="0.3">
      <c r="A26" t="s">
        <v>2384</v>
      </c>
      <c r="B26">
        <v>7.9979674796747974E-2</v>
      </c>
    </row>
    <row r="27" spans="1:2" x14ac:dyDescent="0.3">
      <c r="A27" t="s">
        <v>2385</v>
      </c>
      <c r="B27">
        <v>0.45020325203252032</v>
      </c>
    </row>
    <row r="28" spans="1:2" x14ac:dyDescent="0.3">
      <c r="A28" t="s">
        <v>2386</v>
      </c>
      <c r="B28">
        <v>6.0111788617886179E-2</v>
      </c>
    </row>
    <row r="29" spans="1:2" x14ac:dyDescent="0.3">
      <c r="A29" t="s">
        <v>2387</v>
      </c>
      <c r="B29">
        <v>6.0111788617886179E-2</v>
      </c>
    </row>
    <row r="30" spans="1:2" x14ac:dyDescent="0.3">
      <c r="A30" t="s">
        <v>2388</v>
      </c>
      <c r="B30">
        <v>6.0111788617886179E-2</v>
      </c>
    </row>
    <row r="31" spans="1:2" x14ac:dyDescent="0.3">
      <c r="A31" t="s">
        <v>2389</v>
      </c>
      <c r="B31">
        <v>6.0111788617886179E-2</v>
      </c>
    </row>
    <row r="32" spans="1:2" x14ac:dyDescent="0.3">
      <c r="A32" t="s">
        <v>2390</v>
      </c>
      <c r="B32">
        <v>6.0111788617886179E-2</v>
      </c>
    </row>
    <row r="33" spans="1:2" x14ac:dyDescent="0.3">
      <c r="A33" t="s">
        <v>2391</v>
      </c>
      <c r="B33">
        <v>6.0111788617886179E-2</v>
      </c>
    </row>
    <row r="34" spans="1:2" x14ac:dyDescent="0.3">
      <c r="A34" t="s">
        <v>2392</v>
      </c>
      <c r="B34">
        <v>6.0111788617886179E-2</v>
      </c>
    </row>
    <row r="35" spans="1:2" x14ac:dyDescent="0.3">
      <c r="A35" t="s">
        <v>2393</v>
      </c>
      <c r="B35">
        <v>6.0111788617886179E-2</v>
      </c>
    </row>
    <row r="36" spans="1:2" x14ac:dyDescent="0.3">
      <c r="A36" t="s">
        <v>2394</v>
      </c>
      <c r="B36">
        <v>6.0111788617886179E-2</v>
      </c>
    </row>
    <row r="37" spans="1:2" x14ac:dyDescent="0.3">
      <c r="A37" t="s">
        <v>2395</v>
      </c>
      <c r="B37">
        <v>6.0111788617886179E-2</v>
      </c>
    </row>
    <row r="38" spans="1:2" x14ac:dyDescent="0.3">
      <c r="A38" t="s">
        <v>2396</v>
      </c>
      <c r="B38">
        <v>6.0111788617886179E-2</v>
      </c>
    </row>
    <row r="39" spans="1:2" x14ac:dyDescent="0.3">
      <c r="A39" t="s">
        <v>2397</v>
      </c>
      <c r="B39">
        <v>6.0111788617886179E-2</v>
      </c>
    </row>
    <row r="40" spans="1:2" x14ac:dyDescent="0.3">
      <c r="A40" t="s">
        <v>2398</v>
      </c>
      <c r="B40">
        <v>6.9613821138211379E-2</v>
      </c>
    </row>
    <row r="41" spans="1:2" x14ac:dyDescent="0.3">
      <c r="A41" t="s">
        <v>2399</v>
      </c>
      <c r="B41">
        <v>6.9613821138211379E-2</v>
      </c>
    </row>
    <row r="42" spans="1:2" x14ac:dyDescent="0.3">
      <c r="A42" t="s">
        <v>2400</v>
      </c>
      <c r="B42">
        <v>6.9613821138211379E-2</v>
      </c>
    </row>
    <row r="43" spans="1:2" x14ac:dyDescent="0.3">
      <c r="A43" t="s">
        <v>2401</v>
      </c>
      <c r="B43">
        <v>6.9613821138211379E-2</v>
      </c>
    </row>
    <row r="44" spans="1:2" x14ac:dyDescent="0.3">
      <c r="A44" t="s">
        <v>2402</v>
      </c>
      <c r="B44">
        <v>6.9613821138211379E-2</v>
      </c>
    </row>
    <row r="45" spans="1:2" x14ac:dyDescent="0.3">
      <c r="A45" t="s">
        <v>2403</v>
      </c>
      <c r="B45">
        <v>6.9613821138211379E-2</v>
      </c>
    </row>
    <row r="46" spans="1:2" x14ac:dyDescent="0.3">
      <c r="A46" t="s">
        <v>2404</v>
      </c>
      <c r="B46">
        <v>6.9613821138211379E-2</v>
      </c>
    </row>
    <row r="47" spans="1:2" x14ac:dyDescent="0.3">
      <c r="A47" t="s">
        <v>2405</v>
      </c>
      <c r="B47">
        <v>6.9613821138211379E-2</v>
      </c>
    </row>
    <row r="48" spans="1:2" x14ac:dyDescent="0.3">
      <c r="A48" t="s">
        <v>2406</v>
      </c>
      <c r="B48">
        <v>6.9613821138211379E-2</v>
      </c>
    </row>
    <row r="49" spans="1:2" x14ac:dyDescent="0.3">
      <c r="A49" t="s">
        <v>2407</v>
      </c>
      <c r="B49">
        <v>6.9613821138211379E-2</v>
      </c>
    </row>
    <row r="50" spans="1:2" x14ac:dyDescent="0.3">
      <c r="A50" t="s">
        <v>2408</v>
      </c>
      <c r="B50">
        <v>6.9613821138211379E-2</v>
      </c>
    </row>
    <row r="51" spans="1:2" x14ac:dyDescent="0.3">
      <c r="A51" t="s">
        <v>2409</v>
      </c>
      <c r="B51">
        <v>6.9613821138211379E-2</v>
      </c>
    </row>
    <row r="52" spans="1:2" x14ac:dyDescent="0.3">
      <c r="A52" t="s">
        <v>2410</v>
      </c>
      <c r="B52">
        <v>6.9613821138211379E-2</v>
      </c>
    </row>
    <row r="53" spans="1:2" x14ac:dyDescent="0.3">
      <c r="A53" t="s">
        <v>2411</v>
      </c>
      <c r="B53">
        <v>6.9613821138211379E-2</v>
      </c>
    </row>
    <row r="54" spans="1:2" x14ac:dyDescent="0.3">
      <c r="A54" t="s">
        <v>2412</v>
      </c>
      <c r="B54">
        <v>6.9613821138211379E-2</v>
      </c>
    </row>
    <row r="55" spans="1:2" x14ac:dyDescent="0.3">
      <c r="A55" t="s">
        <v>2413</v>
      </c>
      <c r="B55">
        <v>6.9613821138211379E-2</v>
      </c>
    </row>
    <row r="56" spans="1:2" x14ac:dyDescent="0.3">
      <c r="A56" t="s">
        <v>2414</v>
      </c>
      <c r="B56">
        <v>6.9613821138211379E-2</v>
      </c>
    </row>
    <row r="57" spans="1:2" x14ac:dyDescent="0.3">
      <c r="A57" t="s">
        <v>2415</v>
      </c>
      <c r="B57">
        <v>6.9613821138211379E-2</v>
      </c>
    </row>
    <row r="58" spans="1:2" x14ac:dyDescent="0.3">
      <c r="A58" t="s">
        <v>2416</v>
      </c>
      <c r="B58">
        <v>6.9613821138211379E-2</v>
      </c>
    </row>
    <row r="59" spans="1:2" x14ac:dyDescent="0.3">
      <c r="A59" t="s">
        <v>2417</v>
      </c>
      <c r="B59">
        <v>6.9613821138211379E-2</v>
      </c>
    </row>
    <row r="60" spans="1:2" x14ac:dyDescent="0.3">
      <c r="A60" t="s">
        <v>2418</v>
      </c>
    </row>
    <row r="61" spans="1:2" x14ac:dyDescent="0.3">
      <c r="A61" t="s">
        <v>2419</v>
      </c>
      <c r="B61">
        <v>0.43699186991869921</v>
      </c>
    </row>
    <row r="62" spans="1:2" x14ac:dyDescent="0.3">
      <c r="A62" t="s">
        <v>2420</v>
      </c>
      <c r="B62">
        <v>0.44105691056910568</v>
      </c>
    </row>
    <row r="63" spans="1:2" x14ac:dyDescent="0.3">
      <c r="A63" t="s">
        <v>2421</v>
      </c>
      <c r="B63">
        <v>0.84552845528455289</v>
      </c>
    </row>
    <row r="64" spans="1:2" x14ac:dyDescent="0.3">
      <c r="A64" t="s">
        <v>2422</v>
      </c>
      <c r="B64">
        <v>0.72815040650406504</v>
      </c>
    </row>
    <row r="65" spans="1:2" x14ac:dyDescent="0.3">
      <c r="A65" t="s">
        <v>2510</v>
      </c>
      <c r="B65">
        <v>4.2703252032520327</v>
      </c>
    </row>
    <row r="66" spans="1:2" x14ac:dyDescent="0.3">
      <c r="A66" t="s">
        <v>2511</v>
      </c>
      <c r="B66">
        <v>3.1260162601626016</v>
      </c>
    </row>
    <row r="67" spans="1:2" x14ac:dyDescent="0.3">
      <c r="A67" t="s">
        <v>2512</v>
      </c>
      <c r="B67">
        <v>3.1260162601626016</v>
      </c>
    </row>
    <row r="68" spans="1:2" x14ac:dyDescent="0.3">
      <c r="A68" t="s">
        <v>2513</v>
      </c>
      <c r="B68">
        <v>4.4100609756097562</v>
      </c>
    </row>
    <row r="69" spans="1:2" x14ac:dyDescent="0.3">
      <c r="A69" t="s">
        <v>2514</v>
      </c>
      <c r="B69">
        <v>4.4100609756097562</v>
      </c>
    </row>
    <row r="70" spans="1:2" x14ac:dyDescent="0.3">
      <c r="A70" t="s">
        <v>2515</v>
      </c>
      <c r="B70">
        <v>4.7550813008130079</v>
      </c>
    </row>
    <row r="71" spans="1:2" x14ac:dyDescent="0.3">
      <c r="A71" t="s">
        <v>2516</v>
      </c>
      <c r="B71">
        <v>1.6438008130081301</v>
      </c>
    </row>
    <row r="72" spans="1:2" x14ac:dyDescent="0.3">
      <c r="A72" t="s">
        <v>2517</v>
      </c>
      <c r="B72">
        <v>5.2840447154471546</v>
      </c>
    </row>
    <row r="73" spans="1:2" x14ac:dyDescent="0.3">
      <c r="A73" t="s">
        <v>2518</v>
      </c>
      <c r="B73">
        <v>5.2840447154471546</v>
      </c>
    </row>
    <row r="74" spans="1:2" x14ac:dyDescent="0.3">
      <c r="A74" t="s">
        <v>2519</v>
      </c>
      <c r="B74">
        <v>5.2840447154471546</v>
      </c>
    </row>
    <row r="75" spans="1:2" x14ac:dyDescent="0.3">
      <c r="A75" t="s">
        <v>2520</v>
      </c>
      <c r="B75">
        <v>5.2840447154471546</v>
      </c>
    </row>
    <row r="76" spans="1:2" x14ac:dyDescent="0.3">
      <c r="A76" t="s">
        <v>2521</v>
      </c>
      <c r="B76">
        <v>4.5985772357723578</v>
      </c>
    </row>
    <row r="77" spans="1:2" x14ac:dyDescent="0.3">
      <c r="A77" t="s">
        <v>2522</v>
      </c>
      <c r="B77">
        <v>4.6067073170731705</v>
      </c>
    </row>
    <row r="78" spans="1:2" x14ac:dyDescent="0.3">
      <c r="A78" t="s">
        <v>2523</v>
      </c>
      <c r="B78">
        <v>0.73831300813008127</v>
      </c>
    </row>
    <row r="79" spans="1:2" x14ac:dyDescent="0.3">
      <c r="A79" t="s">
        <v>2524</v>
      </c>
      <c r="B79">
        <v>1.8678861788617886</v>
      </c>
    </row>
    <row r="80" spans="1:2" x14ac:dyDescent="0.3">
      <c r="A80" t="s">
        <v>2525</v>
      </c>
      <c r="B80">
        <v>3.9512195121951219</v>
      </c>
    </row>
    <row r="81" spans="1:2" x14ac:dyDescent="0.3">
      <c r="A81" t="s">
        <v>2526</v>
      </c>
      <c r="B81">
        <v>4.4781504065040654</v>
      </c>
    </row>
    <row r="82" spans="1:2" x14ac:dyDescent="0.3">
      <c r="A82" t="s">
        <v>2527</v>
      </c>
      <c r="B82">
        <v>6.308943089430894</v>
      </c>
    </row>
    <row r="83" spans="1:2" x14ac:dyDescent="0.3">
      <c r="A83" t="s">
        <v>2528</v>
      </c>
      <c r="B83">
        <v>6.0233739837398375</v>
      </c>
    </row>
    <row r="84" spans="1:2" x14ac:dyDescent="0.3">
      <c r="A84" t="s">
        <v>2529</v>
      </c>
      <c r="B84">
        <v>2.2809959349593494</v>
      </c>
    </row>
    <row r="85" spans="1:2" x14ac:dyDescent="0.3">
      <c r="A85" t="s">
        <v>2530</v>
      </c>
      <c r="B85">
        <v>4.6742886178861784</v>
      </c>
    </row>
    <row r="86" spans="1:2" x14ac:dyDescent="0.3">
      <c r="A86" t="s">
        <v>2531</v>
      </c>
      <c r="B86">
        <v>3.6930894308943087</v>
      </c>
    </row>
    <row r="87" spans="1:2" x14ac:dyDescent="0.3">
      <c r="A87" t="s">
        <v>2532</v>
      </c>
      <c r="B87">
        <v>3.8389227642276422</v>
      </c>
    </row>
    <row r="88" spans="1:2" x14ac:dyDescent="0.3">
      <c r="A88" t="s">
        <v>2533</v>
      </c>
      <c r="B88">
        <v>2.6783536585365852</v>
      </c>
    </row>
    <row r="89" spans="1:2" x14ac:dyDescent="0.3">
      <c r="A89" t="s">
        <v>2534</v>
      </c>
      <c r="B89">
        <v>2.4847560975609757</v>
      </c>
    </row>
    <row r="90" spans="1:2" x14ac:dyDescent="0.3">
      <c r="A90" t="s">
        <v>2535</v>
      </c>
      <c r="B90">
        <v>3.5076219512195124</v>
      </c>
    </row>
    <row r="91" spans="1:2" x14ac:dyDescent="0.3">
      <c r="A91" t="s">
        <v>2536</v>
      </c>
      <c r="B91">
        <v>4.1585365853658534</v>
      </c>
    </row>
    <row r="92" spans="1:2" x14ac:dyDescent="0.3">
      <c r="A92" t="s">
        <v>2537</v>
      </c>
      <c r="B92">
        <v>2.065040650406504</v>
      </c>
    </row>
    <row r="93" spans="1:2" x14ac:dyDescent="0.3">
      <c r="A93" t="s">
        <v>2538</v>
      </c>
      <c r="B93">
        <v>3.8231707317073171</v>
      </c>
    </row>
    <row r="94" spans="1:2" x14ac:dyDescent="0.3">
      <c r="A94" t="s">
        <v>2539</v>
      </c>
      <c r="B94">
        <v>4.2855691056910565</v>
      </c>
    </row>
    <row r="95" spans="1:2" x14ac:dyDescent="0.3">
      <c r="A95" t="s">
        <v>2540</v>
      </c>
    </row>
    <row r="96" spans="1:2" x14ac:dyDescent="0.3">
      <c r="A96" t="s">
        <v>2541</v>
      </c>
      <c r="B96">
        <v>5.1808943089430892</v>
      </c>
    </row>
    <row r="97" spans="1:2" x14ac:dyDescent="0.3">
      <c r="A97" t="s">
        <v>2542</v>
      </c>
      <c r="B97">
        <v>2.725609756097561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6"/>
  <sheetViews>
    <sheetView workbookViewId="0">
      <selection activeCell="G247" sqref="G247"/>
    </sheetView>
  </sheetViews>
  <sheetFormatPr defaultRowHeight="14.4" x14ac:dyDescent="0.3"/>
  <cols>
    <col min="1" max="1" width="19" style="164" bestFit="1" customWidth="1"/>
    <col min="4" max="4" width="13.109375" style="163" bestFit="1" customWidth="1"/>
    <col min="5" max="5" width="9.109375" style="163"/>
  </cols>
  <sheetData>
    <row r="1" spans="1:18" x14ac:dyDescent="0.3">
      <c r="A1" s="164" t="s">
        <v>3335</v>
      </c>
      <c r="B1" s="163" t="s">
        <v>3318</v>
      </c>
      <c r="C1" s="163" t="s">
        <v>3319</v>
      </c>
      <c r="D1" s="163" t="s">
        <v>3321</v>
      </c>
      <c r="E1" s="163" t="s">
        <v>3322</v>
      </c>
      <c r="I1" t="s">
        <v>3322</v>
      </c>
      <c r="J1" t="s">
        <v>3324</v>
      </c>
      <c r="L1" t="s">
        <v>3320</v>
      </c>
      <c r="M1" t="s">
        <v>3325</v>
      </c>
      <c r="P1" s="164" t="s">
        <v>3318</v>
      </c>
      <c r="Q1" s="164" t="s">
        <v>3322</v>
      </c>
    </row>
    <row r="2" spans="1:18" x14ac:dyDescent="0.3">
      <c r="A2" s="164" t="s">
        <v>3336</v>
      </c>
      <c r="B2" s="163">
        <v>10</v>
      </c>
      <c r="C2" s="163">
        <v>1996</v>
      </c>
      <c r="D2" s="163" t="str">
        <f>C2&amp;B2</f>
        <v>199610</v>
      </c>
      <c r="E2" s="163">
        <v>135.04190575483861</v>
      </c>
      <c r="I2">
        <v>135.04190575483861</v>
      </c>
      <c r="L2">
        <v>4768.9677419354803</v>
      </c>
      <c r="P2" s="164">
        <v>1</v>
      </c>
      <c r="Q2" s="164">
        <v>1387.9779651981564</v>
      </c>
    </row>
    <row r="3" spans="1:18" x14ac:dyDescent="0.3">
      <c r="A3" s="164" t="s">
        <v>3336</v>
      </c>
      <c r="B3" s="163">
        <v>11</v>
      </c>
      <c r="C3" s="163">
        <v>1996</v>
      </c>
      <c r="D3" s="163" t="str">
        <f t="shared" ref="D3:D66" si="0">C3&amp;B3</f>
        <v>199611</v>
      </c>
      <c r="E3" s="163">
        <v>284.17135861333236</v>
      </c>
      <c r="I3">
        <v>284.17135861333236</v>
      </c>
      <c r="L3">
        <v>10035.4333333333</v>
      </c>
      <c r="P3" s="164">
        <v>2</v>
      </c>
      <c r="Q3" s="164">
        <v>1628.7865290518423</v>
      </c>
      <c r="R3" s="164"/>
    </row>
    <row r="4" spans="1:18" x14ac:dyDescent="0.3">
      <c r="A4" s="164" t="s">
        <v>3336</v>
      </c>
      <c r="B4" s="163">
        <v>12</v>
      </c>
      <c r="C4" s="163">
        <v>1996</v>
      </c>
      <c r="D4" s="163" t="str">
        <f t="shared" si="0"/>
        <v>199612</v>
      </c>
      <c r="E4" s="163">
        <v>2390.2174342193539</v>
      </c>
      <c r="I4">
        <v>2390.2174342193539</v>
      </c>
      <c r="L4">
        <v>84409.870967741896</v>
      </c>
      <c r="P4" s="164">
        <v>3</v>
      </c>
      <c r="Q4" s="164">
        <v>1300.7253354125969</v>
      </c>
      <c r="R4" s="164"/>
    </row>
    <row r="5" spans="1:18" x14ac:dyDescent="0.3">
      <c r="A5" s="164" t="s">
        <v>3336</v>
      </c>
      <c r="B5" s="163">
        <v>1</v>
      </c>
      <c r="C5" s="163">
        <v>1997</v>
      </c>
      <c r="D5" s="163" t="str">
        <f t="shared" si="0"/>
        <v>19971</v>
      </c>
      <c r="E5" s="163">
        <v>7432.0693464774258</v>
      </c>
      <c r="I5">
        <v>7432.0693464774258</v>
      </c>
      <c r="L5">
        <v>262461.48387096799</v>
      </c>
      <c r="P5" s="164">
        <v>4</v>
      </c>
      <c r="Q5" s="164">
        <v>1035.266298204443</v>
      </c>
      <c r="R5" s="164"/>
    </row>
    <row r="6" spans="1:18" x14ac:dyDescent="0.3">
      <c r="A6" s="164" t="s">
        <v>3336</v>
      </c>
      <c r="B6" s="163">
        <v>2</v>
      </c>
      <c r="C6" s="163">
        <v>1997</v>
      </c>
      <c r="D6" s="163" t="str">
        <f t="shared" si="0"/>
        <v>19972</v>
      </c>
      <c r="E6" s="163">
        <v>3360.5215228571469</v>
      </c>
      <c r="I6">
        <v>3360.5215228571469</v>
      </c>
      <c r="L6">
        <v>118675.892857143</v>
      </c>
      <c r="P6" s="164">
        <v>5</v>
      </c>
      <c r="Q6" s="164">
        <v>733.68589564362424</v>
      </c>
      <c r="R6" s="164"/>
    </row>
    <row r="7" spans="1:18" x14ac:dyDescent="0.3">
      <c r="A7" s="164" t="s">
        <v>3336</v>
      </c>
      <c r="B7" s="163">
        <v>3</v>
      </c>
      <c r="C7" s="163">
        <v>1997</v>
      </c>
      <c r="D7" s="163" t="str">
        <f t="shared" si="0"/>
        <v>19973</v>
      </c>
      <c r="E7" s="163">
        <v>956.39626621935395</v>
      </c>
      <c r="I7">
        <v>956.39626621935395</v>
      </c>
      <c r="L7">
        <v>33774.870967741903</v>
      </c>
      <c r="P7" s="164">
        <v>6</v>
      </c>
      <c r="Q7" s="164">
        <v>459.56602233904709</v>
      </c>
      <c r="R7" s="164"/>
    </row>
    <row r="8" spans="1:18" x14ac:dyDescent="0.3">
      <c r="A8" s="164" t="s">
        <v>3336</v>
      </c>
      <c r="B8" s="163">
        <v>4</v>
      </c>
      <c r="C8" s="163">
        <v>1997</v>
      </c>
      <c r="D8" s="163" t="str">
        <f t="shared" si="0"/>
        <v>19974</v>
      </c>
      <c r="E8" s="163">
        <v>402.46290282666757</v>
      </c>
      <c r="I8">
        <v>402.46290282666757</v>
      </c>
      <c r="L8">
        <v>14212.8666666667</v>
      </c>
      <c r="P8" s="164">
        <v>7</v>
      </c>
      <c r="Q8" s="164">
        <v>249.50328306236565</v>
      </c>
      <c r="R8" s="164"/>
    </row>
    <row r="9" spans="1:18" x14ac:dyDescent="0.3">
      <c r="A9" s="164" t="s">
        <v>3336</v>
      </c>
      <c r="B9" s="163">
        <v>5</v>
      </c>
      <c r="C9" s="163">
        <v>1997</v>
      </c>
      <c r="D9" s="163" t="str">
        <f t="shared" si="0"/>
        <v>19975</v>
      </c>
      <c r="E9" s="163">
        <v>349.70517243871052</v>
      </c>
      <c r="I9">
        <v>349.70517243871052</v>
      </c>
      <c r="L9">
        <v>12349.7419354839</v>
      </c>
      <c r="P9" s="164">
        <v>8</v>
      </c>
      <c r="Q9" s="164">
        <v>176.6084888036867</v>
      </c>
      <c r="R9" s="164"/>
    </row>
    <row r="10" spans="1:18" x14ac:dyDescent="0.3">
      <c r="A10" s="164" t="s">
        <v>3336</v>
      </c>
      <c r="B10" s="163">
        <v>6</v>
      </c>
      <c r="C10" s="163">
        <v>1997</v>
      </c>
      <c r="D10" s="163" t="str">
        <f t="shared" si="0"/>
        <v>19976</v>
      </c>
      <c r="E10" s="163">
        <v>235.21821866666676</v>
      </c>
      <c r="I10">
        <v>235.21821866666676</v>
      </c>
      <c r="L10">
        <v>8306.6666666666697</v>
      </c>
      <c r="P10" s="164">
        <v>9</v>
      </c>
      <c r="Q10" s="164">
        <v>177.60647548952383</v>
      </c>
      <c r="R10" s="164"/>
    </row>
    <row r="11" spans="1:18" x14ac:dyDescent="0.3">
      <c r="A11" s="164" t="s">
        <v>3336</v>
      </c>
      <c r="B11" s="163">
        <v>7</v>
      </c>
      <c r="C11" s="163">
        <v>1997</v>
      </c>
      <c r="D11" s="163" t="str">
        <f t="shared" si="0"/>
        <v>19977</v>
      </c>
      <c r="E11" s="163">
        <v>265.69927473548387</v>
      </c>
      <c r="I11">
        <v>265.69927473548387</v>
      </c>
      <c r="L11">
        <v>9383.0967741935492</v>
      </c>
      <c r="P11" s="164">
        <v>10</v>
      </c>
      <c r="Q11" s="164">
        <v>158.8625111840247</v>
      </c>
      <c r="R11" s="164"/>
    </row>
    <row r="12" spans="1:18" x14ac:dyDescent="0.3">
      <c r="A12" s="164" t="s">
        <v>3336</v>
      </c>
      <c r="B12" s="163">
        <v>8</v>
      </c>
      <c r="C12" s="163">
        <v>1997</v>
      </c>
      <c r="D12" s="163" t="str">
        <f t="shared" si="0"/>
        <v>19978</v>
      </c>
      <c r="E12" s="163">
        <v>246.86129517419357</v>
      </c>
      <c r="I12">
        <v>246.86129517419357</v>
      </c>
      <c r="L12">
        <v>8717.8387096774204</v>
      </c>
      <c r="P12" s="164">
        <v>11</v>
      </c>
      <c r="Q12" s="164">
        <v>204.57557559873018</v>
      </c>
      <c r="R12" s="164"/>
    </row>
    <row r="13" spans="1:18" x14ac:dyDescent="0.3">
      <c r="A13" s="164" t="s">
        <v>3336</v>
      </c>
      <c r="B13" s="163">
        <v>9</v>
      </c>
      <c r="C13" s="163">
        <v>1997</v>
      </c>
      <c r="D13" s="163" t="str">
        <f t="shared" si="0"/>
        <v>19979</v>
      </c>
      <c r="E13" s="163">
        <v>112.6017552</v>
      </c>
      <c r="I13">
        <v>112.6017552</v>
      </c>
      <c r="L13">
        <v>3976.5</v>
      </c>
      <c r="P13" s="164">
        <v>12</v>
      </c>
      <c r="Q13" s="164">
        <v>687.51637543225741</v>
      </c>
      <c r="R13" s="164"/>
    </row>
    <row r="14" spans="1:18" x14ac:dyDescent="0.3">
      <c r="A14" s="164" t="s">
        <v>3336</v>
      </c>
      <c r="B14" s="163">
        <v>10</v>
      </c>
      <c r="C14" s="163">
        <v>1997</v>
      </c>
      <c r="D14" s="163" t="str">
        <f t="shared" si="0"/>
        <v>199710</v>
      </c>
      <c r="E14" s="163">
        <v>137.1099456</v>
      </c>
      <c r="I14">
        <v>137.1099456</v>
      </c>
      <c r="L14">
        <v>4842</v>
      </c>
    </row>
    <row r="15" spans="1:18" x14ac:dyDescent="0.3">
      <c r="A15" s="164" t="s">
        <v>3336</v>
      </c>
      <c r="B15" s="163">
        <v>11</v>
      </c>
      <c r="C15" s="163">
        <v>1997</v>
      </c>
      <c r="D15" s="163" t="str">
        <f t="shared" si="0"/>
        <v>199711</v>
      </c>
      <c r="E15" s="163">
        <v>283.55122069333237</v>
      </c>
      <c r="I15">
        <v>283.55122069333237</v>
      </c>
      <c r="L15">
        <v>10013.5333333333</v>
      </c>
    </row>
    <row r="16" spans="1:18" x14ac:dyDescent="0.3">
      <c r="A16" s="164" t="s">
        <v>3336</v>
      </c>
      <c r="B16" s="163">
        <v>12</v>
      </c>
      <c r="C16" s="163">
        <v>1997</v>
      </c>
      <c r="D16" s="163" t="str">
        <f t="shared" si="0"/>
        <v>199712</v>
      </c>
      <c r="E16" s="163">
        <v>413.81258074838604</v>
      </c>
      <c r="I16">
        <v>413.81258074838604</v>
      </c>
      <c r="L16">
        <v>14613.677419354801</v>
      </c>
    </row>
    <row r="17" spans="1:12" x14ac:dyDescent="0.3">
      <c r="A17" s="164" t="s">
        <v>3336</v>
      </c>
      <c r="B17" s="163">
        <v>1</v>
      </c>
      <c r="C17" s="163">
        <v>1998</v>
      </c>
      <c r="D17" s="163" t="str">
        <f t="shared" si="0"/>
        <v>19981</v>
      </c>
      <c r="E17" s="163">
        <v>1950.220034477418</v>
      </c>
      <c r="I17">
        <v>1950.220034477418</v>
      </c>
      <c r="L17">
        <v>68871.483870967699</v>
      </c>
    </row>
    <row r="18" spans="1:12" x14ac:dyDescent="0.3">
      <c r="A18" s="164" t="s">
        <v>3336</v>
      </c>
      <c r="B18" s="163">
        <v>2</v>
      </c>
      <c r="C18" s="163">
        <v>1998</v>
      </c>
      <c r="D18" s="163" t="str">
        <f t="shared" si="0"/>
        <v>19982</v>
      </c>
      <c r="E18" s="163">
        <v>6362.8992385142938</v>
      </c>
      <c r="I18">
        <v>6362.8992385142938</v>
      </c>
      <c r="L18">
        <v>224704.035714286</v>
      </c>
    </row>
    <row r="19" spans="1:12" x14ac:dyDescent="0.3">
      <c r="A19" s="164" t="s">
        <v>3336</v>
      </c>
      <c r="B19" s="163">
        <v>3</v>
      </c>
      <c r="C19" s="163">
        <v>1998</v>
      </c>
      <c r="D19" s="163" t="str">
        <f t="shared" si="0"/>
        <v>19983</v>
      </c>
      <c r="E19" s="163">
        <v>2961.4951725419296</v>
      </c>
      <c r="I19">
        <v>2961.4951725419296</v>
      </c>
      <c r="L19">
        <v>104584.38709677399</v>
      </c>
    </row>
    <row r="20" spans="1:12" x14ac:dyDescent="0.3">
      <c r="A20" s="164" t="s">
        <v>3336</v>
      </c>
      <c r="B20" s="163">
        <v>4</v>
      </c>
      <c r="C20" s="163">
        <v>1998</v>
      </c>
      <c r="D20" s="163" t="str">
        <f t="shared" si="0"/>
        <v>19984</v>
      </c>
      <c r="E20" s="163">
        <v>2510.602412053332</v>
      </c>
      <c r="I20">
        <v>2510.602412053332</v>
      </c>
      <c r="L20">
        <v>88661.233333333294</v>
      </c>
    </row>
    <row r="21" spans="1:12" x14ac:dyDescent="0.3">
      <c r="A21" s="164" t="s">
        <v>3336</v>
      </c>
      <c r="B21" s="163">
        <v>5</v>
      </c>
      <c r="C21" s="163">
        <v>1998</v>
      </c>
      <c r="D21" s="163" t="str">
        <f t="shared" si="0"/>
        <v>19985</v>
      </c>
      <c r="E21" s="163">
        <v>1901.1990864516138</v>
      </c>
      <c r="I21">
        <v>1901.1990864516138</v>
      </c>
      <c r="L21">
        <v>67140.322580645196</v>
      </c>
    </row>
    <row r="22" spans="1:12" x14ac:dyDescent="0.3">
      <c r="A22" s="164" t="s">
        <v>3336</v>
      </c>
      <c r="B22" s="163">
        <v>6</v>
      </c>
      <c r="C22" s="163">
        <v>1998</v>
      </c>
      <c r="D22" s="163" t="str">
        <f t="shared" si="0"/>
        <v>19986</v>
      </c>
      <c r="E22" s="163">
        <v>2028.7052218666677</v>
      </c>
      <c r="I22">
        <v>2028.7052218666677</v>
      </c>
      <c r="L22">
        <v>71643.166666666701</v>
      </c>
    </row>
    <row r="23" spans="1:12" x14ac:dyDescent="0.3">
      <c r="A23" s="164" t="s">
        <v>3336</v>
      </c>
      <c r="B23" s="163">
        <v>7</v>
      </c>
      <c r="C23" s="163">
        <v>1998</v>
      </c>
      <c r="D23" s="163" t="str">
        <f t="shared" si="0"/>
        <v>19987</v>
      </c>
      <c r="E23" s="163">
        <v>888.02032867096773</v>
      </c>
      <c r="I23">
        <v>888.02032867096773</v>
      </c>
      <c r="L23">
        <v>31360.193548387098</v>
      </c>
    </row>
    <row r="24" spans="1:12" x14ac:dyDescent="0.3">
      <c r="A24" s="164" t="s">
        <v>3336</v>
      </c>
      <c r="B24" s="163">
        <v>8</v>
      </c>
      <c r="C24" s="163">
        <v>1998</v>
      </c>
      <c r="D24" s="163" t="str">
        <f t="shared" si="0"/>
        <v>19988</v>
      </c>
      <c r="E24" s="163">
        <v>566.62647556128945</v>
      </c>
      <c r="I24">
        <v>566.62647556128945</v>
      </c>
      <c r="L24">
        <v>20010.2580645161</v>
      </c>
    </row>
    <row r="25" spans="1:12" x14ac:dyDescent="0.3">
      <c r="A25" s="164" t="s">
        <v>3336</v>
      </c>
      <c r="B25" s="163">
        <v>9</v>
      </c>
      <c r="C25" s="163">
        <v>1998</v>
      </c>
      <c r="D25" s="163" t="str">
        <f t="shared" si="0"/>
        <v>19989</v>
      </c>
      <c r="E25" s="163">
        <v>569.64151445333243</v>
      </c>
      <c r="I25">
        <v>569.64151445333243</v>
      </c>
      <c r="L25">
        <v>20116.733333333301</v>
      </c>
    </row>
    <row r="26" spans="1:12" x14ac:dyDescent="0.3">
      <c r="A26" s="164" t="s">
        <v>3336</v>
      </c>
      <c r="B26" s="163">
        <v>10</v>
      </c>
      <c r="C26" s="163">
        <v>1998</v>
      </c>
      <c r="D26" s="163" t="str">
        <f t="shared" si="0"/>
        <v>199810</v>
      </c>
      <c r="E26" s="163">
        <v>348.22265094193568</v>
      </c>
      <c r="I26">
        <v>348.22265094193568</v>
      </c>
      <c r="L26">
        <v>12297.3870967742</v>
      </c>
    </row>
    <row r="27" spans="1:12" x14ac:dyDescent="0.3">
      <c r="A27" s="164" t="s">
        <v>3336</v>
      </c>
      <c r="B27" s="163">
        <v>11</v>
      </c>
      <c r="C27" s="163">
        <v>1998</v>
      </c>
      <c r="D27" s="163" t="str">
        <f t="shared" si="0"/>
        <v>199811</v>
      </c>
      <c r="E27" s="163">
        <v>582.46996874666763</v>
      </c>
      <c r="I27">
        <v>582.46996874666763</v>
      </c>
      <c r="L27">
        <v>20569.766666666699</v>
      </c>
    </row>
    <row r="28" spans="1:12" x14ac:dyDescent="0.3">
      <c r="A28" s="164" t="s">
        <v>3336</v>
      </c>
      <c r="B28" s="163">
        <v>12</v>
      </c>
      <c r="C28" s="163">
        <v>1998</v>
      </c>
      <c r="D28" s="163" t="str">
        <f t="shared" si="0"/>
        <v>199812</v>
      </c>
      <c r="E28" s="163">
        <v>1337.7221698064504</v>
      </c>
      <c r="I28">
        <v>1337.7221698064504</v>
      </c>
      <c r="L28">
        <v>47241.2903225806</v>
      </c>
    </row>
    <row r="29" spans="1:12" x14ac:dyDescent="0.3">
      <c r="A29" s="164" t="s">
        <v>3336</v>
      </c>
      <c r="B29" s="163">
        <v>1</v>
      </c>
      <c r="C29" s="163">
        <v>1999</v>
      </c>
      <c r="D29" s="163" t="str">
        <f t="shared" si="0"/>
        <v>19991</v>
      </c>
      <c r="E29" s="163">
        <v>1076.6531485935495</v>
      </c>
      <c r="I29">
        <v>1076.6531485935495</v>
      </c>
      <c r="L29">
        <v>38021.7096774194</v>
      </c>
    </row>
    <row r="30" spans="1:12" x14ac:dyDescent="0.3">
      <c r="A30" s="164" t="s">
        <v>3336</v>
      </c>
      <c r="B30" s="163">
        <v>2</v>
      </c>
      <c r="C30" s="163">
        <v>1999</v>
      </c>
      <c r="D30" s="163" t="str">
        <f t="shared" si="0"/>
        <v>19992</v>
      </c>
      <c r="E30" s="163">
        <v>2797.8232203428561</v>
      </c>
      <c r="I30">
        <v>2797.8232203428561</v>
      </c>
      <c r="L30">
        <v>98804.357142857101</v>
      </c>
    </row>
    <row r="31" spans="1:12" x14ac:dyDescent="0.3">
      <c r="A31" s="164" t="s">
        <v>3336</v>
      </c>
      <c r="B31" s="163">
        <v>3</v>
      </c>
      <c r="C31" s="163">
        <v>1999</v>
      </c>
      <c r="D31" s="163" t="str">
        <f t="shared" si="0"/>
        <v>19993</v>
      </c>
      <c r="E31" s="163">
        <v>1956.8927513806464</v>
      </c>
      <c r="I31">
        <v>1956.8927513806464</v>
      </c>
      <c r="L31">
        <v>69107.129032258104</v>
      </c>
    </row>
    <row r="32" spans="1:12" x14ac:dyDescent="0.3">
      <c r="A32" s="164" t="s">
        <v>3336</v>
      </c>
      <c r="B32" s="163">
        <v>4</v>
      </c>
      <c r="C32" s="163">
        <v>1999</v>
      </c>
      <c r="D32" s="163" t="str">
        <f t="shared" si="0"/>
        <v>19994</v>
      </c>
      <c r="E32" s="163">
        <v>1005.0708358400001</v>
      </c>
      <c r="I32">
        <v>1005.0708358400001</v>
      </c>
      <c r="L32">
        <v>35493.800000000003</v>
      </c>
    </row>
    <row r="33" spans="1:12" x14ac:dyDescent="0.3">
      <c r="A33" s="164" t="s">
        <v>3336</v>
      </c>
      <c r="B33" s="163">
        <v>5</v>
      </c>
      <c r="C33" s="163">
        <v>1999</v>
      </c>
      <c r="D33" s="163" t="str">
        <f t="shared" si="0"/>
        <v>19995</v>
      </c>
      <c r="E33" s="163">
        <v>629.46236820645038</v>
      </c>
      <c r="I33">
        <v>629.46236820645038</v>
      </c>
      <c r="L33">
        <v>22229.2903225806</v>
      </c>
    </row>
    <row r="34" spans="1:12" x14ac:dyDescent="0.3">
      <c r="A34" s="164" t="s">
        <v>3336</v>
      </c>
      <c r="B34" s="163">
        <v>6</v>
      </c>
      <c r="C34" s="163">
        <v>1999</v>
      </c>
      <c r="D34" s="163" t="str">
        <f t="shared" si="0"/>
        <v>19996</v>
      </c>
      <c r="E34" s="163">
        <v>389.87702911999997</v>
      </c>
      <c r="I34">
        <v>389.87702911999997</v>
      </c>
      <c r="L34">
        <v>13768.4</v>
      </c>
    </row>
    <row r="35" spans="1:12" x14ac:dyDescent="0.3">
      <c r="A35" s="164" t="s">
        <v>3336</v>
      </c>
      <c r="B35" s="163">
        <v>7</v>
      </c>
      <c r="C35" s="163">
        <v>1999</v>
      </c>
      <c r="D35" s="163" t="str">
        <f t="shared" si="0"/>
        <v>19997</v>
      </c>
      <c r="E35" s="163">
        <v>299.56342719999998</v>
      </c>
      <c r="I35">
        <v>299.56342719999998</v>
      </c>
      <c r="L35">
        <v>10579</v>
      </c>
    </row>
    <row r="36" spans="1:12" x14ac:dyDescent="0.3">
      <c r="A36" s="164" t="s">
        <v>3336</v>
      </c>
      <c r="B36" s="163">
        <v>8</v>
      </c>
      <c r="C36" s="163">
        <v>1999</v>
      </c>
      <c r="D36" s="163" t="str">
        <f t="shared" si="0"/>
        <v>19998</v>
      </c>
      <c r="E36" s="163">
        <v>170.47718389677425</v>
      </c>
      <c r="I36">
        <v>170.47718389677425</v>
      </c>
      <c r="L36">
        <v>6020.3548387096798</v>
      </c>
    </row>
    <row r="37" spans="1:12" x14ac:dyDescent="0.3">
      <c r="A37" s="164" t="s">
        <v>3336</v>
      </c>
      <c r="B37" s="163">
        <v>9</v>
      </c>
      <c r="C37" s="163">
        <v>1999</v>
      </c>
      <c r="D37" s="163" t="str">
        <f t="shared" si="0"/>
        <v>19999</v>
      </c>
      <c r="E37" s="163">
        <v>136.81545088000001</v>
      </c>
      <c r="I37">
        <v>136.81545088000001</v>
      </c>
      <c r="L37">
        <v>4831.6000000000004</v>
      </c>
    </row>
    <row r="38" spans="1:12" x14ac:dyDescent="0.3">
      <c r="A38" s="164" t="s">
        <v>3336</v>
      </c>
      <c r="B38" s="163">
        <v>10</v>
      </c>
      <c r="C38" s="163">
        <v>1999</v>
      </c>
      <c r="D38" s="163" t="str">
        <f t="shared" si="0"/>
        <v>199910</v>
      </c>
      <c r="E38" s="163">
        <v>121.19864433548392</v>
      </c>
      <c r="I38">
        <v>121.19864433548392</v>
      </c>
      <c r="L38">
        <v>4280.0967741935501</v>
      </c>
    </row>
    <row r="39" spans="1:12" x14ac:dyDescent="0.3">
      <c r="A39" s="164" t="s">
        <v>3336</v>
      </c>
      <c r="B39" s="163">
        <v>11</v>
      </c>
      <c r="C39" s="163">
        <v>1999</v>
      </c>
      <c r="D39" s="163" t="str">
        <f t="shared" si="0"/>
        <v>199911</v>
      </c>
      <c r="E39" s="163">
        <v>192.67222666666675</v>
      </c>
      <c r="I39">
        <v>192.67222666666675</v>
      </c>
      <c r="L39">
        <v>6804.1666666666697</v>
      </c>
    </row>
    <row r="40" spans="1:12" x14ac:dyDescent="0.3">
      <c r="A40" s="164" t="s">
        <v>3336</v>
      </c>
      <c r="B40" s="163">
        <v>12</v>
      </c>
      <c r="C40" s="163">
        <v>1999</v>
      </c>
      <c r="D40" s="163" t="str">
        <f t="shared" si="0"/>
        <v>199912</v>
      </c>
      <c r="E40" s="163">
        <v>296.40016660645034</v>
      </c>
      <c r="I40">
        <v>296.40016660645034</v>
      </c>
      <c r="L40">
        <v>10467.2903225806</v>
      </c>
    </row>
    <row r="41" spans="1:12" x14ac:dyDescent="0.3">
      <c r="A41" s="164" t="s">
        <v>3336</v>
      </c>
      <c r="B41" s="163">
        <v>1</v>
      </c>
      <c r="C41" s="163">
        <v>2000</v>
      </c>
      <c r="D41" s="163" t="str">
        <f t="shared" si="0"/>
        <v>20001</v>
      </c>
      <c r="E41" s="163">
        <v>610.10189801290346</v>
      </c>
      <c r="I41">
        <v>610.10189801290346</v>
      </c>
      <c r="L41">
        <v>21545.580645161299</v>
      </c>
    </row>
    <row r="42" spans="1:12" x14ac:dyDescent="0.3">
      <c r="A42" s="164" t="s">
        <v>3336</v>
      </c>
      <c r="B42" s="163">
        <v>2</v>
      </c>
      <c r="C42" s="163">
        <v>2000</v>
      </c>
      <c r="D42" s="163" t="str">
        <f t="shared" si="0"/>
        <v>20002</v>
      </c>
      <c r="E42" s="163">
        <v>2664.3921571310352</v>
      </c>
      <c r="I42">
        <v>2664.3921571310352</v>
      </c>
      <c r="L42">
        <v>94092.275862069</v>
      </c>
    </row>
    <row r="43" spans="1:12" x14ac:dyDescent="0.3">
      <c r="A43" s="164" t="s">
        <v>3336</v>
      </c>
      <c r="B43" s="163">
        <v>3</v>
      </c>
      <c r="C43" s="163">
        <v>2000</v>
      </c>
      <c r="D43" s="163" t="str">
        <f t="shared" si="0"/>
        <v>20003</v>
      </c>
      <c r="E43" s="163">
        <v>2487.3011262967748</v>
      </c>
      <c r="I43">
        <v>2487.3011262967748</v>
      </c>
      <c r="L43">
        <v>87838.354838709696</v>
      </c>
    </row>
    <row r="44" spans="1:12" x14ac:dyDescent="0.3">
      <c r="A44" s="164" t="s">
        <v>3336</v>
      </c>
      <c r="B44" s="163">
        <v>4</v>
      </c>
      <c r="C44" s="163">
        <v>2000</v>
      </c>
      <c r="D44" s="163" t="str">
        <f t="shared" si="0"/>
        <v>20004</v>
      </c>
      <c r="E44" s="163">
        <v>772.88723424</v>
      </c>
      <c r="I44">
        <v>772.88723424</v>
      </c>
      <c r="L44">
        <v>27294.3</v>
      </c>
    </row>
    <row r="45" spans="1:12" x14ac:dyDescent="0.3">
      <c r="A45" s="164" t="s">
        <v>3336</v>
      </c>
      <c r="B45" s="163">
        <v>5</v>
      </c>
      <c r="C45" s="163">
        <v>2000</v>
      </c>
      <c r="D45" s="163" t="str">
        <f t="shared" si="0"/>
        <v>20005</v>
      </c>
      <c r="E45" s="163">
        <v>627.10750658064615</v>
      </c>
      <c r="I45">
        <v>627.10750658064615</v>
      </c>
      <c r="L45">
        <v>22146.129032258101</v>
      </c>
    </row>
    <row r="46" spans="1:12" x14ac:dyDescent="0.3">
      <c r="A46" s="164" t="s">
        <v>3336</v>
      </c>
      <c r="B46" s="163">
        <v>6</v>
      </c>
      <c r="C46" s="163">
        <v>2000</v>
      </c>
      <c r="D46" s="163" t="str">
        <f t="shared" si="0"/>
        <v>20006</v>
      </c>
      <c r="E46" s="163">
        <v>253.22015231999998</v>
      </c>
      <c r="I46">
        <v>253.22015231999998</v>
      </c>
      <c r="L46">
        <v>8942.4</v>
      </c>
    </row>
    <row r="47" spans="1:12" x14ac:dyDescent="0.3">
      <c r="A47" s="164" t="s">
        <v>3336</v>
      </c>
      <c r="B47" s="163">
        <v>7</v>
      </c>
      <c r="C47" s="163">
        <v>2000</v>
      </c>
      <c r="D47" s="163" t="str">
        <f t="shared" si="0"/>
        <v>20007</v>
      </c>
      <c r="E47" s="163">
        <v>261.09916490322576</v>
      </c>
      <c r="I47">
        <v>261.09916490322576</v>
      </c>
      <c r="L47">
        <v>9220.6451612903202</v>
      </c>
    </row>
    <row r="48" spans="1:12" x14ac:dyDescent="0.3">
      <c r="A48" s="164" t="s">
        <v>3336</v>
      </c>
      <c r="B48" s="163">
        <v>8</v>
      </c>
      <c r="C48" s="163">
        <v>2000</v>
      </c>
      <c r="D48" s="163" t="str">
        <f t="shared" si="0"/>
        <v>20008</v>
      </c>
      <c r="E48" s="163">
        <v>172.68132707096782</v>
      </c>
      <c r="I48">
        <v>172.68132707096782</v>
      </c>
      <c r="L48">
        <v>6098.1935483871002</v>
      </c>
    </row>
    <row r="49" spans="1:12" x14ac:dyDescent="0.3">
      <c r="A49" s="164" t="s">
        <v>3336</v>
      </c>
      <c r="B49" s="163">
        <v>9</v>
      </c>
      <c r="C49" s="163">
        <v>2000</v>
      </c>
      <c r="D49" s="163" t="str">
        <f t="shared" si="0"/>
        <v>20009</v>
      </c>
      <c r="E49" s="163">
        <v>132.03085557333321</v>
      </c>
      <c r="I49">
        <v>132.03085557333321</v>
      </c>
      <c r="L49">
        <v>4662.6333333333296</v>
      </c>
    </row>
    <row r="50" spans="1:12" x14ac:dyDescent="0.3">
      <c r="A50" s="164" t="s">
        <v>3336</v>
      </c>
      <c r="B50" s="163">
        <v>10</v>
      </c>
      <c r="C50" s="163">
        <v>2000</v>
      </c>
      <c r="D50" s="163" t="str">
        <f t="shared" si="0"/>
        <v>200010</v>
      </c>
      <c r="E50" s="163">
        <v>162.44160681290322</v>
      </c>
      <c r="I50">
        <v>162.44160681290322</v>
      </c>
      <c r="L50">
        <v>5736.5806451612898</v>
      </c>
    </row>
    <row r="51" spans="1:12" x14ac:dyDescent="0.3">
      <c r="A51" s="164" t="s">
        <v>3336</v>
      </c>
      <c r="B51" s="163">
        <v>11</v>
      </c>
      <c r="C51" s="163">
        <v>2000</v>
      </c>
      <c r="D51" s="163" t="str">
        <f t="shared" si="0"/>
        <v>200011</v>
      </c>
      <c r="E51" s="163">
        <v>134.30375071999998</v>
      </c>
      <c r="I51">
        <v>134.30375071999998</v>
      </c>
      <c r="L51">
        <v>4742.8999999999996</v>
      </c>
    </row>
    <row r="52" spans="1:12" x14ac:dyDescent="0.3">
      <c r="A52" s="164" t="s">
        <v>3336</v>
      </c>
      <c r="B52" s="163">
        <v>12</v>
      </c>
      <c r="C52" s="163">
        <v>2000</v>
      </c>
      <c r="D52" s="163" t="str">
        <f t="shared" si="0"/>
        <v>200012</v>
      </c>
      <c r="E52" s="163">
        <v>169.80488825806464</v>
      </c>
      <c r="I52">
        <v>169.80488825806464</v>
      </c>
      <c r="L52">
        <v>5996.6129032258104</v>
      </c>
    </row>
    <row r="53" spans="1:12" x14ac:dyDescent="0.3">
      <c r="A53" s="164" t="s">
        <v>3336</v>
      </c>
      <c r="B53" s="163">
        <v>1</v>
      </c>
      <c r="C53" s="163">
        <v>2001</v>
      </c>
      <c r="D53" s="163" t="str">
        <f t="shared" si="0"/>
        <v>20011</v>
      </c>
      <c r="E53" s="163">
        <v>430.7396330322573</v>
      </c>
      <c r="I53">
        <v>430.7396330322573</v>
      </c>
      <c r="L53">
        <v>15211.4516129032</v>
      </c>
    </row>
    <row r="54" spans="1:12" x14ac:dyDescent="0.3">
      <c r="A54" s="164" t="s">
        <v>3336</v>
      </c>
      <c r="B54" s="163">
        <v>2</v>
      </c>
      <c r="C54" s="163">
        <v>2001</v>
      </c>
      <c r="D54" s="163" t="str">
        <f t="shared" si="0"/>
        <v>20012</v>
      </c>
      <c r="E54" s="163">
        <v>554.10111977142947</v>
      </c>
      <c r="I54">
        <v>554.10111977142947</v>
      </c>
      <c r="L54">
        <v>19567.928571428602</v>
      </c>
    </row>
    <row r="55" spans="1:12" x14ac:dyDescent="0.3">
      <c r="A55" s="164" t="s">
        <v>3336</v>
      </c>
      <c r="B55" s="163">
        <v>3</v>
      </c>
      <c r="C55" s="163">
        <v>2001</v>
      </c>
      <c r="D55" s="163" t="str">
        <f t="shared" si="0"/>
        <v>20013</v>
      </c>
      <c r="E55" s="163">
        <v>663.38863494193572</v>
      </c>
      <c r="I55">
        <v>663.38863494193572</v>
      </c>
      <c r="L55">
        <v>23427.3870967742</v>
      </c>
    </row>
    <row r="56" spans="1:12" x14ac:dyDescent="0.3">
      <c r="A56" s="164" t="s">
        <v>3336</v>
      </c>
      <c r="B56" s="163">
        <v>4</v>
      </c>
      <c r="C56" s="163">
        <v>2001</v>
      </c>
      <c r="D56" s="163" t="str">
        <f t="shared" si="0"/>
        <v>20014</v>
      </c>
      <c r="E56" s="163">
        <v>346.00486698666759</v>
      </c>
      <c r="I56">
        <v>346.00486698666759</v>
      </c>
      <c r="L56">
        <v>12219.0666666667</v>
      </c>
    </row>
    <row r="57" spans="1:12" x14ac:dyDescent="0.3">
      <c r="A57" s="164" t="s">
        <v>3336</v>
      </c>
      <c r="B57" s="163">
        <v>5</v>
      </c>
      <c r="C57" s="163">
        <v>2001</v>
      </c>
      <c r="D57" s="163" t="str">
        <f t="shared" si="0"/>
        <v>20015</v>
      </c>
      <c r="E57" s="163">
        <v>274.86661037419356</v>
      </c>
      <c r="I57">
        <v>274.86661037419356</v>
      </c>
      <c r="L57">
        <v>9706.8387096774204</v>
      </c>
    </row>
    <row r="58" spans="1:12" x14ac:dyDescent="0.3">
      <c r="A58" s="164" t="s">
        <v>3336</v>
      </c>
      <c r="B58" s="163">
        <v>6</v>
      </c>
      <c r="C58" s="163">
        <v>2001</v>
      </c>
      <c r="D58" s="163" t="str">
        <f t="shared" si="0"/>
        <v>20016</v>
      </c>
      <c r="E58" s="163">
        <v>212.63651455999999</v>
      </c>
      <c r="I58">
        <v>212.63651455999999</v>
      </c>
      <c r="L58">
        <v>7509.2</v>
      </c>
    </row>
    <row r="59" spans="1:12" x14ac:dyDescent="0.3">
      <c r="A59" s="164" t="s">
        <v>3336</v>
      </c>
      <c r="B59" s="163">
        <v>7</v>
      </c>
      <c r="C59" s="163">
        <v>2001</v>
      </c>
      <c r="D59" s="163" t="str">
        <f t="shared" si="0"/>
        <v>20017</v>
      </c>
      <c r="E59" s="163">
        <v>133.73385228387104</v>
      </c>
      <c r="I59">
        <v>133.73385228387104</v>
      </c>
      <c r="L59">
        <v>4722.77419354839</v>
      </c>
    </row>
    <row r="60" spans="1:12" x14ac:dyDescent="0.3">
      <c r="A60" s="164" t="s">
        <v>3336</v>
      </c>
      <c r="B60" s="163">
        <v>8</v>
      </c>
      <c r="C60" s="163">
        <v>2001</v>
      </c>
      <c r="D60" s="163" t="str">
        <f t="shared" si="0"/>
        <v>20018</v>
      </c>
      <c r="E60" s="163">
        <v>91.373746374193558</v>
      </c>
      <c r="I60">
        <v>91.373746374193558</v>
      </c>
      <c r="L60">
        <v>3226.83870967742</v>
      </c>
    </row>
    <row r="61" spans="1:12" x14ac:dyDescent="0.3">
      <c r="A61" s="164" t="s">
        <v>3336</v>
      </c>
      <c r="B61" s="163">
        <v>9</v>
      </c>
      <c r="C61" s="163">
        <v>2001</v>
      </c>
      <c r="D61" s="163" t="str">
        <f t="shared" si="0"/>
        <v>20019</v>
      </c>
      <c r="E61" s="163">
        <v>117.94702314666677</v>
      </c>
      <c r="I61">
        <v>117.94702314666677</v>
      </c>
      <c r="L61">
        <v>4165.2666666666701</v>
      </c>
    </row>
    <row r="62" spans="1:12" x14ac:dyDescent="0.3">
      <c r="A62" s="164" t="s">
        <v>3336</v>
      </c>
      <c r="B62" s="163">
        <v>10</v>
      </c>
      <c r="C62" s="163">
        <v>2001</v>
      </c>
      <c r="D62" s="163" t="str">
        <f t="shared" si="0"/>
        <v>200110</v>
      </c>
      <c r="E62" s="163">
        <v>121.0707620129032</v>
      </c>
      <c r="I62">
        <v>121.0707620129032</v>
      </c>
      <c r="L62">
        <v>4275.5806451612898</v>
      </c>
    </row>
    <row r="63" spans="1:12" x14ac:dyDescent="0.3">
      <c r="A63" s="164" t="s">
        <v>3336</v>
      </c>
      <c r="B63" s="163">
        <v>11</v>
      </c>
      <c r="C63" s="163">
        <v>2001</v>
      </c>
      <c r="D63" s="163" t="str">
        <f t="shared" si="0"/>
        <v>200111</v>
      </c>
      <c r="E63" s="163">
        <v>232.5658784</v>
      </c>
      <c r="I63">
        <v>232.5658784</v>
      </c>
      <c r="L63">
        <v>8213</v>
      </c>
    </row>
    <row r="64" spans="1:12" x14ac:dyDescent="0.3">
      <c r="A64" s="164" t="s">
        <v>3336</v>
      </c>
      <c r="B64" s="163">
        <v>12</v>
      </c>
      <c r="C64" s="163">
        <v>2001</v>
      </c>
      <c r="D64" s="163" t="str">
        <f t="shared" si="0"/>
        <v>200112</v>
      </c>
      <c r="E64" s="163">
        <v>700.4799891612895</v>
      </c>
      <c r="I64">
        <v>700.4799891612895</v>
      </c>
      <c r="L64">
        <v>24737.2580645161</v>
      </c>
    </row>
    <row r="65" spans="1:12" x14ac:dyDescent="0.3">
      <c r="A65" s="164" t="s">
        <v>3336</v>
      </c>
      <c r="B65" s="163">
        <v>1</v>
      </c>
      <c r="C65" s="163">
        <v>2002</v>
      </c>
      <c r="D65" s="163" t="str">
        <f t="shared" si="0"/>
        <v>20021</v>
      </c>
      <c r="E65" s="163">
        <v>1096.7498555870964</v>
      </c>
      <c r="I65">
        <v>1096.7498555870964</v>
      </c>
      <c r="L65">
        <v>38731.419354838697</v>
      </c>
    </row>
    <row r="66" spans="1:12" x14ac:dyDescent="0.3">
      <c r="A66" s="164" t="s">
        <v>3336</v>
      </c>
      <c r="B66" s="163">
        <v>2</v>
      </c>
      <c r="C66" s="163">
        <v>2002</v>
      </c>
      <c r="D66" s="163" t="str">
        <f t="shared" si="0"/>
        <v>20022</v>
      </c>
      <c r="E66" s="163">
        <v>340.6420021714294</v>
      </c>
      <c r="I66">
        <v>340.6420021714294</v>
      </c>
      <c r="L66">
        <v>12029.6785714286</v>
      </c>
    </row>
    <row r="67" spans="1:12" x14ac:dyDescent="0.3">
      <c r="A67" s="164" t="s">
        <v>3336</v>
      </c>
      <c r="B67" s="163">
        <v>3</v>
      </c>
      <c r="C67" s="163">
        <v>2002</v>
      </c>
      <c r="D67" s="163" t="str">
        <f t="shared" ref="D67:D130" si="1">C67&amp;B67</f>
        <v>20023</v>
      </c>
      <c r="E67" s="163">
        <v>480.87955138064621</v>
      </c>
      <c r="I67">
        <v>480.87955138064621</v>
      </c>
      <c r="L67">
        <v>16982.129032258101</v>
      </c>
    </row>
    <row r="68" spans="1:12" x14ac:dyDescent="0.3">
      <c r="A68" s="164" t="s">
        <v>3336</v>
      </c>
      <c r="B68" s="163">
        <v>4</v>
      </c>
      <c r="C68" s="163">
        <v>2002</v>
      </c>
      <c r="D68" s="163" t="str">
        <f t="shared" si="1"/>
        <v>20024</v>
      </c>
      <c r="E68" s="163">
        <v>338.19414965333243</v>
      </c>
      <c r="I68">
        <v>338.19414965333243</v>
      </c>
      <c r="L68">
        <v>11943.233333333301</v>
      </c>
    </row>
    <row r="69" spans="1:12" x14ac:dyDescent="0.3">
      <c r="A69" s="164" t="s">
        <v>3336</v>
      </c>
      <c r="B69" s="163">
        <v>5</v>
      </c>
      <c r="C69" s="163">
        <v>2002</v>
      </c>
      <c r="D69" s="163" t="str">
        <f t="shared" si="1"/>
        <v>20025</v>
      </c>
      <c r="E69" s="163">
        <v>383.8123013161287</v>
      </c>
      <c r="I69">
        <v>383.8123013161287</v>
      </c>
      <c r="L69">
        <v>13554.225806451601</v>
      </c>
    </row>
    <row r="70" spans="1:12" x14ac:dyDescent="0.3">
      <c r="A70" s="164" t="s">
        <v>3336</v>
      </c>
      <c r="B70" s="163">
        <v>6</v>
      </c>
      <c r="C70" s="163">
        <v>2002</v>
      </c>
      <c r="D70" s="163" t="str">
        <f t="shared" si="1"/>
        <v>20026</v>
      </c>
      <c r="E70" s="163">
        <v>211.29335434666675</v>
      </c>
      <c r="I70">
        <v>211.29335434666675</v>
      </c>
      <c r="L70">
        <v>7461.7666666666701</v>
      </c>
    </row>
    <row r="71" spans="1:12" x14ac:dyDescent="0.3">
      <c r="A71" s="164" t="s">
        <v>3336</v>
      </c>
      <c r="B71" s="163">
        <v>7</v>
      </c>
      <c r="C71" s="163">
        <v>2002</v>
      </c>
      <c r="D71" s="163" t="str">
        <f t="shared" si="1"/>
        <v>20027</v>
      </c>
      <c r="E71" s="163">
        <v>162.30733037419358</v>
      </c>
      <c r="I71">
        <v>162.30733037419358</v>
      </c>
      <c r="L71">
        <v>5731.8387096774204</v>
      </c>
    </row>
    <row r="72" spans="1:12" x14ac:dyDescent="0.3">
      <c r="A72" s="164" t="s">
        <v>3336</v>
      </c>
      <c r="B72" s="163">
        <v>8</v>
      </c>
      <c r="C72" s="163">
        <v>2002</v>
      </c>
      <c r="D72" s="163" t="str">
        <f t="shared" si="1"/>
        <v>20028</v>
      </c>
      <c r="E72" s="163">
        <v>108.97948841290321</v>
      </c>
      <c r="I72">
        <v>108.97948841290321</v>
      </c>
      <c r="L72">
        <v>3848.5806451612898</v>
      </c>
    </row>
    <row r="73" spans="1:12" x14ac:dyDescent="0.3">
      <c r="A73" s="164" t="s">
        <v>3336</v>
      </c>
      <c r="B73" s="163">
        <v>9</v>
      </c>
      <c r="C73" s="163">
        <v>2002</v>
      </c>
      <c r="D73" s="163" t="str">
        <f t="shared" si="1"/>
        <v>20029</v>
      </c>
      <c r="E73" s="163">
        <v>118.05085141333323</v>
      </c>
      <c r="I73">
        <v>118.05085141333323</v>
      </c>
      <c r="L73">
        <v>4168.9333333333298</v>
      </c>
    </row>
    <row r="74" spans="1:12" x14ac:dyDescent="0.3">
      <c r="A74" s="164" t="s">
        <v>3336</v>
      </c>
      <c r="B74" s="163">
        <v>10</v>
      </c>
      <c r="C74" s="163">
        <v>2002</v>
      </c>
      <c r="D74" s="163" t="str">
        <f t="shared" si="1"/>
        <v>200210</v>
      </c>
      <c r="E74" s="163">
        <v>119.02281796129034</v>
      </c>
      <c r="I74">
        <v>119.02281796129034</v>
      </c>
      <c r="L74">
        <v>4203.2580645161297</v>
      </c>
    </row>
    <row r="75" spans="1:12" x14ac:dyDescent="0.3">
      <c r="A75" s="164" t="s">
        <v>3336</v>
      </c>
      <c r="B75" s="163">
        <v>11</v>
      </c>
      <c r="C75" s="163">
        <v>2002</v>
      </c>
      <c r="D75" s="163" t="str">
        <f t="shared" si="1"/>
        <v>200211</v>
      </c>
      <c r="E75" s="163">
        <v>207.64992608</v>
      </c>
      <c r="I75">
        <v>207.64992608</v>
      </c>
      <c r="L75">
        <v>7333.1</v>
      </c>
    </row>
    <row r="76" spans="1:12" x14ac:dyDescent="0.3">
      <c r="A76" s="164" t="s">
        <v>3336</v>
      </c>
      <c r="B76" s="163">
        <v>12</v>
      </c>
      <c r="C76" s="163">
        <v>2002</v>
      </c>
      <c r="D76" s="163" t="str">
        <f t="shared" si="1"/>
        <v>200212</v>
      </c>
      <c r="E76" s="163">
        <v>817.95360412903221</v>
      </c>
      <c r="I76">
        <v>817.95360412903221</v>
      </c>
      <c r="L76">
        <v>28885.806451612902</v>
      </c>
    </row>
    <row r="77" spans="1:12" x14ac:dyDescent="0.3">
      <c r="A77" s="164" t="s">
        <v>3336</v>
      </c>
      <c r="B77" s="163">
        <v>1</v>
      </c>
      <c r="C77" s="163">
        <v>2003</v>
      </c>
      <c r="D77" s="163" t="str">
        <f t="shared" si="1"/>
        <v>20031</v>
      </c>
      <c r="E77" s="163">
        <v>1456.6426819096782</v>
      </c>
      <c r="I77">
        <v>1456.6426819096782</v>
      </c>
      <c r="L77">
        <v>51440.935483870999</v>
      </c>
    </row>
    <row r="78" spans="1:12" x14ac:dyDescent="0.3">
      <c r="A78" s="164" t="s">
        <v>3336</v>
      </c>
      <c r="B78" s="163">
        <v>2</v>
      </c>
      <c r="C78" s="163">
        <v>2003</v>
      </c>
      <c r="D78" s="163" t="str">
        <f t="shared" si="1"/>
        <v>20032</v>
      </c>
      <c r="E78" s="163">
        <v>838.82452114285593</v>
      </c>
      <c r="I78">
        <v>838.82452114285593</v>
      </c>
      <c r="L78">
        <v>29622.857142857101</v>
      </c>
    </row>
    <row r="79" spans="1:12" x14ac:dyDescent="0.3">
      <c r="A79" s="164" t="s">
        <v>3336</v>
      </c>
      <c r="B79" s="163">
        <v>3</v>
      </c>
      <c r="C79" s="163">
        <v>2003</v>
      </c>
      <c r="D79" s="163" t="str">
        <f t="shared" si="1"/>
        <v>20033</v>
      </c>
      <c r="E79" s="163">
        <v>446.82814265806434</v>
      </c>
      <c r="I79">
        <v>446.82814265806434</v>
      </c>
      <c r="L79">
        <v>15779.6129032258</v>
      </c>
    </row>
    <row r="80" spans="1:12" x14ac:dyDescent="0.3">
      <c r="A80" s="164" t="s">
        <v>3336</v>
      </c>
      <c r="B80" s="163">
        <v>4</v>
      </c>
      <c r="C80" s="163">
        <v>2003</v>
      </c>
      <c r="D80" s="163" t="str">
        <f t="shared" si="1"/>
        <v>20034</v>
      </c>
      <c r="E80" s="163">
        <v>624.49493162666761</v>
      </c>
      <c r="I80">
        <v>624.49493162666761</v>
      </c>
      <c r="L80">
        <v>22053.866666666701</v>
      </c>
    </row>
    <row r="81" spans="1:12" x14ac:dyDescent="0.3">
      <c r="A81" s="164" t="s">
        <v>3336</v>
      </c>
      <c r="B81" s="163">
        <v>5</v>
      </c>
      <c r="C81" s="163">
        <v>2003</v>
      </c>
      <c r="D81" s="163" t="str">
        <f t="shared" si="1"/>
        <v>20035</v>
      </c>
      <c r="E81" s="163">
        <v>1187.5426508387104</v>
      </c>
      <c r="I81">
        <v>1187.5426508387104</v>
      </c>
      <c r="L81">
        <v>41937.7419354839</v>
      </c>
    </row>
    <row r="82" spans="1:12" x14ac:dyDescent="0.3">
      <c r="A82" s="164" t="s">
        <v>3336</v>
      </c>
      <c r="B82" s="163">
        <v>6</v>
      </c>
      <c r="C82" s="163">
        <v>2003</v>
      </c>
      <c r="D82" s="163" t="str">
        <f t="shared" si="1"/>
        <v>20036</v>
      </c>
      <c r="E82" s="163">
        <v>334.19487359999999</v>
      </c>
      <c r="I82">
        <v>334.19487359999999</v>
      </c>
      <c r="L82">
        <v>11802</v>
      </c>
    </row>
    <row r="83" spans="1:12" x14ac:dyDescent="0.3">
      <c r="A83" s="164" t="s">
        <v>3336</v>
      </c>
      <c r="B83" s="163">
        <v>7</v>
      </c>
      <c r="C83" s="163">
        <v>2003</v>
      </c>
      <c r="D83" s="163" t="str">
        <f t="shared" si="1"/>
        <v>20037</v>
      </c>
      <c r="E83" s="163">
        <v>274.76247762580641</v>
      </c>
      <c r="I83">
        <v>274.76247762580641</v>
      </c>
      <c r="L83">
        <v>9703.1612903225796</v>
      </c>
    </row>
    <row r="84" spans="1:12" x14ac:dyDescent="0.3">
      <c r="A84" s="164" t="s">
        <v>3336</v>
      </c>
      <c r="B84" s="163">
        <v>8</v>
      </c>
      <c r="C84" s="163">
        <v>2003</v>
      </c>
      <c r="D84" s="163" t="str">
        <f t="shared" si="1"/>
        <v>20038</v>
      </c>
      <c r="E84" s="163">
        <v>196.18518451612894</v>
      </c>
      <c r="I84">
        <v>196.18518451612894</v>
      </c>
      <c r="L84">
        <v>6928.22580645161</v>
      </c>
    </row>
    <row r="85" spans="1:12" x14ac:dyDescent="0.3">
      <c r="A85" s="164" t="s">
        <v>3336</v>
      </c>
      <c r="B85" s="163">
        <v>9</v>
      </c>
      <c r="C85" s="163">
        <v>2003</v>
      </c>
      <c r="D85" s="163" t="str">
        <f t="shared" si="1"/>
        <v>20039</v>
      </c>
      <c r="E85" s="163">
        <v>98.729354880000002</v>
      </c>
      <c r="I85">
        <v>98.729354880000002</v>
      </c>
      <c r="L85">
        <v>3486.6</v>
      </c>
    </row>
    <row r="86" spans="1:12" x14ac:dyDescent="0.3">
      <c r="A86" s="164" t="s">
        <v>3336</v>
      </c>
      <c r="B86" s="163">
        <v>10</v>
      </c>
      <c r="C86" s="163">
        <v>2003</v>
      </c>
      <c r="D86" s="163" t="str">
        <f t="shared" si="1"/>
        <v>200310</v>
      </c>
      <c r="E86" s="163">
        <v>121.89468954838713</v>
      </c>
      <c r="I86">
        <v>121.89468954838713</v>
      </c>
      <c r="L86">
        <v>4304.6774193548399</v>
      </c>
    </row>
    <row r="87" spans="1:12" x14ac:dyDescent="0.3">
      <c r="A87" s="164" t="s">
        <v>3336</v>
      </c>
      <c r="B87" s="163">
        <v>11</v>
      </c>
      <c r="C87" s="163">
        <v>2003</v>
      </c>
      <c r="D87" s="163" t="str">
        <f t="shared" si="1"/>
        <v>200311</v>
      </c>
      <c r="E87" s="163">
        <v>187.61201450666675</v>
      </c>
      <c r="I87">
        <v>187.61201450666675</v>
      </c>
      <c r="L87">
        <v>6625.4666666666699</v>
      </c>
    </row>
    <row r="88" spans="1:12" x14ac:dyDescent="0.3">
      <c r="A88" s="164" t="s">
        <v>3336</v>
      </c>
      <c r="B88" s="163">
        <v>12</v>
      </c>
      <c r="C88" s="163">
        <v>2003</v>
      </c>
      <c r="D88" s="163" t="str">
        <f t="shared" si="1"/>
        <v>200312</v>
      </c>
      <c r="E88" s="163">
        <v>675.51553290322511</v>
      </c>
      <c r="I88">
        <v>675.51553290322511</v>
      </c>
      <c r="L88">
        <v>23855.6451612903</v>
      </c>
    </row>
    <row r="89" spans="1:12" x14ac:dyDescent="0.3">
      <c r="A89" s="164" t="s">
        <v>3336</v>
      </c>
      <c r="B89" s="163">
        <v>1</v>
      </c>
      <c r="C89" s="163">
        <v>2004</v>
      </c>
      <c r="D89" s="163" t="str">
        <f t="shared" si="1"/>
        <v>20041</v>
      </c>
      <c r="E89" s="163">
        <v>910.05079907096774</v>
      </c>
      <c r="I89">
        <v>910.05079907096774</v>
      </c>
      <c r="L89">
        <v>32138.193548387098</v>
      </c>
    </row>
    <row r="90" spans="1:12" x14ac:dyDescent="0.3">
      <c r="A90" s="164" t="s">
        <v>3336</v>
      </c>
      <c r="B90" s="163">
        <v>2</v>
      </c>
      <c r="C90" s="163">
        <v>2004</v>
      </c>
      <c r="D90" s="163" t="str">
        <f t="shared" si="1"/>
        <v>20042</v>
      </c>
      <c r="E90" s="163">
        <v>1928.1270403310355</v>
      </c>
      <c r="I90">
        <v>1928.1270403310355</v>
      </c>
      <c r="L90">
        <v>68091.275862069</v>
      </c>
    </row>
    <row r="91" spans="1:12" x14ac:dyDescent="0.3">
      <c r="A91" s="164" t="s">
        <v>3336</v>
      </c>
      <c r="B91" s="163">
        <v>3</v>
      </c>
      <c r="C91" s="163">
        <v>2004</v>
      </c>
      <c r="D91" s="163" t="str">
        <f t="shared" si="1"/>
        <v>20043</v>
      </c>
      <c r="E91" s="163">
        <v>1594.2230517677426</v>
      </c>
      <c r="I91">
        <v>1594.2230517677426</v>
      </c>
      <c r="L91">
        <v>56299.548387096802</v>
      </c>
    </row>
    <row r="92" spans="1:12" x14ac:dyDescent="0.3">
      <c r="A92" s="164" t="s">
        <v>3336</v>
      </c>
      <c r="B92" s="163">
        <v>4</v>
      </c>
      <c r="C92" s="163">
        <v>2004</v>
      </c>
      <c r="D92" s="163" t="str">
        <f t="shared" si="1"/>
        <v>20044</v>
      </c>
      <c r="E92" s="163">
        <v>623.15365919999999</v>
      </c>
      <c r="I92">
        <v>623.15365919999999</v>
      </c>
      <c r="L92">
        <v>22006.5</v>
      </c>
    </row>
    <row r="93" spans="1:12" x14ac:dyDescent="0.3">
      <c r="A93" s="164" t="s">
        <v>3336</v>
      </c>
      <c r="B93" s="163">
        <v>5</v>
      </c>
      <c r="C93" s="163">
        <v>2004</v>
      </c>
      <c r="D93" s="163" t="str">
        <f t="shared" si="1"/>
        <v>20045</v>
      </c>
      <c r="E93" s="163">
        <v>351.85085512258183</v>
      </c>
      <c r="I93">
        <v>351.85085512258183</v>
      </c>
      <c r="L93">
        <v>12425.516129032299</v>
      </c>
    </row>
    <row r="94" spans="1:12" x14ac:dyDescent="0.3">
      <c r="A94" s="164" t="s">
        <v>3336</v>
      </c>
      <c r="B94" s="163">
        <v>6</v>
      </c>
      <c r="C94" s="163">
        <v>2004</v>
      </c>
      <c r="D94" s="163" t="str">
        <f t="shared" si="1"/>
        <v>20046</v>
      </c>
      <c r="E94" s="163">
        <v>162.15993077333323</v>
      </c>
      <c r="I94">
        <v>162.15993077333323</v>
      </c>
      <c r="L94">
        <v>5726.6333333333296</v>
      </c>
    </row>
    <row r="95" spans="1:12" x14ac:dyDescent="0.3">
      <c r="A95" s="164" t="s">
        <v>3336</v>
      </c>
      <c r="B95" s="163">
        <v>7</v>
      </c>
      <c r="C95" s="163">
        <v>2004</v>
      </c>
      <c r="D95" s="163" t="str">
        <f t="shared" si="1"/>
        <v>20047</v>
      </c>
      <c r="E95" s="163">
        <v>208.92591762580642</v>
      </c>
      <c r="I95">
        <v>208.92591762580642</v>
      </c>
      <c r="L95">
        <v>7378.1612903225796</v>
      </c>
    </row>
    <row r="96" spans="1:12" x14ac:dyDescent="0.3">
      <c r="A96" s="164" t="s">
        <v>3336</v>
      </c>
      <c r="B96" s="163">
        <v>8</v>
      </c>
      <c r="C96" s="163">
        <v>2004</v>
      </c>
      <c r="D96" s="163" t="str">
        <f t="shared" si="1"/>
        <v>20048</v>
      </c>
      <c r="E96" s="163">
        <v>148.73444872258071</v>
      </c>
      <c r="I96">
        <v>148.73444872258071</v>
      </c>
      <c r="L96">
        <v>5252.5161290322603</v>
      </c>
    </row>
    <row r="97" spans="1:12" x14ac:dyDescent="0.3">
      <c r="A97" s="164" t="s">
        <v>3336</v>
      </c>
      <c r="B97" s="163">
        <v>9</v>
      </c>
      <c r="C97" s="163">
        <v>2004</v>
      </c>
      <c r="D97" s="163" t="str">
        <f t="shared" si="1"/>
        <v>20049</v>
      </c>
      <c r="E97" s="163">
        <v>133.11633290666677</v>
      </c>
      <c r="I97">
        <v>133.11633290666677</v>
      </c>
      <c r="L97">
        <v>4700.9666666666699</v>
      </c>
    </row>
    <row r="98" spans="1:12" x14ac:dyDescent="0.3">
      <c r="A98" s="164" t="s">
        <v>3336</v>
      </c>
      <c r="B98" s="163">
        <v>10</v>
      </c>
      <c r="C98" s="163">
        <v>2004</v>
      </c>
      <c r="D98" s="163" t="str">
        <f t="shared" si="1"/>
        <v>200410</v>
      </c>
      <c r="E98" s="163">
        <v>241.18514694193536</v>
      </c>
      <c r="I98">
        <v>241.18514694193536</v>
      </c>
      <c r="L98">
        <v>8517.3870967741896</v>
      </c>
    </row>
    <row r="99" spans="1:12" x14ac:dyDescent="0.3">
      <c r="A99" s="164" t="s">
        <v>3336</v>
      </c>
      <c r="B99" s="163">
        <v>11</v>
      </c>
      <c r="C99" s="163">
        <v>2004</v>
      </c>
      <c r="D99" s="163" t="str">
        <f t="shared" si="1"/>
        <v>200411</v>
      </c>
      <c r="E99" s="163">
        <v>189.95381386666676</v>
      </c>
      <c r="I99">
        <v>189.95381386666676</v>
      </c>
      <c r="L99">
        <v>6708.1666666666697</v>
      </c>
    </row>
    <row r="100" spans="1:12" x14ac:dyDescent="0.3">
      <c r="A100" s="164" t="s">
        <v>3336</v>
      </c>
      <c r="B100" s="163">
        <v>12</v>
      </c>
      <c r="C100" s="163">
        <v>2004</v>
      </c>
      <c r="D100" s="163" t="str">
        <f t="shared" si="1"/>
        <v>200412</v>
      </c>
      <c r="E100" s="163">
        <v>352.57795747096782</v>
      </c>
      <c r="I100">
        <v>352.57795747096782</v>
      </c>
      <c r="L100">
        <v>12451.1935483871</v>
      </c>
    </row>
    <row r="101" spans="1:12" x14ac:dyDescent="0.3">
      <c r="A101" s="164" t="s">
        <v>3336</v>
      </c>
      <c r="B101" s="163">
        <v>1</v>
      </c>
      <c r="C101" s="163">
        <v>2005</v>
      </c>
      <c r="D101" s="163" t="str">
        <f t="shared" si="1"/>
        <v>20051</v>
      </c>
      <c r="E101" s="163">
        <v>952.12408319999997</v>
      </c>
      <c r="I101">
        <v>952.12408319999997</v>
      </c>
      <c r="L101">
        <v>33624</v>
      </c>
    </row>
    <row r="102" spans="1:12" x14ac:dyDescent="0.3">
      <c r="A102" s="164" t="s">
        <v>3336</v>
      </c>
      <c r="B102" s="163">
        <v>2</v>
      </c>
      <c r="C102" s="163">
        <v>2005</v>
      </c>
      <c r="D102" s="163" t="str">
        <f t="shared" si="1"/>
        <v>20052</v>
      </c>
      <c r="E102" s="163">
        <v>706.02075177142945</v>
      </c>
      <c r="I102">
        <v>706.02075177142945</v>
      </c>
      <c r="L102">
        <v>24932.928571428602</v>
      </c>
    </row>
    <row r="103" spans="1:12" x14ac:dyDescent="0.3">
      <c r="A103" s="164" t="s">
        <v>3336</v>
      </c>
      <c r="B103" s="163">
        <v>3</v>
      </c>
      <c r="C103" s="163">
        <v>2005</v>
      </c>
      <c r="D103" s="163" t="str">
        <f t="shared" si="1"/>
        <v>20053</v>
      </c>
      <c r="E103" s="163">
        <v>1091.8382609548391</v>
      </c>
      <c r="I103">
        <v>1091.8382609548391</v>
      </c>
      <c r="L103">
        <v>38557.967741935499</v>
      </c>
    </row>
    <row r="104" spans="1:12" x14ac:dyDescent="0.3">
      <c r="A104" s="164" t="s">
        <v>3336</v>
      </c>
      <c r="B104" s="163">
        <v>4</v>
      </c>
      <c r="C104" s="163">
        <v>2005</v>
      </c>
      <c r="D104" s="163" t="str">
        <f t="shared" si="1"/>
        <v>20054</v>
      </c>
      <c r="E104" s="163">
        <v>846.75821429333234</v>
      </c>
      <c r="I104">
        <v>846.75821429333234</v>
      </c>
      <c r="L104">
        <v>29903.0333333333</v>
      </c>
    </row>
    <row r="105" spans="1:12" x14ac:dyDescent="0.3">
      <c r="A105" s="164" t="s">
        <v>3336</v>
      </c>
      <c r="B105" s="163">
        <v>5</v>
      </c>
      <c r="C105" s="163">
        <v>2005</v>
      </c>
      <c r="D105" s="163" t="str">
        <f t="shared" si="1"/>
        <v>20055</v>
      </c>
      <c r="E105" s="163">
        <v>1444.1330504258069</v>
      </c>
      <c r="I105">
        <v>1444.1330504258069</v>
      </c>
      <c r="L105">
        <v>50999.161290322598</v>
      </c>
    </row>
    <row r="106" spans="1:12" x14ac:dyDescent="0.3">
      <c r="A106" s="164" t="s">
        <v>3336</v>
      </c>
      <c r="B106" s="163">
        <v>6</v>
      </c>
      <c r="C106" s="163">
        <v>2005</v>
      </c>
      <c r="D106" s="163" t="str">
        <f t="shared" si="1"/>
        <v>20056</v>
      </c>
      <c r="E106" s="163">
        <v>791.96615018666751</v>
      </c>
      <c r="I106">
        <v>791.96615018666751</v>
      </c>
      <c r="L106">
        <v>27968.066666666698</v>
      </c>
    </row>
    <row r="107" spans="1:12" x14ac:dyDescent="0.3">
      <c r="A107" s="164" t="s">
        <v>3336</v>
      </c>
      <c r="B107" s="163">
        <v>7</v>
      </c>
      <c r="C107" s="163">
        <v>2005</v>
      </c>
      <c r="D107" s="163" t="str">
        <f t="shared" si="1"/>
        <v>20057</v>
      </c>
      <c r="E107" s="163">
        <v>267.3407356903225</v>
      </c>
      <c r="I107">
        <v>267.3407356903225</v>
      </c>
      <c r="L107">
        <v>9441.0645161290304</v>
      </c>
    </row>
    <row r="108" spans="1:12" x14ac:dyDescent="0.3">
      <c r="A108" s="164" t="s">
        <v>3336</v>
      </c>
      <c r="B108" s="163">
        <v>8</v>
      </c>
      <c r="C108" s="163">
        <v>2005</v>
      </c>
      <c r="D108" s="163" t="str">
        <f t="shared" si="1"/>
        <v>20058</v>
      </c>
      <c r="E108" s="163">
        <v>159.48569827096784</v>
      </c>
      <c r="I108">
        <v>159.48569827096784</v>
      </c>
      <c r="L108">
        <v>5632.1935483871002</v>
      </c>
    </row>
    <row r="109" spans="1:12" x14ac:dyDescent="0.3">
      <c r="A109" s="164" t="s">
        <v>3336</v>
      </c>
      <c r="B109" s="163">
        <v>9</v>
      </c>
      <c r="C109" s="163">
        <v>2005</v>
      </c>
      <c r="D109" s="163" t="str">
        <f t="shared" si="1"/>
        <v>20059</v>
      </c>
      <c r="E109" s="163">
        <v>199.66175680000001</v>
      </c>
      <c r="I109">
        <v>199.66175680000001</v>
      </c>
      <c r="L109">
        <v>7051</v>
      </c>
    </row>
    <row r="110" spans="1:12" x14ac:dyDescent="0.3">
      <c r="A110" s="164" t="s">
        <v>3336</v>
      </c>
      <c r="B110" s="163">
        <v>10</v>
      </c>
      <c r="C110" s="163">
        <v>2005</v>
      </c>
      <c r="D110" s="163" t="str">
        <f t="shared" si="1"/>
        <v>200510</v>
      </c>
      <c r="E110" s="163">
        <v>126.49662627096784</v>
      </c>
      <c r="I110">
        <v>126.49662627096784</v>
      </c>
      <c r="L110">
        <v>4467.1935483871002</v>
      </c>
    </row>
    <row r="111" spans="1:12" x14ac:dyDescent="0.3">
      <c r="A111" s="164" t="s">
        <v>3336</v>
      </c>
      <c r="B111" s="163">
        <v>11</v>
      </c>
      <c r="C111" s="163">
        <v>2005</v>
      </c>
      <c r="D111" s="163" t="str">
        <f t="shared" si="1"/>
        <v>200511</v>
      </c>
      <c r="E111" s="163">
        <v>141.82941226666676</v>
      </c>
      <c r="I111">
        <v>141.82941226666676</v>
      </c>
      <c r="L111">
        <v>5008.6666666666697</v>
      </c>
    </row>
    <row r="112" spans="1:12" x14ac:dyDescent="0.3">
      <c r="A112" s="164" t="s">
        <v>3336</v>
      </c>
      <c r="B112" s="163">
        <v>12</v>
      </c>
      <c r="C112" s="163">
        <v>2005</v>
      </c>
      <c r="D112" s="163" t="str">
        <f t="shared" si="1"/>
        <v>200512</v>
      </c>
      <c r="E112" s="163">
        <v>1212.7802271999999</v>
      </c>
      <c r="I112">
        <v>1212.7802271999999</v>
      </c>
      <c r="L112">
        <v>42829</v>
      </c>
    </row>
    <row r="113" spans="1:12" x14ac:dyDescent="0.3">
      <c r="A113" s="164" t="s">
        <v>3336</v>
      </c>
      <c r="B113" s="163">
        <v>1</v>
      </c>
      <c r="C113" s="163">
        <v>2006</v>
      </c>
      <c r="D113" s="163" t="str">
        <f t="shared" si="1"/>
        <v>20061</v>
      </c>
      <c r="E113" s="163">
        <v>4132.0175996903217</v>
      </c>
      <c r="I113">
        <v>4132.0175996903217</v>
      </c>
      <c r="L113">
        <v>145921.064516129</v>
      </c>
    </row>
    <row r="114" spans="1:12" x14ac:dyDescent="0.3">
      <c r="A114" s="164" t="s">
        <v>3336</v>
      </c>
      <c r="B114" s="163">
        <v>2</v>
      </c>
      <c r="C114" s="163">
        <v>2006</v>
      </c>
      <c r="D114" s="163" t="str">
        <f t="shared" si="1"/>
        <v>20062</v>
      </c>
      <c r="E114" s="163">
        <v>1476.129501142856</v>
      </c>
      <c r="I114">
        <v>1476.129501142856</v>
      </c>
      <c r="L114">
        <v>52129.107142857101</v>
      </c>
    </row>
    <row r="115" spans="1:12" x14ac:dyDescent="0.3">
      <c r="A115" s="164" t="s">
        <v>3336</v>
      </c>
      <c r="B115" s="163">
        <v>3</v>
      </c>
      <c r="C115" s="163">
        <v>2006</v>
      </c>
      <c r="D115" s="163" t="str">
        <f t="shared" si="1"/>
        <v>20063</v>
      </c>
      <c r="E115" s="163">
        <v>3267.5696368516083</v>
      </c>
      <c r="I115">
        <v>3267.5696368516083</v>
      </c>
      <c r="L115">
        <v>115393.32258064501</v>
      </c>
    </row>
    <row r="116" spans="1:12" x14ac:dyDescent="0.3">
      <c r="A116" s="164" t="s">
        <v>3336</v>
      </c>
      <c r="B116" s="163">
        <v>4</v>
      </c>
      <c r="C116" s="163">
        <v>2006</v>
      </c>
      <c r="D116" s="163" t="str">
        <f t="shared" si="1"/>
        <v>20064</v>
      </c>
      <c r="E116" s="163">
        <v>5081.0995755733238</v>
      </c>
      <c r="I116">
        <v>5081.0995755733238</v>
      </c>
      <c r="L116">
        <v>179437.63333333301</v>
      </c>
    </row>
    <row r="117" spans="1:12" x14ac:dyDescent="0.3">
      <c r="A117" s="164" t="s">
        <v>3336</v>
      </c>
      <c r="B117" s="163">
        <v>5</v>
      </c>
      <c r="C117" s="163">
        <v>2006</v>
      </c>
      <c r="D117" s="163" t="str">
        <f t="shared" si="1"/>
        <v>20065</v>
      </c>
      <c r="E117" s="163">
        <v>2302.8865961290321</v>
      </c>
      <c r="I117">
        <v>2302.8865961290321</v>
      </c>
      <c r="L117">
        <v>81325.806451612894</v>
      </c>
    </row>
    <row r="118" spans="1:12" x14ac:dyDescent="0.3">
      <c r="A118" s="164" t="s">
        <v>3336</v>
      </c>
      <c r="B118" s="163">
        <v>6</v>
      </c>
      <c r="C118" s="163">
        <v>2006</v>
      </c>
      <c r="D118" s="163" t="str">
        <f t="shared" si="1"/>
        <v>20066</v>
      </c>
      <c r="E118" s="163">
        <v>1000.2966233599999</v>
      </c>
      <c r="I118">
        <v>1000.2966233599999</v>
      </c>
      <c r="L118">
        <v>35325.199999999997</v>
      </c>
    </row>
    <row r="119" spans="1:12" x14ac:dyDescent="0.3">
      <c r="A119" s="164" t="s">
        <v>3336</v>
      </c>
      <c r="B119" s="163">
        <v>7</v>
      </c>
      <c r="C119" s="163">
        <v>2006</v>
      </c>
      <c r="D119" s="163" t="str">
        <f t="shared" si="1"/>
        <v>20067</v>
      </c>
      <c r="E119" s="163">
        <v>290.56690580645034</v>
      </c>
      <c r="I119">
        <v>290.56690580645034</v>
      </c>
      <c r="L119">
        <v>10261.2903225806</v>
      </c>
    </row>
    <row r="120" spans="1:12" x14ac:dyDescent="0.3">
      <c r="A120" s="164" t="s">
        <v>3336</v>
      </c>
      <c r="B120" s="163">
        <v>8</v>
      </c>
      <c r="C120" s="163">
        <v>2006</v>
      </c>
      <c r="D120" s="163" t="str">
        <f t="shared" si="1"/>
        <v>20068</v>
      </c>
      <c r="E120" s="163">
        <v>231.51450301935498</v>
      </c>
      <c r="I120">
        <v>231.51450301935498</v>
      </c>
      <c r="L120">
        <v>8175.8709677419401</v>
      </c>
    </row>
    <row r="121" spans="1:12" x14ac:dyDescent="0.3">
      <c r="A121" s="164" t="s">
        <v>3336</v>
      </c>
      <c r="B121" s="163">
        <v>9</v>
      </c>
      <c r="C121" s="163">
        <v>2006</v>
      </c>
      <c r="D121" s="163" t="str">
        <f t="shared" si="1"/>
        <v>20069</v>
      </c>
      <c r="E121" s="163">
        <v>224.27377546666676</v>
      </c>
      <c r="I121">
        <v>224.27377546666676</v>
      </c>
      <c r="L121">
        <v>7920.1666666666697</v>
      </c>
    </row>
    <row r="122" spans="1:12" x14ac:dyDescent="0.3">
      <c r="A122" s="164" t="s">
        <v>3336</v>
      </c>
      <c r="B122" s="163">
        <v>10</v>
      </c>
      <c r="C122" s="163">
        <v>2006</v>
      </c>
      <c r="D122" s="163" t="str">
        <f t="shared" si="1"/>
        <v>200610</v>
      </c>
      <c r="E122" s="163">
        <v>112.91461016774181</v>
      </c>
      <c r="I122">
        <v>112.91461016774181</v>
      </c>
      <c r="L122">
        <v>3987.5483870967701</v>
      </c>
    </row>
    <row r="123" spans="1:12" x14ac:dyDescent="0.3">
      <c r="A123" s="164" t="s">
        <v>3336</v>
      </c>
      <c r="B123" s="163">
        <v>11</v>
      </c>
      <c r="C123" s="163">
        <v>2006</v>
      </c>
      <c r="D123" s="163" t="str">
        <f t="shared" si="1"/>
        <v>200611</v>
      </c>
      <c r="E123" s="163">
        <v>148.11385408000001</v>
      </c>
      <c r="I123">
        <v>148.11385408000001</v>
      </c>
      <c r="L123">
        <v>5230.6000000000004</v>
      </c>
    </row>
    <row r="124" spans="1:12" x14ac:dyDescent="0.3">
      <c r="A124" s="164" t="s">
        <v>3336</v>
      </c>
      <c r="B124" s="163">
        <v>12</v>
      </c>
      <c r="C124" s="163">
        <v>2006</v>
      </c>
      <c r="D124" s="163" t="str">
        <f t="shared" si="1"/>
        <v>200612</v>
      </c>
      <c r="E124" s="163">
        <v>255.39926709677425</v>
      </c>
      <c r="I124">
        <v>255.39926709677425</v>
      </c>
      <c r="L124">
        <v>9019.3548387096798</v>
      </c>
    </row>
    <row r="125" spans="1:12" x14ac:dyDescent="0.3">
      <c r="A125" s="164" t="s">
        <v>3336</v>
      </c>
      <c r="B125" s="163">
        <v>1</v>
      </c>
      <c r="C125" s="163">
        <v>2007</v>
      </c>
      <c r="D125" s="163" t="str">
        <f t="shared" si="1"/>
        <v>20071</v>
      </c>
      <c r="E125" s="163">
        <v>233.40716139354825</v>
      </c>
      <c r="I125">
        <v>233.40716139354825</v>
      </c>
      <c r="L125">
        <v>8242.7096774193506</v>
      </c>
    </row>
    <row r="126" spans="1:12" x14ac:dyDescent="0.3">
      <c r="A126" s="164" t="s">
        <v>3336</v>
      </c>
      <c r="B126" s="163">
        <v>2</v>
      </c>
      <c r="C126" s="163">
        <v>2007</v>
      </c>
      <c r="D126" s="163" t="str">
        <f t="shared" si="1"/>
        <v>20072</v>
      </c>
      <c r="E126" s="163">
        <v>601.29106697142947</v>
      </c>
      <c r="I126">
        <v>601.29106697142947</v>
      </c>
      <c r="L126">
        <v>21234.428571428602</v>
      </c>
    </row>
    <row r="127" spans="1:12" x14ac:dyDescent="0.3">
      <c r="A127" s="164" t="s">
        <v>3336</v>
      </c>
      <c r="B127" s="163">
        <v>3</v>
      </c>
      <c r="C127" s="163">
        <v>2007</v>
      </c>
      <c r="D127" s="163" t="str">
        <f t="shared" si="1"/>
        <v>20073</v>
      </c>
      <c r="E127" s="163">
        <v>396.54755375483916</v>
      </c>
      <c r="I127">
        <v>396.54755375483916</v>
      </c>
      <c r="L127">
        <v>14003.967741935499</v>
      </c>
    </row>
    <row r="128" spans="1:12" x14ac:dyDescent="0.3">
      <c r="A128" s="164" t="s">
        <v>3336</v>
      </c>
      <c r="B128" s="163">
        <v>4</v>
      </c>
      <c r="C128" s="163">
        <v>2007</v>
      </c>
      <c r="D128" s="163" t="str">
        <f t="shared" si="1"/>
        <v>20074</v>
      </c>
      <c r="E128" s="163">
        <v>320.15634805333241</v>
      </c>
      <c r="I128">
        <v>320.15634805333241</v>
      </c>
      <c r="L128">
        <v>11306.233333333301</v>
      </c>
    </row>
    <row r="129" spans="1:12" x14ac:dyDescent="0.3">
      <c r="A129" s="164" t="s">
        <v>3336</v>
      </c>
      <c r="B129" s="163">
        <v>5</v>
      </c>
      <c r="C129" s="163">
        <v>2007</v>
      </c>
      <c r="D129" s="163" t="str">
        <f t="shared" si="1"/>
        <v>20075</v>
      </c>
      <c r="E129" s="163">
        <v>265.60610332903218</v>
      </c>
      <c r="I129">
        <v>265.60610332903218</v>
      </c>
      <c r="L129">
        <v>9379.8064516128998</v>
      </c>
    </row>
    <row r="130" spans="1:12" x14ac:dyDescent="0.3">
      <c r="A130" s="164" t="s">
        <v>3336</v>
      </c>
      <c r="B130" s="163">
        <v>6</v>
      </c>
      <c r="C130" s="163">
        <v>2007</v>
      </c>
      <c r="D130" s="163" t="str">
        <f t="shared" si="1"/>
        <v>20076</v>
      </c>
      <c r="E130" s="163">
        <v>222.18777119999999</v>
      </c>
      <c r="I130">
        <v>222.18777119999999</v>
      </c>
      <c r="L130">
        <v>7846.5</v>
      </c>
    </row>
    <row r="131" spans="1:12" x14ac:dyDescent="0.3">
      <c r="A131" s="164" t="s">
        <v>3336</v>
      </c>
      <c r="B131" s="163">
        <v>7</v>
      </c>
      <c r="C131" s="163">
        <v>2007</v>
      </c>
      <c r="D131" s="163" t="str">
        <f t="shared" ref="D131:D194" si="2">C131&amp;B131</f>
        <v>20077</v>
      </c>
      <c r="E131" s="163">
        <v>151.80088412903217</v>
      </c>
      <c r="I131">
        <v>151.80088412903217</v>
      </c>
      <c r="L131">
        <v>5360.8064516128998</v>
      </c>
    </row>
    <row r="132" spans="1:12" x14ac:dyDescent="0.3">
      <c r="A132" s="164" t="s">
        <v>3336</v>
      </c>
      <c r="B132" s="163">
        <v>8</v>
      </c>
      <c r="C132" s="163">
        <v>2007</v>
      </c>
      <c r="D132" s="163" t="str">
        <f t="shared" si="2"/>
        <v>20078</v>
      </c>
      <c r="E132" s="163">
        <v>105.82353538064503</v>
      </c>
      <c r="I132">
        <v>105.82353538064503</v>
      </c>
      <c r="L132">
        <v>3737.1290322580599</v>
      </c>
    </row>
    <row r="133" spans="1:12" x14ac:dyDescent="0.3">
      <c r="A133" s="164" t="s">
        <v>3336</v>
      </c>
      <c r="B133" s="163">
        <v>9</v>
      </c>
      <c r="C133" s="163">
        <v>2007</v>
      </c>
      <c r="D133" s="163" t="str">
        <f t="shared" si="2"/>
        <v>20079</v>
      </c>
      <c r="E133" s="163">
        <v>127.91170506666676</v>
      </c>
      <c r="I133">
        <v>127.91170506666676</v>
      </c>
      <c r="L133">
        <v>4517.1666666666697</v>
      </c>
    </row>
    <row r="134" spans="1:12" x14ac:dyDescent="0.3">
      <c r="A134" s="164" t="s">
        <v>3336</v>
      </c>
      <c r="B134" s="163">
        <v>10</v>
      </c>
      <c r="C134" s="163">
        <v>2007</v>
      </c>
      <c r="D134" s="163" t="str">
        <f t="shared" si="2"/>
        <v>200710</v>
      </c>
      <c r="E134" s="163">
        <v>104.2907744</v>
      </c>
      <c r="I134">
        <v>104.2907744</v>
      </c>
      <c r="L134">
        <v>3683</v>
      </c>
    </row>
    <row r="135" spans="1:12" x14ac:dyDescent="0.3">
      <c r="A135" s="164" t="s">
        <v>3336</v>
      </c>
      <c r="B135" s="163">
        <v>11</v>
      </c>
      <c r="C135" s="163">
        <v>2007</v>
      </c>
      <c r="D135" s="163" t="str">
        <f t="shared" si="2"/>
        <v>200711</v>
      </c>
      <c r="E135" s="163">
        <v>121.50455711999999</v>
      </c>
      <c r="I135">
        <v>121.50455711999999</v>
      </c>
      <c r="L135">
        <v>4290.8999999999996</v>
      </c>
    </row>
    <row r="136" spans="1:12" x14ac:dyDescent="0.3">
      <c r="A136" s="164" t="s">
        <v>3336</v>
      </c>
      <c r="B136" s="163">
        <v>12</v>
      </c>
      <c r="C136" s="163">
        <v>2007</v>
      </c>
      <c r="D136" s="163" t="str">
        <f t="shared" si="2"/>
        <v>200712</v>
      </c>
      <c r="E136" s="163">
        <v>203.47265001290322</v>
      </c>
      <c r="I136">
        <v>203.47265001290322</v>
      </c>
      <c r="L136">
        <v>7185.5806451612898</v>
      </c>
    </row>
    <row r="137" spans="1:12" x14ac:dyDescent="0.3">
      <c r="A137" s="164" t="s">
        <v>3336</v>
      </c>
      <c r="B137" s="163">
        <v>1</v>
      </c>
      <c r="C137" s="163">
        <v>2008</v>
      </c>
      <c r="D137" s="163" t="str">
        <f t="shared" si="2"/>
        <v>20081</v>
      </c>
      <c r="E137" s="163">
        <v>695.46243489032167</v>
      </c>
      <c r="I137">
        <v>695.46243489032167</v>
      </c>
      <c r="L137">
        <v>24560.064516129001</v>
      </c>
    </row>
    <row r="138" spans="1:12" x14ac:dyDescent="0.3">
      <c r="A138" s="164" t="s">
        <v>3336</v>
      </c>
      <c r="B138" s="163">
        <v>2</v>
      </c>
      <c r="C138" s="163">
        <v>2008</v>
      </c>
      <c r="D138" s="163" t="str">
        <f t="shared" si="2"/>
        <v>20082</v>
      </c>
      <c r="E138" s="163">
        <v>683.23263260689646</v>
      </c>
      <c r="I138">
        <v>683.23263260689646</v>
      </c>
      <c r="L138">
        <v>24128.172413793101</v>
      </c>
    </row>
    <row r="139" spans="1:12" x14ac:dyDescent="0.3">
      <c r="A139" s="164" t="s">
        <v>3336</v>
      </c>
      <c r="B139" s="163">
        <v>3</v>
      </c>
      <c r="C139" s="163">
        <v>2008</v>
      </c>
      <c r="D139" s="163" t="str">
        <f t="shared" si="2"/>
        <v>20083</v>
      </c>
      <c r="E139" s="163">
        <v>346.03677667096781</v>
      </c>
      <c r="I139">
        <v>346.03677667096781</v>
      </c>
      <c r="L139">
        <v>12220.1935483871</v>
      </c>
    </row>
    <row r="140" spans="1:12" x14ac:dyDescent="0.3">
      <c r="A140" s="164" t="s">
        <v>3336</v>
      </c>
      <c r="B140" s="163">
        <v>4</v>
      </c>
      <c r="C140" s="163">
        <v>2008</v>
      </c>
      <c r="D140" s="163" t="str">
        <f t="shared" si="2"/>
        <v>20084</v>
      </c>
      <c r="E140" s="163">
        <v>270.14227199999999</v>
      </c>
      <c r="I140">
        <v>270.14227199999999</v>
      </c>
      <c r="L140">
        <v>9540</v>
      </c>
    </row>
    <row r="141" spans="1:12" x14ac:dyDescent="0.3">
      <c r="A141" s="164" t="s">
        <v>3336</v>
      </c>
      <c r="B141" s="163">
        <v>5</v>
      </c>
      <c r="C141" s="163">
        <v>2008</v>
      </c>
      <c r="D141" s="163" t="str">
        <f t="shared" si="2"/>
        <v>20085</v>
      </c>
      <c r="E141" s="163">
        <v>232.61794477419357</v>
      </c>
      <c r="I141">
        <v>232.61794477419357</v>
      </c>
      <c r="L141">
        <v>8214.8387096774204</v>
      </c>
    </row>
    <row r="142" spans="1:12" x14ac:dyDescent="0.3">
      <c r="A142" s="164" t="s">
        <v>3336</v>
      </c>
      <c r="B142" s="163">
        <v>6</v>
      </c>
      <c r="C142" s="163">
        <v>2008</v>
      </c>
      <c r="D142" s="163" t="str">
        <f t="shared" si="2"/>
        <v>20086</v>
      </c>
      <c r="E142" s="163">
        <v>207.63010431999999</v>
      </c>
      <c r="I142">
        <v>207.63010431999999</v>
      </c>
      <c r="L142">
        <v>7332.4</v>
      </c>
    </row>
    <row r="143" spans="1:12" x14ac:dyDescent="0.3">
      <c r="A143" s="164" t="s">
        <v>3336</v>
      </c>
      <c r="B143" s="163">
        <v>7</v>
      </c>
      <c r="C143" s="163">
        <v>2008</v>
      </c>
      <c r="D143" s="163" t="str">
        <f t="shared" si="2"/>
        <v>20087</v>
      </c>
      <c r="E143" s="163">
        <v>104.04688454193538</v>
      </c>
      <c r="I143">
        <v>104.04688454193538</v>
      </c>
      <c r="L143">
        <v>3674.38709677419</v>
      </c>
    </row>
    <row r="144" spans="1:12" x14ac:dyDescent="0.3">
      <c r="A144" s="164" t="s">
        <v>3336</v>
      </c>
      <c r="B144" s="163">
        <v>8</v>
      </c>
      <c r="C144" s="163">
        <v>2008</v>
      </c>
      <c r="D144" s="163" t="str">
        <f t="shared" si="2"/>
        <v>20088</v>
      </c>
      <c r="E144" s="163">
        <v>87.046756645161409</v>
      </c>
      <c r="I144">
        <v>87.046756645161409</v>
      </c>
      <c r="L144">
        <v>3074.0322580645202</v>
      </c>
    </row>
    <row r="145" spans="1:12" x14ac:dyDescent="0.3">
      <c r="A145" s="164" t="s">
        <v>3336</v>
      </c>
      <c r="B145" s="163">
        <v>9</v>
      </c>
      <c r="C145" s="163">
        <v>2008</v>
      </c>
      <c r="D145" s="163" t="str">
        <f t="shared" si="2"/>
        <v>20089</v>
      </c>
      <c r="E145" s="163">
        <v>115.29657066666677</v>
      </c>
      <c r="I145">
        <v>115.29657066666677</v>
      </c>
      <c r="L145">
        <v>4071.6666666666702</v>
      </c>
    </row>
    <row r="146" spans="1:12" x14ac:dyDescent="0.3">
      <c r="A146" s="164" t="s">
        <v>3336</v>
      </c>
      <c r="B146" s="163">
        <v>10</v>
      </c>
      <c r="C146" s="163">
        <v>2008</v>
      </c>
      <c r="D146" s="163" t="str">
        <f t="shared" si="2"/>
        <v>200810</v>
      </c>
      <c r="E146" s="163">
        <v>90.220065135483921</v>
      </c>
      <c r="I146">
        <v>90.220065135483921</v>
      </c>
      <c r="L146">
        <v>3186.0967741935501</v>
      </c>
    </row>
    <row r="147" spans="1:12" x14ac:dyDescent="0.3">
      <c r="A147" s="164" t="s">
        <v>3336</v>
      </c>
      <c r="B147" s="163">
        <v>11</v>
      </c>
      <c r="C147" s="163">
        <v>2008</v>
      </c>
      <c r="D147" s="163" t="str">
        <f t="shared" si="2"/>
        <v>200811</v>
      </c>
      <c r="E147" s="163">
        <v>164.73959125333323</v>
      </c>
      <c r="I147">
        <v>164.73959125333323</v>
      </c>
      <c r="L147">
        <v>5817.7333333333299</v>
      </c>
    </row>
    <row r="148" spans="1:12" x14ac:dyDescent="0.3">
      <c r="A148" s="164" t="s">
        <v>3336</v>
      </c>
      <c r="B148" s="163">
        <v>12</v>
      </c>
      <c r="C148" s="163">
        <v>2008</v>
      </c>
      <c r="D148" s="163" t="str">
        <f t="shared" si="2"/>
        <v>200812</v>
      </c>
      <c r="E148" s="163">
        <v>201.42927318709678</v>
      </c>
      <c r="I148">
        <v>201.42927318709678</v>
      </c>
      <c r="L148">
        <v>7113.4193548387102</v>
      </c>
    </row>
    <row r="149" spans="1:12" x14ac:dyDescent="0.3">
      <c r="A149" s="164" t="s">
        <v>3336</v>
      </c>
      <c r="B149" s="163">
        <v>1</v>
      </c>
      <c r="C149" s="163">
        <v>2009</v>
      </c>
      <c r="D149" s="163" t="str">
        <f t="shared" si="2"/>
        <v>20091</v>
      </c>
      <c r="E149" s="163">
        <v>178.56848113548392</v>
      </c>
      <c r="I149">
        <v>178.56848113548392</v>
      </c>
      <c r="L149">
        <v>6306.0967741935501</v>
      </c>
    </row>
    <row r="150" spans="1:12" x14ac:dyDescent="0.3">
      <c r="A150" s="164" t="s">
        <v>3336</v>
      </c>
      <c r="B150" s="163">
        <v>2</v>
      </c>
      <c r="C150" s="163">
        <v>2009</v>
      </c>
      <c r="D150" s="163" t="str">
        <f t="shared" si="2"/>
        <v>20092</v>
      </c>
      <c r="E150" s="163">
        <v>644.282037257144</v>
      </c>
      <c r="I150">
        <v>644.282037257144</v>
      </c>
      <c r="L150">
        <v>22752.642857142899</v>
      </c>
    </row>
    <row r="151" spans="1:12" x14ac:dyDescent="0.3">
      <c r="A151" s="164" t="s">
        <v>3336</v>
      </c>
      <c r="B151" s="163">
        <v>3</v>
      </c>
      <c r="C151" s="163">
        <v>2009</v>
      </c>
      <c r="D151" s="163" t="str">
        <f t="shared" si="2"/>
        <v>20093</v>
      </c>
      <c r="E151" s="163">
        <v>564.26521981935377</v>
      </c>
      <c r="I151">
        <v>564.26521981935377</v>
      </c>
      <c r="L151">
        <v>19926.870967741899</v>
      </c>
    </row>
    <row r="152" spans="1:12" x14ac:dyDescent="0.3">
      <c r="A152" s="164" t="s">
        <v>3336</v>
      </c>
      <c r="B152" s="163">
        <v>4</v>
      </c>
      <c r="C152" s="163">
        <v>2009</v>
      </c>
      <c r="D152" s="163" t="str">
        <f t="shared" si="2"/>
        <v>20094</v>
      </c>
      <c r="E152" s="163">
        <v>340.92766474666757</v>
      </c>
      <c r="I152">
        <v>340.92766474666757</v>
      </c>
      <c r="L152">
        <v>12039.766666666699</v>
      </c>
    </row>
    <row r="153" spans="1:12" x14ac:dyDescent="0.3">
      <c r="A153" s="164" t="s">
        <v>3336</v>
      </c>
      <c r="B153" s="163">
        <v>5</v>
      </c>
      <c r="C153" s="163">
        <v>2009</v>
      </c>
      <c r="D153" s="163" t="str">
        <f t="shared" si="2"/>
        <v>20095</v>
      </c>
      <c r="E153" s="163">
        <v>449.81145455483914</v>
      </c>
      <c r="I153">
        <v>449.81145455483914</v>
      </c>
      <c r="L153">
        <v>15884.967741935499</v>
      </c>
    </row>
    <row r="154" spans="1:12" x14ac:dyDescent="0.3">
      <c r="A154" s="164" t="s">
        <v>3336</v>
      </c>
      <c r="B154" s="163">
        <v>6</v>
      </c>
      <c r="C154" s="163">
        <v>2009</v>
      </c>
      <c r="D154" s="163" t="str">
        <f t="shared" si="2"/>
        <v>20096</v>
      </c>
      <c r="E154" s="163">
        <v>228.36460917333324</v>
      </c>
      <c r="I154">
        <v>228.36460917333324</v>
      </c>
      <c r="L154">
        <v>8064.6333333333296</v>
      </c>
    </row>
    <row r="155" spans="1:12" x14ac:dyDescent="0.3">
      <c r="A155" s="164" t="s">
        <v>3336</v>
      </c>
      <c r="B155" s="163">
        <v>7</v>
      </c>
      <c r="C155" s="163">
        <v>2009</v>
      </c>
      <c r="D155" s="163" t="str">
        <f t="shared" si="2"/>
        <v>20097</v>
      </c>
      <c r="E155" s="163">
        <v>147.65110276129033</v>
      </c>
      <c r="I155">
        <v>147.65110276129033</v>
      </c>
      <c r="L155">
        <v>5214.2580645161297</v>
      </c>
    </row>
    <row r="156" spans="1:12" x14ac:dyDescent="0.3">
      <c r="A156" s="164" t="s">
        <v>3336</v>
      </c>
      <c r="B156" s="163">
        <v>8</v>
      </c>
      <c r="C156" s="163">
        <v>2009</v>
      </c>
      <c r="D156" s="163" t="str">
        <f t="shared" si="2"/>
        <v>20098</v>
      </c>
      <c r="E156" s="163">
        <v>120.01025218064503</v>
      </c>
      <c r="I156">
        <v>120.01025218064503</v>
      </c>
      <c r="L156">
        <v>4238.1290322580599</v>
      </c>
    </row>
    <row r="157" spans="1:12" x14ac:dyDescent="0.3">
      <c r="A157" s="164" t="s">
        <v>3336</v>
      </c>
      <c r="B157" s="163">
        <v>9</v>
      </c>
      <c r="C157" s="163">
        <v>2009</v>
      </c>
      <c r="D157" s="163" t="str">
        <f t="shared" si="2"/>
        <v>20099</v>
      </c>
      <c r="E157" s="163">
        <v>110.06834549333324</v>
      </c>
      <c r="I157">
        <v>110.06834549333324</v>
      </c>
      <c r="L157">
        <v>3887.0333333333301</v>
      </c>
    </row>
    <row r="158" spans="1:12" x14ac:dyDescent="0.3">
      <c r="A158" s="164" t="s">
        <v>3336</v>
      </c>
      <c r="B158" s="163">
        <v>10</v>
      </c>
      <c r="C158" s="163">
        <v>2009</v>
      </c>
      <c r="D158" s="163" t="str">
        <f t="shared" si="2"/>
        <v>200910</v>
      </c>
      <c r="E158" s="163">
        <v>180.2373454451614</v>
      </c>
      <c r="I158">
        <v>180.2373454451614</v>
      </c>
      <c r="L158">
        <v>6365.0322580645197</v>
      </c>
    </row>
    <row r="159" spans="1:12" x14ac:dyDescent="0.3">
      <c r="A159" s="164" t="s">
        <v>3336</v>
      </c>
      <c r="B159" s="163">
        <v>11</v>
      </c>
      <c r="C159" s="163">
        <v>2009</v>
      </c>
      <c r="D159" s="163" t="str">
        <f t="shared" si="2"/>
        <v>200911</v>
      </c>
      <c r="E159" s="163">
        <v>131.79771391999998</v>
      </c>
      <c r="I159">
        <v>131.79771391999998</v>
      </c>
      <c r="L159">
        <v>4654.3999999999996</v>
      </c>
    </row>
    <row r="160" spans="1:12" x14ac:dyDescent="0.3">
      <c r="A160" s="164" t="s">
        <v>3336</v>
      </c>
      <c r="B160" s="163">
        <v>12</v>
      </c>
      <c r="C160" s="163">
        <v>2009</v>
      </c>
      <c r="D160" s="163" t="str">
        <f t="shared" si="2"/>
        <v>200912</v>
      </c>
      <c r="E160" s="163">
        <v>180.39993868387106</v>
      </c>
      <c r="I160">
        <v>180.39993868387106</v>
      </c>
      <c r="L160">
        <v>6370.77419354839</v>
      </c>
    </row>
    <row r="161" spans="1:12" x14ac:dyDescent="0.3">
      <c r="A161" s="164" t="s">
        <v>3336</v>
      </c>
      <c r="B161" s="163">
        <v>1</v>
      </c>
      <c r="C161" s="163">
        <v>2010</v>
      </c>
      <c r="D161" s="163" t="str">
        <f t="shared" si="2"/>
        <v>20101</v>
      </c>
      <c r="E161" s="163">
        <v>763.27934400000004</v>
      </c>
      <c r="I161">
        <v>763.27934400000004</v>
      </c>
      <c r="L161">
        <v>26955</v>
      </c>
    </row>
    <row r="162" spans="1:12" x14ac:dyDescent="0.3">
      <c r="A162" s="164" t="s">
        <v>3336</v>
      </c>
      <c r="B162" s="163">
        <v>2</v>
      </c>
      <c r="C162" s="163">
        <v>2010</v>
      </c>
      <c r="D162" s="163" t="str">
        <f t="shared" si="2"/>
        <v>20102</v>
      </c>
      <c r="E162" s="163">
        <v>848.99834285714405</v>
      </c>
      <c r="I162">
        <v>848.99834285714405</v>
      </c>
      <c r="L162">
        <v>29982.142857142899</v>
      </c>
    </row>
    <row r="163" spans="1:12" x14ac:dyDescent="0.3">
      <c r="A163" s="164" t="s">
        <v>3336</v>
      </c>
      <c r="B163" s="163">
        <v>3</v>
      </c>
      <c r="C163" s="163">
        <v>2010</v>
      </c>
      <c r="D163" s="163" t="str">
        <f t="shared" si="2"/>
        <v>20103</v>
      </c>
      <c r="E163" s="163">
        <v>484.82563447741813</v>
      </c>
      <c r="I163">
        <v>484.82563447741813</v>
      </c>
      <c r="L163">
        <v>17121.483870967699</v>
      </c>
    </row>
    <row r="164" spans="1:12" x14ac:dyDescent="0.3">
      <c r="A164" s="164" t="s">
        <v>3336</v>
      </c>
      <c r="B164" s="163">
        <v>4</v>
      </c>
      <c r="C164" s="163">
        <v>2010</v>
      </c>
      <c r="D164" s="163" t="str">
        <f t="shared" si="2"/>
        <v>20104</v>
      </c>
      <c r="E164" s="163">
        <v>696.71976170666755</v>
      </c>
      <c r="I164">
        <v>696.71976170666755</v>
      </c>
      <c r="L164">
        <v>24604.4666666667</v>
      </c>
    </row>
    <row r="165" spans="1:12" x14ac:dyDescent="0.3">
      <c r="A165" s="164" t="s">
        <v>3336</v>
      </c>
      <c r="B165" s="163">
        <v>5</v>
      </c>
      <c r="C165" s="163">
        <v>2010</v>
      </c>
      <c r="D165" s="163" t="str">
        <f t="shared" si="2"/>
        <v>20105</v>
      </c>
      <c r="E165" s="163">
        <v>585.64075003871051</v>
      </c>
      <c r="I165">
        <v>585.64075003871051</v>
      </c>
      <c r="L165">
        <v>20681.7419354839</v>
      </c>
    </row>
    <row r="166" spans="1:12" x14ac:dyDescent="0.3">
      <c r="A166" s="164" t="s">
        <v>3336</v>
      </c>
      <c r="B166" s="163">
        <v>6</v>
      </c>
      <c r="C166" s="163">
        <v>2010</v>
      </c>
      <c r="D166" s="163" t="str">
        <f t="shared" si="2"/>
        <v>20106</v>
      </c>
      <c r="E166" s="163">
        <v>467.93417610666762</v>
      </c>
      <c r="I166">
        <v>467.93417610666762</v>
      </c>
      <c r="L166">
        <v>16524.9666666667</v>
      </c>
    </row>
    <row r="167" spans="1:12" x14ac:dyDescent="0.3">
      <c r="A167" s="164" t="s">
        <v>3336</v>
      </c>
      <c r="B167" s="163">
        <v>7</v>
      </c>
      <c r="C167" s="163">
        <v>2010</v>
      </c>
      <c r="D167" s="163" t="str">
        <f t="shared" si="2"/>
        <v>20107</v>
      </c>
      <c r="E167" s="163">
        <v>189.74630957419359</v>
      </c>
      <c r="I167">
        <v>189.74630957419359</v>
      </c>
      <c r="L167">
        <v>6700.8387096774204</v>
      </c>
    </row>
    <row r="168" spans="1:12" x14ac:dyDescent="0.3">
      <c r="A168" s="164" t="s">
        <v>3336</v>
      </c>
      <c r="B168" s="163">
        <v>8</v>
      </c>
      <c r="C168" s="163">
        <v>2010</v>
      </c>
      <c r="D168" s="163" t="str">
        <f t="shared" si="2"/>
        <v>20108</v>
      </c>
      <c r="E168" s="163">
        <v>113.37864030967748</v>
      </c>
      <c r="I168">
        <v>113.37864030967748</v>
      </c>
      <c r="L168">
        <v>4003.9354838709701</v>
      </c>
    </row>
    <row r="169" spans="1:12" x14ac:dyDescent="0.3">
      <c r="A169" s="164" t="s">
        <v>3336</v>
      </c>
      <c r="B169" s="163">
        <v>9</v>
      </c>
      <c r="C169" s="163">
        <v>2010</v>
      </c>
      <c r="D169" s="163" t="str">
        <f t="shared" si="2"/>
        <v>20109</v>
      </c>
      <c r="E169" s="163">
        <v>166.65191914666676</v>
      </c>
      <c r="I169">
        <v>166.65191914666676</v>
      </c>
      <c r="L169">
        <v>5885.2666666666701</v>
      </c>
    </row>
    <row r="170" spans="1:12" x14ac:dyDescent="0.3">
      <c r="A170" s="164" t="s">
        <v>3336</v>
      </c>
      <c r="B170" s="163">
        <v>10</v>
      </c>
      <c r="C170" s="163">
        <v>2010</v>
      </c>
      <c r="D170" s="163" t="str">
        <f t="shared" si="2"/>
        <v>201010</v>
      </c>
      <c r="E170" s="163">
        <v>154.98515396129034</v>
      </c>
      <c r="I170">
        <v>154.98515396129034</v>
      </c>
      <c r="L170">
        <v>5473.2580645161297</v>
      </c>
    </row>
    <row r="171" spans="1:12" x14ac:dyDescent="0.3">
      <c r="A171" s="164" t="s">
        <v>3336</v>
      </c>
      <c r="B171" s="163">
        <v>11</v>
      </c>
      <c r="C171" s="163">
        <v>2010</v>
      </c>
      <c r="D171" s="163" t="str">
        <f t="shared" si="2"/>
        <v>201011</v>
      </c>
      <c r="E171" s="163">
        <v>198.80847722666678</v>
      </c>
      <c r="I171">
        <v>198.80847722666678</v>
      </c>
      <c r="L171">
        <v>7020.8666666666704</v>
      </c>
    </row>
    <row r="172" spans="1:12" x14ac:dyDescent="0.3">
      <c r="A172" s="164" t="s">
        <v>3336</v>
      </c>
      <c r="B172" s="163">
        <v>12</v>
      </c>
      <c r="C172" s="163">
        <v>2010</v>
      </c>
      <c r="D172" s="163" t="str">
        <f t="shared" si="2"/>
        <v>201012</v>
      </c>
      <c r="E172" s="163">
        <v>1363.1159452903216</v>
      </c>
      <c r="I172">
        <v>1363.1159452903216</v>
      </c>
      <c r="L172">
        <v>48138.064516129001</v>
      </c>
    </row>
    <row r="173" spans="1:12" x14ac:dyDescent="0.3">
      <c r="A173" s="164" t="s">
        <v>3336</v>
      </c>
      <c r="B173" s="163">
        <v>1</v>
      </c>
      <c r="C173" s="163">
        <v>2011</v>
      </c>
      <c r="D173" s="163" t="str">
        <f t="shared" si="2"/>
        <v>20111</v>
      </c>
      <c r="E173" s="163">
        <v>1117.8276026838714</v>
      </c>
      <c r="I173">
        <v>1117.8276026838714</v>
      </c>
      <c r="L173">
        <v>39475.774193548401</v>
      </c>
    </row>
    <row r="174" spans="1:12" x14ac:dyDescent="0.3">
      <c r="A174" s="164" t="s">
        <v>3336</v>
      </c>
      <c r="B174" s="163">
        <v>2</v>
      </c>
      <c r="C174" s="163">
        <v>2011</v>
      </c>
      <c r="D174" s="163" t="str">
        <f t="shared" si="2"/>
        <v>20112</v>
      </c>
      <c r="E174" s="163">
        <v>799.9779168</v>
      </c>
      <c r="I174">
        <v>799.9779168</v>
      </c>
      <c r="L174">
        <v>28251</v>
      </c>
    </row>
    <row r="175" spans="1:12" x14ac:dyDescent="0.3">
      <c r="A175" s="164" t="s">
        <v>3336</v>
      </c>
      <c r="B175" s="163">
        <v>3</v>
      </c>
      <c r="C175" s="163">
        <v>2011</v>
      </c>
      <c r="D175" s="163" t="str">
        <f t="shared" si="2"/>
        <v>20113</v>
      </c>
      <c r="E175" s="163">
        <v>2948.7626604387133</v>
      </c>
      <c r="I175">
        <v>2948.7626604387133</v>
      </c>
      <c r="L175">
        <v>104134.74193548399</v>
      </c>
    </row>
    <row r="176" spans="1:12" x14ac:dyDescent="0.3">
      <c r="A176" s="164" t="s">
        <v>3336</v>
      </c>
      <c r="B176" s="163">
        <v>4</v>
      </c>
      <c r="C176" s="163">
        <v>2011</v>
      </c>
      <c r="D176" s="163" t="str">
        <f t="shared" si="2"/>
        <v>20114</v>
      </c>
      <c r="E176" s="163">
        <v>2408.1550613333325</v>
      </c>
      <c r="I176">
        <v>2408.1550613333325</v>
      </c>
      <c r="L176">
        <v>85043.333333333299</v>
      </c>
    </row>
    <row r="177" spans="1:12" x14ac:dyDescent="0.3">
      <c r="A177" s="164" t="s">
        <v>3336</v>
      </c>
      <c r="B177" s="163">
        <v>5</v>
      </c>
      <c r="C177" s="163">
        <v>2011</v>
      </c>
      <c r="D177" s="163" t="str">
        <f t="shared" si="2"/>
        <v>20115</v>
      </c>
      <c r="E177" s="163">
        <v>1332.5639449806461</v>
      </c>
      <c r="I177">
        <v>1332.5639449806461</v>
      </c>
      <c r="L177">
        <v>47059.129032258097</v>
      </c>
    </row>
    <row r="178" spans="1:12" x14ac:dyDescent="0.3">
      <c r="A178" s="164" t="s">
        <v>3336</v>
      </c>
      <c r="B178" s="163">
        <v>6</v>
      </c>
      <c r="C178" s="163">
        <v>2011</v>
      </c>
      <c r="D178" s="163" t="str">
        <f t="shared" si="2"/>
        <v>20116</v>
      </c>
      <c r="E178" s="163">
        <v>1190.3495460266674</v>
      </c>
      <c r="I178">
        <v>1190.3495460266674</v>
      </c>
      <c r="L178">
        <v>42036.866666666698</v>
      </c>
    </row>
    <row r="179" spans="1:12" x14ac:dyDescent="0.3">
      <c r="A179" s="164" t="s">
        <v>3336</v>
      </c>
      <c r="B179" s="163">
        <v>7</v>
      </c>
      <c r="C179" s="163">
        <v>2011</v>
      </c>
      <c r="D179" s="163" t="str">
        <f t="shared" si="2"/>
        <v>20117</v>
      </c>
      <c r="E179" s="163">
        <v>499.91940232258185</v>
      </c>
      <c r="I179">
        <v>499.91940232258185</v>
      </c>
      <c r="L179">
        <v>17654.516129032301</v>
      </c>
    </row>
    <row r="180" spans="1:12" x14ac:dyDescent="0.3">
      <c r="A180" s="164" t="s">
        <v>3336</v>
      </c>
      <c r="B180" s="163">
        <v>8</v>
      </c>
      <c r="C180" s="163">
        <v>2011</v>
      </c>
      <c r="D180" s="163" t="str">
        <f t="shared" si="2"/>
        <v>20118</v>
      </c>
      <c r="E180" s="163">
        <v>250.98093285161283</v>
      </c>
      <c r="I180">
        <v>250.98093285161283</v>
      </c>
      <c r="L180">
        <v>8863.3225806451592</v>
      </c>
    </row>
    <row r="181" spans="1:12" x14ac:dyDescent="0.3">
      <c r="A181" s="164" t="s">
        <v>3336</v>
      </c>
      <c r="B181" s="163">
        <v>9</v>
      </c>
      <c r="C181" s="163">
        <v>2011</v>
      </c>
      <c r="D181" s="163" t="str">
        <f t="shared" si="2"/>
        <v>20119</v>
      </c>
      <c r="E181" s="163">
        <v>345.62919743999998</v>
      </c>
      <c r="I181">
        <v>345.62919743999998</v>
      </c>
      <c r="L181">
        <v>12205.8</v>
      </c>
    </row>
    <row r="182" spans="1:12" x14ac:dyDescent="0.3">
      <c r="A182" s="164" t="s">
        <v>3336</v>
      </c>
      <c r="B182" s="163">
        <v>10</v>
      </c>
      <c r="C182" s="163">
        <v>2011</v>
      </c>
      <c r="D182" s="163" t="str">
        <f t="shared" si="2"/>
        <v>201110</v>
      </c>
      <c r="E182" s="163">
        <v>341.99021460645037</v>
      </c>
      <c r="I182">
        <v>341.99021460645037</v>
      </c>
      <c r="L182">
        <v>12077.2903225806</v>
      </c>
    </row>
    <row r="183" spans="1:12" x14ac:dyDescent="0.3">
      <c r="A183" s="164" t="s">
        <v>3336</v>
      </c>
      <c r="B183" s="163">
        <v>11</v>
      </c>
      <c r="C183" s="163">
        <v>2011</v>
      </c>
      <c r="D183" s="163" t="str">
        <f t="shared" si="2"/>
        <v>201111</v>
      </c>
      <c r="E183" s="163">
        <v>234.16294592</v>
      </c>
      <c r="I183">
        <v>234.16294592</v>
      </c>
      <c r="L183">
        <v>8269.4</v>
      </c>
    </row>
    <row r="184" spans="1:12" x14ac:dyDescent="0.3">
      <c r="A184" s="164" t="s">
        <v>3336</v>
      </c>
      <c r="B184" s="163">
        <v>12</v>
      </c>
      <c r="C184" s="163">
        <v>2011</v>
      </c>
      <c r="D184" s="163" t="str">
        <f t="shared" si="2"/>
        <v>201112</v>
      </c>
      <c r="E184" s="163">
        <v>152.13794539354853</v>
      </c>
      <c r="I184">
        <v>152.13794539354853</v>
      </c>
      <c r="L184">
        <v>5372.7096774193597</v>
      </c>
    </row>
    <row r="185" spans="1:12" x14ac:dyDescent="0.3">
      <c r="A185" s="164" t="s">
        <v>3336</v>
      </c>
      <c r="B185" s="163">
        <v>1</v>
      </c>
      <c r="C185" s="163">
        <v>2012</v>
      </c>
      <c r="D185" s="163" t="str">
        <f t="shared" si="2"/>
        <v>20121</v>
      </c>
      <c r="E185" s="163">
        <v>323.30386694193567</v>
      </c>
      <c r="I185">
        <v>323.30386694193567</v>
      </c>
      <c r="L185">
        <v>11417.3870967742</v>
      </c>
    </row>
    <row r="186" spans="1:12" x14ac:dyDescent="0.3">
      <c r="A186" s="164" t="s">
        <v>3336</v>
      </c>
      <c r="B186" s="163">
        <v>2</v>
      </c>
      <c r="C186" s="163">
        <v>2012</v>
      </c>
      <c r="D186" s="163" t="str">
        <f t="shared" si="2"/>
        <v>20122</v>
      </c>
      <c r="E186" s="163">
        <v>305.73258383448228</v>
      </c>
      <c r="I186">
        <v>305.73258383448228</v>
      </c>
      <c r="L186">
        <v>10796.8620689655</v>
      </c>
    </row>
    <row r="187" spans="1:12" x14ac:dyDescent="0.3">
      <c r="A187" s="164" t="s">
        <v>3336</v>
      </c>
      <c r="B187" s="163">
        <v>3</v>
      </c>
      <c r="C187" s="163">
        <v>2012</v>
      </c>
      <c r="D187" s="163" t="str">
        <f t="shared" si="2"/>
        <v>20123</v>
      </c>
      <c r="E187" s="163">
        <v>569.57598998709648</v>
      </c>
      <c r="I187">
        <v>569.57598998709648</v>
      </c>
      <c r="L187">
        <v>20114.419354838701</v>
      </c>
    </row>
    <row r="188" spans="1:12" x14ac:dyDescent="0.3">
      <c r="A188" s="164" t="s">
        <v>3336</v>
      </c>
      <c r="B188" s="163">
        <v>4</v>
      </c>
      <c r="C188" s="163">
        <v>2012</v>
      </c>
      <c r="D188" s="163" t="str">
        <f t="shared" si="2"/>
        <v>20124</v>
      </c>
      <c r="E188" s="163">
        <v>786.6954498133324</v>
      </c>
      <c r="I188">
        <v>786.6954498133324</v>
      </c>
      <c r="L188">
        <v>27781.933333333302</v>
      </c>
    </row>
    <row r="189" spans="1:12" x14ac:dyDescent="0.3">
      <c r="A189" s="164" t="s">
        <v>3336</v>
      </c>
      <c r="B189" s="163">
        <v>5</v>
      </c>
      <c r="C189" s="163">
        <v>2012</v>
      </c>
      <c r="D189" s="163" t="str">
        <f t="shared" si="2"/>
        <v>20125</v>
      </c>
      <c r="E189" s="163">
        <v>353.75630172903215</v>
      </c>
      <c r="I189">
        <v>353.75630172903215</v>
      </c>
      <c r="L189">
        <v>12492.8064516129</v>
      </c>
    </row>
    <row r="190" spans="1:12" x14ac:dyDescent="0.3">
      <c r="A190" s="164" t="s">
        <v>3336</v>
      </c>
      <c r="B190" s="163">
        <v>6</v>
      </c>
      <c r="C190" s="163">
        <v>2012</v>
      </c>
      <c r="D190" s="163" t="str">
        <f t="shared" si="2"/>
        <v>20126</v>
      </c>
      <c r="E190" s="163">
        <v>235.19273354666677</v>
      </c>
      <c r="I190">
        <v>235.19273354666677</v>
      </c>
      <c r="L190">
        <v>8305.7666666666701</v>
      </c>
    </row>
    <row r="191" spans="1:12" x14ac:dyDescent="0.3">
      <c r="A191" s="164" t="s">
        <v>3336</v>
      </c>
      <c r="B191" s="163">
        <v>7</v>
      </c>
      <c r="C191" s="163">
        <v>2012</v>
      </c>
      <c r="D191" s="163" t="str">
        <f t="shared" si="2"/>
        <v>20127</v>
      </c>
      <c r="E191" s="163">
        <v>213.35886699354853</v>
      </c>
      <c r="I191">
        <v>213.35886699354853</v>
      </c>
      <c r="L191">
        <v>7534.7096774193597</v>
      </c>
    </row>
    <row r="192" spans="1:12" x14ac:dyDescent="0.3">
      <c r="A192" s="164" t="s">
        <v>3336</v>
      </c>
      <c r="B192" s="163">
        <v>8</v>
      </c>
      <c r="C192" s="163">
        <v>2012</v>
      </c>
      <c r="D192" s="163" t="str">
        <f t="shared" si="2"/>
        <v>20128</v>
      </c>
      <c r="E192" s="163">
        <v>131.43014358709678</v>
      </c>
      <c r="I192">
        <v>131.43014358709678</v>
      </c>
      <c r="L192">
        <v>4641.4193548387102</v>
      </c>
    </row>
    <row r="193" spans="1:12" x14ac:dyDescent="0.3">
      <c r="A193" s="164" t="s">
        <v>3336</v>
      </c>
      <c r="B193" s="163">
        <v>9</v>
      </c>
      <c r="C193" s="163">
        <v>2012</v>
      </c>
      <c r="D193" s="163" t="str">
        <f t="shared" si="2"/>
        <v>20129</v>
      </c>
      <c r="E193" s="163">
        <v>138.37853824000001</v>
      </c>
      <c r="I193">
        <v>138.37853824000001</v>
      </c>
      <c r="L193">
        <v>4886.8</v>
      </c>
    </row>
    <row r="194" spans="1:12" x14ac:dyDescent="0.3">
      <c r="A194" s="164" t="s">
        <v>3336</v>
      </c>
      <c r="B194" s="163">
        <v>10</v>
      </c>
      <c r="C194" s="163">
        <v>2012</v>
      </c>
      <c r="D194" s="163" t="str">
        <f t="shared" si="2"/>
        <v>201210</v>
      </c>
      <c r="E194" s="163">
        <v>126.77157326451608</v>
      </c>
      <c r="I194">
        <v>126.77157326451608</v>
      </c>
      <c r="L194">
        <v>4476.9032258064499</v>
      </c>
    </row>
    <row r="195" spans="1:12" x14ac:dyDescent="0.3">
      <c r="A195" s="164" t="s">
        <v>3336</v>
      </c>
      <c r="B195" s="163">
        <v>11</v>
      </c>
      <c r="C195" s="163">
        <v>2012</v>
      </c>
      <c r="D195" s="163" t="str">
        <f t="shared" ref="D195:D256" si="3">C195&amp;B195</f>
        <v>201211</v>
      </c>
      <c r="E195" s="163">
        <v>178.16081055999999</v>
      </c>
      <c r="I195">
        <v>178.16081055999999</v>
      </c>
      <c r="L195">
        <v>6291.7</v>
      </c>
    </row>
    <row r="196" spans="1:12" x14ac:dyDescent="0.3">
      <c r="A196" s="164" t="s">
        <v>3336</v>
      </c>
      <c r="B196" s="163">
        <v>12</v>
      </c>
      <c r="C196" s="163">
        <v>2012</v>
      </c>
      <c r="D196" s="163" t="str">
        <f t="shared" si="3"/>
        <v>201212</v>
      </c>
      <c r="E196" s="163">
        <v>1366.3102630193539</v>
      </c>
      <c r="I196">
        <v>1366.3102630193539</v>
      </c>
      <c r="L196">
        <v>48250.870967741903</v>
      </c>
    </row>
    <row r="197" spans="1:12" x14ac:dyDescent="0.3">
      <c r="A197" s="164" t="s">
        <v>3336</v>
      </c>
      <c r="B197" s="163">
        <v>1</v>
      </c>
      <c r="C197" s="163">
        <v>2013</v>
      </c>
      <c r="D197" s="163" t="str">
        <f t="shared" si="3"/>
        <v>20131</v>
      </c>
      <c r="E197" s="163">
        <v>631.16594343225734</v>
      </c>
      <c r="I197">
        <v>631.16594343225734</v>
      </c>
      <c r="L197">
        <v>22289.451612903202</v>
      </c>
    </row>
    <row r="198" spans="1:12" x14ac:dyDescent="0.3">
      <c r="A198" s="164" t="s">
        <v>3336</v>
      </c>
      <c r="B198" s="163">
        <v>2</v>
      </c>
      <c r="C198" s="163">
        <v>2013</v>
      </c>
      <c r="D198" s="163" t="str">
        <f t="shared" si="3"/>
        <v>20132</v>
      </c>
      <c r="E198" s="163">
        <v>380.26125062857062</v>
      </c>
      <c r="I198">
        <v>380.26125062857062</v>
      </c>
      <c r="L198">
        <v>13428.8214285714</v>
      </c>
    </row>
    <row r="199" spans="1:12" x14ac:dyDescent="0.3">
      <c r="A199" s="164" t="s">
        <v>3336</v>
      </c>
      <c r="B199" s="163">
        <v>3</v>
      </c>
      <c r="C199" s="163">
        <v>2013</v>
      </c>
      <c r="D199" s="163" t="str">
        <f t="shared" si="3"/>
        <v>20133</v>
      </c>
      <c r="E199" s="163">
        <v>272.60309326451608</v>
      </c>
      <c r="I199">
        <v>272.60309326451608</v>
      </c>
      <c r="L199">
        <v>9626.9032258064508</v>
      </c>
    </row>
    <row r="200" spans="1:12" x14ac:dyDescent="0.3">
      <c r="A200" s="164" t="s">
        <v>3336</v>
      </c>
      <c r="B200" s="163">
        <v>4</v>
      </c>
      <c r="C200" s="163">
        <v>2013</v>
      </c>
      <c r="D200" s="163" t="str">
        <f t="shared" si="3"/>
        <v>20134</v>
      </c>
      <c r="E200" s="163">
        <v>364.31545376000003</v>
      </c>
      <c r="I200">
        <v>364.31545376000003</v>
      </c>
      <c r="L200">
        <v>12865.7</v>
      </c>
    </row>
    <row r="201" spans="1:12" x14ac:dyDescent="0.3">
      <c r="A201" s="164" t="s">
        <v>3336</v>
      </c>
      <c r="B201" s="163">
        <v>5</v>
      </c>
      <c r="C201" s="163">
        <v>2013</v>
      </c>
      <c r="D201" s="163" t="str">
        <f t="shared" si="3"/>
        <v>20135</v>
      </c>
      <c r="E201" s="163">
        <v>285.08988861935381</v>
      </c>
      <c r="I201">
        <v>285.08988861935381</v>
      </c>
      <c r="L201">
        <v>10067.870967741899</v>
      </c>
    </row>
    <row r="202" spans="1:12" x14ac:dyDescent="0.3">
      <c r="A202" s="164" t="s">
        <v>3336</v>
      </c>
      <c r="B202" s="163">
        <v>6</v>
      </c>
      <c r="C202" s="163">
        <v>2013</v>
      </c>
      <c r="D202" s="163" t="str">
        <f t="shared" si="3"/>
        <v>20136</v>
      </c>
      <c r="E202" s="163">
        <v>223.76029749333324</v>
      </c>
      <c r="I202">
        <v>223.76029749333324</v>
      </c>
      <c r="L202">
        <v>7902.0333333333301</v>
      </c>
    </row>
    <row r="203" spans="1:12" x14ac:dyDescent="0.3">
      <c r="A203" s="164" t="s">
        <v>3336</v>
      </c>
      <c r="B203" s="163">
        <v>7</v>
      </c>
      <c r="C203" s="163">
        <v>2013</v>
      </c>
      <c r="D203" s="163" t="str">
        <f t="shared" si="3"/>
        <v>20137</v>
      </c>
      <c r="E203" s="163">
        <v>154.1438709677418</v>
      </c>
      <c r="I203">
        <v>154.1438709677418</v>
      </c>
      <c r="L203">
        <v>5443.5483870967701</v>
      </c>
    </row>
    <row r="204" spans="1:12" x14ac:dyDescent="0.3">
      <c r="A204" s="164" t="s">
        <v>3336</v>
      </c>
      <c r="B204" s="163">
        <v>8</v>
      </c>
      <c r="C204" s="163">
        <v>2013</v>
      </c>
      <c r="D204" s="163" t="str">
        <f t="shared" si="3"/>
        <v>20138</v>
      </c>
      <c r="E204" s="163">
        <v>143.95347674838712</v>
      </c>
      <c r="I204">
        <v>143.95347674838712</v>
      </c>
      <c r="L204">
        <v>5083.6774193548399</v>
      </c>
    </row>
    <row r="205" spans="1:12" x14ac:dyDescent="0.3">
      <c r="A205" s="164" t="s">
        <v>3336</v>
      </c>
      <c r="B205" s="163">
        <v>9</v>
      </c>
      <c r="C205" s="163">
        <v>2013</v>
      </c>
      <c r="D205" s="163" t="str">
        <f t="shared" si="3"/>
        <v>20139</v>
      </c>
      <c r="E205" s="163">
        <v>158.34093834666677</v>
      </c>
      <c r="I205">
        <v>158.34093834666677</v>
      </c>
      <c r="L205">
        <v>5591.7666666666701</v>
      </c>
    </row>
    <row r="206" spans="1:12" x14ac:dyDescent="0.3">
      <c r="A206" s="164" t="s">
        <v>3336</v>
      </c>
      <c r="B206" s="163">
        <v>10</v>
      </c>
      <c r="C206" s="163">
        <v>2013</v>
      </c>
      <c r="D206" s="163" t="str">
        <f t="shared" si="3"/>
        <v>201310</v>
      </c>
      <c r="E206" s="163">
        <v>121.01230152258071</v>
      </c>
      <c r="I206">
        <v>121.01230152258071</v>
      </c>
      <c r="L206">
        <v>4273.5161290322603</v>
      </c>
    </row>
    <row r="207" spans="1:12" x14ac:dyDescent="0.3">
      <c r="A207" s="164" t="s">
        <v>3336</v>
      </c>
      <c r="B207" s="163">
        <v>11</v>
      </c>
      <c r="C207" s="163">
        <v>2013</v>
      </c>
      <c r="D207" s="163" t="str">
        <f t="shared" si="3"/>
        <v>201311</v>
      </c>
      <c r="E207" s="163">
        <v>157.66699850666674</v>
      </c>
      <c r="I207">
        <v>157.66699850666674</v>
      </c>
      <c r="L207">
        <v>5567.9666666666699</v>
      </c>
    </row>
    <row r="208" spans="1:12" x14ac:dyDescent="0.3">
      <c r="A208" s="164" t="s">
        <v>3336</v>
      </c>
      <c r="B208" s="163">
        <v>12</v>
      </c>
      <c r="C208" s="163">
        <v>2013</v>
      </c>
      <c r="D208" s="163" t="str">
        <f t="shared" si="3"/>
        <v>201312</v>
      </c>
      <c r="E208" s="163">
        <v>140.20195747096784</v>
      </c>
      <c r="I208">
        <v>140.20195747096784</v>
      </c>
      <c r="L208">
        <v>4951.1935483871002</v>
      </c>
    </row>
    <row r="209" spans="1:12" x14ac:dyDescent="0.3">
      <c r="A209" s="164" t="s">
        <v>3336</v>
      </c>
      <c r="B209" s="163">
        <v>1</v>
      </c>
      <c r="C209" s="163">
        <v>2014</v>
      </c>
      <c r="D209" s="163" t="str">
        <f t="shared" si="3"/>
        <v>20141</v>
      </c>
      <c r="E209" s="163">
        <v>135.3661787870968</v>
      </c>
      <c r="I209">
        <v>135.3661787870968</v>
      </c>
      <c r="L209">
        <v>4780.4193548387102</v>
      </c>
    </row>
    <row r="210" spans="1:12" x14ac:dyDescent="0.3">
      <c r="A210" s="164" t="s">
        <v>3336</v>
      </c>
      <c r="B210" s="163">
        <v>2</v>
      </c>
      <c r="C210" s="163">
        <v>2014</v>
      </c>
      <c r="D210" s="163" t="str">
        <f t="shared" si="3"/>
        <v>20142</v>
      </c>
      <c r="E210" s="163">
        <v>313.21313611428531</v>
      </c>
      <c r="I210">
        <v>313.21313611428531</v>
      </c>
      <c r="L210">
        <v>11061.035714285699</v>
      </c>
    </row>
    <row r="211" spans="1:12" x14ac:dyDescent="0.3">
      <c r="A211" s="164" t="s">
        <v>3336</v>
      </c>
      <c r="B211" s="163">
        <v>3</v>
      </c>
      <c r="C211" s="163">
        <v>2014</v>
      </c>
      <c r="D211" s="163" t="str">
        <f t="shared" si="3"/>
        <v>20143</v>
      </c>
      <c r="E211" s="163">
        <v>360.27830018064617</v>
      </c>
      <c r="I211">
        <v>360.27830018064617</v>
      </c>
      <c r="L211">
        <v>12723.129032258101</v>
      </c>
    </row>
    <row r="212" spans="1:12" x14ac:dyDescent="0.3">
      <c r="A212" s="164" t="s">
        <v>3336</v>
      </c>
      <c r="B212" s="163">
        <v>4</v>
      </c>
      <c r="C212" s="163">
        <v>2014</v>
      </c>
      <c r="D212" s="163" t="str">
        <f t="shared" si="3"/>
        <v>20144</v>
      </c>
      <c r="E212" s="163">
        <v>224.06328725333324</v>
      </c>
      <c r="I212">
        <v>224.06328725333324</v>
      </c>
      <c r="L212">
        <v>7912.7333333333299</v>
      </c>
    </row>
    <row r="213" spans="1:12" x14ac:dyDescent="0.3">
      <c r="A213" s="164" t="s">
        <v>3336</v>
      </c>
      <c r="B213" s="163">
        <v>5</v>
      </c>
      <c r="C213" s="163">
        <v>2014</v>
      </c>
      <c r="D213" s="163" t="str">
        <f t="shared" si="3"/>
        <v>20145</v>
      </c>
      <c r="E213" s="163">
        <v>118.20528454193537</v>
      </c>
      <c r="I213">
        <v>118.20528454193537</v>
      </c>
      <c r="L213">
        <v>4174.3870967741896</v>
      </c>
    </row>
    <row r="214" spans="1:12" x14ac:dyDescent="0.3">
      <c r="A214" s="164" t="s">
        <v>3336</v>
      </c>
      <c r="B214" s="163">
        <v>6</v>
      </c>
      <c r="C214" s="163">
        <v>2014</v>
      </c>
      <c r="D214" s="163" t="str">
        <f t="shared" si="3"/>
        <v>20146</v>
      </c>
      <c r="E214" s="163">
        <v>153.08156469333323</v>
      </c>
      <c r="I214">
        <v>153.08156469333323</v>
      </c>
      <c r="L214">
        <v>5406.0333333333301</v>
      </c>
    </row>
    <row r="215" spans="1:12" x14ac:dyDescent="0.3">
      <c r="A215" s="164" t="s">
        <v>3336</v>
      </c>
      <c r="B215" s="163">
        <v>7</v>
      </c>
      <c r="C215" s="163">
        <v>2014</v>
      </c>
      <c r="D215" s="163" t="str">
        <f t="shared" si="3"/>
        <v>20147</v>
      </c>
      <c r="E215" s="163">
        <v>115.67321455483859</v>
      </c>
      <c r="I215">
        <v>115.67321455483859</v>
      </c>
      <c r="L215">
        <v>4084.9677419354798</v>
      </c>
    </row>
    <row r="216" spans="1:12" x14ac:dyDescent="0.3">
      <c r="A216" s="164" t="s">
        <v>3336</v>
      </c>
      <c r="B216" s="163">
        <v>8</v>
      </c>
      <c r="C216" s="163">
        <v>2014</v>
      </c>
      <c r="D216" s="163" t="str">
        <f t="shared" si="3"/>
        <v>20148</v>
      </c>
      <c r="E216" s="163">
        <v>96.804177858064619</v>
      </c>
      <c r="I216">
        <v>96.804177858064619</v>
      </c>
      <c r="L216">
        <v>3418.61290322581</v>
      </c>
    </row>
    <row r="217" spans="1:12" x14ac:dyDescent="0.3">
      <c r="A217" s="164" t="s">
        <v>3336</v>
      </c>
      <c r="B217" s="163">
        <v>9</v>
      </c>
      <c r="C217" s="163">
        <v>2014</v>
      </c>
      <c r="D217" s="163" t="str">
        <f t="shared" si="3"/>
        <v>20149</v>
      </c>
      <c r="E217" s="163">
        <v>90.643964586666755</v>
      </c>
      <c r="I217">
        <v>90.643964586666755</v>
      </c>
      <c r="L217">
        <v>3201.0666666666698</v>
      </c>
    </row>
    <row r="218" spans="1:12" x14ac:dyDescent="0.3">
      <c r="A218" s="164" t="s">
        <v>3336</v>
      </c>
      <c r="B218" s="163">
        <v>10</v>
      </c>
      <c r="C218" s="163">
        <v>2014</v>
      </c>
      <c r="D218" s="163" t="str">
        <f t="shared" si="3"/>
        <v>201410</v>
      </c>
      <c r="E218" s="163">
        <v>120.22217145806462</v>
      </c>
      <c r="I218">
        <v>120.22217145806462</v>
      </c>
      <c r="L218">
        <v>4245.6129032258104</v>
      </c>
    </row>
    <row r="219" spans="1:12" x14ac:dyDescent="0.3">
      <c r="A219" s="164" t="s">
        <v>3336</v>
      </c>
      <c r="B219" s="163">
        <v>11</v>
      </c>
      <c r="C219" s="163">
        <v>2014</v>
      </c>
      <c r="D219" s="163" t="str">
        <f t="shared" si="3"/>
        <v>201411</v>
      </c>
      <c r="E219" s="163">
        <v>143.83046613333323</v>
      </c>
      <c r="I219">
        <v>143.83046613333323</v>
      </c>
      <c r="L219">
        <v>5079.3333333333303</v>
      </c>
    </row>
    <row r="220" spans="1:12" x14ac:dyDescent="0.3">
      <c r="A220" s="164" t="s">
        <v>3336</v>
      </c>
      <c r="B220" s="163">
        <v>12</v>
      </c>
      <c r="C220" s="163">
        <v>2014</v>
      </c>
      <c r="D220" s="163" t="str">
        <f t="shared" si="3"/>
        <v>201412</v>
      </c>
      <c r="E220" s="163">
        <v>944.86950172903221</v>
      </c>
      <c r="I220">
        <v>944.86950172903221</v>
      </c>
      <c r="L220">
        <v>33367.806451612902</v>
      </c>
    </row>
    <row r="221" spans="1:12" x14ac:dyDescent="0.3">
      <c r="A221" s="164" t="s">
        <v>3336</v>
      </c>
      <c r="B221" s="163">
        <v>1</v>
      </c>
      <c r="C221" s="163">
        <v>2015</v>
      </c>
      <c r="D221" s="163" t="str">
        <f t="shared" si="3"/>
        <v>20151</v>
      </c>
      <c r="E221" s="163">
        <v>163.05818229677425</v>
      </c>
      <c r="I221">
        <v>163.05818229677425</v>
      </c>
      <c r="L221">
        <v>5758.3548387096798</v>
      </c>
    </row>
    <row r="222" spans="1:12" x14ac:dyDescent="0.3">
      <c r="A222" s="164" t="s">
        <v>3336</v>
      </c>
      <c r="B222" s="163">
        <v>2</v>
      </c>
      <c r="C222" s="163">
        <v>2015</v>
      </c>
      <c r="D222" s="163" t="str">
        <f t="shared" si="3"/>
        <v>20152</v>
      </c>
      <c r="E222" s="163">
        <v>475.46334354285597</v>
      </c>
      <c r="I222">
        <v>475.46334354285597</v>
      </c>
      <c r="L222">
        <v>16790.857142857101</v>
      </c>
    </row>
    <row r="223" spans="1:12" x14ac:dyDescent="0.3">
      <c r="A223" s="164" t="s">
        <v>3336</v>
      </c>
      <c r="B223" s="163">
        <v>3</v>
      </c>
      <c r="C223" s="163">
        <v>2015</v>
      </c>
      <c r="D223" s="163" t="str">
        <f t="shared" si="3"/>
        <v>20153</v>
      </c>
      <c r="E223" s="163">
        <v>142.1649511225807</v>
      </c>
      <c r="I223">
        <v>142.1649511225807</v>
      </c>
      <c r="L223">
        <v>5020.5161290322603</v>
      </c>
    </row>
    <row r="224" spans="1:12" x14ac:dyDescent="0.3">
      <c r="A224" s="164" t="s">
        <v>3336</v>
      </c>
      <c r="B224" s="163">
        <v>4</v>
      </c>
      <c r="C224" s="163">
        <v>2015</v>
      </c>
      <c r="D224" s="163" t="str">
        <f t="shared" si="3"/>
        <v>20154</v>
      </c>
      <c r="E224" s="163">
        <v>157.78026570666677</v>
      </c>
      <c r="I224">
        <v>157.78026570666677</v>
      </c>
      <c r="L224">
        <v>5571.9666666666699</v>
      </c>
    </row>
    <row r="225" spans="1:12" x14ac:dyDescent="0.3">
      <c r="A225" s="164" t="s">
        <v>3336</v>
      </c>
      <c r="B225" s="163">
        <v>5</v>
      </c>
      <c r="C225" s="163">
        <v>2015</v>
      </c>
      <c r="D225" s="163" t="str">
        <f t="shared" si="3"/>
        <v>20155</v>
      </c>
      <c r="E225" s="163">
        <v>142.55955943225817</v>
      </c>
      <c r="I225">
        <v>142.55955943225817</v>
      </c>
      <c r="L225">
        <v>5034.4516129032299</v>
      </c>
    </row>
    <row r="226" spans="1:12" x14ac:dyDescent="0.3">
      <c r="A226" s="164" t="s">
        <v>3336</v>
      </c>
      <c r="B226" s="163">
        <v>6</v>
      </c>
      <c r="C226" s="163">
        <v>2015</v>
      </c>
      <c r="D226" s="163" t="str">
        <f t="shared" si="3"/>
        <v>20156</v>
      </c>
      <c r="E226" s="163">
        <v>106.90630282666676</v>
      </c>
      <c r="I226">
        <v>106.90630282666676</v>
      </c>
      <c r="L226">
        <v>3775.36666666667</v>
      </c>
    </row>
    <row r="227" spans="1:12" x14ac:dyDescent="0.3">
      <c r="A227" s="164" t="s">
        <v>3336</v>
      </c>
      <c r="B227" s="163">
        <v>7</v>
      </c>
      <c r="C227" s="163">
        <v>2015</v>
      </c>
      <c r="D227" s="163" t="str">
        <f t="shared" si="3"/>
        <v>20157</v>
      </c>
      <c r="E227" s="163">
        <v>104.24601558709679</v>
      </c>
      <c r="I227">
        <v>104.24601558709679</v>
      </c>
      <c r="L227">
        <v>3681.4193548387102</v>
      </c>
    </row>
    <row r="228" spans="1:12" x14ac:dyDescent="0.3">
      <c r="A228" s="164" t="s">
        <v>3336</v>
      </c>
      <c r="B228" s="163">
        <v>8</v>
      </c>
      <c r="C228" s="163">
        <v>2015</v>
      </c>
      <c r="D228" s="163" t="str">
        <f t="shared" si="3"/>
        <v>20158</v>
      </c>
      <c r="E228" s="163">
        <v>101.15400371612895</v>
      </c>
      <c r="I228">
        <v>101.15400371612895</v>
      </c>
      <c r="L228">
        <v>3572.22580645161</v>
      </c>
    </row>
    <row r="229" spans="1:12" x14ac:dyDescent="0.3">
      <c r="A229" s="164" t="s">
        <v>3336</v>
      </c>
      <c r="B229" s="163">
        <v>9</v>
      </c>
      <c r="C229" s="163">
        <v>2015</v>
      </c>
      <c r="D229" s="163" t="str">
        <f t="shared" si="3"/>
        <v>20159</v>
      </c>
      <c r="E229" s="163">
        <v>120.66166037333322</v>
      </c>
      <c r="I229">
        <v>120.66166037333322</v>
      </c>
      <c r="L229">
        <v>4261.1333333333296</v>
      </c>
    </row>
    <row r="230" spans="1:12" x14ac:dyDescent="0.3">
      <c r="A230" s="164" t="s">
        <v>3336</v>
      </c>
      <c r="B230" s="163">
        <v>10</v>
      </c>
      <c r="C230" s="163">
        <v>2015</v>
      </c>
      <c r="D230" s="163" t="str">
        <f t="shared" si="3"/>
        <v>201510</v>
      </c>
      <c r="E230" s="163">
        <v>134.15312361290322</v>
      </c>
      <c r="I230">
        <v>134.15312361290322</v>
      </c>
      <c r="L230">
        <v>4737.5806451612898</v>
      </c>
    </row>
    <row r="231" spans="1:12" x14ac:dyDescent="0.3">
      <c r="A231" s="164" t="s">
        <v>3336</v>
      </c>
      <c r="B231" s="163">
        <v>11</v>
      </c>
      <c r="C231" s="163">
        <v>2015</v>
      </c>
      <c r="D231" s="163" t="str">
        <f t="shared" si="3"/>
        <v>201511</v>
      </c>
      <c r="E231" s="163">
        <v>135.04470698666677</v>
      </c>
      <c r="I231">
        <v>135.04470698666677</v>
      </c>
      <c r="L231">
        <v>4769.0666666666702</v>
      </c>
    </row>
    <row r="232" spans="1:12" x14ac:dyDescent="0.3">
      <c r="A232" s="164" t="s">
        <v>3336</v>
      </c>
      <c r="B232" s="163">
        <v>12</v>
      </c>
      <c r="C232" s="163">
        <v>2015</v>
      </c>
      <c r="D232" s="163" t="str">
        <f t="shared" si="3"/>
        <v>201512</v>
      </c>
      <c r="E232" s="163">
        <v>261.89112185806465</v>
      </c>
      <c r="I232">
        <v>261.89112185806465</v>
      </c>
      <c r="L232">
        <v>9248.6129032258104</v>
      </c>
    </row>
    <row r="233" spans="1:12" x14ac:dyDescent="0.3">
      <c r="A233" s="164" t="s">
        <v>3336</v>
      </c>
      <c r="B233" s="163">
        <v>1</v>
      </c>
      <c r="C233" s="163">
        <v>2016</v>
      </c>
      <c r="D233" s="163" t="str">
        <f t="shared" si="3"/>
        <v>20161</v>
      </c>
      <c r="E233" s="163">
        <v>782.56947891612867</v>
      </c>
      <c r="I233">
        <v>782.56947891612867</v>
      </c>
      <c r="L233">
        <v>27636.225806451599</v>
      </c>
    </row>
    <row r="234" spans="1:12" x14ac:dyDescent="0.3">
      <c r="A234" s="164" t="s">
        <v>3336</v>
      </c>
      <c r="B234" s="163">
        <v>2</v>
      </c>
      <c r="C234" s="163">
        <v>2016</v>
      </c>
      <c r="D234" s="163" t="str">
        <f t="shared" si="3"/>
        <v>20162</v>
      </c>
      <c r="E234" s="163">
        <v>505.29474361379289</v>
      </c>
      <c r="I234">
        <v>505.29474361379289</v>
      </c>
      <c r="L234">
        <v>17844.344827586199</v>
      </c>
    </row>
    <row r="235" spans="1:12" x14ac:dyDescent="0.3">
      <c r="A235" s="164" t="s">
        <v>3336</v>
      </c>
      <c r="B235" s="163">
        <v>3</v>
      </c>
      <c r="C235" s="163">
        <v>2016</v>
      </c>
      <c r="D235" s="163" t="str">
        <f t="shared" si="3"/>
        <v>20163</v>
      </c>
      <c r="E235" s="163">
        <v>1802.487635096775</v>
      </c>
      <c r="I235">
        <v>1802.487635096775</v>
      </c>
      <c r="L235">
        <v>63654.354838709703</v>
      </c>
    </row>
    <row r="236" spans="1:12" x14ac:dyDescent="0.3">
      <c r="A236" s="164" t="s">
        <v>3336</v>
      </c>
      <c r="B236" s="163">
        <v>4</v>
      </c>
      <c r="C236" s="163">
        <v>2016</v>
      </c>
      <c r="D236" s="163" t="str">
        <f t="shared" si="3"/>
        <v>20164</v>
      </c>
      <c r="E236" s="163">
        <v>591.08205152000005</v>
      </c>
      <c r="I236">
        <v>591.08205152000005</v>
      </c>
      <c r="L236">
        <v>20873.900000000001</v>
      </c>
    </row>
    <row r="237" spans="1:12" x14ac:dyDescent="0.3">
      <c r="A237" s="164" t="s">
        <v>3336</v>
      </c>
      <c r="B237" s="163">
        <v>5</v>
      </c>
      <c r="C237" s="163">
        <v>2016</v>
      </c>
      <c r="D237" s="163" t="str">
        <f t="shared" si="3"/>
        <v>20165</v>
      </c>
      <c r="E237" s="163">
        <v>344.16604098064619</v>
      </c>
      <c r="I237">
        <v>344.16604098064619</v>
      </c>
      <c r="L237">
        <v>12154.129032258101</v>
      </c>
    </row>
    <row r="238" spans="1:12" x14ac:dyDescent="0.3">
      <c r="A238" s="164" t="s">
        <v>3336</v>
      </c>
      <c r="B238" s="163">
        <v>6</v>
      </c>
      <c r="C238" s="163">
        <v>2016</v>
      </c>
      <c r="D238" s="163" t="str">
        <f t="shared" si="3"/>
        <v>20166</v>
      </c>
      <c r="E238" s="163">
        <v>199.60606709333325</v>
      </c>
      <c r="I238">
        <v>199.60606709333325</v>
      </c>
      <c r="L238">
        <v>7049.0333333333301</v>
      </c>
    </row>
    <row r="239" spans="1:12" x14ac:dyDescent="0.3">
      <c r="A239" s="164" t="s">
        <v>3336</v>
      </c>
      <c r="B239" s="163">
        <v>7</v>
      </c>
      <c r="C239" s="163">
        <v>2016</v>
      </c>
      <c r="D239" s="163" t="str">
        <f t="shared" si="3"/>
        <v>20167</v>
      </c>
      <c r="E239" s="163">
        <v>233.6711470451614</v>
      </c>
      <c r="I239">
        <v>233.6711470451614</v>
      </c>
      <c r="L239">
        <v>8252.0322580645206</v>
      </c>
    </row>
    <row r="240" spans="1:12" x14ac:dyDescent="0.3">
      <c r="A240" s="164" t="s">
        <v>3336</v>
      </c>
      <c r="B240" s="163">
        <v>8</v>
      </c>
      <c r="C240" s="163">
        <v>2016</v>
      </c>
      <c r="D240" s="163" t="str">
        <f t="shared" si="3"/>
        <v>20168</v>
      </c>
      <c r="E240" s="163">
        <v>175.42805667096783</v>
      </c>
      <c r="I240">
        <v>175.42805667096783</v>
      </c>
      <c r="L240">
        <v>6195.1935483871002</v>
      </c>
    </row>
    <row r="241" spans="1:12" x14ac:dyDescent="0.3">
      <c r="A241" s="164" t="s">
        <v>3336</v>
      </c>
      <c r="B241" s="163">
        <v>9</v>
      </c>
      <c r="C241" s="163">
        <v>2016</v>
      </c>
      <c r="D241" s="163" t="str">
        <f t="shared" si="3"/>
        <v>20169</v>
      </c>
      <c r="E241" s="163">
        <v>146.95758474666675</v>
      </c>
      <c r="I241">
        <v>146.95758474666675</v>
      </c>
      <c r="L241">
        <v>5189.7666666666701</v>
      </c>
    </row>
    <row r="242" spans="1:12" x14ac:dyDescent="0.3">
      <c r="A242" s="164" t="s">
        <v>3336</v>
      </c>
      <c r="B242" s="163">
        <v>10</v>
      </c>
      <c r="C242" s="163">
        <v>2016</v>
      </c>
      <c r="D242" s="163" t="str">
        <f t="shared" si="3"/>
        <v>201610</v>
      </c>
      <c r="E242" s="163">
        <v>215.63060510967748</v>
      </c>
      <c r="I242">
        <v>215.63060510967748</v>
      </c>
      <c r="L242">
        <v>7614.9354838709696</v>
      </c>
    </row>
    <row r="243" spans="1:12" x14ac:dyDescent="0.3">
      <c r="A243" s="164" t="s">
        <v>3336</v>
      </c>
      <c r="B243" s="163">
        <v>11</v>
      </c>
      <c r="C243" s="163">
        <v>2016</v>
      </c>
      <c r="D243" s="163" t="str">
        <f t="shared" si="3"/>
        <v>201611</v>
      </c>
      <c r="E243" s="163">
        <v>245.47739530666678</v>
      </c>
      <c r="I243">
        <v>245.47739530666678</v>
      </c>
      <c r="L243">
        <v>8668.9666666666708</v>
      </c>
    </row>
    <row r="244" spans="1:12" x14ac:dyDescent="0.3">
      <c r="A244" s="164" t="s">
        <v>3336</v>
      </c>
      <c r="B244" s="163">
        <v>12</v>
      </c>
      <c r="C244" s="163">
        <v>2016</v>
      </c>
      <c r="D244" s="163" t="str">
        <f t="shared" si="3"/>
        <v>201612</v>
      </c>
      <c r="E244" s="163">
        <v>1001.3514698322573</v>
      </c>
      <c r="I244">
        <v>1001.3514698322573</v>
      </c>
      <c r="L244">
        <v>35362.451612903198</v>
      </c>
    </row>
    <row r="245" spans="1:12" x14ac:dyDescent="0.3">
      <c r="A245" s="164" t="s">
        <v>3336</v>
      </c>
      <c r="B245" s="163">
        <v>1</v>
      </c>
      <c r="C245" s="163">
        <v>2017</v>
      </c>
      <c r="D245" s="163" t="str">
        <f t="shared" si="3"/>
        <v>20171</v>
      </c>
      <c r="E245" s="163">
        <v>4076.159514632252</v>
      </c>
      <c r="I245">
        <v>4076.159514632252</v>
      </c>
      <c r="L245">
        <v>143948.45161290301</v>
      </c>
    </row>
    <row r="246" spans="1:12" x14ac:dyDescent="0.3">
      <c r="A246" s="164" t="s">
        <v>3336</v>
      </c>
      <c r="B246" s="163">
        <v>2</v>
      </c>
      <c r="C246" s="163">
        <v>2017</v>
      </c>
      <c r="D246" s="163" t="str">
        <f t="shared" si="3"/>
        <v>20172</v>
      </c>
      <c r="E246" s="163">
        <v>7617.2889806857065</v>
      </c>
      <c r="I246">
        <v>7617.2889806857065</v>
      </c>
      <c r="L246">
        <v>269002.46428571403</v>
      </c>
    </row>
    <row r="247" spans="1:12" x14ac:dyDescent="0.3">
      <c r="A247" s="164" t="s">
        <v>3336</v>
      </c>
      <c r="B247" s="163">
        <v>3</v>
      </c>
      <c r="C247" s="163">
        <v>2017</v>
      </c>
      <c r="D247" s="163" t="str">
        <f t="shared" si="3"/>
        <v>20173</v>
      </c>
      <c r="E247" s="163">
        <v>3520.8716338580703</v>
      </c>
      <c r="I247">
        <v>3520.8716338580703</v>
      </c>
      <c r="L247">
        <v>124338.61290322601</v>
      </c>
    </row>
    <row r="248" spans="1:12" x14ac:dyDescent="0.3">
      <c r="A248" s="164" t="s">
        <v>3336</v>
      </c>
      <c r="B248" s="163">
        <v>4</v>
      </c>
      <c r="C248" s="163">
        <v>2017</v>
      </c>
      <c r="D248" s="163" t="str">
        <f t="shared" si="3"/>
        <v>20174</v>
      </c>
      <c r="E248" s="163">
        <v>3029.8258641066759</v>
      </c>
      <c r="I248">
        <v>3029.8258641066759</v>
      </c>
      <c r="L248">
        <v>106997.46666666699</v>
      </c>
    </row>
    <row r="249" spans="1:12" x14ac:dyDescent="0.3">
      <c r="A249" s="164" t="s">
        <v>3336</v>
      </c>
      <c r="B249" s="163">
        <v>5</v>
      </c>
      <c r="C249" s="163">
        <v>2017</v>
      </c>
      <c r="D249" s="163" t="str">
        <f t="shared" si="3"/>
        <v>20175</v>
      </c>
      <c r="E249" s="163">
        <v>1844.820337651614</v>
      </c>
      <c r="I249">
        <v>1844.820337651614</v>
      </c>
      <c r="L249">
        <v>65149.322580645203</v>
      </c>
    </row>
    <row r="250" spans="1:12" x14ac:dyDescent="0.3">
      <c r="A250" s="164" t="s">
        <v>3336</v>
      </c>
      <c r="B250" s="163">
        <v>6</v>
      </c>
      <c r="C250" s="163">
        <v>2017</v>
      </c>
      <c r="D250" s="163" t="str">
        <f t="shared" si="3"/>
        <v>20176</v>
      </c>
      <c r="E250" s="163">
        <v>796.30522783999993</v>
      </c>
      <c r="I250">
        <v>796.30522783999993</v>
      </c>
      <c r="L250">
        <v>28121.3</v>
      </c>
    </row>
    <row r="251" spans="1:12" x14ac:dyDescent="0.3">
      <c r="A251" s="164" t="s">
        <v>3336</v>
      </c>
      <c r="B251" s="163">
        <v>7</v>
      </c>
      <c r="C251" s="163">
        <v>2017</v>
      </c>
      <c r="D251" s="163" t="str">
        <f t="shared" si="3"/>
        <v>20177</v>
      </c>
      <c r="E251" s="163">
        <v>273.29183091612896</v>
      </c>
      <c r="I251">
        <v>273.29183091612896</v>
      </c>
      <c r="L251">
        <v>9651.22580645161</v>
      </c>
    </row>
    <row r="252" spans="1:12" x14ac:dyDescent="0.3">
      <c r="A252" s="164" t="s">
        <v>3336</v>
      </c>
      <c r="B252" s="163">
        <v>8</v>
      </c>
      <c r="C252" s="163">
        <v>2017</v>
      </c>
      <c r="D252" s="163" t="str">
        <f t="shared" si="3"/>
        <v>20178</v>
      </c>
      <c r="E252" s="163">
        <v>289.84893790967834</v>
      </c>
      <c r="I252">
        <v>289.84893790967834</v>
      </c>
      <c r="L252">
        <v>10235.935483871001</v>
      </c>
    </row>
    <row r="253" spans="1:12" x14ac:dyDescent="0.3">
      <c r="A253" s="164" t="s">
        <v>3336</v>
      </c>
      <c r="B253" s="163">
        <v>9</v>
      </c>
      <c r="C253" s="163">
        <v>2017</v>
      </c>
      <c r="D253" s="163" t="str">
        <f t="shared" si="3"/>
        <v>20179</v>
      </c>
      <c r="E253" s="163">
        <v>366.3268904533324</v>
      </c>
      <c r="I253">
        <v>366.3268904533324</v>
      </c>
      <c r="L253">
        <v>12936.733333333301</v>
      </c>
    </row>
    <row r="254" spans="1:12" x14ac:dyDescent="0.3">
      <c r="A254" s="164" t="s">
        <v>3334</v>
      </c>
      <c r="B254">
        <v>10</v>
      </c>
      <c r="C254">
        <v>2017</v>
      </c>
      <c r="D254" s="163" t="str">
        <f t="shared" si="3"/>
        <v>201710</v>
      </c>
      <c r="E254" s="163">
        <v>269.30369999999999</v>
      </c>
    </row>
    <row r="255" spans="1:12" x14ac:dyDescent="0.3">
      <c r="A255" s="164" t="s">
        <v>3334</v>
      </c>
      <c r="B255">
        <v>11</v>
      </c>
      <c r="C255">
        <v>2017</v>
      </c>
      <c r="D255" s="163" t="str">
        <f t="shared" si="3"/>
        <v>201711</v>
      </c>
      <c r="E255" s="163">
        <v>244.92619999999999</v>
      </c>
    </row>
    <row r="256" spans="1:12" x14ac:dyDescent="0.3">
      <c r="A256" s="164" t="s">
        <v>3334</v>
      </c>
      <c r="B256">
        <v>12</v>
      </c>
      <c r="C256">
        <v>2017</v>
      </c>
      <c r="D256" s="163" t="str">
        <f t="shared" si="3"/>
        <v>201712</v>
      </c>
      <c r="E256" s="163">
        <v>198.14089999999999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12"/>
  <sheetViews>
    <sheetView workbookViewId="0">
      <selection activeCell="I25" sqref="I25"/>
    </sheetView>
  </sheetViews>
  <sheetFormatPr defaultRowHeight="14.4" x14ac:dyDescent="0.3"/>
  <sheetData>
    <row r="1" spans="1:2" x14ac:dyDescent="0.3">
      <c r="A1" t="s">
        <v>2251</v>
      </c>
      <c r="B1" t="s">
        <v>2252</v>
      </c>
    </row>
    <row r="2" spans="1:2" x14ac:dyDescent="0.3">
      <c r="A2">
        <v>2</v>
      </c>
      <c r="B2">
        <v>2</v>
      </c>
    </row>
    <row r="3" spans="1:2" x14ac:dyDescent="0.3">
      <c r="A3">
        <v>2</v>
      </c>
      <c r="B3">
        <v>0</v>
      </c>
    </row>
    <row r="4" spans="1:2" x14ac:dyDescent="0.3">
      <c r="A4">
        <v>2</v>
      </c>
      <c r="B4">
        <v>0</v>
      </c>
    </row>
    <row r="5" spans="1:2" x14ac:dyDescent="0.3">
      <c r="A5">
        <v>0</v>
      </c>
      <c r="B5">
        <v>0</v>
      </c>
    </row>
    <row r="6" spans="1:2" x14ac:dyDescent="0.3">
      <c r="A6">
        <v>1</v>
      </c>
      <c r="B6">
        <v>0</v>
      </c>
    </row>
    <row r="7" spans="1:2" x14ac:dyDescent="0.3">
      <c r="A7">
        <v>0</v>
      </c>
      <c r="B7">
        <v>0</v>
      </c>
    </row>
    <row r="8" spans="1:2" x14ac:dyDescent="0.3">
      <c r="A8">
        <v>5</v>
      </c>
      <c r="B8">
        <v>0</v>
      </c>
    </row>
    <row r="9" spans="1:2" x14ac:dyDescent="0.3">
      <c r="A9">
        <v>0</v>
      </c>
      <c r="B9">
        <v>0</v>
      </c>
    </row>
    <row r="10" spans="1:2" x14ac:dyDescent="0.3">
      <c r="A10">
        <v>1</v>
      </c>
      <c r="B10">
        <v>0</v>
      </c>
    </row>
    <row r="11" spans="1:2" x14ac:dyDescent="0.3">
      <c r="A11">
        <v>0</v>
      </c>
      <c r="B11">
        <v>0</v>
      </c>
    </row>
    <row r="12" spans="1:2" x14ac:dyDescent="0.3">
      <c r="A12">
        <v>0</v>
      </c>
      <c r="B12">
        <v>0</v>
      </c>
    </row>
    <row r="13" spans="1:2" x14ac:dyDescent="0.3">
      <c r="A13">
        <v>7</v>
      </c>
      <c r="B13">
        <v>0</v>
      </c>
    </row>
    <row r="14" spans="1:2" x14ac:dyDescent="0.3">
      <c r="A14">
        <v>0</v>
      </c>
      <c r="B14">
        <v>0</v>
      </c>
    </row>
    <row r="15" spans="1:2" x14ac:dyDescent="0.3">
      <c r="A15">
        <v>0</v>
      </c>
      <c r="B15">
        <v>0</v>
      </c>
    </row>
    <row r="16" spans="1:2" x14ac:dyDescent="0.3">
      <c r="A16">
        <v>1</v>
      </c>
      <c r="B16">
        <v>0</v>
      </c>
    </row>
    <row r="17" spans="1:2" x14ac:dyDescent="0.3">
      <c r="A17">
        <v>2</v>
      </c>
      <c r="B17">
        <v>0</v>
      </c>
    </row>
    <row r="18" spans="1:2" x14ac:dyDescent="0.3">
      <c r="A18">
        <v>3</v>
      </c>
      <c r="B18">
        <v>0</v>
      </c>
    </row>
    <row r="19" spans="1:2" x14ac:dyDescent="0.3">
      <c r="A19">
        <v>3</v>
      </c>
      <c r="B19">
        <v>0</v>
      </c>
    </row>
    <row r="20" spans="1:2" x14ac:dyDescent="0.3">
      <c r="A20">
        <v>2</v>
      </c>
      <c r="B20">
        <v>0</v>
      </c>
    </row>
    <row r="21" spans="1:2" x14ac:dyDescent="0.3">
      <c r="A21">
        <v>0</v>
      </c>
      <c r="B21">
        <v>0</v>
      </c>
    </row>
    <row r="22" spans="1:2" x14ac:dyDescent="0.3">
      <c r="A22">
        <v>0</v>
      </c>
      <c r="B22">
        <v>0</v>
      </c>
    </row>
    <row r="23" spans="1:2" x14ac:dyDescent="0.3">
      <c r="A23">
        <v>1</v>
      </c>
      <c r="B23">
        <v>0</v>
      </c>
    </row>
    <row r="24" spans="1:2" x14ac:dyDescent="0.3">
      <c r="A24">
        <v>1</v>
      </c>
      <c r="B24">
        <v>0</v>
      </c>
    </row>
    <row r="25" spans="1:2" x14ac:dyDescent="0.3">
      <c r="A25">
        <v>0</v>
      </c>
      <c r="B25">
        <v>0</v>
      </c>
    </row>
    <row r="26" spans="1:2" x14ac:dyDescent="0.3">
      <c r="A26">
        <v>3</v>
      </c>
      <c r="B26">
        <v>0</v>
      </c>
    </row>
    <row r="27" spans="1:2" x14ac:dyDescent="0.3">
      <c r="A27">
        <v>0</v>
      </c>
      <c r="B27">
        <v>0</v>
      </c>
    </row>
    <row r="28" spans="1:2" x14ac:dyDescent="0.3">
      <c r="A28">
        <v>2</v>
      </c>
      <c r="B28">
        <v>0</v>
      </c>
    </row>
    <row r="29" spans="1:2" x14ac:dyDescent="0.3">
      <c r="A29">
        <v>4</v>
      </c>
      <c r="B29">
        <v>0</v>
      </c>
    </row>
    <row r="30" spans="1:2" x14ac:dyDescent="0.3">
      <c r="A30">
        <v>0</v>
      </c>
      <c r="B30">
        <v>0</v>
      </c>
    </row>
    <row r="31" spans="1:2" x14ac:dyDescent="0.3">
      <c r="A31">
        <v>0</v>
      </c>
      <c r="B31">
        <v>0</v>
      </c>
    </row>
    <row r="32" spans="1:2" x14ac:dyDescent="0.3">
      <c r="A32">
        <v>0</v>
      </c>
      <c r="B32">
        <v>0</v>
      </c>
    </row>
    <row r="33" spans="1:2" x14ac:dyDescent="0.3">
      <c r="A33">
        <v>0</v>
      </c>
      <c r="B33">
        <v>0</v>
      </c>
    </row>
    <row r="34" spans="1:2" x14ac:dyDescent="0.3">
      <c r="A34">
        <v>0</v>
      </c>
      <c r="B34">
        <v>0</v>
      </c>
    </row>
    <row r="35" spans="1:2" x14ac:dyDescent="0.3">
      <c r="A35">
        <v>0</v>
      </c>
      <c r="B35">
        <v>0</v>
      </c>
    </row>
    <row r="36" spans="1:2" x14ac:dyDescent="0.3">
      <c r="A36">
        <v>0</v>
      </c>
      <c r="B36">
        <v>0</v>
      </c>
    </row>
    <row r="37" spans="1:2" x14ac:dyDescent="0.3">
      <c r="A37">
        <v>0</v>
      </c>
      <c r="B37">
        <v>0</v>
      </c>
    </row>
    <row r="38" spans="1:2" x14ac:dyDescent="0.3">
      <c r="A38">
        <v>0</v>
      </c>
      <c r="B38">
        <v>0</v>
      </c>
    </row>
    <row r="39" spans="1:2" x14ac:dyDescent="0.3">
      <c r="A39">
        <v>0</v>
      </c>
      <c r="B39">
        <v>0</v>
      </c>
    </row>
    <row r="40" spans="1:2" x14ac:dyDescent="0.3">
      <c r="A40">
        <v>0</v>
      </c>
      <c r="B40">
        <v>0</v>
      </c>
    </row>
    <row r="41" spans="1:2" x14ac:dyDescent="0.3">
      <c r="A41">
        <v>0</v>
      </c>
      <c r="B41">
        <v>0</v>
      </c>
    </row>
    <row r="42" spans="1:2" x14ac:dyDescent="0.3">
      <c r="A42">
        <v>0</v>
      </c>
      <c r="B42">
        <v>0</v>
      </c>
    </row>
    <row r="43" spans="1:2" x14ac:dyDescent="0.3">
      <c r="A43">
        <v>0</v>
      </c>
      <c r="B43">
        <v>0</v>
      </c>
    </row>
    <row r="44" spans="1:2" x14ac:dyDescent="0.3">
      <c r="A44">
        <v>1</v>
      </c>
      <c r="B44">
        <v>1</v>
      </c>
    </row>
    <row r="45" spans="1:2" x14ac:dyDescent="0.3">
      <c r="A45">
        <v>4</v>
      </c>
      <c r="B45">
        <v>0</v>
      </c>
    </row>
    <row r="46" spans="1:2" x14ac:dyDescent="0.3">
      <c r="A46">
        <v>1</v>
      </c>
      <c r="B46">
        <v>1</v>
      </c>
    </row>
    <row r="47" spans="1:2" x14ac:dyDescent="0.3">
      <c r="A47">
        <v>0</v>
      </c>
      <c r="B47">
        <v>0</v>
      </c>
    </row>
    <row r="48" spans="1:2" x14ac:dyDescent="0.3">
      <c r="A48">
        <v>2</v>
      </c>
      <c r="B48">
        <v>0</v>
      </c>
    </row>
    <row r="49" spans="1:2" x14ac:dyDescent="0.3">
      <c r="A49">
        <v>0</v>
      </c>
      <c r="B49">
        <v>2</v>
      </c>
    </row>
    <row r="50" spans="1:2" x14ac:dyDescent="0.3">
      <c r="A50">
        <v>2</v>
      </c>
      <c r="B50">
        <v>1</v>
      </c>
    </row>
    <row r="51" spans="1:2" x14ac:dyDescent="0.3">
      <c r="A51">
        <v>0</v>
      </c>
      <c r="B51">
        <v>1</v>
      </c>
    </row>
    <row r="52" spans="1:2" x14ac:dyDescent="0.3">
      <c r="A52">
        <v>1</v>
      </c>
      <c r="B52">
        <v>2</v>
      </c>
    </row>
    <row r="53" spans="1:2" x14ac:dyDescent="0.3">
      <c r="A53">
        <v>0</v>
      </c>
      <c r="B53">
        <v>2</v>
      </c>
    </row>
    <row r="54" spans="1:2" x14ac:dyDescent="0.3">
      <c r="A54">
        <v>6</v>
      </c>
      <c r="B54">
        <v>4</v>
      </c>
    </row>
    <row r="55" spans="1:2" x14ac:dyDescent="0.3">
      <c r="A55">
        <v>3</v>
      </c>
      <c r="B55">
        <v>1</v>
      </c>
    </row>
    <row r="56" spans="1:2" x14ac:dyDescent="0.3">
      <c r="A56">
        <v>4</v>
      </c>
      <c r="B56">
        <v>1</v>
      </c>
    </row>
    <row r="57" spans="1:2" x14ac:dyDescent="0.3">
      <c r="A57">
        <v>2</v>
      </c>
      <c r="B57">
        <v>7</v>
      </c>
    </row>
    <row r="58" spans="1:2" x14ac:dyDescent="0.3">
      <c r="A58">
        <v>0</v>
      </c>
      <c r="B58">
        <v>0</v>
      </c>
    </row>
    <row r="59" spans="1:2" x14ac:dyDescent="0.3">
      <c r="A59">
        <v>0</v>
      </c>
      <c r="B59">
        <v>2</v>
      </c>
    </row>
    <row r="60" spans="1:2" x14ac:dyDescent="0.3">
      <c r="A60">
        <v>0</v>
      </c>
      <c r="B60">
        <v>5</v>
      </c>
    </row>
    <row r="61" spans="1:2" x14ac:dyDescent="0.3">
      <c r="A61">
        <v>3</v>
      </c>
      <c r="B61">
        <v>3</v>
      </c>
    </row>
    <row r="62" spans="1:2" x14ac:dyDescent="0.3">
      <c r="A62">
        <v>1</v>
      </c>
      <c r="B62">
        <v>0</v>
      </c>
    </row>
    <row r="63" spans="1:2" x14ac:dyDescent="0.3">
      <c r="A63">
        <v>3</v>
      </c>
      <c r="B63">
        <v>0</v>
      </c>
    </row>
    <row r="64" spans="1:2" x14ac:dyDescent="0.3">
      <c r="A64">
        <v>0</v>
      </c>
      <c r="B64">
        <v>1</v>
      </c>
    </row>
    <row r="65" spans="1:2" x14ac:dyDescent="0.3">
      <c r="A65">
        <v>1</v>
      </c>
      <c r="B65">
        <v>0</v>
      </c>
    </row>
    <row r="66" spans="1:2" x14ac:dyDescent="0.3">
      <c r="A66">
        <v>1</v>
      </c>
      <c r="B66">
        <v>3</v>
      </c>
    </row>
    <row r="67" spans="1:2" x14ac:dyDescent="0.3">
      <c r="A67">
        <v>1</v>
      </c>
      <c r="B67">
        <v>1</v>
      </c>
    </row>
    <row r="68" spans="1:2" x14ac:dyDescent="0.3">
      <c r="A68">
        <v>4</v>
      </c>
      <c r="B68">
        <v>1</v>
      </c>
    </row>
    <row r="69" spans="1:2" x14ac:dyDescent="0.3">
      <c r="A69">
        <v>2</v>
      </c>
      <c r="B69">
        <v>1</v>
      </c>
    </row>
    <row r="70" spans="1:2" x14ac:dyDescent="0.3">
      <c r="A70">
        <v>1</v>
      </c>
      <c r="B70">
        <v>1</v>
      </c>
    </row>
    <row r="71" spans="1:2" x14ac:dyDescent="0.3">
      <c r="A71">
        <v>0</v>
      </c>
      <c r="B71">
        <v>5</v>
      </c>
    </row>
    <row r="72" spans="1:2" x14ac:dyDescent="0.3">
      <c r="A72">
        <v>2</v>
      </c>
      <c r="B72">
        <v>1</v>
      </c>
    </row>
    <row r="73" spans="1:2" x14ac:dyDescent="0.3">
      <c r="A73">
        <v>0</v>
      </c>
      <c r="B73">
        <v>0</v>
      </c>
    </row>
    <row r="74" spans="1:2" x14ac:dyDescent="0.3">
      <c r="A74">
        <v>0</v>
      </c>
      <c r="B74">
        <v>0</v>
      </c>
    </row>
    <row r="75" spans="1:2" x14ac:dyDescent="0.3">
      <c r="A75">
        <v>0</v>
      </c>
      <c r="B75">
        <v>1</v>
      </c>
    </row>
    <row r="76" spans="1:2" x14ac:dyDescent="0.3">
      <c r="A76">
        <v>0</v>
      </c>
      <c r="B76">
        <v>2</v>
      </c>
    </row>
    <row r="77" spans="1:2" x14ac:dyDescent="0.3">
      <c r="A77">
        <v>0</v>
      </c>
      <c r="B77">
        <v>0</v>
      </c>
    </row>
    <row r="78" spans="1:2" x14ac:dyDescent="0.3">
      <c r="A78">
        <v>1</v>
      </c>
      <c r="B78">
        <v>0</v>
      </c>
    </row>
    <row r="79" spans="1:2" x14ac:dyDescent="0.3">
      <c r="A79">
        <v>0</v>
      </c>
      <c r="B79">
        <v>4</v>
      </c>
    </row>
    <row r="80" spans="1:2" x14ac:dyDescent="0.3">
      <c r="A80">
        <v>1</v>
      </c>
      <c r="B80">
        <v>1</v>
      </c>
    </row>
    <row r="81" spans="1:2" x14ac:dyDescent="0.3">
      <c r="A81">
        <v>1</v>
      </c>
      <c r="B81">
        <v>1</v>
      </c>
    </row>
    <row r="82" spans="1:2" x14ac:dyDescent="0.3">
      <c r="A82">
        <v>0</v>
      </c>
      <c r="B82">
        <v>0</v>
      </c>
    </row>
    <row r="83" spans="1:2" x14ac:dyDescent="0.3">
      <c r="A83">
        <v>0</v>
      </c>
      <c r="B83">
        <v>0</v>
      </c>
    </row>
    <row r="84" spans="1:2" x14ac:dyDescent="0.3">
      <c r="A84">
        <v>1</v>
      </c>
      <c r="B84">
        <v>0</v>
      </c>
    </row>
    <row r="85" spans="1:2" x14ac:dyDescent="0.3">
      <c r="A85">
        <v>1</v>
      </c>
      <c r="B85">
        <v>1</v>
      </c>
    </row>
    <row r="86" spans="1:2" x14ac:dyDescent="0.3">
      <c r="A86">
        <v>0</v>
      </c>
      <c r="B86">
        <v>0</v>
      </c>
    </row>
    <row r="87" spans="1:2" x14ac:dyDescent="0.3">
      <c r="A87">
        <v>0</v>
      </c>
      <c r="B87">
        <v>1</v>
      </c>
    </row>
    <row r="88" spans="1:2" x14ac:dyDescent="0.3">
      <c r="A88">
        <v>0</v>
      </c>
      <c r="B88">
        <v>1</v>
      </c>
    </row>
    <row r="89" spans="1:2" x14ac:dyDescent="0.3">
      <c r="A89">
        <v>1</v>
      </c>
      <c r="B89">
        <v>3</v>
      </c>
    </row>
    <row r="90" spans="1:2" x14ac:dyDescent="0.3">
      <c r="A90">
        <v>0</v>
      </c>
      <c r="B90">
        <v>2</v>
      </c>
    </row>
    <row r="91" spans="1:2" x14ac:dyDescent="0.3">
      <c r="A91">
        <v>0</v>
      </c>
      <c r="B91">
        <v>1</v>
      </c>
    </row>
    <row r="92" spans="1:2" x14ac:dyDescent="0.3">
      <c r="A92">
        <v>0</v>
      </c>
      <c r="B92">
        <v>0</v>
      </c>
    </row>
    <row r="93" spans="1:2" x14ac:dyDescent="0.3">
      <c r="A93">
        <v>0</v>
      </c>
      <c r="B93">
        <v>0</v>
      </c>
    </row>
    <row r="94" spans="1:2" x14ac:dyDescent="0.3">
      <c r="A94">
        <v>1</v>
      </c>
      <c r="B94">
        <v>0</v>
      </c>
    </row>
    <row r="95" spans="1:2" x14ac:dyDescent="0.3">
      <c r="A95">
        <v>0</v>
      </c>
      <c r="B95">
        <v>1</v>
      </c>
    </row>
    <row r="96" spans="1:2" x14ac:dyDescent="0.3">
      <c r="A96">
        <v>0</v>
      </c>
      <c r="B96">
        <v>0</v>
      </c>
    </row>
    <row r="97" spans="1:2" x14ac:dyDescent="0.3">
      <c r="A97">
        <v>0</v>
      </c>
      <c r="B97">
        <v>0</v>
      </c>
    </row>
    <row r="98" spans="1:2" x14ac:dyDescent="0.3">
      <c r="A98">
        <v>1</v>
      </c>
      <c r="B98">
        <v>0</v>
      </c>
    </row>
    <row r="99" spans="1:2" x14ac:dyDescent="0.3">
      <c r="A99">
        <v>0</v>
      </c>
      <c r="B99">
        <v>0</v>
      </c>
    </row>
    <row r="100" spans="1:2" x14ac:dyDescent="0.3">
      <c r="A100">
        <v>0</v>
      </c>
      <c r="B100">
        <v>0</v>
      </c>
    </row>
    <row r="101" spans="1:2" x14ac:dyDescent="0.3">
      <c r="A101">
        <v>1</v>
      </c>
      <c r="B101">
        <v>0</v>
      </c>
    </row>
    <row r="102" spans="1:2" x14ac:dyDescent="0.3">
      <c r="A102">
        <v>0</v>
      </c>
      <c r="B102">
        <v>3</v>
      </c>
    </row>
    <row r="103" spans="1:2" x14ac:dyDescent="0.3">
      <c r="A103">
        <v>2</v>
      </c>
      <c r="B103">
        <v>3</v>
      </c>
    </row>
    <row r="104" spans="1:2" x14ac:dyDescent="0.3">
      <c r="A104">
        <v>2</v>
      </c>
      <c r="B104">
        <v>3</v>
      </c>
    </row>
    <row r="105" spans="1:2" x14ac:dyDescent="0.3">
      <c r="A105">
        <v>0</v>
      </c>
      <c r="B105">
        <v>2</v>
      </c>
    </row>
    <row r="106" spans="1:2" x14ac:dyDescent="0.3">
      <c r="A106">
        <v>0</v>
      </c>
      <c r="B106">
        <v>2</v>
      </c>
    </row>
    <row r="107" spans="1:2" x14ac:dyDescent="0.3">
      <c r="A107">
        <v>0</v>
      </c>
      <c r="B107">
        <v>2</v>
      </c>
    </row>
    <row r="108" spans="1:2" x14ac:dyDescent="0.3">
      <c r="A108">
        <v>0</v>
      </c>
      <c r="B108">
        <v>0</v>
      </c>
    </row>
    <row r="109" spans="1:2" x14ac:dyDescent="0.3">
      <c r="A109">
        <v>1</v>
      </c>
      <c r="B109">
        <v>2</v>
      </c>
    </row>
    <row r="110" spans="1:2" x14ac:dyDescent="0.3">
      <c r="A110">
        <v>0</v>
      </c>
      <c r="B110">
        <v>0</v>
      </c>
    </row>
    <row r="111" spans="1:2" x14ac:dyDescent="0.3">
      <c r="A111">
        <v>0</v>
      </c>
      <c r="B111">
        <v>0</v>
      </c>
    </row>
    <row r="112" spans="1:2" x14ac:dyDescent="0.3">
      <c r="A112">
        <v>0</v>
      </c>
      <c r="B112">
        <v>0</v>
      </c>
    </row>
    <row r="113" spans="1:2" x14ac:dyDescent="0.3">
      <c r="A113">
        <v>0</v>
      </c>
      <c r="B113">
        <v>0</v>
      </c>
    </row>
    <row r="114" spans="1:2" x14ac:dyDescent="0.3">
      <c r="A114">
        <v>0</v>
      </c>
      <c r="B114">
        <v>0</v>
      </c>
    </row>
    <row r="115" spans="1:2" x14ac:dyDescent="0.3">
      <c r="A115">
        <v>0</v>
      </c>
      <c r="B115">
        <v>0</v>
      </c>
    </row>
    <row r="116" spans="1:2" x14ac:dyDescent="0.3">
      <c r="A116">
        <v>0</v>
      </c>
      <c r="B116">
        <v>0</v>
      </c>
    </row>
    <row r="117" spans="1:2" x14ac:dyDescent="0.3">
      <c r="A117">
        <v>0</v>
      </c>
      <c r="B117">
        <v>0</v>
      </c>
    </row>
    <row r="118" spans="1:2" x14ac:dyDescent="0.3">
      <c r="A118">
        <v>0</v>
      </c>
      <c r="B118">
        <v>0</v>
      </c>
    </row>
    <row r="119" spans="1:2" x14ac:dyDescent="0.3">
      <c r="A119">
        <v>0</v>
      </c>
      <c r="B119">
        <v>2</v>
      </c>
    </row>
    <row r="120" spans="1:2" x14ac:dyDescent="0.3">
      <c r="A120">
        <v>3</v>
      </c>
      <c r="B120">
        <v>0</v>
      </c>
    </row>
    <row r="121" spans="1:2" x14ac:dyDescent="0.3">
      <c r="A121">
        <v>0</v>
      </c>
      <c r="B121">
        <v>0</v>
      </c>
    </row>
    <row r="122" spans="1:2" x14ac:dyDescent="0.3">
      <c r="A122">
        <v>2</v>
      </c>
      <c r="B122">
        <v>0</v>
      </c>
    </row>
    <row r="123" spans="1:2" x14ac:dyDescent="0.3">
      <c r="A123">
        <v>2</v>
      </c>
      <c r="B123">
        <v>4</v>
      </c>
    </row>
    <row r="124" spans="1:2" x14ac:dyDescent="0.3">
      <c r="A124">
        <v>2</v>
      </c>
      <c r="B124">
        <v>0</v>
      </c>
    </row>
    <row r="125" spans="1:2" x14ac:dyDescent="0.3">
      <c r="A125">
        <v>0</v>
      </c>
      <c r="B125">
        <v>0</v>
      </c>
    </row>
    <row r="126" spans="1:2" x14ac:dyDescent="0.3">
      <c r="A126">
        <v>0</v>
      </c>
      <c r="B126">
        <v>2</v>
      </c>
    </row>
    <row r="127" spans="1:2" x14ac:dyDescent="0.3">
      <c r="A127">
        <v>0</v>
      </c>
      <c r="B127">
        <v>3</v>
      </c>
    </row>
    <row r="128" spans="1:2" x14ac:dyDescent="0.3">
      <c r="A128">
        <v>1</v>
      </c>
      <c r="B128">
        <v>2</v>
      </c>
    </row>
    <row r="129" spans="1:2" x14ac:dyDescent="0.3">
      <c r="A129">
        <v>0</v>
      </c>
      <c r="B129">
        <v>0</v>
      </c>
    </row>
    <row r="130" spans="1:2" x14ac:dyDescent="0.3">
      <c r="A130">
        <v>1</v>
      </c>
      <c r="B130">
        <v>6</v>
      </c>
    </row>
    <row r="131" spans="1:2" x14ac:dyDescent="0.3">
      <c r="A131">
        <v>0</v>
      </c>
      <c r="B131">
        <v>2</v>
      </c>
    </row>
    <row r="132" spans="1:2" x14ac:dyDescent="0.3">
      <c r="A132">
        <v>0</v>
      </c>
      <c r="B132">
        <v>2</v>
      </c>
    </row>
    <row r="133" spans="1:2" x14ac:dyDescent="0.3">
      <c r="A133">
        <v>0</v>
      </c>
      <c r="B133">
        <v>0</v>
      </c>
    </row>
    <row r="134" spans="1:2" x14ac:dyDescent="0.3">
      <c r="A134">
        <v>1</v>
      </c>
      <c r="B134">
        <v>0</v>
      </c>
    </row>
    <row r="135" spans="1:2" x14ac:dyDescent="0.3">
      <c r="A135">
        <v>0</v>
      </c>
      <c r="B135">
        <v>0</v>
      </c>
    </row>
    <row r="136" spans="1:2" x14ac:dyDescent="0.3">
      <c r="A136">
        <v>0</v>
      </c>
      <c r="B136">
        <v>2</v>
      </c>
    </row>
    <row r="137" spans="1:2" x14ac:dyDescent="0.3">
      <c r="A137">
        <v>0</v>
      </c>
      <c r="B137">
        <v>0</v>
      </c>
    </row>
    <row r="138" spans="1:2" x14ac:dyDescent="0.3">
      <c r="A138">
        <v>2</v>
      </c>
      <c r="B138">
        <v>4</v>
      </c>
    </row>
    <row r="139" spans="1:2" x14ac:dyDescent="0.3">
      <c r="A139">
        <v>0</v>
      </c>
      <c r="B139">
        <v>0</v>
      </c>
    </row>
    <row r="140" spans="1:2" x14ac:dyDescent="0.3">
      <c r="A140">
        <v>0</v>
      </c>
      <c r="B140">
        <v>0</v>
      </c>
    </row>
    <row r="141" spans="1:2" x14ac:dyDescent="0.3">
      <c r="A141">
        <v>1</v>
      </c>
      <c r="B141">
        <v>0</v>
      </c>
    </row>
    <row r="142" spans="1:2" x14ac:dyDescent="0.3">
      <c r="A142">
        <v>0</v>
      </c>
      <c r="B142">
        <v>0</v>
      </c>
    </row>
    <row r="143" spans="1:2" x14ac:dyDescent="0.3">
      <c r="A143">
        <v>1</v>
      </c>
      <c r="B143">
        <v>0</v>
      </c>
    </row>
    <row r="144" spans="1:2" x14ac:dyDescent="0.3">
      <c r="A144">
        <v>0</v>
      </c>
      <c r="B144">
        <v>0</v>
      </c>
    </row>
    <row r="145" spans="1:2" x14ac:dyDescent="0.3">
      <c r="A145">
        <v>1</v>
      </c>
      <c r="B145">
        <v>2</v>
      </c>
    </row>
    <row r="146" spans="1:2" x14ac:dyDescent="0.3">
      <c r="A146">
        <v>1</v>
      </c>
      <c r="B146">
        <v>2</v>
      </c>
    </row>
    <row r="147" spans="1:2" x14ac:dyDescent="0.3">
      <c r="A147">
        <v>1</v>
      </c>
      <c r="B147">
        <v>2</v>
      </c>
    </row>
    <row r="148" spans="1:2" x14ac:dyDescent="0.3">
      <c r="A148">
        <v>0</v>
      </c>
      <c r="B148">
        <v>2</v>
      </c>
    </row>
    <row r="149" spans="1:2" x14ac:dyDescent="0.3">
      <c r="A149">
        <v>0</v>
      </c>
      <c r="B149">
        <v>0</v>
      </c>
    </row>
    <row r="150" spans="1:2" x14ac:dyDescent="0.3">
      <c r="A150">
        <v>1</v>
      </c>
      <c r="B150">
        <v>0</v>
      </c>
    </row>
    <row r="151" spans="1:2" x14ac:dyDescent="0.3">
      <c r="A151">
        <v>0</v>
      </c>
      <c r="B151">
        <v>0</v>
      </c>
    </row>
    <row r="152" spans="1:2" x14ac:dyDescent="0.3">
      <c r="A152">
        <v>0</v>
      </c>
      <c r="B152">
        <v>0</v>
      </c>
    </row>
    <row r="153" spans="1:2" x14ac:dyDescent="0.3">
      <c r="A153">
        <v>0</v>
      </c>
      <c r="B153">
        <v>0</v>
      </c>
    </row>
    <row r="154" spans="1:2" x14ac:dyDescent="0.3">
      <c r="A154">
        <v>1</v>
      </c>
      <c r="B154">
        <v>2</v>
      </c>
    </row>
    <row r="155" spans="1:2" x14ac:dyDescent="0.3">
      <c r="A155">
        <v>0</v>
      </c>
      <c r="B155">
        <v>2</v>
      </c>
    </row>
    <row r="156" spans="1:2" x14ac:dyDescent="0.3">
      <c r="A156">
        <v>0</v>
      </c>
      <c r="B156">
        <v>0</v>
      </c>
    </row>
    <row r="157" spans="1:2" x14ac:dyDescent="0.3">
      <c r="A157">
        <v>1</v>
      </c>
      <c r="B157">
        <v>3</v>
      </c>
    </row>
    <row r="158" spans="1:2" x14ac:dyDescent="0.3">
      <c r="A158">
        <v>0</v>
      </c>
      <c r="B158">
        <v>2</v>
      </c>
    </row>
    <row r="159" spans="1:2" x14ac:dyDescent="0.3">
      <c r="A159">
        <v>0</v>
      </c>
      <c r="B159">
        <v>2</v>
      </c>
    </row>
    <row r="160" spans="1:2" x14ac:dyDescent="0.3">
      <c r="A160">
        <v>1</v>
      </c>
      <c r="B160">
        <v>0</v>
      </c>
    </row>
    <row r="161" spans="1:2" x14ac:dyDescent="0.3">
      <c r="A161">
        <v>0</v>
      </c>
      <c r="B161">
        <v>0</v>
      </c>
    </row>
    <row r="162" spans="1:2" x14ac:dyDescent="0.3">
      <c r="A162">
        <v>0</v>
      </c>
      <c r="B162">
        <v>0</v>
      </c>
    </row>
    <row r="163" spans="1:2" x14ac:dyDescent="0.3">
      <c r="A163">
        <v>1</v>
      </c>
      <c r="B163">
        <v>0</v>
      </c>
    </row>
    <row r="164" spans="1:2" x14ac:dyDescent="0.3">
      <c r="A164">
        <v>2</v>
      </c>
      <c r="B164">
        <v>0</v>
      </c>
    </row>
    <row r="165" spans="1:2" x14ac:dyDescent="0.3">
      <c r="A165">
        <v>0</v>
      </c>
      <c r="B165">
        <v>0</v>
      </c>
    </row>
    <row r="166" spans="1:2" x14ac:dyDescent="0.3">
      <c r="A166">
        <v>1</v>
      </c>
      <c r="B166">
        <v>0</v>
      </c>
    </row>
    <row r="167" spans="1:2" x14ac:dyDescent="0.3">
      <c r="A167">
        <v>0</v>
      </c>
      <c r="B167">
        <v>0</v>
      </c>
    </row>
    <row r="168" spans="1:2" x14ac:dyDescent="0.3">
      <c r="A168">
        <v>1</v>
      </c>
      <c r="B168">
        <v>0</v>
      </c>
    </row>
    <row r="169" spans="1:2" x14ac:dyDescent="0.3">
      <c r="A169">
        <v>5</v>
      </c>
      <c r="B169">
        <v>3</v>
      </c>
    </row>
    <row r="170" spans="1:2" x14ac:dyDescent="0.3">
      <c r="A170">
        <v>0</v>
      </c>
      <c r="B170">
        <v>0</v>
      </c>
    </row>
    <row r="171" spans="1:2" x14ac:dyDescent="0.3">
      <c r="A171">
        <v>0</v>
      </c>
      <c r="B171">
        <v>2</v>
      </c>
    </row>
    <row r="172" spans="1:2" x14ac:dyDescent="0.3">
      <c r="A172">
        <v>0</v>
      </c>
      <c r="B172">
        <v>2</v>
      </c>
    </row>
    <row r="173" spans="1:2" x14ac:dyDescent="0.3">
      <c r="A173">
        <v>0</v>
      </c>
      <c r="B173">
        <v>2</v>
      </c>
    </row>
    <row r="174" spans="1:2" x14ac:dyDescent="0.3">
      <c r="A174">
        <v>0</v>
      </c>
      <c r="B174">
        <v>0</v>
      </c>
    </row>
    <row r="175" spans="1:2" x14ac:dyDescent="0.3">
      <c r="A175">
        <v>0</v>
      </c>
      <c r="B175">
        <v>0</v>
      </c>
    </row>
    <row r="176" spans="1:2" x14ac:dyDescent="0.3">
      <c r="A176">
        <v>0</v>
      </c>
      <c r="B176">
        <v>0</v>
      </c>
    </row>
    <row r="177" spans="1:2" x14ac:dyDescent="0.3">
      <c r="A177">
        <v>0</v>
      </c>
      <c r="B177">
        <v>0</v>
      </c>
    </row>
    <row r="178" spans="1:2" x14ac:dyDescent="0.3">
      <c r="A178">
        <v>0</v>
      </c>
      <c r="B178">
        <v>2</v>
      </c>
    </row>
    <row r="179" spans="1:2" x14ac:dyDescent="0.3">
      <c r="A179">
        <v>0</v>
      </c>
      <c r="B179">
        <v>2</v>
      </c>
    </row>
    <row r="180" spans="1:2" x14ac:dyDescent="0.3">
      <c r="A180">
        <v>0</v>
      </c>
      <c r="B180">
        <v>2</v>
      </c>
    </row>
    <row r="181" spans="1:2" x14ac:dyDescent="0.3">
      <c r="A181">
        <v>0</v>
      </c>
      <c r="B181">
        <v>0</v>
      </c>
    </row>
    <row r="182" spans="1:2" x14ac:dyDescent="0.3">
      <c r="A182">
        <v>1</v>
      </c>
      <c r="B182">
        <v>0</v>
      </c>
    </row>
    <row r="183" spans="1:2" x14ac:dyDescent="0.3">
      <c r="A183">
        <v>0</v>
      </c>
      <c r="B183">
        <v>0</v>
      </c>
    </row>
    <row r="184" spans="1:2" x14ac:dyDescent="0.3">
      <c r="A184">
        <v>0</v>
      </c>
      <c r="B184">
        <v>2</v>
      </c>
    </row>
    <row r="185" spans="1:2" x14ac:dyDescent="0.3">
      <c r="A185">
        <v>0</v>
      </c>
      <c r="B185">
        <v>2</v>
      </c>
    </row>
    <row r="186" spans="1:2" x14ac:dyDescent="0.3">
      <c r="A186">
        <v>0</v>
      </c>
      <c r="B186">
        <v>2</v>
      </c>
    </row>
    <row r="187" spans="1:2" x14ac:dyDescent="0.3">
      <c r="A187">
        <v>0</v>
      </c>
      <c r="B187">
        <v>4</v>
      </c>
    </row>
    <row r="188" spans="1:2" x14ac:dyDescent="0.3">
      <c r="A188">
        <v>0</v>
      </c>
      <c r="B188">
        <v>2</v>
      </c>
    </row>
    <row r="189" spans="1:2" x14ac:dyDescent="0.3">
      <c r="A189">
        <v>0</v>
      </c>
      <c r="B189">
        <v>3</v>
      </c>
    </row>
    <row r="190" spans="1:2" x14ac:dyDescent="0.3">
      <c r="A190">
        <v>0</v>
      </c>
      <c r="B190">
        <v>2</v>
      </c>
    </row>
    <row r="191" spans="1:2" x14ac:dyDescent="0.3">
      <c r="A191">
        <v>0</v>
      </c>
      <c r="B191">
        <v>0</v>
      </c>
    </row>
    <row r="192" spans="1:2" x14ac:dyDescent="0.3">
      <c r="A192">
        <v>0</v>
      </c>
      <c r="B192">
        <v>0</v>
      </c>
    </row>
    <row r="193" spans="1:2" x14ac:dyDescent="0.3">
      <c r="A193">
        <v>0</v>
      </c>
      <c r="B193">
        <v>0</v>
      </c>
    </row>
    <row r="194" spans="1:2" x14ac:dyDescent="0.3">
      <c r="A194">
        <v>0</v>
      </c>
      <c r="B194">
        <v>0</v>
      </c>
    </row>
    <row r="195" spans="1:2" x14ac:dyDescent="0.3">
      <c r="A195">
        <v>1</v>
      </c>
      <c r="B195">
        <v>3</v>
      </c>
    </row>
    <row r="196" spans="1:2" x14ac:dyDescent="0.3">
      <c r="A196">
        <v>0</v>
      </c>
      <c r="B196">
        <v>2</v>
      </c>
    </row>
    <row r="197" spans="1:2" x14ac:dyDescent="0.3">
      <c r="A197">
        <v>0</v>
      </c>
      <c r="B197">
        <v>5</v>
      </c>
    </row>
    <row r="198" spans="1:2" x14ac:dyDescent="0.3">
      <c r="A198">
        <v>0</v>
      </c>
      <c r="B198">
        <v>0</v>
      </c>
    </row>
    <row r="199" spans="1:2" x14ac:dyDescent="0.3">
      <c r="A199">
        <v>1</v>
      </c>
      <c r="B199">
        <v>0</v>
      </c>
    </row>
    <row r="200" spans="1:2" x14ac:dyDescent="0.3">
      <c r="A200">
        <v>0</v>
      </c>
      <c r="B200">
        <v>2</v>
      </c>
    </row>
    <row r="201" spans="1:2" x14ac:dyDescent="0.3">
      <c r="A201">
        <v>0</v>
      </c>
      <c r="B201">
        <v>2</v>
      </c>
    </row>
    <row r="202" spans="1:2" x14ac:dyDescent="0.3">
      <c r="A202">
        <v>0</v>
      </c>
      <c r="B202">
        <v>2</v>
      </c>
    </row>
    <row r="203" spans="1:2" x14ac:dyDescent="0.3">
      <c r="A203">
        <v>0</v>
      </c>
      <c r="B203">
        <v>2</v>
      </c>
    </row>
    <row r="204" spans="1:2" x14ac:dyDescent="0.3">
      <c r="A204">
        <v>0</v>
      </c>
      <c r="B204">
        <v>1</v>
      </c>
    </row>
    <row r="205" spans="1:2" x14ac:dyDescent="0.3">
      <c r="A205">
        <v>0</v>
      </c>
      <c r="B205">
        <v>2</v>
      </c>
    </row>
    <row r="206" spans="1:2" x14ac:dyDescent="0.3">
      <c r="A206">
        <v>0</v>
      </c>
      <c r="B206">
        <v>2</v>
      </c>
    </row>
    <row r="207" spans="1:2" x14ac:dyDescent="0.3">
      <c r="A207">
        <v>0</v>
      </c>
      <c r="B207">
        <v>2</v>
      </c>
    </row>
    <row r="208" spans="1:2" x14ac:dyDescent="0.3">
      <c r="A208">
        <v>0</v>
      </c>
      <c r="B208">
        <v>3</v>
      </c>
    </row>
    <row r="209" spans="1:2" x14ac:dyDescent="0.3">
      <c r="A209">
        <v>2</v>
      </c>
      <c r="B209">
        <v>0</v>
      </c>
    </row>
    <row r="210" spans="1:2" x14ac:dyDescent="0.3">
      <c r="A210">
        <v>0</v>
      </c>
      <c r="B210">
        <v>1</v>
      </c>
    </row>
    <row r="211" spans="1:2" x14ac:dyDescent="0.3">
      <c r="A211">
        <v>0</v>
      </c>
      <c r="B211">
        <v>2</v>
      </c>
    </row>
    <row r="212" spans="1:2" x14ac:dyDescent="0.3">
      <c r="A212">
        <v>0</v>
      </c>
      <c r="B212">
        <v>0</v>
      </c>
    </row>
    <row r="213" spans="1:2" x14ac:dyDescent="0.3">
      <c r="A213">
        <v>1</v>
      </c>
      <c r="B213">
        <v>0</v>
      </c>
    </row>
    <row r="214" spans="1:2" x14ac:dyDescent="0.3">
      <c r="A214">
        <v>0</v>
      </c>
      <c r="B214">
        <v>2</v>
      </c>
    </row>
    <row r="215" spans="1:2" x14ac:dyDescent="0.3">
      <c r="A215">
        <v>0</v>
      </c>
      <c r="B215">
        <v>0</v>
      </c>
    </row>
    <row r="216" spans="1:2" x14ac:dyDescent="0.3">
      <c r="A216">
        <v>0</v>
      </c>
      <c r="B216">
        <v>0</v>
      </c>
    </row>
    <row r="217" spans="1:2" x14ac:dyDescent="0.3">
      <c r="A217">
        <v>0</v>
      </c>
      <c r="B217">
        <v>0</v>
      </c>
    </row>
    <row r="218" spans="1:2" x14ac:dyDescent="0.3">
      <c r="A218">
        <v>0</v>
      </c>
      <c r="B218">
        <v>0</v>
      </c>
    </row>
    <row r="219" spans="1:2" x14ac:dyDescent="0.3">
      <c r="A219">
        <v>0</v>
      </c>
      <c r="B219">
        <v>0</v>
      </c>
    </row>
    <row r="220" spans="1:2" x14ac:dyDescent="0.3">
      <c r="A220">
        <v>0</v>
      </c>
      <c r="B220">
        <v>2</v>
      </c>
    </row>
    <row r="221" spans="1:2" x14ac:dyDescent="0.3">
      <c r="A221">
        <v>0</v>
      </c>
      <c r="B221">
        <v>0</v>
      </c>
    </row>
    <row r="222" spans="1:2" x14ac:dyDescent="0.3">
      <c r="A222">
        <v>0</v>
      </c>
      <c r="B222">
        <v>3</v>
      </c>
    </row>
    <row r="223" spans="1:2" x14ac:dyDescent="0.3">
      <c r="A223">
        <v>0</v>
      </c>
      <c r="B223">
        <v>2</v>
      </c>
    </row>
    <row r="224" spans="1:2" x14ac:dyDescent="0.3">
      <c r="A224">
        <v>0</v>
      </c>
      <c r="B224">
        <v>2</v>
      </c>
    </row>
    <row r="225" spans="1:2" x14ac:dyDescent="0.3">
      <c r="A225">
        <v>0</v>
      </c>
      <c r="B225">
        <v>0</v>
      </c>
    </row>
    <row r="226" spans="1:2" x14ac:dyDescent="0.3">
      <c r="A226">
        <v>0</v>
      </c>
      <c r="B226">
        <v>0</v>
      </c>
    </row>
    <row r="227" spans="1:2" x14ac:dyDescent="0.3">
      <c r="A227">
        <v>1</v>
      </c>
      <c r="B227">
        <v>2</v>
      </c>
    </row>
    <row r="228" spans="1:2" x14ac:dyDescent="0.3">
      <c r="A228">
        <v>0</v>
      </c>
      <c r="B228">
        <v>0</v>
      </c>
    </row>
    <row r="229" spans="1:2" x14ac:dyDescent="0.3">
      <c r="A229">
        <v>1</v>
      </c>
      <c r="B229">
        <v>0</v>
      </c>
    </row>
    <row r="230" spans="1:2" x14ac:dyDescent="0.3">
      <c r="A230">
        <v>1</v>
      </c>
      <c r="B230">
        <v>2</v>
      </c>
    </row>
    <row r="231" spans="1:2" x14ac:dyDescent="0.3">
      <c r="A231">
        <v>0</v>
      </c>
      <c r="B231">
        <v>0</v>
      </c>
    </row>
    <row r="232" spans="1:2" x14ac:dyDescent="0.3">
      <c r="A232">
        <v>2</v>
      </c>
      <c r="B232">
        <v>1</v>
      </c>
    </row>
    <row r="233" spans="1:2" x14ac:dyDescent="0.3">
      <c r="A233">
        <v>0</v>
      </c>
      <c r="B233">
        <v>0</v>
      </c>
    </row>
    <row r="234" spans="1:2" x14ac:dyDescent="0.3">
      <c r="A234">
        <v>0</v>
      </c>
      <c r="B234">
        <v>1</v>
      </c>
    </row>
    <row r="235" spans="1:2" x14ac:dyDescent="0.3">
      <c r="A235">
        <v>0</v>
      </c>
      <c r="B235">
        <v>0</v>
      </c>
    </row>
    <row r="236" spans="1:2" x14ac:dyDescent="0.3">
      <c r="A236">
        <v>0</v>
      </c>
      <c r="B236">
        <v>1</v>
      </c>
    </row>
    <row r="237" spans="1:2" x14ac:dyDescent="0.3">
      <c r="A237">
        <v>0</v>
      </c>
      <c r="B237">
        <v>1</v>
      </c>
    </row>
    <row r="238" spans="1:2" x14ac:dyDescent="0.3">
      <c r="A238">
        <v>0</v>
      </c>
      <c r="B238">
        <v>2</v>
      </c>
    </row>
    <row r="239" spans="1:2" x14ac:dyDescent="0.3">
      <c r="A239">
        <v>0</v>
      </c>
      <c r="B239">
        <v>0</v>
      </c>
    </row>
    <row r="240" spans="1:2" x14ac:dyDescent="0.3">
      <c r="A240">
        <v>0</v>
      </c>
      <c r="B240">
        <v>0</v>
      </c>
    </row>
    <row r="241" spans="1:2" x14ac:dyDescent="0.3">
      <c r="A241">
        <v>0</v>
      </c>
      <c r="B241">
        <v>0</v>
      </c>
    </row>
    <row r="242" spans="1:2" x14ac:dyDescent="0.3">
      <c r="A242">
        <v>0</v>
      </c>
      <c r="B242">
        <v>1</v>
      </c>
    </row>
    <row r="243" spans="1:2" x14ac:dyDescent="0.3">
      <c r="A243">
        <v>0</v>
      </c>
      <c r="B243">
        <v>0</v>
      </c>
    </row>
    <row r="244" spans="1:2" x14ac:dyDescent="0.3">
      <c r="A244">
        <v>0</v>
      </c>
      <c r="B244">
        <v>0</v>
      </c>
    </row>
    <row r="245" spans="1:2" x14ac:dyDescent="0.3">
      <c r="A245">
        <v>1</v>
      </c>
      <c r="B245">
        <v>0</v>
      </c>
    </row>
    <row r="246" spans="1:2" x14ac:dyDescent="0.3">
      <c r="A246">
        <v>0</v>
      </c>
      <c r="B246">
        <v>0</v>
      </c>
    </row>
    <row r="247" spans="1:2" x14ac:dyDescent="0.3">
      <c r="A247">
        <v>0</v>
      </c>
      <c r="B247">
        <v>0</v>
      </c>
    </row>
    <row r="248" spans="1:2" x14ac:dyDescent="0.3">
      <c r="A248">
        <v>1</v>
      </c>
      <c r="B248">
        <v>1</v>
      </c>
    </row>
    <row r="249" spans="1:2" x14ac:dyDescent="0.3">
      <c r="A249">
        <v>1</v>
      </c>
      <c r="B249">
        <v>0</v>
      </c>
    </row>
    <row r="250" spans="1:2" x14ac:dyDescent="0.3">
      <c r="A250">
        <v>2</v>
      </c>
      <c r="B250">
        <v>7</v>
      </c>
    </row>
    <row r="251" spans="1:2" x14ac:dyDescent="0.3">
      <c r="A251">
        <v>0</v>
      </c>
      <c r="B251">
        <v>3</v>
      </c>
    </row>
    <row r="252" spans="1:2" x14ac:dyDescent="0.3">
      <c r="A252">
        <v>0</v>
      </c>
      <c r="B252">
        <v>0</v>
      </c>
    </row>
    <row r="253" spans="1:2" x14ac:dyDescent="0.3">
      <c r="A253">
        <v>0</v>
      </c>
      <c r="B253">
        <v>2</v>
      </c>
    </row>
    <row r="254" spans="1:2" x14ac:dyDescent="0.3">
      <c r="A254">
        <v>0</v>
      </c>
      <c r="B254">
        <v>0</v>
      </c>
    </row>
    <row r="255" spans="1:2" x14ac:dyDescent="0.3">
      <c r="A255">
        <v>0</v>
      </c>
      <c r="B255">
        <v>0</v>
      </c>
    </row>
    <row r="256" spans="1:2" x14ac:dyDescent="0.3">
      <c r="A256">
        <v>0</v>
      </c>
      <c r="B256">
        <v>1</v>
      </c>
    </row>
    <row r="257" spans="1:2" x14ac:dyDescent="0.3">
      <c r="A257">
        <v>0</v>
      </c>
      <c r="B257">
        <v>0</v>
      </c>
    </row>
    <row r="258" spans="1:2" x14ac:dyDescent="0.3">
      <c r="A258">
        <v>0</v>
      </c>
      <c r="B258">
        <v>0</v>
      </c>
    </row>
    <row r="259" spans="1:2" x14ac:dyDescent="0.3">
      <c r="A259">
        <v>0</v>
      </c>
      <c r="B259">
        <v>0</v>
      </c>
    </row>
    <row r="260" spans="1:2" x14ac:dyDescent="0.3">
      <c r="A260">
        <v>0</v>
      </c>
      <c r="B260">
        <v>0</v>
      </c>
    </row>
    <row r="261" spans="1:2" x14ac:dyDescent="0.3">
      <c r="A261">
        <v>0</v>
      </c>
      <c r="B261">
        <v>0</v>
      </c>
    </row>
    <row r="262" spans="1:2" x14ac:dyDescent="0.3">
      <c r="A262">
        <v>0</v>
      </c>
      <c r="B262">
        <v>0</v>
      </c>
    </row>
    <row r="263" spans="1:2" x14ac:dyDescent="0.3">
      <c r="A263">
        <v>0</v>
      </c>
      <c r="B263">
        <v>4</v>
      </c>
    </row>
    <row r="264" spans="1:2" x14ac:dyDescent="0.3">
      <c r="A264">
        <v>0</v>
      </c>
      <c r="B264">
        <v>0</v>
      </c>
    </row>
    <row r="265" spans="1:2" x14ac:dyDescent="0.3">
      <c r="A265">
        <v>1</v>
      </c>
      <c r="B265">
        <v>3</v>
      </c>
    </row>
    <row r="266" spans="1:2" x14ac:dyDescent="0.3">
      <c r="A266">
        <v>0</v>
      </c>
      <c r="B266">
        <v>2</v>
      </c>
    </row>
    <row r="267" spans="1:2" x14ac:dyDescent="0.3">
      <c r="A267">
        <v>2</v>
      </c>
      <c r="B267">
        <v>2</v>
      </c>
    </row>
    <row r="268" spans="1:2" x14ac:dyDescent="0.3">
      <c r="A268">
        <v>3</v>
      </c>
      <c r="B268">
        <v>0</v>
      </c>
    </row>
    <row r="269" spans="1:2" x14ac:dyDescent="0.3">
      <c r="A269">
        <v>6</v>
      </c>
      <c r="B269">
        <v>0</v>
      </c>
    </row>
    <row r="270" spans="1:2" x14ac:dyDescent="0.3">
      <c r="A270">
        <v>1</v>
      </c>
      <c r="B270">
        <v>0</v>
      </c>
    </row>
    <row r="271" spans="1:2" x14ac:dyDescent="0.3">
      <c r="A271">
        <v>4</v>
      </c>
      <c r="B271">
        <v>5</v>
      </c>
    </row>
    <row r="272" spans="1:2" x14ac:dyDescent="0.3">
      <c r="A272">
        <v>4</v>
      </c>
      <c r="B272">
        <v>0</v>
      </c>
    </row>
    <row r="273" spans="1:2" x14ac:dyDescent="0.3">
      <c r="A273">
        <v>1</v>
      </c>
      <c r="B273">
        <v>0</v>
      </c>
    </row>
    <row r="274" spans="1:2" x14ac:dyDescent="0.3">
      <c r="A274">
        <v>2</v>
      </c>
      <c r="B274">
        <v>2</v>
      </c>
    </row>
    <row r="275" spans="1:2" x14ac:dyDescent="0.3">
      <c r="A275">
        <v>4</v>
      </c>
      <c r="B275">
        <v>3</v>
      </c>
    </row>
    <row r="276" spans="1:2" x14ac:dyDescent="0.3">
      <c r="A276">
        <v>3</v>
      </c>
      <c r="B276">
        <v>3</v>
      </c>
    </row>
    <row r="277" spans="1:2" x14ac:dyDescent="0.3">
      <c r="A277">
        <v>4</v>
      </c>
      <c r="B277">
        <v>2</v>
      </c>
    </row>
    <row r="278" spans="1:2" x14ac:dyDescent="0.3">
      <c r="A278">
        <v>3</v>
      </c>
      <c r="B278">
        <v>1</v>
      </c>
    </row>
    <row r="279" spans="1:2" x14ac:dyDescent="0.3">
      <c r="A279">
        <v>3</v>
      </c>
      <c r="B279">
        <v>0</v>
      </c>
    </row>
    <row r="280" spans="1:2" x14ac:dyDescent="0.3">
      <c r="A280">
        <v>1</v>
      </c>
      <c r="B280">
        <v>0</v>
      </c>
    </row>
    <row r="281" spans="1:2" x14ac:dyDescent="0.3">
      <c r="A281">
        <v>1</v>
      </c>
      <c r="B281">
        <v>0</v>
      </c>
    </row>
    <row r="282" spans="1:2" x14ac:dyDescent="0.3">
      <c r="A282">
        <v>3</v>
      </c>
      <c r="B282">
        <v>2</v>
      </c>
    </row>
    <row r="283" spans="1:2" x14ac:dyDescent="0.3">
      <c r="A283">
        <v>3</v>
      </c>
      <c r="B283">
        <v>3</v>
      </c>
    </row>
    <row r="284" spans="1:2" x14ac:dyDescent="0.3">
      <c r="A284">
        <v>2</v>
      </c>
      <c r="B284">
        <v>2</v>
      </c>
    </row>
    <row r="285" spans="1:2" x14ac:dyDescent="0.3">
      <c r="A285">
        <v>2</v>
      </c>
      <c r="B285">
        <v>3</v>
      </c>
    </row>
    <row r="286" spans="1:2" x14ac:dyDescent="0.3">
      <c r="A286">
        <v>1</v>
      </c>
      <c r="B286">
        <v>3</v>
      </c>
    </row>
    <row r="287" spans="1:2" x14ac:dyDescent="0.3">
      <c r="A287">
        <v>0</v>
      </c>
      <c r="B287">
        <v>2</v>
      </c>
    </row>
    <row r="288" spans="1:2" x14ac:dyDescent="0.3">
      <c r="A288">
        <v>1</v>
      </c>
      <c r="B288">
        <v>0</v>
      </c>
    </row>
    <row r="289" spans="1:2" x14ac:dyDescent="0.3">
      <c r="A289">
        <v>1</v>
      </c>
      <c r="B289">
        <v>3</v>
      </c>
    </row>
    <row r="290" spans="1:2" x14ac:dyDescent="0.3">
      <c r="A290">
        <v>1</v>
      </c>
      <c r="B290">
        <v>1</v>
      </c>
    </row>
    <row r="291" spans="1:2" x14ac:dyDescent="0.3">
      <c r="A291">
        <v>1</v>
      </c>
      <c r="B291">
        <v>2</v>
      </c>
    </row>
    <row r="292" spans="1:2" x14ac:dyDescent="0.3">
      <c r="A292">
        <v>3</v>
      </c>
      <c r="B292">
        <v>0</v>
      </c>
    </row>
    <row r="293" spans="1:2" x14ac:dyDescent="0.3">
      <c r="A293">
        <v>1</v>
      </c>
      <c r="B293">
        <v>3</v>
      </c>
    </row>
    <row r="294" spans="1:2" x14ac:dyDescent="0.3">
      <c r="A294">
        <v>3</v>
      </c>
      <c r="B294">
        <v>2</v>
      </c>
    </row>
    <row r="295" spans="1:2" x14ac:dyDescent="0.3">
      <c r="A295">
        <v>1</v>
      </c>
      <c r="B295">
        <v>0</v>
      </c>
    </row>
    <row r="296" spans="1:2" x14ac:dyDescent="0.3">
      <c r="A296">
        <v>4</v>
      </c>
      <c r="B296">
        <v>1</v>
      </c>
    </row>
    <row r="297" spans="1:2" x14ac:dyDescent="0.3">
      <c r="A297">
        <v>1</v>
      </c>
      <c r="B297">
        <v>0</v>
      </c>
    </row>
    <row r="298" spans="1:2" x14ac:dyDescent="0.3">
      <c r="A298">
        <v>1</v>
      </c>
      <c r="B298">
        <v>0</v>
      </c>
    </row>
    <row r="299" spans="1:2" x14ac:dyDescent="0.3">
      <c r="A299">
        <v>1</v>
      </c>
      <c r="B299">
        <v>0</v>
      </c>
    </row>
    <row r="300" spans="1:2" x14ac:dyDescent="0.3">
      <c r="A300">
        <v>0</v>
      </c>
      <c r="B300">
        <v>0</v>
      </c>
    </row>
    <row r="301" spans="1:2" x14ac:dyDescent="0.3">
      <c r="A301">
        <v>6</v>
      </c>
      <c r="B301">
        <v>0</v>
      </c>
    </row>
    <row r="302" spans="1:2" x14ac:dyDescent="0.3">
      <c r="A302">
        <v>1</v>
      </c>
      <c r="B302">
        <v>0</v>
      </c>
    </row>
    <row r="303" spans="1:2" x14ac:dyDescent="0.3">
      <c r="A303">
        <v>3</v>
      </c>
      <c r="B303">
        <v>0</v>
      </c>
    </row>
    <row r="304" spans="1:2" x14ac:dyDescent="0.3">
      <c r="A304">
        <v>2</v>
      </c>
      <c r="B304">
        <v>0</v>
      </c>
    </row>
    <row r="305" spans="1:2" x14ac:dyDescent="0.3">
      <c r="A305">
        <v>1</v>
      </c>
      <c r="B305">
        <v>0</v>
      </c>
    </row>
    <row r="306" spans="1:2" x14ac:dyDescent="0.3">
      <c r="A306">
        <v>3</v>
      </c>
      <c r="B306">
        <v>0</v>
      </c>
    </row>
    <row r="307" spans="1:2" x14ac:dyDescent="0.3">
      <c r="A307">
        <v>2</v>
      </c>
      <c r="B307">
        <v>0</v>
      </c>
    </row>
    <row r="308" spans="1:2" x14ac:dyDescent="0.3">
      <c r="A308">
        <v>3</v>
      </c>
      <c r="B308">
        <v>0</v>
      </c>
    </row>
    <row r="309" spans="1:2" x14ac:dyDescent="0.3">
      <c r="A309">
        <v>3</v>
      </c>
      <c r="B309">
        <v>0</v>
      </c>
    </row>
    <row r="310" spans="1:2" x14ac:dyDescent="0.3">
      <c r="A310">
        <v>2</v>
      </c>
      <c r="B310">
        <v>0</v>
      </c>
    </row>
    <row r="311" spans="1:2" x14ac:dyDescent="0.3">
      <c r="A311">
        <v>4</v>
      </c>
      <c r="B311">
        <v>1</v>
      </c>
    </row>
    <row r="312" spans="1:2" x14ac:dyDescent="0.3">
      <c r="A312">
        <v>1</v>
      </c>
      <c r="B312">
        <v>0</v>
      </c>
    </row>
    <row r="313" spans="1:2" x14ac:dyDescent="0.3">
      <c r="A313">
        <v>2</v>
      </c>
      <c r="B313">
        <v>0</v>
      </c>
    </row>
    <row r="314" spans="1:2" x14ac:dyDescent="0.3">
      <c r="A314">
        <v>0</v>
      </c>
      <c r="B314">
        <v>3</v>
      </c>
    </row>
    <row r="315" spans="1:2" x14ac:dyDescent="0.3">
      <c r="A315">
        <v>0</v>
      </c>
      <c r="B315">
        <v>3</v>
      </c>
    </row>
    <row r="316" spans="1:2" x14ac:dyDescent="0.3">
      <c r="A316">
        <v>0</v>
      </c>
      <c r="B316">
        <v>2</v>
      </c>
    </row>
    <row r="317" spans="1:2" x14ac:dyDescent="0.3">
      <c r="A317">
        <v>1</v>
      </c>
      <c r="B317">
        <v>2</v>
      </c>
    </row>
    <row r="318" spans="1:2" x14ac:dyDescent="0.3">
      <c r="A318">
        <v>2</v>
      </c>
      <c r="B318">
        <v>3</v>
      </c>
    </row>
    <row r="319" spans="1:2" x14ac:dyDescent="0.3">
      <c r="A319">
        <v>1</v>
      </c>
      <c r="B319">
        <v>3</v>
      </c>
    </row>
    <row r="320" spans="1:2" x14ac:dyDescent="0.3">
      <c r="A320">
        <v>3</v>
      </c>
      <c r="B320">
        <v>3</v>
      </c>
    </row>
    <row r="321" spans="1:2" x14ac:dyDescent="0.3">
      <c r="A321">
        <v>1</v>
      </c>
      <c r="B321">
        <v>3</v>
      </c>
    </row>
    <row r="322" spans="1:2" x14ac:dyDescent="0.3">
      <c r="A322">
        <v>0</v>
      </c>
      <c r="B322">
        <v>2</v>
      </c>
    </row>
    <row r="323" spans="1:2" x14ac:dyDescent="0.3">
      <c r="A323">
        <v>2</v>
      </c>
      <c r="B323">
        <v>0</v>
      </c>
    </row>
    <row r="324" spans="1:2" x14ac:dyDescent="0.3">
      <c r="A324">
        <v>3</v>
      </c>
      <c r="B324">
        <v>3</v>
      </c>
    </row>
    <row r="325" spans="1:2" x14ac:dyDescent="0.3">
      <c r="A325">
        <v>2</v>
      </c>
      <c r="B325">
        <v>0</v>
      </c>
    </row>
    <row r="326" spans="1:2" x14ac:dyDescent="0.3">
      <c r="A326">
        <v>2</v>
      </c>
      <c r="B326">
        <v>2</v>
      </c>
    </row>
    <row r="327" spans="1:2" x14ac:dyDescent="0.3">
      <c r="A327">
        <v>0</v>
      </c>
      <c r="B327">
        <v>0</v>
      </c>
    </row>
    <row r="328" spans="1:2" x14ac:dyDescent="0.3">
      <c r="A328">
        <v>1</v>
      </c>
      <c r="B328">
        <v>2</v>
      </c>
    </row>
    <row r="329" spans="1:2" x14ac:dyDescent="0.3">
      <c r="A329">
        <v>1</v>
      </c>
      <c r="B329">
        <v>3</v>
      </c>
    </row>
    <row r="330" spans="1:2" x14ac:dyDescent="0.3">
      <c r="A330">
        <v>1</v>
      </c>
      <c r="B330">
        <v>0</v>
      </c>
    </row>
    <row r="331" spans="1:2" x14ac:dyDescent="0.3">
      <c r="A331">
        <v>1</v>
      </c>
      <c r="B331">
        <v>0</v>
      </c>
    </row>
    <row r="332" spans="1:2" x14ac:dyDescent="0.3">
      <c r="A332">
        <v>3</v>
      </c>
      <c r="B332">
        <v>3</v>
      </c>
    </row>
    <row r="333" spans="1:2" x14ac:dyDescent="0.3">
      <c r="A333">
        <v>1</v>
      </c>
      <c r="B333">
        <v>0</v>
      </c>
    </row>
    <row r="334" spans="1:2" x14ac:dyDescent="0.3">
      <c r="A334">
        <v>0</v>
      </c>
      <c r="B334">
        <v>0</v>
      </c>
    </row>
    <row r="335" spans="1:2" x14ac:dyDescent="0.3">
      <c r="A335">
        <v>2</v>
      </c>
      <c r="B335">
        <v>3</v>
      </c>
    </row>
    <row r="336" spans="1:2" x14ac:dyDescent="0.3">
      <c r="A336">
        <v>2</v>
      </c>
      <c r="B336">
        <v>3</v>
      </c>
    </row>
    <row r="337" spans="1:2" x14ac:dyDescent="0.3">
      <c r="A337">
        <v>0</v>
      </c>
      <c r="B337">
        <v>0</v>
      </c>
    </row>
    <row r="338" spans="1:2" x14ac:dyDescent="0.3">
      <c r="A338">
        <v>3</v>
      </c>
      <c r="B338">
        <v>2</v>
      </c>
    </row>
    <row r="339" spans="1:2" x14ac:dyDescent="0.3">
      <c r="A339">
        <v>2</v>
      </c>
      <c r="B339">
        <v>2</v>
      </c>
    </row>
    <row r="340" spans="1:2" x14ac:dyDescent="0.3">
      <c r="A340">
        <v>1</v>
      </c>
      <c r="B340">
        <v>2</v>
      </c>
    </row>
    <row r="341" spans="1:2" x14ac:dyDescent="0.3">
      <c r="A341">
        <v>1</v>
      </c>
      <c r="B341">
        <v>1</v>
      </c>
    </row>
    <row r="342" spans="1:2" x14ac:dyDescent="0.3">
      <c r="A342">
        <v>0</v>
      </c>
      <c r="B342">
        <v>0</v>
      </c>
    </row>
    <row r="343" spans="1:2" x14ac:dyDescent="0.3">
      <c r="A343">
        <v>2</v>
      </c>
      <c r="B343">
        <v>6</v>
      </c>
    </row>
    <row r="344" spans="1:2" x14ac:dyDescent="0.3">
      <c r="A344">
        <v>3</v>
      </c>
      <c r="B344">
        <v>0</v>
      </c>
    </row>
    <row r="345" spans="1:2" x14ac:dyDescent="0.3">
      <c r="A345">
        <v>3</v>
      </c>
      <c r="B345">
        <v>0</v>
      </c>
    </row>
    <row r="346" spans="1:2" x14ac:dyDescent="0.3">
      <c r="A346">
        <v>1</v>
      </c>
      <c r="B346">
        <v>0</v>
      </c>
    </row>
    <row r="347" spans="1:2" x14ac:dyDescent="0.3">
      <c r="A347">
        <v>1</v>
      </c>
      <c r="B347">
        <v>0</v>
      </c>
    </row>
    <row r="348" spans="1:2" x14ac:dyDescent="0.3">
      <c r="A348">
        <v>2</v>
      </c>
      <c r="B348">
        <v>2</v>
      </c>
    </row>
    <row r="349" spans="1:2" x14ac:dyDescent="0.3">
      <c r="A349">
        <v>1</v>
      </c>
      <c r="B349">
        <v>3</v>
      </c>
    </row>
    <row r="350" spans="1:2" x14ac:dyDescent="0.3">
      <c r="A350">
        <v>2</v>
      </c>
      <c r="B350">
        <v>0</v>
      </c>
    </row>
    <row r="351" spans="1:2" x14ac:dyDescent="0.3">
      <c r="A351">
        <v>2</v>
      </c>
      <c r="B351">
        <v>2</v>
      </c>
    </row>
    <row r="352" spans="1:2" x14ac:dyDescent="0.3">
      <c r="A352">
        <v>0</v>
      </c>
      <c r="B352">
        <v>5</v>
      </c>
    </row>
    <row r="353" spans="1:2" x14ac:dyDescent="0.3">
      <c r="A353">
        <v>1</v>
      </c>
      <c r="B353">
        <v>1</v>
      </c>
    </row>
    <row r="354" spans="1:2" x14ac:dyDescent="0.3">
      <c r="A354">
        <v>0</v>
      </c>
      <c r="B354">
        <v>2</v>
      </c>
    </row>
    <row r="355" spans="1:2" x14ac:dyDescent="0.3">
      <c r="A355">
        <v>1</v>
      </c>
      <c r="B355">
        <v>2</v>
      </c>
    </row>
    <row r="356" spans="1:2" x14ac:dyDescent="0.3">
      <c r="A356">
        <v>0</v>
      </c>
      <c r="B356">
        <v>2</v>
      </c>
    </row>
    <row r="357" spans="1:2" x14ac:dyDescent="0.3">
      <c r="A357">
        <v>0</v>
      </c>
      <c r="B357">
        <v>3</v>
      </c>
    </row>
    <row r="358" spans="1:2" x14ac:dyDescent="0.3">
      <c r="A358">
        <v>1</v>
      </c>
      <c r="B358">
        <v>0</v>
      </c>
    </row>
    <row r="359" spans="1:2" x14ac:dyDescent="0.3">
      <c r="A359">
        <v>0</v>
      </c>
      <c r="B359">
        <v>3</v>
      </c>
    </row>
    <row r="360" spans="1:2" x14ac:dyDescent="0.3">
      <c r="A360">
        <v>0</v>
      </c>
      <c r="B360">
        <v>1</v>
      </c>
    </row>
    <row r="361" spans="1:2" x14ac:dyDescent="0.3">
      <c r="A361">
        <v>1</v>
      </c>
      <c r="B361">
        <v>2</v>
      </c>
    </row>
    <row r="362" spans="1:2" x14ac:dyDescent="0.3">
      <c r="A362">
        <v>1</v>
      </c>
      <c r="B362">
        <v>0</v>
      </c>
    </row>
    <row r="363" spans="1:2" x14ac:dyDescent="0.3">
      <c r="A363">
        <v>1</v>
      </c>
      <c r="B363">
        <v>1</v>
      </c>
    </row>
    <row r="364" spans="1:2" x14ac:dyDescent="0.3">
      <c r="A364">
        <v>5</v>
      </c>
      <c r="B364">
        <v>0</v>
      </c>
    </row>
    <row r="365" spans="1:2" x14ac:dyDescent="0.3">
      <c r="A365">
        <v>0</v>
      </c>
      <c r="B365">
        <v>0</v>
      </c>
    </row>
    <row r="366" spans="1:2" x14ac:dyDescent="0.3">
      <c r="A366">
        <v>0</v>
      </c>
      <c r="B366">
        <v>2</v>
      </c>
    </row>
    <row r="367" spans="1:2" x14ac:dyDescent="0.3">
      <c r="A367">
        <v>2</v>
      </c>
      <c r="B367">
        <v>0</v>
      </c>
    </row>
    <row r="368" spans="1:2" x14ac:dyDescent="0.3">
      <c r="A368">
        <v>1</v>
      </c>
      <c r="B368">
        <v>0</v>
      </c>
    </row>
    <row r="369" spans="1:2" x14ac:dyDescent="0.3">
      <c r="A369">
        <v>1</v>
      </c>
      <c r="B369">
        <v>0</v>
      </c>
    </row>
    <row r="370" spans="1:2" x14ac:dyDescent="0.3">
      <c r="A370">
        <v>3</v>
      </c>
      <c r="B370">
        <v>3</v>
      </c>
    </row>
    <row r="371" spans="1:2" x14ac:dyDescent="0.3">
      <c r="A371">
        <v>1</v>
      </c>
      <c r="B371">
        <v>3</v>
      </c>
    </row>
    <row r="372" spans="1:2" x14ac:dyDescent="0.3">
      <c r="A372">
        <v>2</v>
      </c>
      <c r="B372">
        <v>3</v>
      </c>
    </row>
    <row r="373" spans="1:2" x14ac:dyDescent="0.3">
      <c r="A373">
        <v>2</v>
      </c>
      <c r="B373">
        <v>2</v>
      </c>
    </row>
    <row r="374" spans="1:2" x14ac:dyDescent="0.3">
      <c r="A374">
        <v>0</v>
      </c>
      <c r="B374">
        <v>0</v>
      </c>
    </row>
    <row r="375" spans="1:2" x14ac:dyDescent="0.3">
      <c r="A375">
        <v>0</v>
      </c>
      <c r="B375">
        <v>1</v>
      </c>
    </row>
    <row r="376" spans="1:2" x14ac:dyDescent="0.3">
      <c r="A376">
        <v>1</v>
      </c>
      <c r="B376">
        <v>2</v>
      </c>
    </row>
    <row r="377" spans="1:2" x14ac:dyDescent="0.3">
      <c r="A377">
        <v>0</v>
      </c>
      <c r="B377">
        <v>0</v>
      </c>
    </row>
    <row r="378" spans="1:2" x14ac:dyDescent="0.3">
      <c r="A378">
        <v>1</v>
      </c>
      <c r="B378">
        <v>0</v>
      </c>
    </row>
    <row r="379" spans="1:2" x14ac:dyDescent="0.3">
      <c r="A379">
        <v>1</v>
      </c>
      <c r="B379">
        <v>0</v>
      </c>
    </row>
    <row r="380" spans="1:2" x14ac:dyDescent="0.3">
      <c r="A380">
        <v>1</v>
      </c>
      <c r="B380">
        <v>3</v>
      </c>
    </row>
    <row r="381" spans="1:2" x14ac:dyDescent="0.3">
      <c r="A381">
        <v>1</v>
      </c>
      <c r="B381">
        <v>1</v>
      </c>
    </row>
    <row r="382" spans="1:2" x14ac:dyDescent="0.3">
      <c r="A382">
        <v>1</v>
      </c>
      <c r="B382">
        <v>2</v>
      </c>
    </row>
    <row r="383" spans="1:2" x14ac:dyDescent="0.3">
      <c r="A383">
        <v>1</v>
      </c>
      <c r="B383">
        <v>2</v>
      </c>
    </row>
    <row r="384" spans="1:2" x14ac:dyDescent="0.3">
      <c r="A384">
        <v>1</v>
      </c>
      <c r="B384">
        <v>2</v>
      </c>
    </row>
    <row r="385" spans="1:2" x14ac:dyDescent="0.3">
      <c r="A385">
        <v>3</v>
      </c>
      <c r="B385">
        <v>3</v>
      </c>
    </row>
    <row r="386" spans="1:2" x14ac:dyDescent="0.3">
      <c r="A386">
        <v>0</v>
      </c>
      <c r="B386">
        <v>3</v>
      </c>
    </row>
    <row r="387" spans="1:2" x14ac:dyDescent="0.3">
      <c r="A387">
        <v>1</v>
      </c>
      <c r="B387">
        <v>2</v>
      </c>
    </row>
    <row r="388" spans="1:2" x14ac:dyDescent="0.3">
      <c r="A388">
        <v>1</v>
      </c>
      <c r="B388">
        <v>3</v>
      </c>
    </row>
    <row r="389" spans="1:2" x14ac:dyDescent="0.3">
      <c r="A389">
        <v>2</v>
      </c>
      <c r="B389">
        <v>3</v>
      </c>
    </row>
    <row r="390" spans="1:2" x14ac:dyDescent="0.3">
      <c r="A390">
        <v>2</v>
      </c>
      <c r="B390">
        <v>0</v>
      </c>
    </row>
    <row r="391" spans="1:2" x14ac:dyDescent="0.3">
      <c r="A391">
        <v>1</v>
      </c>
      <c r="B391">
        <v>1</v>
      </c>
    </row>
    <row r="392" spans="1:2" x14ac:dyDescent="0.3">
      <c r="A392">
        <v>2</v>
      </c>
      <c r="B392">
        <v>2</v>
      </c>
    </row>
    <row r="393" spans="1:2" x14ac:dyDescent="0.3">
      <c r="A393">
        <v>1</v>
      </c>
      <c r="B393">
        <v>2</v>
      </c>
    </row>
    <row r="394" spans="1:2" x14ac:dyDescent="0.3">
      <c r="A394">
        <v>1</v>
      </c>
      <c r="B394">
        <v>0</v>
      </c>
    </row>
    <row r="395" spans="1:2" x14ac:dyDescent="0.3">
      <c r="A395">
        <v>0</v>
      </c>
      <c r="B395">
        <v>0</v>
      </c>
    </row>
    <row r="396" spans="1:2" x14ac:dyDescent="0.3">
      <c r="A396">
        <v>2</v>
      </c>
      <c r="B396">
        <v>2</v>
      </c>
    </row>
    <row r="397" spans="1:2" x14ac:dyDescent="0.3">
      <c r="A397">
        <v>1</v>
      </c>
      <c r="B397">
        <v>0</v>
      </c>
    </row>
    <row r="398" spans="1:2" x14ac:dyDescent="0.3">
      <c r="A398">
        <v>0</v>
      </c>
      <c r="B398">
        <v>0</v>
      </c>
    </row>
    <row r="399" spans="1:2" x14ac:dyDescent="0.3">
      <c r="A399">
        <v>0</v>
      </c>
      <c r="B399">
        <v>3</v>
      </c>
    </row>
    <row r="400" spans="1:2" x14ac:dyDescent="0.3">
      <c r="A400">
        <v>0</v>
      </c>
      <c r="B400">
        <v>0</v>
      </c>
    </row>
    <row r="401" spans="1:2" x14ac:dyDescent="0.3">
      <c r="A401">
        <v>0</v>
      </c>
      <c r="B401">
        <v>5</v>
      </c>
    </row>
    <row r="402" spans="1:2" x14ac:dyDescent="0.3">
      <c r="A402">
        <v>0</v>
      </c>
      <c r="B402">
        <v>2</v>
      </c>
    </row>
    <row r="403" spans="1:2" x14ac:dyDescent="0.3">
      <c r="A403">
        <v>0</v>
      </c>
      <c r="B403">
        <v>7</v>
      </c>
    </row>
    <row r="404" spans="1:2" x14ac:dyDescent="0.3">
      <c r="A404">
        <v>0</v>
      </c>
      <c r="B404">
        <v>0</v>
      </c>
    </row>
    <row r="405" spans="1:2" x14ac:dyDescent="0.3">
      <c r="A405">
        <v>0</v>
      </c>
      <c r="B405">
        <v>1</v>
      </c>
    </row>
    <row r="406" spans="1:2" x14ac:dyDescent="0.3">
      <c r="A406">
        <v>3</v>
      </c>
      <c r="B406">
        <v>2</v>
      </c>
    </row>
    <row r="407" spans="1:2" x14ac:dyDescent="0.3">
      <c r="A407">
        <v>0</v>
      </c>
      <c r="B407">
        <v>0</v>
      </c>
    </row>
    <row r="408" spans="1:2" x14ac:dyDescent="0.3">
      <c r="A408">
        <v>2</v>
      </c>
      <c r="B408">
        <v>3</v>
      </c>
    </row>
    <row r="409" spans="1:2" x14ac:dyDescent="0.3">
      <c r="A409">
        <v>1</v>
      </c>
      <c r="B409">
        <v>1</v>
      </c>
    </row>
    <row r="410" spans="1:2" x14ac:dyDescent="0.3">
      <c r="A410">
        <v>2</v>
      </c>
      <c r="B410">
        <v>0</v>
      </c>
    </row>
    <row r="411" spans="1:2" x14ac:dyDescent="0.3">
      <c r="A411">
        <v>0</v>
      </c>
      <c r="B411">
        <v>3</v>
      </c>
    </row>
    <row r="412" spans="1:2" x14ac:dyDescent="0.3">
      <c r="A412">
        <v>2</v>
      </c>
      <c r="B412">
        <v>1</v>
      </c>
    </row>
    <row r="413" spans="1:2" x14ac:dyDescent="0.3">
      <c r="A413">
        <v>1</v>
      </c>
      <c r="B413">
        <v>3</v>
      </c>
    </row>
    <row r="414" spans="1:2" x14ac:dyDescent="0.3">
      <c r="A414">
        <v>1</v>
      </c>
      <c r="B414">
        <v>3</v>
      </c>
    </row>
    <row r="415" spans="1:2" x14ac:dyDescent="0.3">
      <c r="A415">
        <v>2</v>
      </c>
      <c r="B415">
        <v>1</v>
      </c>
    </row>
    <row r="416" spans="1:2" x14ac:dyDescent="0.3">
      <c r="A416">
        <v>0</v>
      </c>
      <c r="B416">
        <v>0</v>
      </c>
    </row>
    <row r="417" spans="1:2" x14ac:dyDescent="0.3">
      <c r="A417">
        <v>0</v>
      </c>
      <c r="B417">
        <v>1</v>
      </c>
    </row>
    <row r="418" spans="1:2" x14ac:dyDescent="0.3">
      <c r="A418">
        <v>0</v>
      </c>
      <c r="B418">
        <v>4</v>
      </c>
    </row>
    <row r="419" spans="1:2" x14ac:dyDescent="0.3">
      <c r="A419">
        <v>0</v>
      </c>
      <c r="B419">
        <v>0</v>
      </c>
    </row>
    <row r="420" spans="1:2" x14ac:dyDescent="0.3">
      <c r="A420">
        <v>0</v>
      </c>
      <c r="B420">
        <v>0</v>
      </c>
    </row>
    <row r="421" spans="1:2" x14ac:dyDescent="0.3">
      <c r="A421">
        <v>0</v>
      </c>
      <c r="B421">
        <v>2</v>
      </c>
    </row>
    <row r="422" spans="1:2" x14ac:dyDescent="0.3">
      <c r="A422">
        <v>0</v>
      </c>
      <c r="B422">
        <v>2</v>
      </c>
    </row>
    <row r="423" spans="1:2" x14ac:dyDescent="0.3">
      <c r="A423">
        <v>1</v>
      </c>
      <c r="B423">
        <v>4</v>
      </c>
    </row>
    <row r="424" spans="1:2" x14ac:dyDescent="0.3">
      <c r="A424">
        <v>0</v>
      </c>
      <c r="B424">
        <v>0</v>
      </c>
    </row>
    <row r="425" spans="1:2" x14ac:dyDescent="0.3">
      <c r="A425">
        <v>0</v>
      </c>
      <c r="B425">
        <v>4</v>
      </c>
    </row>
    <row r="426" spans="1:2" x14ac:dyDescent="0.3">
      <c r="A426">
        <v>0</v>
      </c>
      <c r="B426">
        <v>1</v>
      </c>
    </row>
    <row r="427" spans="1:2" x14ac:dyDescent="0.3">
      <c r="A427">
        <v>1</v>
      </c>
      <c r="B427">
        <v>1</v>
      </c>
    </row>
    <row r="428" spans="1:2" x14ac:dyDescent="0.3">
      <c r="A428">
        <v>0</v>
      </c>
      <c r="B428">
        <v>2</v>
      </c>
    </row>
    <row r="429" spans="1:2" x14ac:dyDescent="0.3">
      <c r="A429">
        <v>2</v>
      </c>
      <c r="B429">
        <v>2</v>
      </c>
    </row>
    <row r="430" spans="1:2" x14ac:dyDescent="0.3">
      <c r="A430">
        <v>0</v>
      </c>
      <c r="B430">
        <v>4</v>
      </c>
    </row>
    <row r="431" spans="1:2" x14ac:dyDescent="0.3">
      <c r="A431">
        <v>0</v>
      </c>
      <c r="B431">
        <v>3</v>
      </c>
    </row>
    <row r="432" spans="1:2" x14ac:dyDescent="0.3">
      <c r="A432">
        <v>1</v>
      </c>
      <c r="B432">
        <v>6</v>
      </c>
    </row>
    <row r="433" spans="1:2" x14ac:dyDescent="0.3">
      <c r="A433">
        <v>2</v>
      </c>
      <c r="B433">
        <v>1</v>
      </c>
    </row>
    <row r="434" spans="1:2" x14ac:dyDescent="0.3">
      <c r="A434">
        <v>0</v>
      </c>
      <c r="B434">
        <v>3</v>
      </c>
    </row>
    <row r="435" spans="1:2" x14ac:dyDescent="0.3">
      <c r="A435">
        <v>1</v>
      </c>
      <c r="B435">
        <v>2</v>
      </c>
    </row>
    <row r="436" spans="1:2" x14ac:dyDescent="0.3">
      <c r="A436">
        <v>0</v>
      </c>
      <c r="B436">
        <v>0</v>
      </c>
    </row>
    <row r="437" spans="1:2" x14ac:dyDescent="0.3">
      <c r="A437">
        <v>1</v>
      </c>
      <c r="B437">
        <v>0</v>
      </c>
    </row>
    <row r="438" spans="1:2" x14ac:dyDescent="0.3">
      <c r="A438">
        <v>2</v>
      </c>
      <c r="B438">
        <v>1</v>
      </c>
    </row>
    <row r="439" spans="1:2" x14ac:dyDescent="0.3">
      <c r="A439">
        <v>0</v>
      </c>
      <c r="B439">
        <v>1</v>
      </c>
    </row>
    <row r="440" spans="1:2" x14ac:dyDescent="0.3">
      <c r="A440">
        <v>3</v>
      </c>
      <c r="B440">
        <v>4</v>
      </c>
    </row>
    <row r="441" spans="1:2" x14ac:dyDescent="0.3">
      <c r="A441">
        <v>2</v>
      </c>
      <c r="B441">
        <v>0</v>
      </c>
    </row>
    <row r="442" spans="1:2" x14ac:dyDescent="0.3">
      <c r="A442">
        <v>2</v>
      </c>
      <c r="B442">
        <v>0</v>
      </c>
    </row>
    <row r="443" spans="1:2" x14ac:dyDescent="0.3">
      <c r="A443">
        <v>0</v>
      </c>
      <c r="B443">
        <v>3</v>
      </c>
    </row>
    <row r="444" spans="1:2" x14ac:dyDescent="0.3">
      <c r="A444">
        <v>3</v>
      </c>
      <c r="B444">
        <v>2</v>
      </c>
    </row>
    <row r="445" spans="1:2" x14ac:dyDescent="0.3">
      <c r="A445">
        <v>2</v>
      </c>
      <c r="B445">
        <v>2</v>
      </c>
    </row>
    <row r="446" spans="1:2" x14ac:dyDescent="0.3">
      <c r="A446">
        <v>0</v>
      </c>
      <c r="B446">
        <v>2</v>
      </c>
    </row>
    <row r="447" spans="1:2" x14ac:dyDescent="0.3">
      <c r="A447">
        <v>2</v>
      </c>
      <c r="B447">
        <v>3</v>
      </c>
    </row>
    <row r="448" spans="1:2" x14ac:dyDescent="0.3">
      <c r="A448">
        <v>2</v>
      </c>
      <c r="B448">
        <v>0</v>
      </c>
    </row>
    <row r="449" spans="1:2" x14ac:dyDescent="0.3">
      <c r="A449">
        <v>0</v>
      </c>
      <c r="B449">
        <v>1</v>
      </c>
    </row>
    <row r="450" spans="1:2" x14ac:dyDescent="0.3">
      <c r="A450">
        <v>1</v>
      </c>
      <c r="B450">
        <v>2</v>
      </c>
    </row>
    <row r="451" spans="1:2" x14ac:dyDescent="0.3">
      <c r="A451">
        <v>3</v>
      </c>
      <c r="B451">
        <v>1</v>
      </c>
    </row>
    <row r="452" spans="1:2" x14ac:dyDescent="0.3">
      <c r="A452">
        <v>2</v>
      </c>
      <c r="B452">
        <v>1</v>
      </c>
    </row>
    <row r="453" spans="1:2" x14ac:dyDescent="0.3">
      <c r="A453">
        <v>1</v>
      </c>
      <c r="B453">
        <v>3</v>
      </c>
    </row>
    <row r="454" spans="1:2" x14ac:dyDescent="0.3">
      <c r="A454">
        <v>1</v>
      </c>
      <c r="B454">
        <v>2</v>
      </c>
    </row>
    <row r="455" spans="1:2" x14ac:dyDescent="0.3">
      <c r="A455">
        <v>0</v>
      </c>
      <c r="B455">
        <v>2</v>
      </c>
    </row>
    <row r="456" spans="1:2" x14ac:dyDescent="0.3">
      <c r="A456">
        <v>0</v>
      </c>
      <c r="B456">
        <v>1</v>
      </c>
    </row>
    <row r="457" spans="1:2" x14ac:dyDescent="0.3">
      <c r="A457">
        <v>0</v>
      </c>
      <c r="B457">
        <v>2</v>
      </c>
    </row>
    <row r="458" spans="1:2" x14ac:dyDescent="0.3">
      <c r="A458">
        <v>1</v>
      </c>
      <c r="B458">
        <v>3</v>
      </c>
    </row>
    <row r="459" spans="1:2" x14ac:dyDescent="0.3">
      <c r="A459">
        <v>0</v>
      </c>
      <c r="B459">
        <v>1</v>
      </c>
    </row>
    <row r="460" spans="1:2" x14ac:dyDescent="0.3">
      <c r="A460">
        <v>1</v>
      </c>
      <c r="B460">
        <v>1</v>
      </c>
    </row>
    <row r="461" spans="1:2" x14ac:dyDescent="0.3">
      <c r="A461">
        <v>1</v>
      </c>
      <c r="B461">
        <v>1</v>
      </c>
    </row>
    <row r="462" spans="1:2" x14ac:dyDescent="0.3">
      <c r="A462">
        <v>1</v>
      </c>
      <c r="B462">
        <v>0</v>
      </c>
    </row>
    <row r="463" spans="1:2" x14ac:dyDescent="0.3">
      <c r="A463">
        <v>0</v>
      </c>
      <c r="B463">
        <v>1</v>
      </c>
    </row>
    <row r="464" spans="1:2" x14ac:dyDescent="0.3">
      <c r="A464">
        <v>1</v>
      </c>
      <c r="B464">
        <v>0</v>
      </c>
    </row>
    <row r="465" spans="1:2" x14ac:dyDescent="0.3">
      <c r="A465">
        <v>0</v>
      </c>
      <c r="B465">
        <v>0</v>
      </c>
    </row>
    <row r="466" spans="1:2" x14ac:dyDescent="0.3">
      <c r="A466">
        <v>2</v>
      </c>
      <c r="B466">
        <v>2</v>
      </c>
    </row>
    <row r="467" spans="1:2" x14ac:dyDescent="0.3">
      <c r="A467">
        <v>1</v>
      </c>
      <c r="B467">
        <v>2</v>
      </c>
    </row>
    <row r="468" spans="1:2" x14ac:dyDescent="0.3">
      <c r="A468">
        <v>0</v>
      </c>
      <c r="B468">
        <v>0</v>
      </c>
    </row>
    <row r="469" spans="1:2" x14ac:dyDescent="0.3">
      <c r="A469">
        <v>0</v>
      </c>
      <c r="B469">
        <v>3</v>
      </c>
    </row>
    <row r="470" spans="1:2" x14ac:dyDescent="0.3">
      <c r="A470">
        <v>1</v>
      </c>
      <c r="B470">
        <v>3</v>
      </c>
    </row>
    <row r="471" spans="1:2" x14ac:dyDescent="0.3">
      <c r="A471">
        <v>1</v>
      </c>
      <c r="B471">
        <v>1</v>
      </c>
    </row>
    <row r="472" spans="1:2" x14ac:dyDescent="0.3">
      <c r="A472">
        <v>1</v>
      </c>
      <c r="B472">
        <v>0</v>
      </c>
    </row>
    <row r="473" spans="1:2" x14ac:dyDescent="0.3">
      <c r="A473">
        <v>2</v>
      </c>
      <c r="B473">
        <v>0</v>
      </c>
    </row>
    <row r="474" spans="1:2" x14ac:dyDescent="0.3">
      <c r="A474">
        <v>0</v>
      </c>
      <c r="B474">
        <v>1</v>
      </c>
    </row>
    <row r="475" spans="1:2" x14ac:dyDescent="0.3">
      <c r="A475">
        <v>2</v>
      </c>
      <c r="B475">
        <v>0</v>
      </c>
    </row>
    <row r="476" spans="1:2" x14ac:dyDescent="0.3">
      <c r="A476">
        <v>2</v>
      </c>
      <c r="B476">
        <v>1</v>
      </c>
    </row>
    <row r="477" spans="1:2" x14ac:dyDescent="0.3">
      <c r="A477">
        <v>0</v>
      </c>
      <c r="B477">
        <v>0</v>
      </c>
    </row>
    <row r="478" spans="1:2" x14ac:dyDescent="0.3">
      <c r="A478">
        <v>1</v>
      </c>
      <c r="B478">
        <v>3</v>
      </c>
    </row>
    <row r="479" spans="1:2" x14ac:dyDescent="0.3">
      <c r="A479">
        <v>0</v>
      </c>
      <c r="B479">
        <v>1</v>
      </c>
    </row>
    <row r="480" spans="1:2" x14ac:dyDescent="0.3">
      <c r="A480">
        <v>0</v>
      </c>
      <c r="B480">
        <v>0</v>
      </c>
    </row>
    <row r="481" spans="1:2" x14ac:dyDescent="0.3">
      <c r="A481">
        <v>0</v>
      </c>
      <c r="B481">
        <v>1</v>
      </c>
    </row>
    <row r="482" spans="1:2" x14ac:dyDescent="0.3">
      <c r="A482">
        <v>1</v>
      </c>
      <c r="B482">
        <v>1</v>
      </c>
    </row>
    <row r="483" spans="1:2" x14ac:dyDescent="0.3">
      <c r="A483">
        <v>0</v>
      </c>
      <c r="B483">
        <v>0</v>
      </c>
    </row>
    <row r="484" spans="1:2" x14ac:dyDescent="0.3">
      <c r="A484">
        <v>0</v>
      </c>
      <c r="B484">
        <v>0</v>
      </c>
    </row>
    <row r="485" spans="1:2" x14ac:dyDescent="0.3">
      <c r="A485">
        <v>0</v>
      </c>
      <c r="B485">
        <v>2</v>
      </c>
    </row>
    <row r="486" spans="1:2" x14ac:dyDescent="0.3">
      <c r="A486">
        <v>0</v>
      </c>
      <c r="B486">
        <v>1</v>
      </c>
    </row>
    <row r="487" spans="1:2" x14ac:dyDescent="0.3">
      <c r="A487">
        <v>1</v>
      </c>
      <c r="B487">
        <v>1</v>
      </c>
    </row>
    <row r="488" spans="1:2" x14ac:dyDescent="0.3">
      <c r="A488">
        <v>0</v>
      </c>
      <c r="B488">
        <v>3</v>
      </c>
    </row>
    <row r="489" spans="1:2" x14ac:dyDescent="0.3">
      <c r="A489">
        <v>0</v>
      </c>
      <c r="B489">
        <v>0</v>
      </c>
    </row>
    <row r="490" spans="1:2" x14ac:dyDescent="0.3">
      <c r="A490">
        <v>0</v>
      </c>
      <c r="B490">
        <v>0</v>
      </c>
    </row>
    <row r="491" spans="1:2" x14ac:dyDescent="0.3">
      <c r="A491">
        <v>1</v>
      </c>
      <c r="B491">
        <v>0</v>
      </c>
    </row>
    <row r="492" spans="1:2" x14ac:dyDescent="0.3">
      <c r="A492">
        <v>0</v>
      </c>
      <c r="B492">
        <v>2</v>
      </c>
    </row>
    <row r="493" spans="1:2" x14ac:dyDescent="0.3">
      <c r="A493">
        <v>0</v>
      </c>
      <c r="B493">
        <v>3</v>
      </c>
    </row>
    <row r="494" spans="1:2" x14ac:dyDescent="0.3">
      <c r="A494">
        <v>0</v>
      </c>
      <c r="B494">
        <v>0</v>
      </c>
    </row>
    <row r="495" spans="1:2" x14ac:dyDescent="0.3">
      <c r="A495">
        <v>0</v>
      </c>
      <c r="B495">
        <v>0</v>
      </c>
    </row>
    <row r="496" spans="1:2" x14ac:dyDescent="0.3">
      <c r="A496">
        <v>0</v>
      </c>
      <c r="B496">
        <v>0</v>
      </c>
    </row>
    <row r="497" spans="1:2" x14ac:dyDescent="0.3">
      <c r="A497">
        <v>0</v>
      </c>
      <c r="B497">
        <v>0</v>
      </c>
    </row>
    <row r="498" spans="1:2" x14ac:dyDescent="0.3">
      <c r="A498">
        <v>0</v>
      </c>
      <c r="B498">
        <v>0</v>
      </c>
    </row>
    <row r="499" spans="1:2" x14ac:dyDescent="0.3">
      <c r="A499">
        <v>0</v>
      </c>
      <c r="B499">
        <v>1</v>
      </c>
    </row>
    <row r="500" spans="1:2" x14ac:dyDescent="0.3">
      <c r="A500">
        <v>1</v>
      </c>
      <c r="B500">
        <v>0</v>
      </c>
    </row>
    <row r="501" spans="1:2" x14ac:dyDescent="0.3">
      <c r="A501">
        <v>0</v>
      </c>
      <c r="B501">
        <v>0</v>
      </c>
    </row>
    <row r="502" spans="1:2" x14ac:dyDescent="0.3">
      <c r="A502">
        <v>0</v>
      </c>
      <c r="B502">
        <v>0</v>
      </c>
    </row>
    <row r="503" spans="1:2" x14ac:dyDescent="0.3">
      <c r="A503">
        <v>0</v>
      </c>
      <c r="B503">
        <v>0</v>
      </c>
    </row>
    <row r="504" spans="1:2" x14ac:dyDescent="0.3">
      <c r="A504">
        <v>0</v>
      </c>
      <c r="B504">
        <v>0</v>
      </c>
    </row>
    <row r="505" spans="1:2" x14ac:dyDescent="0.3">
      <c r="A505">
        <v>0</v>
      </c>
      <c r="B505">
        <v>1</v>
      </c>
    </row>
    <row r="506" spans="1:2" x14ac:dyDescent="0.3">
      <c r="A506">
        <v>0</v>
      </c>
      <c r="B506">
        <v>0</v>
      </c>
    </row>
    <row r="507" spans="1:2" x14ac:dyDescent="0.3">
      <c r="A507">
        <v>0</v>
      </c>
      <c r="B507">
        <v>0</v>
      </c>
    </row>
    <row r="508" spans="1:2" x14ac:dyDescent="0.3">
      <c r="A508">
        <v>0</v>
      </c>
      <c r="B508">
        <v>0</v>
      </c>
    </row>
    <row r="509" spans="1:2" x14ac:dyDescent="0.3">
      <c r="A509">
        <v>0</v>
      </c>
      <c r="B509">
        <v>0</v>
      </c>
    </row>
    <row r="510" spans="1:2" x14ac:dyDescent="0.3">
      <c r="A510">
        <v>0</v>
      </c>
      <c r="B510">
        <v>0</v>
      </c>
    </row>
    <row r="511" spans="1:2" x14ac:dyDescent="0.3">
      <c r="A511">
        <v>0</v>
      </c>
      <c r="B511">
        <v>0</v>
      </c>
    </row>
    <row r="512" spans="1:2" x14ac:dyDescent="0.3">
      <c r="A512">
        <v>0</v>
      </c>
      <c r="B512">
        <v>0</v>
      </c>
    </row>
    <row r="513" spans="1:2" x14ac:dyDescent="0.3">
      <c r="A513">
        <v>0</v>
      </c>
      <c r="B513">
        <v>0</v>
      </c>
    </row>
    <row r="514" spans="1:2" x14ac:dyDescent="0.3">
      <c r="A514">
        <v>0</v>
      </c>
      <c r="B514">
        <v>0</v>
      </c>
    </row>
    <row r="515" spans="1:2" x14ac:dyDescent="0.3">
      <c r="A515">
        <v>0</v>
      </c>
      <c r="B515">
        <v>0</v>
      </c>
    </row>
    <row r="516" spans="1:2" x14ac:dyDescent="0.3">
      <c r="A516">
        <v>0</v>
      </c>
      <c r="B516">
        <v>0</v>
      </c>
    </row>
    <row r="517" spans="1:2" x14ac:dyDescent="0.3">
      <c r="A517">
        <v>0</v>
      </c>
      <c r="B517">
        <v>0</v>
      </c>
    </row>
    <row r="518" spans="1:2" x14ac:dyDescent="0.3">
      <c r="A518">
        <v>0</v>
      </c>
      <c r="B518">
        <v>0</v>
      </c>
    </row>
    <row r="519" spans="1:2" x14ac:dyDescent="0.3">
      <c r="A519">
        <v>0</v>
      </c>
      <c r="B519">
        <v>0</v>
      </c>
    </row>
    <row r="520" spans="1:2" x14ac:dyDescent="0.3">
      <c r="A520">
        <v>0</v>
      </c>
      <c r="B520">
        <v>0</v>
      </c>
    </row>
    <row r="521" spans="1:2" x14ac:dyDescent="0.3">
      <c r="A521">
        <v>0</v>
      </c>
      <c r="B521">
        <v>0</v>
      </c>
    </row>
    <row r="522" spans="1:2" x14ac:dyDescent="0.3">
      <c r="A522">
        <v>0</v>
      </c>
      <c r="B522">
        <v>0</v>
      </c>
    </row>
    <row r="523" spans="1:2" x14ac:dyDescent="0.3">
      <c r="A523">
        <v>0</v>
      </c>
      <c r="B523">
        <v>0</v>
      </c>
    </row>
    <row r="524" spans="1:2" x14ac:dyDescent="0.3">
      <c r="A524">
        <v>0</v>
      </c>
      <c r="B524">
        <v>0</v>
      </c>
    </row>
    <row r="525" spans="1:2" x14ac:dyDescent="0.3">
      <c r="A525">
        <v>1</v>
      </c>
      <c r="B525">
        <v>1</v>
      </c>
    </row>
    <row r="526" spans="1:2" x14ac:dyDescent="0.3">
      <c r="A526">
        <v>0</v>
      </c>
      <c r="B526">
        <v>2</v>
      </c>
    </row>
    <row r="527" spans="1:2" x14ac:dyDescent="0.3">
      <c r="A527">
        <v>2</v>
      </c>
      <c r="B527">
        <v>2</v>
      </c>
    </row>
    <row r="528" spans="1:2" x14ac:dyDescent="0.3">
      <c r="A528">
        <v>0</v>
      </c>
      <c r="B528">
        <v>0</v>
      </c>
    </row>
    <row r="529" spans="1:2" x14ac:dyDescent="0.3">
      <c r="A529">
        <v>0</v>
      </c>
      <c r="B529">
        <v>0</v>
      </c>
    </row>
    <row r="530" spans="1:2" x14ac:dyDescent="0.3">
      <c r="A530">
        <v>0</v>
      </c>
      <c r="B530">
        <v>0</v>
      </c>
    </row>
    <row r="531" spans="1:2" x14ac:dyDescent="0.3">
      <c r="A531">
        <v>0</v>
      </c>
      <c r="B531">
        <v>0</v>
      </c>
    </row>
    <row r="532" spans="1:2" x14ac:dyDescent="0.3">
      <c r="A532">
        <v>0</v>
      </c>
      <c r="B532">
        <v>0</v>
      </c>
    </row>
    <row r="533" spans="1:2" x14ac:dyDescent="0.3">
      <c r="A533">
        <v>0</v>
      </c>
      <c r="B533">
        <v>0</v>
      </c>
    </row>
    <row r="534" spans="1:2" x14ac:dyDescent="0.3">
      <c r="A534">
        <v>0</v>
      </c>
      <c r="B534">
        <v>0</v>
      </c>
    </row>
    <row r="535" spans="1:2" x14ac:dyDescent="0.3">
      <c r="A535">
        <v>0</v>
      </c>
      <c r="B535">
        <v>0</v>
      </c>
    </row>
    <row r="536" spans="1:2" x14ac:dyDescent="0.3">
      <c r="A536">
        <v>0</v>
      </c>
      <c r="B536">
        <v>0</v>
      </c>
    </row>
    <row r="537" spans="1:2" x14ac:dyDescent="0.3">
      <c r="A537">
        <v>0</v>
      </c>
      <c r="B537">
        <v>0</v>
      </c>
    </row>
    <row r="538" spans="1:2" x14ac:dyDescent="0.3">
      <c r="A538">
        <v>0</v>
      </c>
      <c r="B538">
        <v>2</v>
      </c>
    </row>
    <row r="539" spans="1:2" x14ac:dyDescent="0.3">
      <c r="A539">
        <v>0</v>
      </c>
      <c r="B539">
        <v>0</v>
      </c>
    </row>
    <row r="540" spans="1:2" x14ac:dyDescent="0.3">
      <c r="A540">
        <v>0</v>
      </c>
      <c r="B540">
        <v>0</v>
      </c>
    </row>
    <row r="541" spans="1:2" x14ac:dyDescent="0.3">
      <c r="A541">
        <v>0</v>
      </c>
      <c r="B541">
        <v>0</v>
      </c>
    </row>
    <row r="542" spans="1:2" x14ac:dyDescent="0.3">
      <c r="A542">
        <v>0</v>
      </c>
      <c r="B542">
        <v>2</v>
      </c>
    </row>
    <row r="543" spans="1:2" x14ac:dyDescent="0.3">
      <c r="A543">
        <v>1</v>
      </c>
      <c r="B543">
        <v>1</v>
      </c>
    </row>
    <row r="544" spans="1:2" x14ac:dyDescent="0.3">
      <c r="A544">
        <v>0</v>
      </c>
      <c r="B544">
        <v>0</v>
      </c>
    </row>
    <row r="545" spans="1:2" x14ac:dyDescent="0.3">
      <c r="A545">
        <v>0</v>
      </c>
      <c r="B545">
        <v>0</v>
      </c>
    </row>
    <row r="546" spans="1:2" x14ac:dyDescent="0.3">
      <c r="A546">
        <v>0</v>
      </c>
      <c r="B546">
        <v>1</v>
      </c>
    </row>
    <row r="547" spans="1:2" x14ac:dyDescent="0.3">
      <c r="A547">
        <v>0</v>
      </c>
      <c r="B547">
        <v>1</v>
      </c>
    </row>
    <row r="548" spans="1:2" x14ac:dyDescent="0.3">
      <c r="A548">
        <v>0</v>
      </c>
      <c r="B548">
        <v>0</v>
      </c>
    </row>
    <row r="549" spans="1:2" x14ac:dyDescent="0.3">
      <c r="A549">
        <v>1</v>
      </c>
      <c r="B549">
        <v>0</v>
      </c>
    </row>
    <row r="550" spans="1:2" x14ac:dyDescent="0.3">
      <c r="A550">
        <v>0</v>
      </c>
      <c r="B550">
        <v>1</v>
      </c>
    </row>
    <row r="551" spans="1:2" x14ac:dyDescent="0.3">
      <c r="A551">
        <v>0</v>
      </c>
      <c r="B551">
        <v>1</v>
      </c>
    </row>
    <row r="552" spans="1:2" x14ac:dyDescent="0.3">
      <c r="A552">
        <v>0</v>
      </c>
      <c r="B552">
        <v>1</v>
      </c>
    </row>
    <row r="553" spans="1:2" x14ac:dyDescent="0.3">
      <c r="A553">
        <v>0</v>
      </c>
      <c r="B553">
        <v>0</v>
      </c>
    </row>
    <row r="554" spans="1:2" x14ac:dyDescent="0.3">
      <c r="A554">
        <v>0</v>
      </c>
      <c r="B554">
        <v>2</v>
      </c>
    </row>
    <row r="555" spans="1:2" x14ac:dyDescent="0.3">
      <c r="A555">
        <v>3</v>
      </c>
      <c r="B555">
        <v>2</v>
      </c>
    </row>
    <row r="556" spans="1:2" x14ac:dyDescent="0.3">
      <c r="A556">
        <v>0</v>
      </c>
      <c r="B556">
        <v>1</v>
      </c>
    </row>
    <row r="557" spans="1:2" x14ac:dyDescent="0.3">
      <c r="A557">
        <v>3</v>
      </c>
      <c r="B557">
        <v>2</v>
      </c>
    </row>
    <row r="558" spans="1:2" x14ac:dyDescent="0.3">
      <c r="A558">
        <v>0</v>
      </c>
      <c r="B558">
        <v>0</v>
      </c>
    </row>
    <row r="559" spans="1:2" x14ac:dyDescent="0.3">
      <c r="A559">
        <v>0</v>
      </c>
      <c r="B559">
        <v>0</v>
      </c>
    </row>
    <row r="560" spans="1:2" x14ac:dyDescent="0.3">
      <c r="A560">
        <v>0</v>
      </c>
      <c r="B560">
        <v>0</v>
      </c>
    </row>
    <row r="561" spans="1:2" x14ac:dyDescent="0.3">
      <c r="A561">
        <v>0</v>
      </c>
      <c r="B561">
        <v>0</v>
      </c>
    </row>
    <row r="562" spans="1:2" x14ac:dyDescent="0.3">
      <c r="A562">
        <v>0</v>
      </c>
      <c r="B562">
        <v>3</v>
      </c>
    </row>
    <row r="563" spans="1:2" x14ac:dyDescent="0.3">
      <c r="A563">
        <v>1</v>
      </c>
      <c r="B563">
        <v>0</v>
      </c>
    </row>
    <row r="564" spans="1:2" x14ac:dyDescent="0.3">
      <c r="A564">
        <v>1</v>
      </c>
      <c r="B564">
        <v>1</v>
      </c>
    </row>
    <row r="565" spans="1:2" x14ac:dyDescent="0.3">
      <c r="A565">
        <v>0</v>
      </c>
      <c r="B565">
        <v>0</v>
      </c>
    </row>
    <row r="566" spans="1:2" x14ac:dyDescent="0.3">
      <c r="A566">
        <v>0</v>
      </c>
      <c r="B566">
        <v>1</v>
      </c>
    </row>
    <row r="567" spans="1:2" x14ac:dyDescent="0.3">
      <c r="A567">
        <v>1</v>
      </c>
      <c r="B567">
        <v>0</v>
      </c>
    </row>
    <row r="568" spans="1:2" x14ac:dyDescent="0.3">
      <c r="A568">
        <v>0</v>
      </c>
      <c r="B568">
        <v>0</v>
      </c>
    </row>
    <row r="569" spans="1:2" x14ac:dyDescent="0.3">
      <c r="A569">
        <v>0</v>
      </c>
      <c r="B569">
        <v>0</v>
      </c>
    </row>
    <row r="570" spans="1:2" x14ac:dyDescent="0.3">
      <c r="A570">
        <v>0</v>
      </c>
      <c r="B570">
        <v>2</v>
      </c>
    </row>
    <row r="571" spans="1:2" x14ac:dyDescent="0.3">
      <c r="A571">
        <v>0</v>
      </c>
      <c r="B571">
        <v>0</v>
      </c>
    </row>
    <row r="572" spans="1:2" x14ac:dyDescent="0.3">
      <c r="A572">
        <v>0</v>
      </c>
      <c r="B572">
        <v>0</v>
      </c>
    </row>
    <row r="573" spans="1:2" x14ac:dyDescent="0.3">
      <c r="A573">
        <v>0</v>
      </c>
      <c r="B573">
        <v>0</v>
      </c>
    </row>
    <row r="574" spans="1:2" x14ac:dyDescent="0.3">
      <c r="A574">
        <v>1</v>
      </c>
      <c r="B574">
        <v>0</v>
      </c>
    </row>
    <row r="575" spans="1:2" x14ac:dyDescent="0.3">
      <c r="A575">
        <v>2</v>
      </c>
      <c r="B575">
        <v>0</v>
      </c>
    </row>
    <row r="576" spans="1:2" x14ac:dyDescent="0.3">
      <c r="A576">
        <v>0</v>
      </c>
      <c r="B576">
        <v>0</v>
      </c>
    </row>
    <row r="577" spans="1:2" x14ac:dyDescent="0.3">
      <c r="A577">
        <v>0</v>
      </c>
      <c r="B577">
        <v>3</v>
      </c>
    </row>
    <row r="578" spans="1:2" x14ac:dyDescent="0.3">
      <c r="A578">
        <v>0</v>
      </c>
      <c r="B578">
        <v>0</v>
      </c>
    </row>
    <row r="579" spans="1:2" x14ac:dyDescent="0.3">
      <c r="A579">
        <v>1</v>
      </c>
      <c r="B579">
        <v>0</v>
      </c>
    </row>
    <row r="580" spans="1:2" x14ac:dyDescent="0.3">
      <c r="A580">
        <v>0</v>
      </c>
      <c r="B580">
        <v>0</v>
      </c>
    </row>
    <row r="581" spans="1:2" x14ac:dyDescent="0.3">
      <c r="A581">
        <v>0</v>
      </c>
      <c r="B581">
        <v>0</v>
      </c>
    </row>
    <row r="582" spans="1:2" x14ac:dyDescent="0.3">
      <c r="A582">
        <v>1</v>
      </c>
      <c r="B582">
        <v>2</v>
      </c>
    </row>
    <row r="583" spans="1:2" x14ac:dyDescent="0.3">
      <c r="A583">
        <v>1</v>
      </c>
      <c r="B583">
        <v>2</v>
      </c>
    </row>
    <row r="584" spans="1:2" x14ac:dyDescent="0.3">
      <c r="A584">
        <v>1</v>
      </c>
      <c r="B584">
        <v>2</v>
      </c>
    </row>
    <row r="585" spans="1:2" x14ac:dyDescent="0.3">
      <c r="A585">
        <v>2</v>
      </c>
      <c r="B585">
        <v>2</v>
      </c>
    </row>
    <row r="586" spans="1:2" x14ac:dyDescent="0.3">
      <c r="A586">
        <v>1</v>
      </c>
      <c r="B586">
        <v>0</v>
      </c>
    </row>
    <row r="587" spans="1:2" x14ac:dyDescent="0.3">
      <c r="A587">
        <v>0</v>
      </c>
      <c r="B587">
        <v>0</v>
      </c>
    </row>
    <row r="588" spans="1:2" x14ac:dyDescent="0.3">
      <c r="A588">
        <v>1</v>
      </c>
      <c r="B588">
        <v>0</v>
      </c>
    </row>
    <row r="589" spans="1:2" x14ac:dyDescent="0.3">
      <c r="A589">
        <v>1</v>
      </c>
      <c r="B589">
        <v>2</v>
      </c>
    </row>
    <row r="590" spans="1:2" x14ac:dyDescent="0.3">
      <c r="A590">
        <v>0</v>
      </c>
      <c r="B590">
        <v>0</v>
      </c>
    </row>
    <row r="591" spans="1:2" x14ac:dyDescent="0.3">
      <c r="A591">
        <v>1</v>
      </c>
      <c r="B591">
        <v>0</v>
      </c>
    </row>
    <row r="592" spans="1:2" x14ac:dyDescent="0.3">
      <c r="A592">
        <v>1</v>
      </c>
      <c r="B592">
        <v>0</v>
      </c>
    </row>
    <row r="593" spans="1:2" x14ac:dyDescent="0.3">
      <c r="A593">
        <v>0</v>
      </c>
      <c r="B593">
        <v>0</v>
      </c>
    </row>
    <row r="594" spans="1:2" x14ac:dyDescent="0.3">
      <c r="A594">
        <v>0</v>
      </c>
      <c r="B594">
        <v>0</v>
      </c>
    </row>
    <row r="595" spans="1:2" x14ac:dyDescent="0.3">
      <c r="A595">
        <v>0</v>
      </c>
      <c r="B595">
        <v>0</v>
      </c>
    </row>
    <row r="596" spans="1:2" x14ac:dyDescent="0.3">
      <c r="A596">
        <v>1</v>
      </c>
      <c r="B596">
        <v>2</v>
      </c>
    </row>
    <row r="597" spans="1:2" x14ac:dyDescent="0.3">
      <c r="A597">
        <v>1</v>
      </c>
      <c r="B597">
        <v>2</v>
      </c>
    </row>
    <row r="598" spans="1:2" x14ac:dyDescent="0.3">
      <c r="A598">
        <v>1</v>
      </c>
      <c r="B598">
        <v>0</v>
      </c>
    </row>
    <row r="599" spans="1:2" x14ac:dyDescent="0.3">
      <c r="A599">
        <v>1</v>
      </c>
      <c r="B599">
        <v>0</v>
      </c>
    </row>
    <row r="600" spans="1:2" x14ac:dyDescent="0.3">
      <c r="A600">
        <v>1</v>
      </c>
      <c r="B600">
        <v>0</v>
      </c>
    </row>
    <row r="601" spans="1:2" x14ac:dyDescent="0.3">
      <c r="A601">
        <v>0</v>
      </c>
      <c r="B601">
        <v>2</v>
      </c>
    </row>
    <row r="602" spans="1:2" x14ac:dyDescent="0.3">
      <c r="A602">
        <v>1</v>
      </c>
      <c r="B602">
        <v>2</v>
      </c>
    </row>
    <row r="603" spans="1:2" x14ac:dyDescent="0.3">
      <c r="A603">
        <v>0</v>
      </c>
      <c r="B603">
        <v>2</v>
      </c>
    </row>
    <row r="604" spans="1:2" x14ac:dyDescent="0.3">
      <c r="A604">
        <v>0</v>
      </c>
      <c r="B604">
        <v>2</v>
      </c>
    </row>
    <row r="605" spans="1:2" x14ac:dyDescent="0.3">
      <c r="A605">
        <v>0</v>
      </c>
      <c r="B605">
        <v>2</v>
      </c>
    </row>
    <row r="606" spans="1:2" x14ac:dyDescent="0.3">
      <c r="A606">
        <v>0</v>
      </c>
      <c r="B606">
        <v>3</v>
      </c>
    </row>
    <row r="607" spans="1:2" x14ac:dyDescent="0.3">
      <c r="A607">
        <v>2</v>
      </c>
      <c r="B607">
        <v>3</v>
      </c>
    </row>
    <row r="608" spans="1:2" x14ac:dyDescent="0.3">
      <c r="A608">
        <v>0</v>
      </c>
      <c r="B608">
        <v>4</v>
      </c>
    </row>
    <row r="609" spans="1:2" x14ac:dyDescent="0.3">
      <c r="A609">
        <v>0</v>
      </c>
      <c r="B609">
        <v>4</v>
      </c>
    </row>
    <row r="610" spans="1:2" x14ac:dyDescent="0.3">
      <c r="A610">
        <v>3</v>
      </c>
      <c r="B610">
        <v>4</v>
      </c>
    </row>
    <row r="611" spans="1:2" x14ac:dyDescent="0.3">
      <c r="A611">
        <v>1</v>
      </c>
      <c r="B611">
        <v>2</v>
      </c>
    </row>
    <row r="612" spans="1:2" x14ac:dyDescent="0.3">
      <c r="A612">
        <v>0</v>
      </c>
      <c r="B612">
        <v>0</v>
      </c>
    </row>
    <row r="613" spans="1:2" x14ac:dyDescent="0.3">
      <c r="A613">
        <v>0</v>
      </c>
      <c r="B613">
        <v>0</v>
      </c>
    </row>
    <row r="614" spans="1:2" x14ac:dyDescent="0.3">
      <c r="A614">
        <v>0</v>
      </c>
      <c r="B614">
        <v>0</v>
      </c>
    </row>
    <row r="615" spans="1:2" x14ac:dyDescent="0.3">
      <c r="A615">
        <v>0</v>
      </c>
      <c r="B615">
        <v>0</v>
      </c>
    </row>
    <row r="616" spans="1:2" x14ac:dyDescent="0.3">
      <c r="A616">
        <v>1</v>
      </c>
      <c r="B616">
        <v>0</v>
      </c>
    </row>
    <row r="617" spans="1:2" x14ac:dyDescent="0.3">
      <c r="A617">
        <v>3</v>
      </c>
      <c r="B617">
        <v>0</v>
      </c>
    </row>
    <row r="618" spans="1:2" x14ac:dyDescent="0.3">
      <c r="A618">
        <v>2</v>
      </c>
      <c r="B618">
        <v>0</v>
      </c>
    </row>
    <row r="619" spans="1:2" x14ac:dyDescent="0.3">
      <c r="A619">
        <v>2</v>
      </c>
      <c r="B619">
        <v>2</v>
      </c>
    </row>
    <row r="620" spans="1:2" x14ac:dyDescent="0.3">
      <c r="A620">
        <v>1</v>
      </c>
      <c r="B620">
        <v>0</v>
      </c>
    </row>
    <row r="621" spans="1:2" x14ac:dyDescent="0.3">
      <c r="A621">
        <v>0</v>
      </c>
      <c r="B621">
        <v>2</v>
      </c>
    </row>
    <row r="622" spans="1:2" x14ac:dyDescent="0.3">
      <c r="A622">
        <v>0</v>
      </c>
      <c r="B622">
        <v>3</v>
      </c>
    </row>
    <row r="623" spans="1:2" x14ac:dyDescent="0.3">
      <c r="A623">
        <v>0</v>
      </c>
      <c r="B623">
        <v>0</v>
      </c>
    </row>
    <row r="624" spans="1:2" x14ac:dyDescent="0.3">
      <c r="A624">
        <v>0</v>
      </c>
      <c r="B624">
        <v>0</v>
      </c>
    </row>
    <row r="625" spans="1:2" x14ac:dyDescent="0.3">
      <c r="A625">
        <v>0</v>
      </c>
      <c r="B625">
        <v>0</v>
      </c>
    </row>
    <row r="626" spans="1:2" x14ac:dyDescent="0.3">
      <c r="A626">
        <v>0</v>
      </c>
      <c r="B626">
        <v>0</v>
      </c>
    </row>
    <row r="627" spans="1:2" x14ac:dyDescent="0.3">
      <c r="A627">
        <v>1</v>
      </c>
      <c r="B627">
        <v>4</v>
      </c>
    </row>
    <row r="628" spans="1:2" x14ac:dyDescent="0.3">
      <c r="A628">
        <v>0</v>
      </c>
      <c r="B628">
        <v>0</v>
      </c>
    </row>
    <row r="629" spans="1:2" x14ac:dyDescent="0.3">
      <c r="A629">
        <v>0</v>
      </c>
      <c r="B629">
        <v>0</v>
      </c>
    </row>
    <row r="630" spans="1:2" x14ac:dyDescent="0.3">
      <c r="A630">
        <v>0</v>
      </c>
      <c r="B630">
        <v>0</v>
      </c>
    </row>
    <row r="631" spans="1:2" x14ac:dyDescent="0.3">
      <c r="A631">
        <v>0</v>
      </c>
      <c r="B631">
        <v>0</v>
      </c>
    </row>
    <row r="632" spans="1:2" x14ac:dyDescent="0.3">
      <c r="A632">
        <v>0</v>
      </c>
      <c r="B632">
        <v>2</v>
      </c>
    </row>
    <row r="633" spans="1:2" x14ac:dyDescent="0.3">
      <c r="A633">
        <v>2</v>
      </c>
      <c r="B633">
        <v>0</v>
      </c>
    </row>
    <row r="634" spans="1:2" x14ac:dyDescent="0.3">
      <c r="A634">
        <v>1</v>
      </c>
      <c r="B634">
        <v>3</v>
      </c>
    </row>
    <row r="635" spans="1:2" x14ac:dyDescent="0.3">
      <c r="A635">
        <v>0</v>
      </c>
      <c r="B635">
        <v>2</v>
      </c>
    </row>
    <row r="636" spans="1:2" x14ac:dyDescent="0.3">
      <c r="A636">
        <v>0</v>
      </c>
      <c r="B636">
        <v>2</v>
      </c>
    </row>
    <row r="637" spans="1:2" x14ac:dyDescent="0.3">
      <c r="A637">
        <v>0</v>
      </c>
      <c r="B637">
        <v>0</v>
      </c>
    </row>
    <row r="638" spans="1:2" x14ac:dyDescent="0.3">
      <c r="A638">
        <v>1</v>
      </c>
      <c r="B638">
        <v>0</v>
      </c>
    </row>
    <row r="639" spans="1:2" x14ac:dyDescent="0.3">
      <c r="A639">
        <v>2</v>
      </c>
      <c r="B639">
        <v>1</v>
      </c>
    </row>
    <row r="640" spans="1:2" x14ac:dyDescent="0.3">
      <c r="A640">
        <v>1</v>
      </c>
      <c r="B640">
        <v>0</v>
      </c>
    </row>
    <row r="641" spans="1:2" x14ac:dyDescent="0.3">
      <c r="A641">
        <v>2</v>
      </c>
      <c r="B641">
        <v>1</v>
      </c>
    </row>
    <row r="642" spans="1:2" x14ac:dyDescent="0.3">
      <c r="A642">
        <v>0</v>
      </c>
      <c r="B642">
        <v>1</v>
      </c>
    </row>
    <row r="643" spans="1:2" x14ac:dyDescent="0.3">
      <c r="A643">
        <v>0</v>
      </c>
      <c r="B643">
        <v>0</v>
      </c>
    </row>
    <row r="644" spans="1:2" x14ac:dyDescent="0.3">
      <c r="A644">
        <v>1</v>
      </c>
      <c r="B644">
        <v>1</v>
      </c>
    </row>
    <row r="645" spans="1:2" x14ac:dyDescent="0.3">
      <c r="A645">
        <v>1</v>
      </c>
      <c r="B645">
        <v>0</v>
      </c>
    </row>
    <row r="646" spans="1:2" x14ac:dyDescent="0.3">
      <c r="A646">
        <v>0</v>
      </c>
      <c r="B646">
        <v>0</v>
      </c>
    </row>
    <row r="647" spans="1:2" x14ac:dyDescent="0.3">
      <c r="A647">
        <v>0</v>
      </c>
      <c r="B647">
        <v>0</v>
      </c>
    </row>
    <row r="648" spans="1:2" x14ac:dyDescent="0.3">
      <c r="A648">
        <v>1</v>
      </c>
      <c r="B648">
        <v>2</v>
      </c>
    </row>
    <row r="649" spans="1:2" x14ac:dyDescent="0.3">
      <c r="A649">
        <v>3</v>
      </c>
      <c r="B649">
        <v>2</v>
      </c>
    </row>
    <row r="650" spans="1:2" x14ac:dyDescent="0.3">
      <c r="A650">
        <v>1</v>
      </c>
      <c r="B650">
        <v>0</v>
      </c>
    </row>
    <row r="651" spans="1:2" x14ac:dyDescent="0.3">
      <c r="A651">
        <v>0</v>
      </c>
      <c r="B651">
        <v>2</v>
      </c>
    </row>
    <row r="652" spans="1:2" x14ac:dyDescent="0.3">
      <c r="A652">
        <v>0</v>
      </c>
      <c r="B652">
        <v>0</v>
      </c>
    </row>
    <row r="653" spans="1:2" x14ac:dyDescent="0.3">
      <c r="A653">
        <v>0</v>
      </c>
      <c r="B653">
        <v>2</v>
      </c>
    </row>
    <row r="654" spans="1:2" x14ac:dyDescent="0.3">
      <c r="A654">
        <v>0</v>
      </c>
      <c r="B654">
        <v>2</v>
      </c>
    </row>
    <row r="655" spans="1:2" x14ac:dyDescent="0.3">
      <c r="A655">
        <v>1</v>
      </c>
      <c r="B655">
        <v>2</v>
      </c>
    </row>
    <row r="656" spans="1:2" x14ac:dyDescent="0.3">
      <c r="A656">
        <v>1</v>
      </c>
      <c r="B656">
        <v>0</v>
      </c>
    </row>
    <row r="657" spans="1:2" x14ac:dyDescent="0.3">
      <c r="A657">
        <v>1</v>
      </c>
      <c r="B657">
        <v>0</v>
      </c>
    </row>
    <row r="658" spans="1:2" x14ac:dyDescent="0.3">
      <c r="A658">
        <v>1</v>
      </c>
      <c r="B658">
        <v>0</v>
      </c>
    </row>
    <row r="659" spans="1:2" x14ac:dyDescent="0.3">
      <c r="A659">
        <v>1</v>
      </c>
      <c r="B659">
        <v>0</v>
      </c>
    </row>
    <row r="660" spans="1:2" x14ac:dyDescent="0.3">
      <c r="A660">
        <v>0</v>
      </c>
      <c r="B660">
        <v>0</v>
      </c>
    </row>
    <row r="661" spans="1:2" x14ac:dyDescent="0.3">
      <c r="A661">
        <v>10</v>
      </c>
      <c r="B661">
        <v>0</v>
      </c>
    </row>
    <row r="662" spans="1:2" x14ac:dyDescent="0.3">
      <c r="A662">
        <v>0</v>
      </c>
      <c r="B662">
        <v>0</v>
      </c>
    </row>
    <row r="663" spans="1:2" x14ac:dyDescent="0.3">
      <c r="A663">
        <v>0</v>
      </c>
      <c r="B663">
        <v>0</v>
      </c>
    </row>
    <row r="664" spans="1:2" x14ac:dyDescent="0.3">
      <c r="A664">
        <v>1</v>
      </c>
      <c r="B664">
        <v>1</v>
      </c>
    </row>
    <row r="665" spans="1:2" x14ac:dyDescent="0.3">
      <c r="A665">
        <v>2</v>
      </c>
      <c r="B665">
        <v>1</v>
      </c>
    </row>
    <row r="666" spans="1:2" x14ac:dyDescent="0.3">
      <c r="A666">
        <v>0</v>
      </c>
      <c r="B666">
        <v>0</v>
      </c>
    </row>
    <row r="667" spans="1:2" x14ac:dyDescent="0.3">
      <c r="A667">
        <v>0</v>
      </c>
      <c r="B667">
        <v>0</v>
      </c>
    </row>
    <row r="668" spans="1:2" x14ac:dyDescent="0.3">
      <c r="A668">
        <v>0</v>
      </c>
      <c r="B668">
        <v>2</v>
      </c>
    </row>
    <row r="669" spans="1:2" x14ac:dyDescent="0.3">
      <c r="A669">
        <v>0</v>
      </c>
      <c r="B669">
        <v>0</v>
      </c>
    </row>
    <row r="670" spans="1:2" x14ac:dyDescent="0.3">
      <c r="A670">
        <v>0</v>
      </c>
      <c r="B670">
        <v>2</v>
      </c>
    </row>
    <row r="671" spans="1:2" x14ac:dyDescent="0.3">
      <c r="A671">
        <v>0</v>
      </c>
      <c r="B671">
        <v>0</v>
      </c>
    </row>
    <row r="672" spans="1:2" x14ac:dyDescent="0.3">
      <c r="A672">
        <v>0</v>
      </c>
      <c r="B672">
        <v>0</v>
      </c>
    </row>
    <row r="673" spans="1:2" x14ac:dyDescent="0.3">
      <c r="A673">
        <v>0</v>
      </c>
      <c r="B673">
        <v>1</v>
      </c>
    </row>
    <row r="674" spans="1:2" x14ac:dyDescent="0.3">
      <c r="A674">
        <v>0</v>
      </c>
      <c r="B674">
        <v>0</v>
      </c>
    </row>
    <row r="675" spans="1:2" x14ac:dyDescent="0.3">
      <c r="A675">
        <v>0</v>
      </c>
      <c r="B675">
        <v>0</v>
      </c>
    </row>
    <row r="676" spans="1:2" x14ac:dyDescent="0.3">
      <c r="A676">
        <v>0</v>
      </c>
      <c r="B676">
        <v>2</v>
      </c>
    </row>
    <row r="677" spans="1:2" x14ac:dyDescent="0.3">
      <c r="A677">
        <v>0</v>
      </c>
      <c r="B677">
        <v>2</v>
      </c>
    </row>
    <row r="678" spans="1:2" x14ac:dyDescent="0.3">
      <c r="A678">
        <v>0</v>
      </c>
      <c r="B678">
        <v>2</v>
      </c>
    </row>
    <row r="679" spans="1:2" x14ac:dyDescent="0.3">
      <c r="A679">
        <v>9</v>
      </c>
      <c r="B679">
        <v>0</v>
      </c>
    </row>
    <row r="680" spans="1:2" x14ac:dyDescent="0.3">
      <c r="A680">
        <v>0</v>
      </c>
      <c r="B680">
        <v>2</v>
      </c>
    </row>
    <row r="681" spans="1:2" x14ac:dyDescent="0.3">
      <c r="A681">
        <v>0</v>
      </c>
      <c r="B681">
        <v>0</v>
      </c>
    </row>
    <row r="682" spans="1:2" x14ac:dyDescent="0.3">
      <c r="A682">
        <v>0</v>
      </c>
      <c r="B682">
        <v>0</v>
      </c>
    </row>
    <row r="683" spans="1:2" x14ac:dyDescent="0.3">
      <c r="A683">
        <v>0</v>
      </c>
      <c r="B683">
        <v>2</v>
      </c>
    </row>
    <row r="684" spans="1:2" x14ac:dyDescent="0.3">
      <c r="A684">
        <v>0</v>
      </c>
      <c r="B684">
        <v>0</v>
      </c>
    </row>
    <row r="685" spans="1:2" x14ac:dyDescent="0.3">
      <c r="A685">
        <v>0</v>
      </c>
      <c r="B685">
        <v>0</v>
      </c>
    </row>
    <row r="686" spans="1:2" x14ac:dyDescent="0.3">
      <c r="A686">
        <v>1</v>
      </c>
      <c r="B686">
        <v>0</v>
      </c>
    </row>
    <row r="687" spans="1:2" x14ac:dyDescent="0.3">
      <c r="A687">
        <v>0</v>
      </c>
      <c r="B687">
        <v>2</v>
      </c>
    </row>
    <row r="688" spans="1:2" x14ac:dyDescent="0.3">
      <c r="A688">
        <v>1</v>
      </c>
      <c r="B688">
        <v>2</v>
      </c>
    </row>
    <row r="689" spans="1:2" x14ac:dyDescent="0.3">
      <c r="A689">
        <v>0</v>
      </c>
      <c r="B689">
        <v>0</v>
      </c>
    </row>
    <row r="690" spans="1:2" x14ac:dyDescent="0.3">
      <c r="A690">
        <v>1</v>
      </c>
      <c r="B690">
        <v>0</v>
      </c>
    </row>
    <row r="691" spans="1:2" x14ac:dyDescent="0.3">
      <c r="A691">
        <v>0</v>
      </c>
      <c r="B691">
        <v>2</v>
      </c>
    </row>
    <row r="692" spans="1:2" x14ac:dyDescent="0.3">
      <c r="A692">
        <v>0</v>
      </c>
      <c r="B692">
        <v>0</v>
      </c>
    </row>
    <row r="693" spans="1:2" x14ac:dyDescent="0.3">
      <c r="A693">
        <v>0</v>
      </c>
      <c r="B693">
        <v>0</v>
      </c>
    </row>
    <row r="694" spans="1:2" x14ac:dyDescent="0.3">
      <c r="A694">
        <v>0</v>
      </c>
      <c r="B694">
        <v>0</v>
      </c>
    </row>
    <row r="695" spans="1:2" x14ac:dyDescent="0.3">
      <c r="A695">
        <v>1</v>
      </c>
      <c r="B695">
        <v>2</v>
      </c>
    </row>
    <row r="696" spans="1:2" x14ac:dyDescent="0.3">
      <c r="A696">
        <v>0</v>
      </c>
      <c r="B696">
        <v>0</v>
      </c>
    </row>
    <row r="697" spans="1:2" x14ac:dyDescent="0.3">
      <c r="A697">
        <v>0</v>
      </c>
      <c r="B697">
        <v>2</v>
      </c>
    </row>
    <row r="698" spans="1:2" x14ac:dyDescent="0.3">
      <c r="A698">
        <v>0</v>
      </c>
      <c r="B698">
        <v>2</v>
      </c>
    </row>
    <row r="699" spans="1:2" x14ac:dyDescent="0.3">
      <c r="A699">
        <v>0</v>
      </c>
      <c r="B699">
        <v>0</v>
      </c>
    </row>
    <row r="700" spans="1:2" x14ac:dyDescent="0.3">
      <c r="A700">
        <v>4</v>
      </c>
      <c r="B700">
        <v>0</v>
      </c>
    </row>
    <row r="701" spans="1:2" x14ac:dyDescent="0.3">
      <c r="A701">
        <v>1</v>
      </c>
      <c r="B701">
        <v>0</v>
      </c>
    </row>
    <row r="702" spans="1:2" x14ac:dyDescent="0.3">
      <c r="A702">
        <v>0</v>
      </c>
      <c r="B702">
        <v>2</v>
      </c>
    </row>
    <row r="703" spans="1:2" x14ac:dyDescent="0.3">
      <c r="A703">
        <v>0</v>
      </c>
      <c r="B703">
        <v>4</v>
      </c>
    </row>
    <row r="704" spans="1:2" x14ac:dyDescent="0.3">
      <c r="A704">
        <v>1</v>
      </c>
      <c r="B704">
        <v>1</v>
      </c>
    </row>
    <row r="705" spans="1:2" x14ac:dyDescent="0.3">
      <c r="A705">
        <v>1</v>
      </c>
      <c r="B705">
        <v>2</v>
      </c>
    </row>
    <row r="706" spans="1:2" x14ac:dyDescent="0.3">
      <c r="A706">
        <v>2</v>
      </c>
      <c r="B706">
        <v>1</v>
      </c>
    </row>
    <row r="707" spans="1:2" x14ac:dyDescent="0.3">
      <c r="A707">
        <v>0</v>
      </c>
      <c r="B707">
        <v>1</v>
      </c>
    </row>
    <row r="708" spans="1:2" x14ac:dyDescent="0.3">
      <c r="A708">
        <v>0</v>
      </c>
      <c r="B708">
        <v>0</v>
      </c>
    </row>
    <row r="709" spans="1:2" x14ac:dyDescent="0.3">
      <c r="A709">
        <v>0</v>
      </c>
      <c r="B709">
        <v>0</v>
      </c>
    </row>
    <row r="710" spans="1:2" x14ac:dyDescent="0.3">
      <c r="A710">
        <v>1</v>
      </c>
      <c r="B710">
        <v>0</v>
      </c>
    </row>
    <row r="711" spans="1:2" x14ac:dyDescent="0.3">
      <c r="A711">
        <v>2</v>
      </c>
      <c r="B711">
        <v>0</v>
      </c>
    </row>
    <row r="712" spans="1:2" x14ac:dyDescent="0.3">
      <c r="A712">
        <v>0</v>
      </c>
      <c r="B712">
        <v>0</v>
      </c>
    </row>
    <row r="713" spans="1:2" x14ac:dyDescent="0.3">
      <c r="A713">
        <v>1</v>
      </c>
      <c r="B713">
        <v>0</v>
      </c>
    </row>
    <row r="714" spans="1:2" x14ac:dyDescent="0.3">
      <c r="A714">
        <v>0</v>
      </c>
      <c r="B714">
        <v>0</v>
      </c>
    </row>
    <row r="715" spans="1:2" x14ac:dyDescent="0.3">
      <c r="A715">
        <v>0</v>
      </c>
      <c r="B715">
        <v>0</v>
      </c>
    </row>
    <row r="716" spans="1:2" x14ac:dyDescent="0.3">
      <c r="A716">
        <v>0</v>
      </c>
      <c r="B716">
        <v>0</v>
      </c>
    </row>
    <row r="717" spans="1:2" x14ac:dyDescent="0.3">
      <c r="A717">
        <v>0</v>
      </c>
      <c r="B717">
        <v>0</v>
      </c>
    </row>
    <row r="718" spans="1:2" x14ac:dyDescent="0.3">
      <c r="A718">
        <v>2</v>
      </c>
      <c r="B718">
        <v>0</v>
      </c>
    </row>
    <row r="719" spans="1:2" x14ac:dyDescent="0.3">
      <c r="A719">
        <v>1</v>
      </c>
      <c r="B719">
        <v>0</v>
      </c>
    </row>
    <row r="720" spans="1:2" x14ac:dyDescent="0.3">
      <c r="A720">
        <v>0</v>
      </c>
      <c r="B720">
        <v>2</v>
      </c>
    </row>
    <row r="721" spans="1:2" x14ac:dyDescent="0.3">
      <c r="A721">
        <v>0</v>
      </c>
      <c r="B721">
        <v>0</v>
      </c>
    </row>
    <row r="722" spans="1:2" x14ac:dyDescent="0.3">
      <c r="A722">
        <v>1</v>
      </c>
      <c r="B722">
        <v>0</v>
      </c>
    </row>
    <row r="723" spans="1:2" x14ac:dyDescent="0.3">
      <c r="A723">
        <v>2</v>
      </c>
      <c r="B723">
        <v>0</v>
      </c>
    </row>
    <row r="724" spans="1:2" x14ac:dyDescent="0.3">
      <c r="A724">
        <v>2</v>
      </c>
      <c r="B724">
        <v>2</v>
      </c>
    </row>
    <row r="725" spans="1:2" x14ac:dyDescent="0.3">
      <c r="A725">
        <v>2</v>
      </c>
      <c r="B725">
        <v>3</v>
      </c>
    </row>
    <row r="726" spans="1:2" x14ac:dyDescent="0.3">
      <c r="A726">
        <v>3</v>
      </c>
      <c r="B726">
        <v>2</v>
      </c>
    </row>
    <row r="727" spans="1:2" x14ac:dyDescent="0.3">
      <c r="A727">
        <v>0</v>
      </c>
      <c r="B727">
        <v>0</v>
      </c>
    </row>
    <row r="728" spans="1:2" x14ac:dyDescent="0.3">
      <c r="A728">
        <v>1</v>
      </c>
      <c r="B728">
        <v>0</v>
      </c>
    </row>
    <row r="729" spans="1:2" x14ac:dyDescent="0.3">
      <c r="A729">
        <v>3</v>
      </c>
      <c r="B729">
        <v>2</v>
      </c>
    </row>
    <row r="730" spans="1:2" x14ac:dyDescent="0.3">
      <c r="A730">
        <v>2</v>
      </c>
      <c r="B730">
        <v>2</v>
      </c>
    </row>
    <row r="731" spans="1:2" x14ac:dyDescent="0.3">
      <c r="A731">
        <v>0</v>
      </c>
      <c r="B731">
        <v>2</v>
      </c>
    </row>
    <row r="732" spans="1:2" x14ac:dyDescent="0.3">
      <c r="A732">
        <v>0</v>
      </c>
      <c r="B732">
        <v>0</v>
      </c>
    </row>
    <row r="733" spans="1:2" x14ac:dyDescent="0.3">
      <c r="A733">
        <v>1</v>
      </c>
      <c r="B733">
        <v>0</v>
      </c>
    </row>
    <row r="734" spans="1:2" x14ac:dyDescent="0.3">
      <c r="A734">
        <v>0</v>
      </c>
      <c r="B734">
        <v>3</v>
      </c>
    </row>
    <row r="735" spans="1:2" x14ac:dyDescent="0.3">
      <c r="A735">
        <v>0</v>
      </c>
      <c r="B735">
        <v>0</v>
      </c>
    </row>
    <row r="736" spans="1:2" x14ac:dyDescent="0.3">
      <c r="A736">
        <v>0</v>
      </c>
      <c r="B736">
        <v>0</v>
      </c>
    </row>
    <row r="737" spans="1:2" x14ac:dyDescent="0.3">
      <c r="A737">
        <v>1</v>
      </c>
      <c r="B737">
        <v>0</v>
      </c>
    </row>
    <row r="738" spans="1:2" x14ac:dyDescent="0.3">
      <c r="A738">
        <v>0</v>
      </c>
      <c r="B738">
        <v>0</v>
      </c>
    </row>
    <row r="739" spans="1:2" x14ac:dyDescent="0.3">
      <c r="A739">
        <v>0</v>
      </c>
      <c r="B739">
        <v>0</v>
      </c>
    </row>
    <row r="740" spans="1:2" x14ac:dyDescent="0.3">
      <c r="A740">
        <v>0</v>
      </c>
      <c r="B740">
        <v>2</v>
      </c>
    </row>
    <row r="741" spans="1:2" x14ac:dyDescent="0.3">
      <c r="A741">
        <v>5</v>
      </c>
      <c r="B741">
        <v>1</v>
      </c>
    </row>
    <row r="742" spans="1:2" x14ac:dyDescent="0.3">
      <c r="A742">
        <v>1</v>
      </c>
      <c r="B742">
        <v>0</v>
      </c>
    </row>
    <row r="743" spans="1:2" x14ac:dyDescent="0.3">
      <c r="A743">
        <v>0</v>
      </c>
      <c r="B743">
        <v>0</v>
      </c>
    </row>
    <row r="744" spans="1:2" x14ac:dyDescent="0.3">
      <c r="A744">
        <v>0</v>
      </c>
      <c r="B744">
        <v>0</v>
      </c>
    </row>
    <row r="745" spans="1:2" x14ac:dyDescent="0.3">
      <c r="A745">
        <v>5</v>
      </c>
      <c r="B745">
        <v>3</v>
      </c>
    </row>
    <row r="746" spans="1:2" x14ac:dyDescent="0.3">
      <c r="A746">
        <v>0</v>
      </c>
      <c r="B746">
        <v>1</v>
      </c>
    </row>
    <row r="747" spans="1:2" x14ac:dyDescent="0.3">
      <c r="A747">
        <v>0</v>
      </c>
      <c r="B747">
        <v>0</v>
      </c>
    </row>
    <row r="748" spans="1:2" x14ac:dyDescent="0.3">
      <c r="A748">
        <v>0</v>
      </c>
      <c r="B748">
        <v>0</v>
      </c>
    </row>
    <row r="749" spans="1:2" x14ac:dyDescent="0.3">
      <c r="A749">
        <v>1</v>
      </c>
      <c r="B749">
        <v>0</v>
      </c>
    </row>
    <row r="750" spans="1:2" x14ac:dyDescent="0.3">
      <c r="A750">
        <v>1</v>
      </c>
      <c r="B750">
        <v>2</v>
      </c>
    </row>
    <row r="751" spans="1:2" x14ac:dyDescent="0.3">
      <c r="A751">
        <v>0</v>
      </c>
      <c r="B751">
        <v>0</v>
      </c>
    </row>
    <row r="752" spans="1:2" x14ac:dyDescent="0.3">
      <c r="A752">
        <v>1</v>
      </c>
      <c r="B752">
        <v>0</v>
      </c>
    </row>
    <row r="753" spans="1:2" x14ac:dyDescent="0.3">
      <c r="A753">
        <v>0</v>
      </c>
      <c r="B753">
        <v>2</v>
      </c>
    </row>
    <row r="754" spans="1:2" x14ac:dyDescent="0.3">
      <c r="A754">
        <v>0</v>
      </c>
      <c r="B754">
        <v>0</v>
      </c>
    </row>
    <row r="755" spans="1:2" x14ac:dyDescent="0.3">
      <c r="A755">
        <v>0</v>
      </c>
      <c r="B755">
        <v>0</v>
      </c>
    </row>
    <row r="756" spans="1:2" x14ac:dyDescent="0.3">
      <c r="A756">
        <v>1</v>
      </c>
      <c r="B756">
        <v>0</v>
      </c>
    </row>
    <row r="757" spans="1:2" x14ac:dyDescent="0.3">
      <c r="A757">
        <v>0</v>
      </c>
      <c r="B757">
        <v>0</v>
      </c>
    </row>
    <row r="758" spans="1:2" x14ac:dyDescent="0.3">
      <c r="A758">
        <v>0</v>
      </c>
      <c r="B758">
        <v>0</v>
      </c>
    </row>
    <row r="759" spans="1:2" x14ac:dyDescent="0.3">
      <c r="A759">
        <v>1</v>
      </c>
      <c r="B759">
        <v>0</v>
      </c>
    </row>
    <row r="760" spans="1:2" x14ac:dyDescent="0.3">
      <c r="A760">
        <v>2</v>
      </c>
      <c r="B760">
        <v>1</v>
      </c>
    </row>
    <row r="761" spans="1:2" x14ac:dyDescent="0.3">
      <c r="A761">
        <v>1</v>
      </c>
      <c r="B761">
        <v>2</v>
      </c>
    </row>
    <row r="762" spans="1:2" x14ac:dyDescent="0.3">
      <c r="A762">
        <v>1</v>
      </c>
      <c r="B762">
        <v>0</v>
      </c>
    </row>
    <row r="763" spans="1:2" x14ac:dyDescent="0.3">
      <c r="A763">
        <v>0</v>
      </c>
      <c r="B763">
        <v>4</v>
      </c>
    </row>
    <row r="764" spans="1:2" x14ac:dyDescent="0.3">
      <c r="A764">
        <v>0</v>
      </c>
      <c r="B764">
        <v>3</v>
      </c>
    </row>
    <row r="765" spans="1:2" x14ac:dyDescent="0.3">
      <c r="A765">
        <v>3</v>
      </c>
      <c r="B765">
        <v>2</v>
      </c>
    </row>
    <row r="766" spans="1:2" x14ac:dyDescent="0.3">
      <c r="A766">
        <v>0</v>
      </c>
      <c r="B766">
        <v>2</v>
      </c>
    </row>
    <row r="767" spans="1:2" x14ac:dyDescent="0.3">
      <c r="A767">
        <v>3</v>
      </c>
      <c r="B767">
        <v>3</v>
      </c>
    </row>
    <row r="768" spans="1:2" x14ac:dyDescent="0.3">
      <c r="A768">
        <v>1</v>
      </c>
      <c r="B768">
        <v>1</v>
      </c>
    </row>
    <row r="769" spans="1:2" x14ac:dyDescent="0.3">
      <c r="A769">
        <v>1</v>
      </c>
      <c r="B769">
        <v>2</v>
      </c>
    </row>
    <row r="770" spans="1:2" x14ac:dyDescent="0.3">
      <c r="A770">
        <v>1</v>
      </c>
      <c r="B770">
        <v>2</v>
      </c>
    </row>
    <row r="771" spans="1:2" x14ac:dyDescent="0.3">
      <c r="A771">
        <v>2</v>
      </c>
      <c r="B771">
        <v>2</v>
      </c>
    </row>
    <row r="772" spans="1:2" x14ac:dyDescent="0.3">
      <c r="A772">
        <v>1</v>
      </c>
      <c r="B772">
        <v>0</v>
      </c>
    </row>
    <row r="773" spans="1:2" x14ac:dyDescent="0.3">
      <c r="A773">
        <v>0</v>
      </c>
      <c r="B773">
        <v>0</v>
      </c>
    </row>
    <row r="774" spans="1:2" x14ac:dyDescent="0.3">
      <c r="A774">
        <v>1</v>
      </c>
      <c r="B774">
        <v>3</v>
      </c>
    </row>
    <row r="775" spans="1:2" x14ac:dyDescent="0.3">
      <c r="A775">
        <v>0</v>
      </c>
      <c r="B775">
        <v>0</v>
      </c>
    </row>
    <row r="776" spans="1:2" x14ac:dyDescent="0.3">
      <c r="A776">
        <v>1</v>
      </c>
      <c r="B776">
        <v>0</v>
      </c>
    </row>
    <row r="777" spans="1:2" x14ac:dyDescent="0.3">
      <c r="A777">
        <v>2</v>
      </c>
      <c r="B777">
        <v>2</v>
      </c>
    </row>
    <row r="778" spans="1:2" x14ac:dyDescent="0.3">
      <c r="A778">
        <v>1</v>
      </c>
      <c r="B778">
        <v>1</v>
      </c>
    </row>
    <row r="779" spans="1:2" x14ac:dyDescent="0.3">
      <c r="A779">
        <v>0</v>
      </c>
      <c r="B779">
        <v>0</v>
      </c>
    </row>
    <row r="780" spans="1:2" x14ac:dyDescent="0.3">
      <c r="A780">
        <v>1</v>
      </c>
      <c r="B780">
        <v>0</v>
      </c>
    </row>
    <row r="781" spans="1:2" x14ac:dyDescent="0.3">
      <c r="A781">
        <v>0</v>
      </c>
      <c r="B781">
        <v>3</v>
      </c>
    </row>
    <row r="782" spans="1:2" x14ac:dyDescent="0.3">
      <c r="A782">
        <v>1</v>
      </c>
      <c r="B782">
        <v>2</v>
      </c>
    </row>
    <row r="783" spans="1:2" x14ac:dyDescent="0.3">
      <c r="A783">
        <v>1</v>
      </c>
      <c r="B783">
        <v>7</v>
      </c>
    </row>
    <row r="784" spans="1:2" x14ac:dyDescent="0.3">
      <c r="A784">
        <v>1</v>
      </c>
      <c r="B784">
        <v>2</v>
      </c>
    </row>
    <row r="785" spans="1:2" x14ac:dyDescent="0.3">
      <c r="A785">
        <v>0</v>
      </c>
      <c r="B785">
        <v>0</v>
      </c>
    </row>
    <row r="786" spans="1:2" x14ac:dyDescent="0.3">
      <c r="A786">
        <v>2</v>
      </c>
      <c r="B786">
        <v>0</v>
      </c>
    </row>
    <row r="787" spans="1:2" x14ac:dyDescent="0.3">
      <c r="A787">
        <v>1</v>
      </c>
      <c r="B787">
        <v>0</v>
      </c>
    </row>
    <row r="788" spans="1:2" x14ac:dyDescent="0.3">
      <c r="A788">
        <v>0</v>
      </c>
      <c r="B788">
        <v>2</v>
      </c>
    </row>
    <row r="789" spans="1:2" x14ac:dyDescent="0.3">
      <c r="A789">
        <v>0</v>
      </c>
      <c r="B789">
        <v>2</v>
      </c>
    </row>
    <row r="790" spans="1:2" x14ac:dyDescent="0.3">
      <c r="A790">
        <v>0</v>
      </c>
      <c r="B790">
        <v>3</v>
      </c>
    </row>
    <row r="791" spans="1:2" x14ac:dyDescent="0.3">
      <c r="A791">
        <v>0</v>
      </c>
      <c r="B791">
        <v>2</v>
      </c>
    </row>
    <row r="792" spans="1:2" x14ac:dyDescent="0.3">
      <c r="A792">
        <v>0</v>
      </c>
      <c r="B792">
        <v>3</v>
      </c>
    </row>
    <row r="793" spans="1:2" x14ac:dyDescent="0.3">
      <c r="A793">
        <v>2</v>
      </c>
      <c r="B793">
        <v>2</v>
      </c>
    </row>
    <row r="794" spans="1:2" x14ac:dyDescent="0.3">
      <c r="A794">
        <v>0</v>
      </c>
      <c r="B794">
        <v>0</v>
      </c>
    </row>
    <row r="795" spans="1:2" x14ac:dyDescent="0.3">
      <c r="A795">
        <v>0</v>
      </c>
      <c r="B795">
        <v>4</v>
      </c>
    </row>
    <row r="796" spans="1:2" x14ac:dyDescent="0.3">
      <c r="A796">
        <v>0</v>
      </c>
      <c r="B796">
        <v>3</v>
      </c>
    </row>
    <row r="797" spans="1:2" x14ac:dyDescent="0.3">
      <c r="A797">
        <v>0</v>
      </c>
      <c r="B797">
        <v>2</v>
      </c>
    </row>
    <row r="798" spans="1:2" x14ac:dyDescent="0.3">
      <c r="A798">
        <v>1</v>
      </c>
      <c r="B798">
        <v>0</v>
      </c>
    </row>
    <row r="799" spans="1:2" x14ac:dyDescent="0.3">
      <c r="A799">
        <v>0</v>
      </c>
      <c r="B799">
        <v>4</v>
      </c>
    </row>
    <row r="800" spans="1:2" x14ac:dyDescent="0.3">
      <c r="A800">
        <v>0</v>
      </c>
      <c r="B800">
        <v>2</v>
      </c>
    </row>
    <row r="801" spans="1:2" x14ac:dyDescent="0.3">
      <c r="A801">
        <v>1</v>
      </c>
      <c r="B801">
        <v>2</v>
      </c>
    </row>
    <row r="802" spans="1:2" x14ac:dyDescent="0.3">
      <c r="A802">
        <v>0</v>
      </c>
      <c r="B802">
        <v>2</v>
      </c>
    </row>
    <row r="803" spans="1:2" x14ac:dyDescent="0.3">
      <c r="A803">
        <v>0</v>
      </c>
      <c r="B803">
        <v>2</v>
      </c>
    </row>
    <row r="804" spans="1:2" x14ac:dyDescent="0.3">
      <c r="A804">
        <v>0</v>
      </c>
      <c r="B804">
        <v>3</v>
      </c>
    </row>
    <row r="805" spans="1:2" x14ac:dyDescent="0.3">
      <c r="A805">
        <v>1</v>
      </c>
      <c r="B805">
        <v>2</v>
      </c>
    </row>
    <row r="806" spans="1:2" x14ac:dyDescent="0.3">
      <c r="A806">
        <v>0</v>
      </c>
      <c r="B806">
        <v>2</v>
      </c>
    </row>
    <row r="807" spans="1:2" x14ac:dyDescent="0.3">
      <c r="A807">
        <v>0</v>
      </c>
      <c r="B807">
        <v>2</v>
      </c>
    </row>
    <row r="808" spans="1:2" x14ac:dyDescent="0.3">
      <c r="A808">
        <v>0</v>
      </c>
      <c r="B808">
        <v>2</v>
      </c>
    </row>
    <row r="809" spans="1:2" x14ac:dyDescent="0.3">
      <c r="A809">
        <v>0</v>
      </c>
      <c r="B809">
        <v>0</v>
      </c>
    </row>
    <row r="810" spans="1:2" x14ac:dyDescent="0.3">
      <c r="A810">
        <v>1</v>
      </c>
      <c r="B810">
        <v>2</v>
      </c>
    </row>
    <row r="811" spans="1:2" x14ac:dyDescent="0.3">
      <c r="A811">
        <v>0</v>
      </c>
      <c r="B811">
        <v>4</v>
      </c>
    </row>
    <row r="812" spans="1:2" x14ac:dyDescent="0.3">
      <c r="A812">
        <v>0</v>
      </c>
      <c r="B812">
        <v>3</v>
      </c>
    </row>
    <row r="813" spans="1:2" x14ac:dyDescent="0.3">
      <c r="A813">
        <v>0</v>
      </c>
      <c r="B813">
        <v>2</v>
      </c>
    </row>
    <row r="814" spans="1:2" x14ac:dyDescent="0.3">
      <c r="A814">
        <v>0</v>
      </c>
      <c r="B814">
        <v>0</v>
      </c>
    </row>
    <row r="815" spans="1:2" x14ac:dyDescent="0.3">
      <c r="A815">
        <v>1</v>
      </c>
      <c r="B815">
        <v>0</v>
      </c>
    </row>
    <row r="816" spans="1:2" x14ac:dyDescent="0.3">
      <c r="A816">
        <v>0</v>
      </c>
      <c r="B816">
        <v>0</v>
      </c>
    </row>
    <row r="817" spans="1:2" x14ac:dyDescent="0.3">
      <c r="A817">
        <v>0</v>
      </c>
      <c r="B817">
        <v>4</v>
      </c>
    </row>
    <row r="818" spans="1:2" x14ac:dyDescent="0.3">
      <c r="A818">
        <v>1</v>
      </c>
      <c r="B818">
        <v>1</v>
      </c>
    </row>
    <row r="819" spans="1:2" x14ac:dyDescent="0.3">
      <c r="A819">
        <v>1</v>
      </c>
      <c r="B819">
        <v>0</v>
      </c>
    </row>
    <row r="820" spans="1:2" x14ac:dyDescent="0.3">
      <c r="A820">
        <v>1</v>
      </c>
      <c r="B820">
        <v>0</v>
      </c>
    </row>
    <row r="821" spans="1:2" x14ac:dyDescent="0.3">
      <c r="A821">
        <v>0</v>
      </c>
      <c r="B821">
        <v>1</v>
      </c>
    </row>
    <row r="822" spans="1:2" x14ac:dyDescent="0.3">
      <c r="A822">
        <v>1</v>
      </c>
      <c r="B822">
        <v>3</v>
      </c>
    </row>
    <row r="823" spans="1:2" x14ac:dyDescent="0.3">
      <c r="A823">
        <v>0</v>
      </c>
      <c r="B823">
        <v>0</v>
      </c>
    </row>
    <row r="824" spans="1:2" x14ac:dyDescent="0.3">
      <c r="A824">
        <v>0</v>
      </c>
      <c r="B824">
        <v>2</v>
      </c>
    </row>
    <row r="825" spans="1:2" x14ac:dyDescent="0.3">
      <c r="A825">
        <v>0</v>
      </c>
      <c r="B825">
        <v>0</v>
      </c>
    </row>
    <row r="826" spans="1:2" x14ac:dyDescent="0.3">
      <c r="A826">
        <v>4</v>
      </c>
      <c r="B826">
        <v>0</v>
      </c>
    </row>
    <row r="827" spans="1:2" x14ac:dyDescent="0.3">
      <c r="A827">
        <v>0</v>
      </c>
      <c r="B827">
        <v>1</v>
      </c>
    </row>
    <row r="828" spans="1:2" x14ac:dyDescent="0.3">
      <c r="A828">
        <v>1</v>
      </c>
      <c r="B828">
        <v>1</v>
      </c>
    </row>
    <row r="829" spans="1:2" x14ac:dyDescent="0.3">
      <c r="A829">
        <v>0</v>
      </c>
      <c r="B829">
        <v>0</v>
      </c>
    </row>
    <row r="830" spans="1:2" x14ac:dyDescent="0.3">
      <c r="A830">
        <v>1</v>
      </c>
      <c r="B830">
        <v>0</v>
      </c>
    </row>
    <row r="831" spans="1:2" x14ac:dyDescent="0.3">
      <c r="A831">
        <v>0</v>
      </c>
      <c r="B831">
        <v>0</v>
      </c>
    </row>
    <row r="832" spans="1:2" x14ac:dyDescent="0.3">
      <c r="A832">
        <v>2</v>
      </c>
      <c r="B832">
        <v>2</v>
      </c>
    </row>
    <row r="833" spans="1:2" x14ac:dyDescent="0.3">
      <c r="A833">
        <v>2</v>
      </c>
      <c r="B833">
        <v>3</v>
      </c>
    </row>
    <row r="834" spans="1:2" x14ac:dyDescent="0.3">
      <c r="A834">
        <v>0</v>
      </c>
      <c r="B834">
        <v>0</v>
      </c>
    </row>
    <row r="835" spans="1:2" x14ac:dyDescent="0.3">
      <c r="A835">
        <v>1</v>
      </c>
      <c r="B835">
        <v>1</v>
      </c>
    </row>
    <row r="836" spans="1:2" x14ac:dyDescent="0.3">
      <c r="A836">
        <v>0</v>
      </c>
      <c r="B836">
        <v>1</v>
      </c>
    </row>
    <row r="837" spans="1:2" x14ac:dyDescent="0.3">
      <c r="A837">
        <v>0</v>
      </c>
      <c r="B837">
        <v>1</v>
      </c>
    </row>
    <row r="838" spans="1:2" x14ac:dyDescent="0.3">
      <c r="A838">
        <v>1</v>
      </c>
      <c r="B838">
        <v>2</v>
      </c>
    </row>
    <row r="839" spans="1:2" x14ac:dyDescent="0.3">
      <c r="A839">
        <v>0</v>
      </c>
      <c r="B839">
        <v>6</v>
      </c>
    </row>
    <row r="840" spans="1:2" x14ac:dyDescent="0.3">
      <c r="A840">
        <v>0</v>
      </c>
      <c r="B840">
        <v>2</v>
      </c>
    </row>
    <row r="841" spans="1:2" x14ac:dyDescent="0.3">
      <c r="A841">
        <v>0</v>
      </c>
      <c r="B841">
        <v>0</v>
      </c>
    </row>
    <row r="842" spans="1:2" x14ac:dyDescent="0.3">
      <c r="A842">
        <v>5</v>
      </c>
      <c r="B842">
        <v>0</v>
      </c>
    </row>
    <row r="843" spans="1:2" x14ac:dyDescent="0.3">
      <c r="A843">
        <v>0</v>
      </c>
      <c r="B843">
        <v>0</v>
      </c>
    </row>
    <row r="844" spans="1:2" x14ac:dyDescent="0.3">
      <c r="A844">
        <v>0</v>
      </c>
      <c r="B844">
        <v>0</v>
      </c>
    </row>
    <row r="845" spans="1:2" x14ac:dyDescent="0.3">
      <c r="A845">
        <v>0</v>
      </c>
      <c r="B845">
        <v>0</v>
      </c>
    </row>
    <row r="846" spans="1:2" x14ac:dyDescent="0.3">
      <c r="A846">
        <v>1</v>
      </c>
      <c r="B846">
        <v>0</v>
      </c>
    </row>
    <row r="847" spans="1:2" x14ac:dyDescent="0.3">
      <c r="A847">
        <v>0</v>
      </c>
      <c r="B847">
        <v>1</v>
      </c>
    </row>
    <row r="848" spans="1:2" x14ac:dyDescent="0.3">
      <c r="A848">
        <v>1</v>
      </c>
      <c r="B848">
        <v>0</v>
      </c>
    </row>
    <row r="849" spans="1:2" x14ac:dyDescent="0.3">
      <c r="A849">
        <v>0</v>
      </c>
      <c r="B849">
        <v>0</v>
      </c>
    </row>
    <row r="850" spans="1:2" x14ac:dyDescent="0.3">
      <c r="A850">
        <v>0</v>
      </c>
      <c r="B850">
        <v>0</v>
      </c>
    </row>
    <row r="851" spans="1:2" x14ac:dyDescent="0.3">
      <c r="A851">
        <v>0</v>
      </c>
      <c r="B851">
        <v>0</v>
      </c>
    </row>
    <row r="852" spans="1:2" x14ac:dyDescent="0.3">
      <c r="A852">
        <v>2</v>
      </c>
      <c r="B852">
        <v>0</v>
      </c>
    </row>
    <row r="853" spans="1:2" x14ac:dyDescent="0.3">
      <c r="A853">
        <v>0</v>
      </c>
      <c r="B853">
        <v>0</v>
      </c>
    </row>
    <row r="854" spans="1:2" x14ac:dyDescent="0.3">
      <c r="A854">
        <v>0</v>
      </c>
      <c r="B854">
        <v>1</v>
      </c>
    </row>
    <row r="855" spans="1:2" x14ac:dyDescent="0.3">
      <c r="A855">
        <v>0</v>
      </c>
      <c r="B855">
        <v>0</v>
      </c>
    </row>
    <row r="856" spans="1:2" x14ac:dyDescent="0.3">
      <c r="A856">
        <v>1</v>
      </c>
      <c r="B856">
        <v>0</v>
      </c>
    </row>
    <row r="857" spans="1:2" x14ac:dyDescent="0.3">
      <c r="A857">
        <v>0</v>
      </c>
      <c r="B857">
        <v>2</v>
      </c>
    </row>
    <row r="858" spans="1:2" x14ac:dyDescent="0.3">
      <c r="A858">
        <v>0</v>
      </c>
      <c r="B858">
        <v>3</v>
      </c>
    </row>
    <row r="859" spans="1:2" x14ac:dyDescent="0.3">
      <c r="A859">
        <v>0</v>
      </c>
      <c r="B859">
        <v>2</v>
      </c>
    </row>
    <row r="860" spans="1:2" x14ac:dyDescent="0.3">
      <c r="A860">
        <v>0</v>
      </c>
      <c r="B860">
        <v>2</v>
      </c>
    </row>
    <row r="861" spans="1:2" x14ac:dyDescent="0.3">
      <c r="A861">
        <v>0</v>
      </c>
      <c r="B861">
        <v>2</v>
      </c>
    </row>
    <row r="862" spans="1:2" x14ac:dyDescent="0.3">
      <c r="A862">
        <v>0</v>
      </c>
      <c r="B862">
        <v>2</v>
      </c>
    </row>
    <row r="863" spans="1:2" x14ac:dyDescent="0.3">
      <c r="A863">
        <v>0</v>
      </c>
      <c r="B863">
        <v>3</v>
      </c>
    </row>
    <row r="864" spans="1:2" x14ac:dyDescent="0.3">
      <c r="A864">
        <v>0</v>
      </c>
      <c r="B864">
        <v>2</v>
      </c>
    </row>
    <row r="865" spans="1:2" x14ac:dyDescent="0.3">
      <c r="A865">
        <v>1</v>
      </c>
      <c r="B865">
        <v>2</v>
      </c>
    </row>
    <row r="866" spans="1:2" x14ac:dyDescent="0.3">
      <c r="A866">
        <v>0</v>
      </c>
      <c r="B866">
        <v>2</v>
      </c>
    </row>
    <row r="867" spans="1:2" x14ac:dyDescent="0.3">
      <c r="A867">
        <v>0</v>
      </c>
      <c r="B867">
        <v>2</v>
      </c>
    </row>
    <row r="868" spans="1:2" x14ac:dyDescent="0.3">
      <c r="A868">
        <v>0</v>
      </c>
      <c r="B868">
        <v>2</v>
      </c>
    </row>
    <row r="869" spans="1:2" x14ac:dyDescent="0.3">
      <c r="A869">
        <v>0</v>
      </c>
      <c r="B869">
        <v>2</v>
      </c>
    </row>
    <row r="870" spans="1:2" x14ac:dyDescent="0.3">
      <c r="A870">
        <v>0</v>
      </c>
      <c r="B870">
        <v>2</v>
      </c>
    </row>
    <row r="871" spans="1:2" x14ac:dyDescent="0.3">
      <c r="A871">
        <v>0</v>
      </c>
      <c r="B871">
        <v>0</v>
      </c>
    </row>
    <row r="872" spans="1:2" x14ac:dyDescent="0.3">
      <c r="A872">
        <v>0</v>
      </c>
      <c r="B872">
        <v>2</v>
      </c>
    </row>
    <row r="873" spans="1:2" x14ac:dyDescent="0.3">
      <c r="A873">
        <v>0</v>
      </c>
      <c r="B873">
        <v>2</v>
      </c>
    </row>
    <row r="874" spans="1:2" x14ac:dyDescent="0.3">
      <c r="A874">
        <v>0</v>
      </c>
      <c r="B874">
        <v>2</v>
      </c>
    </row>
    <row r="875" spans="1:2" x14ac:dyDescent="0.3">
      <c r="A875">
        <v>0</v>
      </c>
      <c r="B875">
        <v>2</v>
      </c>
    </row>
    <row r="876" spans="1:2" x14ac:dyDescent="0.3">
      <c r="A876">
        <v>0</v>
      </c>
      <c r="B876">
        <v>2</v>
      </c>
    </row>
    <row r="877" spans="1:2" x14ac:dyDescent="0.3">
      <c r="A877">
        <v>0</v>
      </c>
      <c r="B877">
        <v>2</v>
      </c>
    </row>
    <row r="878" spans="1:2" x14ac:dyDescent="0.3">
      <c r="A878">
        <v>0</v>
      </c>
      <c r="B878">
        <v>2</v>
      </c>
    </row>
    <row r="879" spans="1:2" x14ac:dyDescent="0.3">
      <c r="A879">
        <v>0</v>
      </c>
      <c r="B879">
        <v>2</v>
      </c>
    </row>
    <row r="880" spans="1:2" x14ac:dyDescent="0.3">
      <c r="A880">
        <v>0</v>
      </c>
      <c r="B880">
        <v>3</v>
      </c>
    </row>
    <row r="881" spans="1:2" x14ac:dyDescent="0.3">
      <c r="A881">
        <v>0</v>
      </c>
      <c r="B881">
        <v>2</v>
      </c>
    </row>
    <row r="882" spans="1:2" x14ac:dyDescent="0.3">
      <c r="A882">
        <v>0</v>
      </c>
      <c r="B882">
        <v>2</v>
      </c>
    </row>
    <row r="883" spans="1:2" x14ac:dyDescent="0.3">
      <c r="A883">
        <v>0</v>
      </c>
      <c r="B883">
        <v>0</v>
      </c>
    </row>
    <row r="884" spans="1:2" x14ac:dyDescent="0.3">
      <c r="A884">
        <v>0</v>
      </c>
      <c r="B884">
        <v>0</v>
      </c>
    </row>
    <row r="885" spans="1:2" x14ac:dyDescent="0.3">
      <c r="A885">
        <v>0</v>
      </c>
      <c r="B885">
        <v>2</v>
      </c>
    </row>
    <row r="886" spans="1:2" x14ac:dyDescent="0.3">
      <c r="A886">
        <v>0</v>
      </c>
      <c r="B886">
        <v>2</v>
      </c>
    </row>
    <row r="887" spans="1:2" x14ac:dyDescent="0.3">
      <c r="A887">
        <v>0</v>
      </c>
      <c r="B887">
        <v>3</v>
      </c>
    </row>
    <row r="888" spans="1:2" x14ac:dyDescent="0.3">
      <c r="A888">
        <v>1</v>
      </c>
      <c r="B888">
        <v>2</v>
      </c>
    </row>
    <row r="889" spans="1:2" x14ac:dyDescent="0.3">
      <c r="A889">
        <v>0</v>
      </c>
      <c r="B889">
        <v>3</v>
      </c>
    </row>
    <row r="890" spans="1:2" x14ac:dyDescent="0.3">
      <c r="A890">
        <v>0</v>
      </c>
      <c r="B890">
        <v>0</v>
      </c>
    </row>
    <row r="891" spans="1:2" x14ac:dyDescent="0.3">
      <c r="A891">
        <v>0</v>
      </c>
      <c r="B891">
        <v>0</v>
      </c>
    </row>
    <row r="892" spans="1:2" x14ac:dyDescent="0.3">
      <c r="A892">
        <v>0</v>
      </c>
      <c r="B892">
        <v>0</v>
      </c>
    </row>
    <row r="893" spans="1:2" x14ac:dyDescent="0.3">
      <c r="A893">
        <v>0</v>
      </c>
      <c r="B893">
        <v>0</v>
      </c>
    </row>
    <row r="894" spans="1:2" x14ac:dyDescent="0.3">
      <c r="A894">
        <v>0</v>
      </c>
      <c r="B894">
        <v>0</v>
      </c>
    </row>
    <row r="895" spans="1:2" x14ac:dyDescent="0.3">
      <c r="A895">
        <v>0</v>
      </c>
      <c r="B895">
        <v>0</v>
      </c>
    </row>
    <row r="896" spans="1:2" x14ac:dyDescent="0.3">
      <c r="A896">
        <v>0</v>
      </c>
      <c r="B896">
        <v>0</v>
      </c>
    </row>
    <row r="897" spans="1:2" x14ac:dyDescent="0.3">
      <c r="A897">
        <v>1</v>
      </c>
      <c r="B897">
        <v>0</v>
      </c>
    </row>
    <row r="898" spans="1:2" x14ac:dyDescent="0.3">
      <c r="A898">
        <v>0</v>
      </c>
      <c r="B898">
        <v>0</v>
      </c>
    </row>
    <row r="899" spans="1:2" x14ac:dyDescent="0.3">
      <c r="A899">
        <v>0</v>
      </c>
      <c r="B899">
        <v>0</v>
      </c>
    </row>
    <row r="900" spans="1:2" x14ac:dyDescent="0.3">
      <c r="A900">
        <v>0</v>
      </c>
      <c r="B900">
        <v>0</v>
      </c>
    </row>
    <row r="901" spans="1:2" x14ac:dyDescent="0.3">
      <c r="A901">
        <v>1</v>
      </c>
      <c r="B901">
        <v>0</v>
      </c>
    </row>
    <row r="902" spans="1:2" x14ac:dyDescent="0.3">
      <c r="A902">
        <v>0</v>
      </c>
      <c r="B902">
        <v>0</v>
      </c>
    </row>
    <row r="903" spans="1:2" x14ac:dyDescent="0.3">
      <c r="A903">
        <v>2</v>
      </c>
      <c r="B903">
        <v>0</v>
      </c>
    </row>
    <row r="904" spans="1:2" x14ac:dyDescent="0.3">
      <c r="A904">
        <v>0</v>
      </c>
      <c r="B904">
        <v>0</v>
      </c>
    </row>
    <row r="905" spans="1:2" x14ac:dyDescent="0.3">
      <c r="A905">
        <v>1</v>
      </c>
      <c r="B905">
        <v>0</v>
      </c>
    </row>
    <row r="906" spans="1:2" x14ac:dyDescent="0.3">
      <c r="A906">
        <v>1</v>
      </c>
      <c r="B906">
        <v>1</v>
      </c>
    </row>
    <row r="907" spans="1:2" x14ac:dyDescent="0.3">
      <c r="A907">
        <v>0</v>
      </c>
      <c r="B907">
        <v>0</v>
      </c>
    </row>
    <row r="908" spans="1:2" x14ac:dyDescent="0.3">
      <c r="A908">
        <v>0</v>
      </c>
      <c r="B908">
        <v>0</v>
      </c>
    </row>
    <row r="909" spans="1:2" x14ac:dyDescent="0.3">
      <c r="A909">
        <v>0</v>
      </c>
      <c r="B909">
        <v>3</v>
      </c>
    </row>
    <row r="910" spans="1:2" x14ac:dyDescent="0.3">
      <c r="A910">
        <v>0</v>
      </c>
      <c r="B910">
        <v>0</v>
      </c>
    </row>
    <row r="911" spans="1:2" x14ac:dyDescent="0.3">
      <c r="A911">
        <v>1</v>
      </c>
      <c r="B911">
        <v>0</v>
      </c>
    </row>
    <row r="912" spans="1:2" x14ac:dyDescent="0.3">
      <c r="A912">
        <v>0</v>
      </c>
      <c r="B912">
        <v>0</v>
      </c>
    </row>
    <row r="913" spans="1:2" x14ac:dyDescent="0.3">
      <c r="A913">
        <v>0</v>
      </c>
      <c r="B913">
        <v>3</v>
      </c>
    </row>
    <row r="914" spans="1:2" x14ac:dyDescent="0.3">
      <c r="A914">
        <v>0</v>
      </c>
      <c r="B914">
        <v>0</v>
      </c>
    </row>
    <row r="915" spans="1:2" x14ac:dyDescent="0.3">
      <c r="A915">
        <v>0</v>
      </c>
      <c r="B915">
        <v>0</v>
      </c>
    </row>
    <row r="916" spans="1:2" x14ac:dyDescent="0.3">
      <c r="A916">
        <v>1</v>
      </c>
      <c r="B916">
        <v>0</v>
      </c>
    </row>
    <row r="917" spans="1:2" x14ac:dyDescent="0.3">
      <c r="A917">
        <v>0</v>
      </c>
      <c r="B917">
        <v>0</v>
      </c>
    </row>
    <row r="918" spans="1:2" x14ac:dyDescent="0.3">
      <c r="A918">
        <v>0</v>
      </c>
      <c r="B918">
        <v>1</v>
      </c>
    </row>
    <row r="919" spans="1:2" x14ac:dyDescent="0.3">
      <c r="A919">
        <v>0</v>
      </c>
      <c r="B919">
        <v>0</v>
      </c>
    </row>
    <row r="920" spans="1:2" x14ac:dyDescent="0.3">
      <c r="A920">
        <v>0</v>
      </c>
      <c r="B920">
        <v>1</v>
      </c>
    </row>
    <row r="921" spans="1:2" x14ac:dyDescent="0.3">
      <c r="A921">
        <v>0</v>
      </c>
      <c r="B921">
        <v>1</v>
      </c>
    </row>
    <row r="922" spans="1:2" x14ac:dyDescent="0.3">
      <c r="A922">
        <v>0</v>
      </c>
      <c r="B922">
        <v>0</v>
      </c>
    </row>
    <row r="923" spans="1:2" x14ac:dyDescent="0.3">
      <c r="A923">
        <v>0</v>
      </c>
      <c r="B923">
        <v>0</v>
      </c>
    </row>
    <row r="924" spans="1:2" x14ac:dyDescent="0.3">
      <c r="A924">
        <v>0</v>
      </c>
      <c r="B924">
        <v>0</v>
      </c>
    </row>
    <row r="925" spans="1:2" x14ac:dyDescent="0.3">
      <c r="A925">
        <v>0</v>
      </c>
      <c r="B925">
        <v>0</v>
      </c>
    </row>
    <row r="926" spans="1:2" x14ac:dyDescent="0.3">
      <c r="A926">
        <v>1</v>
      </c>
      <c r="B926">
        <v>0</v>
      </c>
    </row>
    <row r="927" spans="1:2" x14ac:dyDescent="0.3">
      <c r="A927">
        <v>0</v>
      </c>
      <c r="B927">
        <v>0</v>
      </c>
    </row>
    <row r="928" spans="1:2" x14ac:dyDescent="0.3">
      <c r="A928">
        <v>0</v>
      </c>
      <c r="B928">
        <v>0</v>
      </c>
    </row>
    <row r="929" spans="1:2" x14ac:dyDescent="0.3">
      <c r="A929">
        <v>0</v>
      </c>
      <c r="B929">
        <v>0</v>
      </c>
    </row>
    <row r="930" spans="1:2" x14ac:dyDescent="0.3">
      <c r="A930">
        <v>0</v>
      </c>
      <c r="B930">
        <v>0</v>
      </c>
    </row>
    <row r="931" spans="1:2" x14ac:dyDescent="0.3">
      <c r="A931">
        <v>0</v>
      </c>
      <c r="B931">
        <v>0</v>
      </c>
    </row>
    <row r="932" spans="1:2" x14ac:dyDescent="0.3">
      <c r="A932">
        <v>0</v>
      </c>
      <c r="B932">
        <v>0</v>
      </c>
    </row>
    <row r="933" spans="1:2" x14ac:dyDescent="0.3">
      <c r="A933">
        <v>0</v>
      </c>
      <c r="B933">
        <v>0</v>
      </c>
    </row>
    <row r="934" spans="1:2" x14ac:dyDescent="0.3">
      <c r="A934">
        <v>0</v>
      </c>
      <c r="B934">
        <v>0</v>
      </c>
    </row>
    <row r="935" spans="1:2" x14ac:dyDescent="0.3">
      <c r="A935">
        <v>0</v>
      </c>
      <c r="B935">
        <v>0</v>
      </c>
    </row>
    <row r="936" spans="1:2" x14ac:dyDescent="0.3">
      <c r="A936">
        <v>0</v>
      </c>
      <c r="B936">
        <v>0</v>
      </c>
    </row>
    <row r="937" spans="1:2" x14ac:dyDescent="0.3">
      <c r="A937">
        <v>0</v>
      </c>
      <c r="B937">
        <v>2</v>
      </c>
    </row>
    <row r="938" spans="1:2" x14ac:dyDescent="0.3">
      <c r="A938">
        <v>0</v>
      </c>
      <c r="B938">
        <v>0</v>
      </c>
    </row>
    <row r="939" spans="1:2" x14ac:dyDescent="0.3">
      <c r="A939">
        <v>0</v>
      </c>
      <c r="B939">
        <v>0</v>
      </c>
    </row>
    <row r="940" spans="1:2" x14ac:dyDescent="0.3">
      <c r="A940">
        <v>0</v>
      </c>
      <c r="B940">
        <v>0</v>
      </c>
    </row>
    <row r="941" spans="1:2" x14ac:dyDescent="0.3">
      <c r="A941">
        <v>0</v>
      </c>
      <c r="B941">
        <v>0</v>
      </c>
    </row>
    <row r="942" spans="1:2" x14ac:dyDescent="0.3">
      <c r="A942">
        <v>0</v>
      </c>
      <c r="B942">
        <v>0</v>
      </c>
    </row>
    <row r="943" spans="1:2" x14ac:dyDescent="0.3">
      <c r="A943">
        <v>3</v>
      </c>
      <c r="B943">
        <v>0</v>
      </c>
    </row>
    <row r="944" spans="1:2" x14ac:dyDescent="0.3">
      <c r="A944">
        <v>0</v>
      </c>
      <c r="B944">
        <v>0</v>
      </c>
    </row>
    <row r="945" spans="1:2" x14ac:dyDescent="0.3">
      <c r="A945">
        <v>0</v>
      </c>
      <c r="B945">
        <v>0</v>
      </c>
    </row>
    <row r="946" spans="1:2" x14ac:dyDescent="0.3">
      <c r="A946">
        <v>0</v>
      </c>
      <c r="B946">
        <v>0</v>
      </c>
    </row>
    <row r="947" spans="1:2" x14ac:dyDescent="0.3">
      <c r="A947">
        <v>0</v>
      </c>
      <c r="B947">
        <v>0</v>
      </c>
    </row>
    <row r="948" spans="1:2" x14ac:dyDescent="0.3">
      <c r="A948">
        <v>1</v>
      </c>
      <c r="B948">
        <v>0</v>
      </c>
    </row>
    <row r="949" spans="1:2" x14ac:dyDescent="0.3">
      <c r="A949">
        <v>0</v>
      </c>
      <c r="B949">
        <v>0</v>
      </c>
    </row>
    <row r="950" spans="1:2" x14ac:dyDescent="0.3">
      <c r="A950">
        <v>0</v>
      </c>
      <c r="B950">
        <v>0</v>
      </c>
    </row>
    <row r="951" spans="1:2" x14ac:dyDescent="0.3">
      <c r="A951">
        <v>0</v>
      </c>
      <c r="B951">
        <v>0</v>
      </c>
    </row>
    <row r="952" spans="1:2" x14ac:dyDescent="0.3">
      <c r="A952">
        <v>0</v>
      </c>
      <c r="B952">
        <v>0</v>
      </c>
    </row>
    <row r="953" spans="1:2" x14ac:dyDescent="0.3">
      <c r="A953">
        <v>1</v>
      </c>
      <c r="B953">
        <v>1</v>
      </c>
    </row>
    <row r="954" spans="1:2" x14ac:dyDescent="0.3">
      <c r="A954">
        <v>0</v>
      </c>
      <c r="B954">
        <v>0</v>
      </c>
    </row>
    <row r="955" spans="1:2" x14ac:dyDescent="0.3">
      <c r="A955">
        <v>0</v>
      </c>
      <c r="B955">
        <v>0</v>
      </c>
    </row>
    <row r="956" spans="1:2" x14ac:dyDescent="0.3">
      <c r="A956">
        <v>0</v>
      </c>
      <c r="B956">
        <v>0</v>
      </c>
    </row>
    <row r="957" spans="1:2" x14ac:dyDescent="0.3">
      <c r="A957">
        <v>0</v>
      </c>
      <c r="B957">
        <v>0</v>
      </c>
    </row>
    <row r="958" spans="1:2" x14ac:dyDescent="0.3">
      <c r="A958">
        <v>0</v>
      </c>
      <c r="B958">
        <v>0</v>
      </c>
    </row>
    <row r="959" spans="1:2" x14ac:dyDescent="0.3">
      <c r="A959">
        <v>0</v>
      </c>
      <c r="B959">
        <v>0</v>
      </c>
    </row>
    <row r="960" spans="1:2" x14ac:dyDescent="0.3">
      <c r="A960">
        <v>0</v>
      </c>
      <c r="B960">
        <v>0</v>
      </c>
    </row>
    <row r="961" spans="1:2" x14ac:dyDescent="0.3">
      <c r="A961">
        <v>0</v>
      </c>
      <c r="B961">
        <v>0</v>
      </c>
    </row>
    <row r="962" spans="1:2" x14ac:dyDescent="0.3">
      <c r="A962">
        <v>0</v>
      </c>
      <c r="B962">
        <v>0</v>
      </c>
    </row>
    <row r="963" spans="1:2" x14ac:dyDescent="0.3">
      <c r="A963">
        <v>2</v>
      </c>
      <c r="B963">
        <v>1</v>
      </c>
    </row>
    <row r="964" spans="1:2" x14ac:dyDescent="0.3">
      <c r="A964">
        <v>0</v>
      </c>
      <c r="B964">
        <v>1</v>
      </c>
    </row>
    <row r="965" spans="1:2" x14ac:dyDescent="0.3">
      <c r="A965">
        <v>4</v>
      </c>
      <c r="B965">
        <v>0</v>
      </c>
    </row>
    <row r="966" spans="1:2" x14ac:dyDescent="0.3">
      <c r="A966">
        <v>0</v>
      </c>
      <c r="B966">
        <v>1</v>
      </c>
    </row>
    <row r="967" spans="1:2" x14ac:dyDescent="0.3">
      <c r="A967">
        <v>0</v>
      </c>
      <c r="B967">
        <v>0</v>
      </c>
    </row>
    <row r="968" spans="1:2" x14ac:dyDescent="0.3">
      <c r="A968">
        <v>0</v>
      </c>
      <c r="B968">
        <v>0</v>
      </c>
    </row>
    <row r="969" spans="1:2" x14ac:dyDescent="0.3">
      <c r="A969">
        <v>0</v>
      </c>
      <c r="B969">
        <v>5</v>
      </c>
    </row>
    <row r="970" spans="1:2" x14ac:dyDescent="0.3">
      <c r="A970">
        <v>0</v>
      </c>
      <c r="B970">
        <v>0</v>
      </c>
    </row>
    <row r="971" spans="1:2" x14ac:dyDescent="0.3">
      <c r="A971">
        <v>0</v>
      </c>
      <c r="B971">
        <v>0</v>
      </c>
    </row>
    <row r="972" spans="1:2" x14ac:dyDescent="0.3">
      <c r="A972">
        <v>0</v>
      </c>
      <c r="B972">
        <v>0</v>
      </c>
    </row>
    <row r="973" spans="1:2" x14ac:dyDescent="0.3">
      <c r="A973">
        <v>0</v>
      </c>
      <c r="B973">
        <v>0</v>
      </c>
    </row>
    <row r="974" spans="1:2" x14ac:dyDescent="0.3">
      <c r="A974">
        <v>0</v>
      </c>
      <c r="B974">
        <v>0</v>
      </c>
    </row>
    <row r="975" spans="1:2" x14ac:dyDescent="0.3">
      <c r="A975">
        <v>0</v>
      </c>
      <c r="B975">
        <v>3</v>
      </c>
    </row>
    <row r="976" spans="1:2" x14ac:dyDescent="0.3">
      <c r="A976">
        <v>0</v>
      </c>
      <c r="B976">
        <v>0</v>
      </c>
    </row>
    <row r="977" spans="1:2" x14ac:dyDescent="0.3">
      <c r="A977">
        <v>0</v>
      </c>
      <c r="B977">
        <v>0</v>
      </c>
    </row>
    <row r="978" spans="1:2" x14ac:dyDescent="0.3">
      <c r="A978">
        <v>0</v>
      </c>
      <c r="B978">
        <v>0</v>
      </c>
    </row>
    <row r="979" spans="1:2" x14ac:dyDescent="0.3">
      <c r="A979">
        <v>0</v>
      </c>
      <c r="B979">
        <v>3</v>
      </c>
    </row>
    <row r="980" spans="1:2" x14ac:dyDescent="0.3">
      <c r="A980">
        <v>0</v>
      </c>
      <c r="B980">
        <v>0</v>
      </c>
    </row>
    <row r="981" spans="1:2" x14ac:dyDescent="0.3">
      <c r="A981">
        <v>0</v>
      </c>
      <c r="B981">
        <v>0</v>
      </c>
    </row>
    <row r="982" spans="1:2" x14ac:dyDescent="0.3">
      <c r="A982">
        <v>0</v>
      </c>
      <c r="B982">
        <v>0</v>
      </c>
    </row>
    <row r="983" spans="1:2" x14ac:dyDescent="0.3">
      <c r="A983">
        <v>0</v>
      </c>
      <c r="B983">
        <v>0</v>
      </c>
    </row>
    <row r="984" spans="1:2" x14ac:dyDescent="0.3">
      <c r="A984">
        <v>0</v>
      </c>
      <c r="B984">
        <v>2</v>
      </c>
    </row>
    <row r="985" spans="1:2" x14ac:dyDescent="0.3">
      <c r="A985">
        <v>0</v>
      </c>
      <c r="B985">
        <v>0</v>
      </c>
    </row>
    <row r="986" spans="1:2" x14ac:dyDescent="0.3">
      <c r="A986">
        <v>1</v>
      </c>
      <c r="B986">
        <v>0</v>
      </c>
    </row>
    <row r="987" spans="1:2" x14ac:dyDescent="0.3">
      <c r="A987">
        <v>0</v>
      </c>
      <c r="B987">
        <v>0</v>
      </c>
    </row>
    <row r="988" spans="1:2" x14ac:dyDescent="0.3">
      <c r="A988">
        <v>0</v>
      </c>
      <c r="B988">
        <v>0</v>
      </c>
    </row>
    <row r="989" spans="1:2" x14ac:dyDescent="0.3">
      <c r="A989">
        <v>0</v>
      </c>
      <c r="B989">
        <v>0</v>
      </c>
    </row>
    <row r="990" spans="1:2" x14ac:dyDescent="0.3">
      <c r="A990">
        <v>0</v>
      </c>
      <c r="B990">
        <v>0</v>
      </c>
    </row>
    <row r="991" spans="1:2" x14ac:dyDescent="0.3">
      <c r="A991">
        <v>0</v>
      </c>
      <c r="B991">
        <v>0</v>
      </c>
    </row>
    <row r="992" spans="1:2" x14ac:dyDescent="0.3">
      <c r="A992">
        <v>0</v>
      </c>
      <c r="B992">
        <v>0</v>
      </c>
    </row>
    <row r="993" spans="1:2" x14ac:dyDescent="0.3">
      <c r="A993">
        <v>0</v>
      </c>
      <c r="B993">
        <v>0</v>
      </c>
    </row>
    <row r="994" spans="1:2" x14ac:dyDescent="0.3">
      <c r="A994">
        <v>0</v>
      </c>
      <c r="B994">
        <v>1</v>
      </c>
    </row>
    <row r="995" spans="1:2" x14ac:dyDescent="0.3">
      <c r="A995">
        <v>0</v>
      </c>
      <c r="B995">
        <v>1</v>
      </c>
    </row>
    <row r="996" spans="1:2" x14ac:dyDescent="0.3">
      <c r="A996">
        <v>0</v>
      </c>
      <c r="B996">
        <v>0</v>
      </c>
    </row>
    <row r="997" spans="1:2" x14ac:dyDescent="0.3">
      <c r="A997">
        <v>0</v>
      </c>
      <c r="B997">
        <v>0</v>
      </c>
    </row>
    <row r="998" spans="1:2" x14ac:dyDescent="0.3">
      <c r="A998">
        <v>0</v>
      </c>
      <c r="B998">
        <v>0</v>
      </c>
    </row>
    <row r="999" spans="1:2" x14ac:dyDescent="0.3">
      <c r="A999">
        <v>0</v>
      </c>
      <c r="B999">
        <v>1</v>
      </c>
    </row>
    <row r="1000" spans="1:2" x14ac:dyDescent="0.3">
      <c r="A1000">
        <v>0</v>
      </c>
      <c r="B1000">
        <v>0</v>
      </c>
    </row>
    <row r="1001" spans="1:2" x14ac:dyDescent="0.3">
      <c r="A1001">
        <v>0</v>
      </c>
      <c r="B1001">
        <v>5</v>
      </c>
    </row>
    <row r="1002" spans="1:2" x14ac:dyDescent="0.3">
      <c r="A1002">
        <v>0</v>
      </c>
      <c r="B1002">
        <v>1</v>
      </c>
    </row>
    <row r="1003" spans="1:2" x14ac:dyDescent="0.3">
      <c r="A1003">
        <v>0</v>
      </c>
      <c r="B1003">
        <v>1</v>
      </c>
    </row>
    <row r="1004" spans="1:2" x14ac:dyDescent="0.3">
      <c r="A1004">
        <v>0</v>
      </c>
      <c r="B1004">
        <v>1</v>
      </c>
    </row>
    <row r="1005" spans="1:2" x14ac:dyDescent="0.3">
      <c r="A1005">
        <v>0</v>
      </c>
      <c r="B1005">
        <v>0</v>
      </c>
    </row>
    <row r="1006" spans="1:2" x14ac:dyDescent="0.3">
      <c r="A1006">
        <v>0</v>
      </c>
      <c r="B1006">
        <v>2</v>
      </c>
    </row>
    <row r="1007" spans="1:2" x14ac:dyDescent="0.3">
      <c r="A1007">
        <v>0</v>
      </c>
      <c r="B1007">
        <v>3</v>
      </c>
    </row>
    <row r="1008" spans="1:2" x14ac:dyDescent="0.3">
      <c r="A1008">
        <v>0</v>
      </c>
      <c r="B1008">
        <v>1</v>
      </c>
    </row>
    <row r="1009" spans="1:2" x14ac:dyDescent="0.3">
      <c r="A1009">
        <v>0</v>
      </c>
      <c r="B1009">
        <v>2</v>
      </c>
    </row>
    <row r="1010" spans="1:2" x14ac:dyDescent="0.3">
      <c r="A1010">
        <v>0</v>
      </c>
      <c r="B1010">
        <v>2</v>
      </c>
    </row>
    <row r="1011" spans="1:2" x14ac:dyDescent="0.3">
      <c r="A1011">
        <v>0</v>
      </c>
      <c r="B1011">
        <v>1</v>
      </c>
    </row>
    <row r="1012" spans="1:2" x14ac:dyDescent="0.3">
      <c r="A1012">
        <v>0</v>
      </c>
      <c r="B1012">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73"/>
  <sheetViews>
    <sheetView topLeftCell="A58" zoomScale="85" zoomScaleNormal="85" zoomScalePageLayoutView="85" workbookViewId="0">
      <selection activeCell="A74" sqref="A74"/>
    </sheetView>
  </sheetViews>
  <sheetFormatPr defaultColWidth="11.44140625" defaultRowHeight="14.4" x14ac:dyDescent="0.3"/>
  <cols>
    <col min="2" max="2" width="11.44140625" style="6"/>
  </cols>
  <sheetData>
    <row r="1" spans="1:58" x14ac:dyDescent="0.3">
      <c r="A1" t="s">
        <v>675</v>
      </c>
    </row>
    <row r="2" spans="1:58" s="6" customFormat="1" x14ac:dyDescent="0.3">
      <c r="A2" s="6" t="s">
        <v>677</v>
      </c>
      <c r="B2" s="6" t="s">
        <v>680</v>
      </c>
      <c r="C2" s="6" t="s">
        <v>678</v>
      </c>
    </row>
    <row r="3" spans="1:58" s="6" customFormat="1" x14ac:dyDescent="0.3">
      <c r="A3" s="6" t="s">
        <v>684</v>
      </c>
      <c r="B3" s="6" t="s">
        <v>685</v>
      </c>
      <c r="C3" s="6" t="s">
        <v>686</v>
      </c>
    </row>
    <row r="4" spans="1:58" x14ac:dyDescent="0.3">
      <c r="A4" t="s">
        <v>676</v>
      </c>
      <c r="B4" s="6" t="s">
        <v>681</v>
      </c>
      <c r="C4" t="s">
        <v>682</v>
      </c>
    </row>
    <row r="5" spans="1:58" x14ac:dyDescent="0.3">
      <c r="A5" t="s">
        <v>693</v>
      </c>
      <c r="B5" s="6" t="s">
        <v>694</v>
      </c>
      <c r="C5" t="s">
        <v>695</v>
      </c>
      <c r="F5" t="s">
        <v>696</v>
      </c>
      <c r="G5" t="s">
        <v>697</v>
      </c>
      <c r="H5" t="s">
        <v>698</v>
      </c>
      <c r="I5" t="s">
        <v>699</v>
      </c>
      <c r="J5" t="s">
        <v>700</v>
      </c>
      <c r="K5" t="s">
        <v>701</v>
      </c>
      <c r="L5" t="s">
        <v>702</v>
      </c>
      <c r="M5" t="s">
        <v>703</v>
      </c>
      <c r="N5" t="s">
        <v>704</v>
      </c>
      <c r="O5" t="s">
        <v>705</v>
      </c>
      <c r="P5" t="s">
        <v>706</v>
      </c>
      <c r="Q5" t="s">
        <v>707</v>
      </c>
      <c r="R5" t="s">
        <v>708</v>
      </c>
      <c r="S5" t="s">
        <v>709</v>
      </c>
      <c r="T5" t="s">
        <v>710</v>
      </c>
      <c r="U5" t="s">
        <v>711</v>
      </c>
      <c r="V5" t="s">
        <v>712</v>
      </c>
      <c r="W5" t="s">
        <v>713</v>
      </c>
      <c r="X5" t="s">
        <v>714</v>
      </c>
      <c r="Y5" t="s">
        <v>715</v>
      </c>
      <c r="Z5" t="s">
        <v>716</v>
      </c>
      <c r="AA5" t="s">
        <v>717</v>
      </c>
      <c r="AB5" t="s">
        <v>718</v>
      </c>
      <c r="AC5" t="s">
        <v>719</v>
      </c>
      <c r="AD5" t="s">
        <v>720</v>
      </c>
      <c r="AE5" t="s">
        <v>721</v>
      </c>
      <c r="AF5" t="s">
        <v>722</v>
      </c>
      <c r="AG5" t="s">
        <v>723</v>
      </c>
      <c r="AH5" t="s">
        <v>724</v>
      </c>
      <c r="AI5" t="s">
        <v>725</v>
      </c>
      <c r="AJ5" t="s">
        <v>726</v>
      </c>
      <c r="AK5" t="s">
        <v>727</v>
      </c>
      <c r="AL5" t="s">
        <v>728</v>
      </c>
      <c r="AM5" t="s">
        <v>729</v>
      </c>
      <c r="AN5" t="s">
        <v>730</v>
      </c>
      <c r="AO5" t="s">
        <v>731</v>
      </c>
      <c r="AP5" t="s">
        <v>732</v>
      </c>
      <c r="AQ5" t="s">
        <v>733</v>
      </c>
      <c r="AR5" t="s">
        <v>734</v>
      </c>
      <c r="AS5" t="s">
        <v>735</v>
      </c>
      <c r="AT5" t="s">
        <v>736</v>
      </c>
      <c r="AU5" t="s">
        <v>737</v>
      </c>
      <c r="AV5" t="s">
        <v>738</v>
      </c>
      <c r="AW5" t="s">
        <v>739</v>
      </c>
      <c r="AX5" t="s">
        <v>740</v>
      </c>
      <c r="AY5" t="s">
        <v>741</v>
      </c>
      <c r="AZ5" t="s">
        <v>742</v>
      </c>
      <c r="BA5" t="s">
        <v>743</v>
      </c>
      <c r="BB5" t="s">
        <v>744</v>
      </c>
      <c r="BC5" t="s">
        <v>745</v>
      </c>
      <c r="BD5" t="s">
        <v>746</v>
      </c>
      <c r="BE5" t="s">
        <v>747</v>
      </c>
      <c r="BF5" t="s">
        <v>748</v>
      </c>
    </row>
    <row r="6" spans="1:58" x14ac:dyDescent="0.3">
      <c r="A6" t="s">
        <v>805</v>
      </c>
      <c r="B6" s="6" t="s">
        <v>694</v>
      </c>
      <c r="C6" t="s">
        <v>806</v>
      </c>
    </row>
    <row r="7" spans="1:58" x14ac:dyDescent="0.3">
      <c r="A7" s="7" t="s">
        <v>810</v>
      </c>
      <c r="B7" s="6" t="s">
        <v>808</v>
      </c>
      <c r="C7" t="s">
        <v>809</v>
      </c>
    </row>
    <row r="8" spans="1:58" x14ac:dyDescent="0.3">
      <c r="A8" t="s">
        <v>810</v>
      </c>
      <c r="B8" s="6" t="s">
        <v>808</v>
      </c>
      <c r="C8" t="s">
        <v>811</v>
      </c>
    </row>
    <row r="9" spans="1:58" x14ac:dyDescent="0.3">
      <c r="A9" t="s">
        <v>813</v>
      </c>
      <c r="B9" s="6" t="s">
        <v>808</v>
      </c>
      <c r="C9" t="s">
        <v>814</v>
      </c>
    </row>
    <row r="10" spans="1:58" x14ac:dyDescent="0.3">
      <c r="A10" s="6" t="s">
        <v>813</v>
      </c>
      <c r="B10" s="6" t="s">
        <v>808</v>
      </c>
      <c r="C10" t="s">
        <v>816</v>
      </c>
    </row>
    <row r="11" spans="1:58" x14ac:dyDescent="0.3">
      <c r="A11" s="6" t="s">
        <v>813</v>
      </c>
      <c r="B11" s="6" t="s">
        <v>808</v>
      </c>
      <c r="C11" t="s">
        <v>818</v>
      </c>
    </row>
    <row r="12" spans="1:58" x14ac:dyDescent="0.3">
      <c r="A12" t="s">
        <v>819</v>
      </c>
      <c r="B12" s="6" t="s">
        <v>694</v>
      </c>
      <c r="C12" s="8" t="s">
        <v>820</v>
      </c>
    </row>
    <row r="13" spans="1:58" x14ac:dyDescent="0.3">
      <c r="A13" t="s">
        <v>819</v>
      </c>
      <c r="B13" s="6" t="s">
        <v>694</v>
      </c>
      <c r="C13" t="s">
        <v>821</v>
      </c>
    </row>
    <row r="14" spans="1:58" x14ac:dyDescent="0.3">
      <c r="A14" t="s">
        <v>822</v>
      </c>
      <c r="B14" s="6" t="s">
        <v>694</v>
      </c>
      <c r="C14" t="s">
        <v>823</v>
      </c>
    </row>
    <row r="15" spans="1:58" x14ac:dyDescent="0.3">
      <c r="A15" t="s">
        <v>824</v>
      </c>
      <c r="B15" s="6" t="s">
        <v>808</v>
      </c>
      <c r="C15" t="s">
        <v>825</v>
      </c>
    </row>
    <row r="16" spans="1:58" x14ac:dyDescent="0.3">
      <c r="A16" s="6" t="s">
        <v>824</v>
      </c>
      <c r="B16" s="6" t="s">
        <v>808</v>
      </c>
      <c r="C16" s="6" t="s">
        <v>826</v>
      </c>
      <c r="D16" s="6"/>
    </row>
    <row r="17" spans="1:3" x14ac:dyDescent="0.3">
      <c r="A17" t="s">
        <v>827</v>
      </c>
      <c r="B17" s="6" t="s">
        <v>808</v>
      </c>
      <c r="C17" t="s">
        <v>828</v>
      </c>
    </row>
    <row r="18" spans="1:3" x14ac:dyDescent="0.3">
      <c r="A18" t="s">
        <v>832</v>
      </c>
      <c r="B18" s="6" t="s">
        <v>808</v>
      </c>
      <c r="C18" t="s">
        <v>833</v>
      </c>
    </row>
    <row r="19" spans="1:3" x14ac:dyDescent="0.3">
      <c r="A19" s="6" t="s">
        <v>832</v>
      </c>
      <c r="B19" s="6" t="s">
        <v>808</v>
      </c>
      <c r="C19" t="s">
        <v>834</v>
      </c>
    </row>
    <row r="20" spans="1:3" x14ac:dyDescent="0.3">
      <c r="A20" t="s">
        <v>838</v>
      </c>
      <c r="B20" s="6" t="s">
        <v>839</v>
      </c>
      <c r="C20" t="s">
        <v>840</v>
      </c>
    </row>
    <row r="21" spans="1:3" x14ac:dyDescent="0.3">
      <c r="A21" t="s">
        <v>838</v>
      </c>
      <c r="B21" s="6" t="s">
        <v>839</v>
      </c>
      <c r="C21" t="s">
        <v>841</v>
      </c>
    </row>
    <row r="22" spans="1:3" x14ac:dyDescent="0.3">
      <c r="A22" t="s">
        <v>2233</v>
      </c>
      <c r="B22" s="6" t="s">
        <v>694</v>
      </c>
      <c r="C22" t="s">
        <v>2234</v>
      </c>
    </row>
    <row r="23" spans="1:3" x14ac:dyDescent="0.3">
      <c r="A23" t="s">
        <v>2233</v>
      </c>
      <c r="B23" s="6" t="s">
        <v>694</v>
      </c>
      <c r="C23" t="s">
        <v>2235</v>
      </c>
    </row>
    <row r="24" spans="1:3" x14ac:dyDescent="0.3">
      <c r="A24" t="s">
        <v>2233</v>
      </c>
      <c r="B24" s="6" t="s">
        <v>694</v>
      </c>
      <c r="C24" t="s">
        <v>2236</v>
      </c>
    </row>
    <row r="25" spans="1:3" x14ac:dyDescent="0.3">
      <c r="A25" t="s">
        <v>2237</v>
      </c>
      <c r="B25" s="6" t="s">
        <v>694</v>
      </c>
      <c r="C25" t="s">
        <v>2238</v>
      </c>
    </row>
    <row r="26" spans="1:3" x14ac:dyDescent="0.3">
      <c r="A26" t="s">
        <v>2240</v>
      </c>
      <c r="B26" s="6" t="s">
        <v>694</v>
      </c>
      <c r="C26" t="s">
        <v>2241</v>
      </c>
    </row>
    <row r="27" spans="1:3" x14ac:dyDescent="0.3">
      <c r="A27" t="s">
        <v>2240</v>
      </c>
      <c r="B27" s="6" t="s">
        <v>694</v>
      </c>
      <c r="C27" t="s">
        <v>2242</v>
      </c>
    </row>
    <row r="28" spans="1:3" x14ac:dyDescent="0.3">
      <c r="A28" t="s">
        <v>2243</v>
      </c>
      <c r="B28" s="6" t="s">
        <v>694</v>
      </c>
      <c r="C28" t="s">
        <v>2244</v>
      </c>
    </row>
    <row r="29" spans="1:3" x14ac:dyDescent="0.3">
      <c r="A29" t="s">
        <v>2246</v>
      </c>
      <c r="B29" s="6" t="s">
        <v>839</v>
      </c>
      <c r="C29" t="s">
        <v>2245</v>
      </c>
    </row>
    <row r="30" spans="1:3" x14ac:dyDescent="0.3">
      <c r="A30" t="s">
        <v>2247</v>
      </c>
      <c r="B30" s="6" t="s">
        <v>808</v>
      </c>
      <c r="C30" t="s">
        <v>2248</v>
      </c>
    </row>
    <row r="31" spans="1:3" x14ac:dyDescent="0.3">
      <c r="A31" t="s">
        <v>2247</v>
      </c>
      <c r="B31" s="6" t="s">
        <v>808</v>
      </c>
      <c r="C31" t="s">
        <v>2253</v>
      </c>
    </row>
    <row r="32" spans="1:3" x14ac:dyDescent="0.3">
      <c r="A32" t="s">
        <v>2257</v>
      </c>
      <c r="B32" s="6" t="s">
        <v>694</v>
      </c>
      <c r="C32" t="s">
        <v>2258</v>
      </c>
    </row>
    <row r="33" spans="1:3" x14ac:dyDescent="0.3">
      <c r="A33" s="9" t="s">
        <v>2257</v>
      </c>
      <c r="B33" s="6" t="s">
        <v>694</v>
      </c>
      <c r="C33" t="s">
        <v>2260</v>
      </c>
    </row>
    <row r="34" spans="1:3" x14ac:dyDescent="0.3">
      <c r="A34" s="9" t="s">
        <v>2257</v>
      </c>
      <c r="B34" s="9" t="s">
        <v>694</v>
      </c>
      <c r="C34" t="s">
        <v>2261</v>
      </c>
    </row>
    <row r="35" spans="1:3" x14ac:dyDescent="0.3">
      <c r="A35" s="9" t="s">
        <v>2257</v>
      </c>
      <c r="B35" s="9" t="s">
        <v>694</v>
      </c>
      <c r="C35" t="s">
        <v>2262</v>
      </c>
    </row>
    <row r="36" spans="1:3" x14ac:dyDescent="0.3">
      <c r="A36" t="s">
        <v>2263</v>
      </c>
      <c r="B36" s="6" t="s">
        <v>694</v>
      </c>
      <c r="C36" s="9" t="s">
        <v>2264</v>
      </c>
    </row>
    <row r="37" spans="1:3" x14ac:dyDescent="0.3">
      <c r="A37" t="s">
        <v>2266</v>
      </c>
      <c r="B37" s="6" t="s">
        <v>808</v>
      </c>
      <c r="C37" t="s">
        <v>2267</v>
      </c>
    </row>
    <row r="38" spans="1:3" x14ac:dyDescent="0.3">
      <c r="A38" t="s">
        <v>2270</v>
      </c>
      <c r="B38" s="6" t="s">
        <v>808</v>
      </c>
      <c r="C38" t="s">
        <v>2271</v>
      </c>
    </row>
    <row r="39" spans="1:3" x14ac:dyDescent="0.3">
      <c r="A39" s="9" t="s">
        <v>2270</v>
      </c>
      <c r="B39" s="9" t="s">
        <v>808</v>
      </c>
      <c r="C39" t="s">
        <v>2272</v>
      </c>
    </row>
    <row r="40" spans="1:3" x14ac:dyDescent="0.3">
      <c r="A40" t="s">
        <v>2270</v>
      </c>
      <c r="B40" s="6" t="s">
        <v>808</v>
      </c>
      <c r="C40" t="s">
        <v>2273</v>
      </c>
    </row>
    <row r="41" spans="1:3" x14ac:dyDescent="0.3">
      <c r="A41" s="9" t="s">
        <v>2270</v>
      </c>
      <c r="B41" s="9" t="s">
        <v>808</v>
      </c>
      <c r="C41" t="s">
        <v>2278</v>
      </c>
    </row>
    <row r="42" spans="1:3" x14ac:dyDescent="0.3">
      <c r="A42" t="s">
        <v>2279</v>
      </c>
      <c r="B42" s="6" t="s">
        <v>694</v>
      </c>
      <c r="C42" t="s">
        <v>2281</v>
      </c>
    </row>
    <row r="43" spans="1:3" x14ac:dyDescent="0.3">
      <c r="A43" s="9" t="s">
        <v>2279</v>
      </c>
      <c r="B43" s="9" t="s">
        <v>694</v>
      </c>
      <c r="C43" t="s">
        <v>2280</v>
      </c>
    </row>
    <row r="44" spans="1:3" x14ac:dyDescent="0.3">
      <c r="A44" s="9" t="s">
        <v>2279</v>
      </c>
      <c r="B44" s="9" t="s">
        <v>694</v>
      </c>
      <c r="C44" t="s">
        <v>2282</v>
      </c>
    </row>
    <row r="45" spans="1:3" x14ac:dyDescent="0.3">
      <c r="A45" t="s">
        <v>2284</v>
      </c>
      <c r="B45" s="6" t="s">
        <v>808</v>
      </c>
      <c r="C45" t="s">
        <v>2285</v>
      </c>
    </row>
    <row r="46" spans="1:3" x14ac:dyDescent="0.3">
      <c r="A46" t="s">
        <v>2287</v>
      </c>
      <c r="B46" s="6" t="s">
        <v>694</v>
      </c>
      <c r="C46" t="s">
        <v>2288</v>
      </c>
    </row>
    <row r="47" spans="1:3" x14ac:dyDescent="0.3">
      <c r="A47" t="s">
        <v>2289</v>
      </c>
      <c r="B47" s="6" t="s">
        <v>694</v>
      </c>
      <c r="C47" t="s">
        <v>2290</v>
      </c>
    </row>
    <row r="48" spans="1:3" x14ac:dyDescent="0.3">
      <c r="A48" t="s">
        <v>2293</v>
      </c>
      <c r="B48" s="6" t="s">
        <v>808</v>
      </c>
      <c r="C48" t="s">
        <v>2294</v>
      </c>
    </row>
    <row r="49" spans="1:3" x14ac:dyDescent="0.3">
      <c r="A49" t="s">
        <v>2295</v>
      </c>
      <c r="B49" s="6" t="s">
        <v>694</v>
      </c>
      <c r="C49" t="s">
        <v>2296</v>
      </c>
    </row>
    <row r="50" spans="1:3" x14ac:dyDescent="0.3">
      <c r="A50" t="s">
        <v>2300</v>
      </c>
      <c r="B50" s="6" t="s">
        <v>808</v>
      </c>
      <c r="C50" t="s">
        <v>2301</v>
      </c>
    </row>
    <row r="51" spans="1:3" x14ac:dyDescent="0.3">
      <c r="A51" s="9" t="s">
        <v>2300</v>
      </c>
      <c r="B51" s="9" t="s">
        <v>808</v>
      </c>
      <c r="C51" t="s">
        <v>2302</v>
      </c>
    </row>
    <row r="52" spans="1:3" x14ac:dyDescent="0.3">
      <c r="A52" t="s">
        <v>2305</v>
      </c>
      <c r="B52" s="6" t="s">
        <v>808</v>
      </c>
      <c r="C52" t="s">
        <v>2306</v>
      </c>
    </row>
    <row r="53" spans="1:3" x14ac:dyDescent="0.3">
      <c r="A53" t="s">
        <v>2309</v>
      </c>
      <c r="B53" s="6" t="s">
        <v>694</v>
      </c>
      <c r="C53" t="s">
        <v>2310</v>
      </c>
    </row>
    <row r="54" spans="1:3" x14ac:dyDescent="0.3">
      <c r="A54" t="s">
        <v>2312</v>
      </c>
      <c r="B54" s="6" t="s">
        <v>808</v>
      </c>
      <c r="C54" t="s">
        <v>2313</v>
      </c>
    </row>
    <row r="55" spans="1:3" x14ac:dyDescent="0.3">
      <c r="A55" t="s">
        <v>2354</v>
      </c>
      <c r="B55" s="6" t="s">
        <v>808</v>
      </c>
      <c r="C55" t="s">
        <v>2355</v>
      </c>
    </row>
    <row r="56" spans="1:3" x14ac:dyDescent="0.3">
      <c r="A56" t="s">
        <v>2671</v>
      </c>
      <c r="B56" s="6" t="s">
        <v>808</v>
      </c>
      <c r="C56" t="s">
        <v>2672</v>
      </c>
    </row>
    <row r="57" spans="1:3" x14ac:dyDescent="0.3">
      <c r="A57" t="s">
        <v>2674</v>
      </c>
      <c r="B57" s="6" t="s">
        <v>808</v>
      </c>
      <c r="C57" t="s">
        <v>2675</v>
      </c>
    </row>
    <row r="58" spans="1:3" x14ac:dyDescent="0.3">
      <c r="A58" t="s">
        <v>2863</v>
      </c>
      <c r="B58" s="6" t="s">
        <v>808</v>
      </c>
      <c r="C58" t="s">
        <v>2864</v>
      </c>
    </row>
    <row r="59" spans="1:3" x14ac:dyDescent="0.3">
      <c r="A59" s="150" t="s">
        <v>2865</v>
      </c>
      <c r="B59" s="150" t="s">
        <v>2866</v>
      </c>
      <c r="C59" s="150" t="s">
        <v>2867</v>
      </c>
    </row>
    <row r="60" spans="1:3" x14ac:dyDescent="0.3">
      <c r="A60" t="s">
        <v>2868</v>
      </c>
      <c r="B60" s="6" t="s">
        <v>808</v>
      </c>
      <c r="C60" t="s">
        <v>2869</v>
      </c>
    </row>
    <row r="61" spans="1:3" x14ac:dyDescent="0.3">
      <c r="A61" t="s">
        <v>3042</v>
      </c>
      <c r="B61" s="6" t="s">
        <v>808</v>
      </c>
      <c r="C61" t="s">
        <v>3082</v>
      </c>
    </row>
    <row r="62" spans="1:3" x14ac:dyDescent="0.3">
      <c r="A62" t="s">
        <v>3085</v>
      </c>
      <c r="B62" s="6" t="s">
        <v>808</v>
      </c>
      <c r="C62" t="s">
        <v>3086</v>
      </c>
    </row>
    <row r="63" spans="1:3" x14ac:dyDescent="0.3">
      <c r="A63" t="s">
        <v>3302</v>
      </c>
      <c r="B63" s="6" t="s">
        <v>808</v>
      </c>
      <c r="C63" t="s">
        <v>3303</v>
      </c>
    </row>
    <row r="64" spans="1:3" x14ac:dyDescent="0.3">
      <c r="A64" t="s">
        <v>3304</v>
      </c>
      <c r="B64" s="6" t="s">
        <v>808</v>
      </c>
      <c r="C64" t="s">
        <v>3305</v>
      </c>
    </row>
    <row r="65" spans="1:3" x14ac:dyDescent="0.3">
      <c r="A65" t="s">
        <v>3309</v>
      </c>
      <c r="B65" s="6" t="s">
        <v>808</v>
      </c>
      <c r="C65" t="s">
        <v>3310</v>
      </c>
    </row>
    <row r="66" spans="1:3" x14ac:dyDescent="0.3">
      <c r="A66" t="s">
        <v>3309</v>
      </c>
      <c r="B66" s="6" t="s">
        <v>808</v>
      </c>
      <c r="C66" t="s">
        <v>3311</v>
      </c>
    </row>
    <row r="67" spans="1:3" x14ac:dyDescent="0.3">
      <c r="A67" s="156" t="s">
        <v>3309</v>
      </c>
      <c r="B67" s="156" t="s">
        <v>808</v>
      </c>
      <c r="C67" t="s">
        <v>3312</v>
      </c>
    </row>
    <row r="68" spans="1:3" x14ac:dyDescent="0.3">
      <c r="A68" t="s">
        <v>3315</v>
      </c>
      <c r="B68" s="6" t="s">
        <v>808</v>
      </c>
      <c r="C68" t="s">
        <v>3316</v>
      </c>
    </row>
    <row r="69" spans="1:3" x14ac:dyDescent="0.3">
      <c r="A69" t="s">
        <v>3315</v>
      </c>
      <c r="B69" s="6" t="s">
        <v>808</v>
      </c>
      <c r="C69" t="s">
        <v>3317</v>
      </c>
    </row>
    <row r="70" spans="1:3" x14ac:dyDescent="0.3">
      <c r="A70" t="s">
        <v>3331</v>
      </c>
      <c r="B70" s="6" t="s">
        <v>808</v>
      </c>
      <c r="C70" t="s">
        <v>3332</v>
      </c>
    </row>
    <row r="71" spans="1:3" x14ac:dyDescent="0.3">
      <c r="A71" t="s">
        <v>3337</v>
      </c>
      <c r="B71" s="6" t="s">
        <v>808</v>
      </c>
      <c r="C71" t="s">
        <v>3338</v>
      </c>
    </row>
    <row r="72" spans="1:3" x14ac:dyDescent="0.3">
      <c r="A72" t="s">
        <v>3349</v>
      </c>
      <c r="B72" s="6" t="s">
        <v>808</v>
      </c>
      <c r="C72" t="s">
        <v>3348</v>
      </c>
    </row>
    <row r="73" spans="1:3" x14ac:dyDescent="0.3">
      <c r="A73" t="s">
        <v>3624</v>
      </c>
      <c r="B73" s="6" t="s">
        <v>808</v>
      </c>
      <c r="C73" t="s">
        <v>3625</v>
      </c>
    </row>
  </sheetData>
  <phoneticPr fontId="43"/>
  <pageMargins left="0.75" right="0.75" top="1" bottom="1" header="0.5" footer="0.5"/>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8129"/>
  <sheetViews>
    <sheetView workbookViewId="0">
      <selection activeCell="F113" sqref="F113"/>
    </sheetView>
  </sheetViews>
  <sheetFormatPr defaultRowHeight="14.4" x14ac:dyDescent="0.3"/>
  <cols>
    <col min="2" max="2" width="13.109375" bestFit="1" customWidth="1"/>
    <col min="3" max="5" width="13.109375" style="172" customWidth="1"/>
    <col min="8" max="8" width="10.6640625" bestFit="1" customWidth="1"/>
  </cols>
  <sheetData>
    <row r="1" spans="2:9" x14ac:dyDescent="0.3">
      <c r="F1" t="s">
        <v>3344</v>
      </c>
    </row>
    <row r="2" spans="2:9" x14ac:dyDescent="0.3">
      <c r="B2" s="167" t="s">
        <v>3321</v>
      </c>
      <c r="C2" s="172" t="s">
        <v>330</v>
      </c>
      <c r="D2" s="172" t="s">
        <v>3345</v>
      </c>
      <c r="E2" s="172" t="s">
        <v>3321</v>
      </c>
      <c r="F2" s="167" t="s">
        <v>3313</v>
      </c>
      <c r="H2" s="169" t="s">
        <v>3093</v>
      </c>
      <c r="I2" s="168" t="s">
        <v>3313</v>
      </c>
    </row>
    <row r="3" spans="2:9" x14ac:dyDescent="0.3">
      <c r="B3" s="173">
        <v>43191</v>
      </c>
      <c r="C3" s="166">
        <f>DAY(B3)</f>
        <v>1</v>
      </c>
      <c r="D3" s="173" t="str">
        <f>TEXT(B3,"mmmm")</f>
        <v>April</v>
      </c>
      <c r="E3" s="173" t="str">
        <f>D3&amp;C3</f>
        <v>April1</v>
      </c>
      <c r="F3" s="172">
        <v>66.275238095238095</v>
      </c>
      <c r="H3" s="170">
        <v>35339</v>
      </c>
      <c r="I3" s="168">
        <v>82.62</v>
      </c>
    </row>
    <row r="4" spans="2:9" x14ac:dyDescent="0.3">
      <c r="B4" s="173">
        <v>43200</v>
      </c>
      <c r="C4" s="166">
        <f t="shared" ref="C4:C67" si="0">DAY(B4)</f>
        <v>10</v>
      </c>
      <c r="D4" s="173" t="str">
        <f t="shared" ref="D4:D67" si="1">TEXT(B4,"mmmm")</f>
        <v>April</v>
      </c>
      <c r="E4" s="173" t="str">
        <f t="shared" ref="E4:E67" si="2">D4&amp;C4</f>
        <v>April10</v>
      </c>
      <c r="F4" s="172">
        <v>67.282380952380905</v>
      </c>
      <c r="H4" s="170">
        <v>35340</v>
      </c>
      <c r="I4" s="168">
        <v>82.84</v>
      </c>
    </row>
    <row r="5" spans="2:9" x14ac:dyDescent="0.3">
      <c r="B5" s="173">
        <v>43201</v>
      </c>
      <c r="C5" s="166">
        <f t="shared" si="0"/>
        <v>11</v>
      </c>
      <c r="D5" s="173" t="str">
        <f t="shared" si="1"/>
        <v>April</v>
      </c>
      <c r="E5" s="173" t="str">
        <f t="shared" si="2"/>
        <v>April11</v>
      </c>
      <c r="F5" s="172">
        <v>57.622941176470597</v>
      </c>
      <c r="H5" s="170">
        <v>35341</v>
      </c>
      <c r="I5" s="168">
        <v>83.02</v>
      </c>
    </row>
    <row r="6" spans="2:9" x14ac:dyDescent="0.3">
      <c r="B6" s="173">
        <v>43202</v>
      </c>
      <c r="C6" s="166">
        <f t="shared" si="0"/>
        <v>12</v>
      </c>
      <c r="D6" s="173" t="str">
        <f t="shared" si="1"/>
        <v>April</v>
      </c>
      <c r="E6" s="173" t="str">
        <f t="shared" si="2"/>
        <v>April12</v>
      </c>
      <c r="F6" s="172">
        <v>67.474761904761905</v>
      </c>
      <c r="H6" s="170">
        <v>35342</v>
      </c>
      <c r="I6" s="168">
        <v>83.22</v>
      </c>
    </row>
    <row r="7" spans="2:9" x14ac:dyDescent="0.3">
      <c r="B7" s="173">
        <v>43203</v>
      </c>
      <c r="C7" s="166">
        <f t="shared" si="0"/>
        <v>13</v>
      </c>
      <c r="D7" s="173" t="str">
        <f t="shared" si="1"/>
        <v>April</v>
      </c>
      <c r="E7" s="173" t="str">
        <f t="shared" si="2"/>
        <v>April13</v>
      </c>
      <c r="F7" s="172">
        <v>67.523333333333298</v>
      </c>
      <c r="H7" s="170">
        <v>35343</v>
      </c>
      <c r="I7" s="168">
        <v>83.3</v>
      </c>
    </row>
    <row r="8" spans="2:9" x14ac:dyDescent="0.3">
      <c r="B8" s="173">
        <v>43204</v>
      </c>
      <c r="C8" s="166">
        <f t="shared" si="0"/>
        <v>14</v>
      </c>
      <c r="D8" s="173" t="str">
        <f t="shared" si="1"/>
        <v>April</v>
      </c>
      <c r="E8" s="173" t="str">
        <f t="shared" si="2"/>
        <v>April14</v>
      </c>
      <c r="F8" s="172">
        <v>67.538095238095195</v>
      </c>
      <c r="H8" s="170">
        <v>35344</v>
      </c>
      <c r="I8" s="168">
        <v>83.37</v>
      </c>
    </row>
    <row r="9" spans="2:9" x14ac:dyDescent="0.3">
      <c r="B9" s="173">
        <v>43205</v>
      </c>
      <c r="C9" s="166">
        <f t="shared" si="0"/>
        <v>15</v>
      </c>
      <c r="D9" s="173" t="str">
        <f t="shared" si="1"/>
        <v>April</v>
      </c>
      <c r="E9" s="173" t="str">
        <f t="shared" si="2"/>
        <v>April15</v>
      </c>
      <c r="F9" s="172">
        <v>67.476190476190496</v>
      </c>
      <c r="H9" s="170">
        <v>35345</v>
      </c>
      <c r="I9" s="168">
        <v>83.58</v>
      </c>
    </row>
    <row r="10" spans="2:9" x14ac:dyDescent="0.3">
      <c r="B10" s="173">
        <v>43206</v>
      </c>
      <c r="C10" s="166">
        <f t="shared" si="0"/>
        <v>16</v>
      </c>
      <c r="D10" s="173" t="str">
        <f t="shared" si="1"/>
        <v>April</v>
      </c>
      <c r="E10" s="173" t="str">
        <f t="shared" si="2"/>
        <v>April16</v>
      </c>
      <c r="F10" s="172">
        <v>67.441428571428602</v>
      </c>
      <c r="H10" s="170">
        <v>35346</v>
      </c>
      <c r="I10" s="168">
        <v>83.78</v>
      </c>
    </row>
    <row r="11" spans="2:9" x14ac:dyDescent="0.3">
      <c r="B11" s="173">
        <v>43207</v>
      </c>
      <c r="C11" s="166">
        <f t="shared" si="0"/>
        <v>17</v>
      </c>
      <c r="D11" s="173" t="str">
        <f t="shared" si="1"/>
        <v>April</v>
      </c>
      <c r="E11" s="173" t="str">
        <f t="shared" si="2"/>
        <v>April17</v>
      </c>
      <c r="F11" s="172">
        <v>67.417619047618999</v>
      </c>
      <c r="H11" s="170">
        <v>35347</v>
      </c>
      <c r="I11" s="168">
        <v>84.26</v>
      </c>
    </row>
    <row r="12" spans="2:9" x14ac:dyDescent="0.3">
      <c r="B12" s="173">
        <v>43208</v>
      </c>
      <c r="C12" s="166">
        <f t="shared" si="0"/>
        <v>18</v>
      </c>
      <c r="D12" s="173" t="str">
        <f t="shared" si="1"/>
        <v>April</v>
      </c>
      <c r="E12" s="173" t="str">
        <f t="shared" si="2"/>
        <v>April18</v>
      </c>
      <c r="F12" s="172">
        <v>67.419523809523795</v>
      </c>
      <c r="H12" s="170">
        <v>35348</v>
      </c>
      <c r="I12" s="168">
        <v>84.5</v>
      </c>
    </row>
    <row r="13" spans="2:9" x14ac:dyDescent="0.3">
      <c r="B13" s="173">
        <v>43209</v>
      </c>
      <c r="C13" s="166">
        <f t="shared" si="0"/>
        <v>19</v>
      </c>
      <c r="D13" s="173" t="str">
        <f t="shared" si="1"/>
        <v>April</v>
      </c>
      <c r="E13" s="173" t="str">
        <f t="shared" si="2"/>
        <v>April19</v>
      </c>
      <c r="F13" s="172">
        <v>67.449523809523797</v>
      </c>
      <c r="H13" s="170">
        <v>35349</v>
      </c>
      <c r="I13" s="168">
        <v>84.63</v>
      </c>
    </row>
    <row r="14" spans="2:9" x14ac:dyDescent="0.3">
      <c r="B14" s="173">
        <v>43192</v>
      </c>
      <c r="C14" s="166">
        <f t="shared" si="0"/>
        <v>2</v>
      </c>
      <c r="D14" s="173" t="str">
        <f t="shared" si="1"/>
        <v>April</v>
      </c>
      <c r="E14" s="173" t="str">
        <f t="shared" si="2"/>
        <v>April2</v>
      </c>
      <c r="F14" s="172">
        <v>66.401904761904802</v>
      </c>
      <c r="H14" s="170">
        <v>35350</v>
      </c>
      <c r="I14" s="168">
        <v>84.69</v>
      </c>
    </row>
    <row r="15" spans="2:9" x14ac:dyDescent="0.3">
      <c r="B15" s="173">
        <v>43210</v>
      </c>
      <c r="C15" s="166">
        <f t="shared" si="0"/>
        <v>20</v>
      </c>
      <c r="D15" s="173" t="str">
        <f t="shared" si="1"/>
        <v>April</v>
      </c>
      <c r="E15" s="173" t="str">
        <f t="shared" si="2"/>
        <v>April20</v>
      </c>
      <c r="F15" s="172">
        <v>67.458571428571403</v>
      </c>
      <c r="H15" s="170">
        <v>35351</v>
      </c>
      <c r="I15" s="168">
        <v>84.63</v>
      </c>
    </row>
    <row r="16" spans="2:9" x14ac:dyDescent="0.3">
      <c r="B16" s="173">
        <v>43211</v>
      </c>
      <c r="C16" s="166">
        <f t="shared" si="0"/>
        <v>21</v>
      </c>
      <c r="D16" s="173" t="str">
        <f t="shared" si="1"/>
        <v>April</v>
      </c>
      <c r="E16" s="173" t="str">
        <f t="shared" si="2"/>
        <v>April21</v>
      </c>
      <c r="F16" s="172">
        <v>67.479523809523798</v>
      </c>
      <c r="H16" s="170">
        <v>35352</v>
      </c>
      <c r="I16" s="168">
        <v>84.78</v>
      </c>
    </row>
    <row r="17" spans="2:9" x14ac:dyDescent="0.3">
      <c r="B17" s="173">
        <v>43212</v>
      </c>
      <c r="C17" s="166">
        <f t="shared" si="0"/>
        <v>22</v>
      </c>
      <c r="D17" s="173" t="str">
        <f t="shared" si="1"/>
        <v>April</v>
      </c>
      <c r="E17" s="173" t="str">
        <f t="shared" si="2"/>
        <v>April22</v>
      </c>
      <c r="F17" s="172">
        <v>67.491904761904806</v>
      </c>
      <c r="H17" s="170">
        <v>35353</v>
      </c>
      <c r="I17" s="168">
        <v>84.93</v>
      </c>
    </row>
    <row r="18" spans="2:9" x14ac:dyDescent="0.3">
      <c r="B18" s="173">
        <v>43213</v>
      </c>
      <c r="C18" s="166">
        <f t="shared" si="0"/>
        <v>23</v>
      </c>
      <c r="D18" s="173" t="str">
        <f t="shared" si="1"/>
        <v>April</v>
      </c>
      <c r="E18" s="173" t="str">
        <f t="shared" si="2"/>
        <v>April23</v>
      </c>
      <c r="F18" s="172">
        <v>67.524285714285696</v>
      </c>
      <c r="H18" s="170">
        <v>35354</v>
      </c>
      <c r="I18" s="168">
        <v>85.09</v>
      </c>
    </row>
    <row r="19" spans="2:9" x14ac:dyDescent="0.3">
      <c r="B19" s="173">
        <v>43214</v>
      </c>
      <c r="C19" s="166">
        <f t="shared" si="0"/>
        <v>24</v>
      </c>
      <c r="D19" s="173" t="str">
        <f t="shared" si="1"/>
        <v>April</v>
      </c>
      <c r="E19" s="173" t="str">
        <f t="shared" si="2"/>
        <v>April24</v>
      </c>
      <c r="F19" s="172">
        <v>67.573809523809501</v>
      </c>
      <c r="H19" s="170">
        <v>35355</v>
      </c>
      <c r="I19" s="168">
        <v>85.31</v>
      </c>
    </row>
    <row r="20" spans="2:9" x14ac:dyDescent="0.3">
      <c r="B20" s="173">
        <v>43215</v>
      </c>
      <c r="C20" s="166">
        <f t="shared" si="0"/>
        <v>25</v>
      </c>
      <c r="D20" s="173" t="str">
        <f t="shared" si="1"/>
        <v>April</v>
      </c>
      <c r="E20" s="173" t="str">
        <f t="shared" si="2"/>
        <v>April25</v>
      </c>
      <c r="F20" s="172">
        <v>67.58</v>
      </c>
      <c r="H20" s="170">
        <v>35356</v>
      </c>
      <c r="I20" s="168">
        <v>85.55</v>
      </c>
    </row>
    <row r="21" spans="2:9" x14ac:dyDescent="0.3">
      <c r="B21" s="173">
        <v>43216</v>
      </c>
      <c r="C21" s="166">
        <f t="shared" si="0"/>
        <v>26</v>
      </c>
      <c r="D21" s="173" t="str">
        <f t="shared" si="1"/>
        <v>April</v>
      </c>
      <c r="E21" s="173" t="str">
        <f t="shared" si="2"/>
        <v>April26</v>
      </c>
      <c r="F21" s="172">
        <v>67.575238095238106</v>
      </c>
      <c r="H21" s="170">
        <v>35357</v>
      </c>
      <c r="I21" s="168">
        <v>85.6</v>
      </c>
    </row>
    <row r="22" spans="2:9" x14ac:dyDescent="0.3">
      <c r="B22" s="173">
        <v>43217</v>
      </c>
      <c r="C22" s="166">
        <f t="shared" si="0"/>
        <v>27</v>
      </c>
      <c r="D22" s="173" t="str">
        <f t="shared" si="1"/>
        <v>April</v>
      </c>
      <c r="E22" s="173" t="str">
        <f t="shared" si="2"/>
        <v>April27</v>
      </c>
      <c r="F22" s="172">
        <v>67.571904761904804</v>
      </c>
      <c r="H22" s="170">
        <v>35358</v>
      </c>
      <c r="I22" s="168">
        <v>85.66</v>
      </c>
    </row>
    <row r="23" spans="2:9" x14ac:dyDescent="0.3">
      <c r="B23" s="173">
        <v>43218</v>
      </c>
      <c r="C23" s="166">
        <f t="shared" si="0"/>
        <v>28</v>
      </c>
      <c r="D23" s="173" t="str">
        <f t="shared" si="1"/>
        <v>April</v>
      </c>
      <c r="E23" s="173" t="str">
        <f t="shared" si="2"/>
        <v>April28</v>
      </c>
      <c r="F23" s="172">
        <v>67.559047619047604</v>
      </c>
      <c r="H23" s="170">
        <v>35359</v>
      </c>
      <c r="I23" s="168">
        <v>85.67</v>
      </c>
    </row>
    <row r="24" spans="2:9" x14ac:dyDescent="0.3">
      <c r="B24" s="173">
        <v>43219</v>
      </c>
      <c r="C24" s="166">
        <f t="shared" si="0"/>
        <v>29</v>
      </c>
      <c r="D24" s="173" t="str">
        <f t="shared" si="1"/>
        <v>April</v>
      </c>
      <c r="E24" s="173" t="str">
        <f t="shared" si="2"/>
        <v>April29</v>
      </c>
      <c r="F24" s="172">
        <v>67.561428571428607</v>
      </c>
      <c r="H24" s="170">
        <v>35360</v>
      </c>
      <c r="I24" s="168">
        <v>85.82</v>
      </c>
    </row>
    <row r="25" spans="2:9" x14ac:dyDescent="0.3">
      <c r="B25" s="173">
        <v>43193</v>
      </c>
      <c r="C25" s="166">
        <f t="shared" si="0"/>
        <v>3</v>
      </c>
      <c r="D25" s="173" t="str">
        <f t="shared" si="1"/>
        <v>April</v>
      </c>
      <c r="E25" s="173" t="str">
        <f t="shared" si="2"/>
        <v>April3</v>
      </c>
      <c r="F25" s="172">
        <v>66.5395238095238</v>
      </c>
      <c r="H25" s="170">
        <v>35361</v>
      </c>
      <c r="I25" s="168">
        <v>85.77</v>
      </c>
    </row>
    <row r="26" spans="2:9" x14ac:dyDescent="0.3">
      <c r="B26" s="173">
        <v>43220</v>
      </c>
      <c r="C26" s="166">
        <f t="shared" si="0"/>
        <v>30</v>
      </c>
      <c r="D26" s="173" t="str">
        <f t="shared" si="1"/>
        <v>April</v>
      </c>
      <c r="E26" s="173" t="str">
        <f t="shared" si="2"/>
        <v>April30</v>
      </c>
      <c r="F26" s="172">
        <v>67.599047619047596</v>
      </c>
      <c r="H26" s="170">
        <v>35362</v>
      </c>
      <c r="I26" s="168">
        <v>85.92</v>
      </c>
    </row>
    <row r="27" spans="2:9" x14ac:dyDescent="0.3">
      <c r="B27" s="173">
        <v>43194</v>
      </c>
      <c r="C27" s="166">
        <f t="shared" si="0"/>
        <v>4</v>
      </c>
      <c r="D27" s="173" t="str">
        <f t="shared" si="1"/>
        <v>April</v>
      </c>
      <c r="E27" s="173" t="str">
        <f t="shared" si="2"/>
        <v>April4</v>
      </c>
      <c r="F27" s="172">
        <v>66.669047619047603</v>
      </c>
      <c r="H27" s="170">
        <v>35363</v>
      </c>
      <c r="I27" s="168">
        <v>85.98</v>
      </c>
    </row>
    <row r="28" spans="2:9" x14ac:dyDescent="0.3">
      <c r="B28" s="173">
        <v>43195</v>
      </c>
      <c r="C28" s="166">
        <f t="shared" si="0"/>
        <v>5</v>
      </c>
      <c r="D28" s="173" t="str">
        <f t="shared" si="1"/>
        <v>April</v>
      </c>
      <c r="E28" s="173" t="str">
        <f t="shared" si="2"/>
        <v>April5</v>
      </c>
      <c r="F28" s="172">
        <v>66.783333333333303</v>
      </c>
      <c r="H28" s="170">
        <v>35364</v>
      </c>
      <c r="I28" s="168">
        <v>85.85</v>
      </c>
    </row>
    <row r="29" spans="2:9" x14ac:dyDescent="0.3">
      <c r="B29" s="173">
        <v>43196</v>
      </c>
      <c r="C29" s="166">
        <f t="shared" si="0"/>
        <v>6</v>
      </c>
      <c r="D29" s="173" t="str">
        <f t="shared" si="1"/>
        <v>April</v>
      </c>
      <c r="E29" s="173" t="str">
        <f t="shared" si="2"/>
        <v>April6</v>
      </c>
      <c r="F29" s="172">
        <v>66.892380952380904</v>
      </c>
      <c r="H29" s="170">
        <v>35365</v>
      </c>
      <c r="I29" s="168">
        <v>85.88</v>
      </c>
    </row>
    <row r="30" spans="2:9" x14ac:dyDescent="0.3">
      <c r="B30" s="173">
        <v>43197</v>
      </c>
      <c r="C30" s="166">
        <f t="shared" si="0"/>
        <v>7</v>
      </c>
      <c r="D30" s="173" t="str">
        <f t="shared" si="1"/>
        <v>April</v>
      </c>
      <c r="E30" s="173" t="str">
        <f t="shared" si="2"/>
        <v>April7</v>
      </c>
      <c r="F30" s="172">
        <v>66.980952380952402</v>
      </c>
      <c r="H30" s="170">
        <v>35366</v>
      </c>
      <c r="I30" s="168">
        <v>86</v>
      </c>
    </row>
    <row r="31" spans="2:9" x14ac:dyDescent="0.3">
      <c r="B31" s="173">
        <v>43198</v>
      </c>
      <c r="C31" s="166">
        <f t="shared" si="0"/>
        <v>8</v>
      </c>
      <c r="D31" s="173" t="str">
        <f t="shared" si="1"/>
        <v>April</v>
      </c>
      <c r="E31" s="173" t="str">
        <f t="shared" si="2"/>
        <v>April8</v>
      </c>
      <c r="F31" s="172">
        <v>67.073809523809501</v>
      </c>
      <c r="H31" s="170">
        <v>35367</v>
      </c>
      <c r="I31" s="168">
        <v>86.17</v>
      </c>
    </row>
    <row r="32" spans="2:9" x14ac:dyDescent="0.3">
      <c r="B32" s="173">
        <v>43199</v>
      </c>
      <c r="C32" s="166">
        <f t="shared" si="0"/>
        <v>9</v>
      </c>
      <c r="D32" s="173" t="str">
        <f t="shared" si="1"/>
        <v>April</v>
      </c>
      <c r="E32" s="173" t="str">
        <f t="shared" si="2"/>
        <v>April9</v>
      </c>
      <c r="F32" s="172">
        <v>67.173809523809496</v>
      </c>
      <c r="H32" s="170">
        <v>35368</v>
      </c>
      <c r="I32" s="168">
        <v>85.51</v>
      </c>
    </row>
    <row r="33" spans="2:9" x14ac:dyDescent="0.3">
      <c r="B33" s="173">
        <v>43313</v>
      </c>
      <c r="C33" s="166">
        <f t="shared" si="0"/>
        <v>1</v>
      </c>
      <c r="D33" s="173" t="str">
        <f t="shared" si="1"/>
        <v>August</v>
      </c>
      <c r="E33" s="173" t="str">
        <f t="shared" si="2"/>
        <v>August1</v>
      </c>
      <c r="F33" s="172">
        <v>79.502380952380904</v>
      </c>
      <c r="H33" s="170">
        <v>35369</v>
      </c>
      <c r="I33" s="168">
        <v>84.78</v>
      </c>
    </row>
    <row r="34" spans="2:9" x14ac:dyDescent="0.3">
      <c r="B34" s="173">
        <v>43322</v>
      </c>
      <c r="C34" s="166">
        <f t="shared" si="0"/>
        <v>10</v>
      </c>
      <c r="D34" s="173" t="str">
        <f t="shared" si="1"/>
        <v>August</v>
      </c>
      <c r="E34" s="173" t="str">
        <f t="shared" si="2"/>
        <v>August10</v>
      </c>
      <c r="F34" s="172">
        <v>80.497619047619096</v>
      </c>
      <c r="H34" s="170">
        <v>35370</v>
      </c>
      <c r="I34" s="168">
        <v>84.06</v>
      </c>
    </row>
    <row r="35" spans="2:9" x14ac:dyDescent="0.3">
      <c r="B35" s="173">
        <v>43323</v>
      </c>
      <c r="C35" s="166">
        <f t="shared" si="0"/>
        <v>11</v>
      </c>
      <c r="D35" s="173" t="str">
        <f t="shared" si="1"/>
        <v>August</v>
      </c>
      <c r="E35" s="173" t="str">
        <f t="shared" si="2"/>
        <v>August11</v>
      </c>
      <c r="F35" s="172">
        <v>77.996538461538506</v>
      </c>
      <c r="H35" s="170">
        <v>35371</v>
      </c>
      <c r="I35" s="168">
        <v>83.46</v>
      </c>
    </row>
    <row r="36" spans="2:9" x14ac:dyDescent="0.3">
      <c r="B36" s="173">
        <v>43324</v>
      </c>
      <c r="C36" s="166">
        <f t="shared" si="0"/>
        <v>12</v>
      </c>
      <c r="D36" s="173" t="str">
        <f t="shared" si="1"/>
        <v>August</v>
      </c>
      <c r="E36" s="173" t="str">
        <f t="shared" si="2"/>
        <v>August12</v>
      </c>
      <c r="F36" s="172">
        <v>80.816190476190499</v>
      </c>
      <c r="H36" s="170">
        <v>35372</v>
      </c>
      <c r="I36" s="168">
        <v>82.87</v>
      </c>
    </row>
    <row r="37" spans="2:9" x14ac:dyDescent="0.3">
      <c r="B37" s="173">
        <v>43325</v>
      </c>
      <c r="C37" s="166">
        <f t="shared" si="0"/>
        <v>13</v>
      </c>
      <c r="D37" s="173" t="str">
        <f t="shared" si="1"/>
        <v>August</v>
      </c>
      <c r="E37" s="173" t="str">
        <f t="shared" si="2"/>
        <v>August13</v>
      </c>
      <c r="F37" s="172">
        <v>81.019523809523804</v>
      </c>
      <c r="H37" s="170">
        <v>35373</v>
      </c>
      <c r="I37" s="168">
        <v>82.71</v>
      </c>
    </row>
    <row r="38" spans="2:9" x14ac:dyDescent="0.3">
      <c r="B38" s="173">
        <v>43326</v>
      </c>
      <c r="C38" s="166">
        <f t="shared" si="0"/>
        <v>14</v>
      </c>
      <c r="D38" s="173" t="str">
        <f t="shared" si="1"/>
        <v>August</v>
      </c>
      <c r="E38" s="173" t="str">
        <f t="shared" si="2"/>
        <v>August14</v>
      </c>
      <c r="F38" s="172">
        <v>81.231904761904801</v>
      </c>
      <c r="H38" s="170">
        <v>35374</v>
      </c>
      <c r="I38" s="168">
        <v>82.75</v>
      </c>
    </row>
    <row r="39" spans="2:9" x14ac:dyDescent="0.3">
      <c r="B39" s="173">
        <v>43327</v>
      </c>
      <c r="C39" s="166">
        <f t="shared" si="0"/>
        <v>15</v>
      </c>
      <c r="D39" s="173" t="str">
        <f t="shared" si="1"/>
        <v>August</v>
      </c>
      <c r="E39" s="173" t="str">
        <f t="shared" si="2"/>
        <v>August15</v>
      </c>
      <c r="F39" s="172">
        <v>81.424285714285702</v>
      </c>
      <c r="H39" s="170">
        <v>35375</v>
      </c>
      <c r="I39" s="168">
        <v>82.81</v>
      </c>
    </row>
    <row r="40" spans="2:9" x14ac:dyDescent="0.3">
      <c r="B40" s="173">
        <v>43328</v>
      </c>
      <c r="C40" s="166">
        <f t="shared" si="0"/>
        <v>16</v>
      </c>
      <c r="D40" s="173" t="str">
        <f t="shared" si="1"/>
        <v>August</v>
      </c>
      <c r="E40" s="173" t="str">
        <f t="shared" si="2"/>
        <v>August16</v>
      </c>
      <c r="F40" s="172">
        <v>81.646190476190498</v>
      </c>
      <c r="H40" s="170">
        <v>35376</v>
      </c>
      <c r="I40" s="168">
        <v>82.97</v>
      </c>
    </row>
    <row r="41" spans="2:9" x14ac:dyDescent="0.3">
      <c r="B41" s="173">
        <v>43329</v>
      </c>
      <c r="C41" s="166">
        <f t="shared" si="0"/>
        <v>17</v>
      </c>
      <c r="D41" s="173" t="str">
        <f t="shared" si="1"/>
        <v>August</v>
      </c>
      <c r="E41" s="173" t="str">
        <f t="shared" si="2"/>
        <v>August17</v>
      </c>
      <c r="F41" s="172">
        <v>81.875238095238103</v>
      </c>
      <c r="H41" s="170">
        <v>35377</v>
      </c>
      <c r="I41" s="168">
        <v>83.22</v>
      </c>
    </row>
    <row r="42" spans="2:9" x14ac:dyDescent="0.3">
      <c r="B42" s="173">
        <v>43330</v>
      </c>
      <c r="C42" s="166">
        <f t="shared" si="0"/>
        <v>18</v>
      </c>
      <c r="D42" s="173" t="str">
        <f t="shared" si="1"/>
        <v>August</v>
      </c>
      <c r="E42" s="173" t="str">
        <f t="shared" si="2"/>
        <v>August18</v>
      </c>
      <c r="F42" s="172">
        <v>82.095238095238102</v>
      </c>
      <c r="H42" s="170">
        <v>35378</v>
      </c>
      <c r="I42" s="168">
        <v>83.46</v>
      </c>
    </row>
    <row r="43" spans="2:9" x14ac:dyDescent="0.3">
      <c r="B43" s="173">
        <v>43331</v>
      </c>
      <c r="C43" s="166">
        <f t="shared" si="0"/>
        <v>19</v>
      </c>
      <c r="D43" s="173" t="str">
        <f t="shared" si="1"/>
        <v>August</v>
      </c>
      <c r="E43" s="173" t="str">
        <f t="shared" si="2"/>
        <v>August19</v>
      </c>
      <c r="F43" s="172">
        <v>82.316190476190499</v>
      </c>
      <c r="H43" s="170">
        <v>35379</v>
      </c>
      <c r="I43" s="168">
        <v>83.64</v>
      </c>
    </row>
    <row r="44" spans="2:9" x14ac:dyDescent="0.3">
      <c r="B44" s="173">
        <v>43314</v>
      </c>
      <c r="C44" s="166">
        <f t="shared" si="0"/>
        <v>2</v>
      </c>
      <c r="D44" s="173" t="str">
        <f t="shared" si="1"/>
        <v>August</v>
      </c>
      <c r="E44" s="173" t="str">
        <f t="shared" si="2"/>
        <v>August2</v>
      </c>
      <c r="F44" s="172">
        <v>79.617142857142895</v>
      </c>
      <c r="H44" s="170">
        <v>35380</v>
      </c>
      <c r="I44" s="168">
        <v>83.8</v>
      </c>
    </row>
    <row r="45" spans="2:9" x14ac:dyDescent="0.3">
      <c r="B45" s="173">
        <v>43332</v>
      </c>
      <c r="C45" s="166">
        <f t="shared" si="0"/>
        <v>20</v>
      </c>
      <c r="D45" s="173" t="str">
        <f t="shared" si="1"/>
        <v>August</v>
      </c>
      <c r="E45" s="173" t="str">
        <f t="shared" si="2"/>
        <v>August20</v>
      </c>
      <c r="F45" s="172">
        <v>82.533333333333303</v>
      </c>
      <c r="H45" s="170">
        <v>35381</v>
      </c>
      <c r="I45" s="168">
        <v>83.96</v>
      </c>
    </row>
    <row r="46" spans="2:9" x14ac:dyDescent="0.3">
      <c r="B46" s="173">
        <v>43333</v>
      </c>
      <c r="C46" s="166">
        <f t="shared" si="0"/>
        <v>21</v>
      </c>
      <c r="D46" s="173" t="str">
        <f t="shared" si="1"/>
        <v>August</v>
      </c>
      <c r="E46" s="173" t="str">
        <f t="shared" si="2"/>
        <v>August21</v>
      </c>
      <c r="F46" s="172">
        <v>82.724761904761905</v>
      </c>
      <c r="H46" s="170">
        <v>35382</v>
      </c>
      <c r="I46" s="168">
        <v>83.97</v>
      </c>
    </row>
    <row r="47" spans="2:9" x14ac:dyDescent="0.3">
      <c r="B47" s="173">
        <v>43334</v>
      </c>
      <c r="C47" s="166">
        <f t="shared" si="0"/>
        <v>22</v>
      </c>
      <c r="D47" s="173" t="str">
        <f t="shared" si="1"/>
        <v>August</v>
      </c>
      <c r="E47" s="173" t="str">
        <f t="shared" si="2"/>
        <v>August22</v>
      </c>
      <c r="F47" s="172">
        <v>82.8728571428571</v>
      </c>
      <c r="H47" s="170">
        <v>35383</v>
      </c>
      <c r="I47" s="168">
        <v>84.16</v>
      </c>
    </row>
    <row r="48" spans="2:9" x14ac:dyDescent="0.3">
      <c r="B48" s="173">
        <v>43335</v>
      </c>
      <c r="C48" s="166">
        <f t="shared" si="0"/>
        <v>23</v>
      </c>
      <c r="D48" s="173" t="str">
        <f t="shared" si="1"/>
        <v>August</v>
      </c>
      <c r="E48" s="173" t="str">
        <f t="shared" si="2"/>
        <v>August23</v>
      </c>
      <c r="F48" s="172">
        <v>82.981428571428594</v>
      </c>
      <c r="H48" s="170">
        <v>35384</v>
      </c>
      <c r="I48" s="168">
        <v>84.28</v>
      </c>
    </row>
    <row r="49" spans="2:9" x14ac:dyDescent="0.3">
      <c r="B49" s="173">
        <v>43336</v>
      </c>
      <c r="C49" s="166">
        <f t="shared" si="0"/>
        <v>24</v>
      </c>
      <c r="D49" s="173" t="str">
        <f t="shared" si="1"/>
        <v>August</v>
      </c>
      <c r="E49" s="173" t="str">
        <f t="shared" si="2"/>
        <v>August24</v>
      </c>
      <c r="F49" s="172">
        <v>83.068571428571403</v>
      </c>
      <c r="H49" s="170">
        <v>35385</v>
      </c>
      <c r="I49" s="168">
        <v>84.29</v>
      </c>
    </row>
    <row r="50" spans="2:9" x14ac:dyDescent="0.3">
      <c r="B50" s="173">
        <v>43337</v>
      </c>
      <c r="C50" s="166">
        <f t="shared" si="0"/>
        <v>25</v>
      </c>
      <c r="D50" s="173" t="str">
        <f t="shared" si="1"/>
        <v>August</v>
      </c>
      <c r="E50" s="173" t="str">
        <f t="shared" si="2"/>
        <v>August25</v>
      </c>
      <c r="F50" s="172">
        <v>83.16</v>
      </c>
      <c r="H50" s="170">
        <v>35386</v>
      </c>
      <c r="I50" s="168">
        <v>83.97</v>
      </c>
    </row>
    <row r="51" spans="2:9" x14ac:dyDescent="0.3">
      <c r="B51" s="173">
        <v>43338</v>
      </c>
      <c r="C51" s="166">
        <f t="shared" si="0"/>
        <v>26</v>
      </c>
      <c r="D51" s="173" t="str">
        <f t="shared" si="1"/>
        <v>August</v>
      </c>
      <c r="E51" s="173" t="str">
        <f t="shared" si="2"/>
        <v>August26</v>
      </c>
      <c r="F51" s="172">
        <v>83.24</v>
      </c>
      <c r="H51" s="170">
        <v>35387</v>
      </c>
      <c r="I51" s="168">
        <v>83.29</v>
      </c>
    </row>
    <row r="52" spans="2:9" x14ac:dyDescent="0.3">
      <c r="B52" s="173">
        <v>43339</v>
      </c>
      <c r="C52" s="166">
        <f t="shared" si="0"/>
        <v>27</v>
      </c>
      <c r="D52" s="173" t="str">
        <f t="shared" si="1"/>
        <v>August</v>
      </c>
      <c r="E52" s="173" t="str">
        <f t="shared" si="2"/>
        <v>August27</v>
      </c>
      <c r="F52" s="172">
        <v>83.354761904761901</v>
      </c>
      <c r="H52" s="170">
        <v>35388</v>
      </c>
      <c r="I52" s="168">
        <v>82.58</v>
      </c>
    </row>
    <row r="53" spans="2:9" x14ac:dyDescent="0.3">
      <c r="B53" s="173">
        <v>43340</v>
      </c>
      <c r="C53" s="166">
        <f t="shared" si="0"/>
        <v>28</v>
      </c>
      <c r="D53" s="173" t="str">
        <f t="shared" si="1"/>
        <v>August</v>
      </c>
      <c r="E53" s="173" t="str">
        <f t="shared" si="2"/>
        <v>August28</v>
      </c>
      <c r="F53" s="172">
        <v>83.484761904761896</v>
      </c>
      <c r="H53" s="170">
        <v>35389</v>
      </c>
      <c r="I53" s="168">
        <v>81.88</v>
      </c>
    </row>
    <row r="54" spans="2:9" x14ac:dyDescent="0.3">
      <c r="B54" s="173">
        <v>43341</v>
      </c>
      <c r="C54" s="166">
        <f t="shared" si="0"/>
        <v>29</v>
      </c>
      <c r="D54" s="173" t="str">
        <f t="shared" si="1"/>
        <v>August</v>
      </c>
      <c r="E54" s="173" t="str">
        <f t="shared" si="2"/>
        <v>August29</v>
      </c>
      <c r="F54" s="172">
        <v>83.593333333333305</v>
      </c>
      <c r="H54" s="170">
        <v>35390</v>
      </c>
      <c r="I54" s="168">
        <v>81.23</v>
      </c>
    </row>
    <row r="55" spans="2:9" x14ac:dyDescent="0.3">
      <c r="B55" s="173">
        <v>43315</v>
      </c>
      <c r="C55" s="166">
        <f t="shared" si="0"/>
        <v>3</v>
      </c>
      <c r="D55" s="173" t="str">
        <f t="shared" si="1"/>
        <v>August</v>
      </c>
      <c r="E55" s="173" t="str">
        <f t="shared" si="2"/>
        <v>August3</v>
      </c>
      <c r="F55" s="172">
        <v>79.720476190476205</v>
      </c>
      <c r="H55" s="170">
        <v>35391</v>
      </c>
      <c r="I55" s="168">
        <v>80.58</v>
      </c>
    </row>
    <row r="56" spans="2:9" x14ac:dyDescent="0.3">
      <c r="B56" s="173">
        <v>43342</v>
      </c>
      <c r="C56" s="166">
        <f t="shared" si="0"/>
        <v>30</v>
      </c>
      <c r="D56" s="173" t="str">
        <f t="shared" si="1"/>
        <v>August</v>
      </c>
      <c r="E56" s="173" t="str">
        <f t="shared" si="2"/>
        <v>August30</v>
      </c>
      <c r="F56" s="172">
        <v>83.707619047619005</v>
      </c>
      <c r="H56" s="170">
        <v>35392</v>
      </c>
      <c r="I56" s="168">
        <v>80.03</v>
      </c>
    </row>
    <row r="57" spans="2:9" x14ac:dyDescent="0.3">
      <c r="B57" s="173">
        <v>43343</v>
      </c>
      <c r="C57" s="166">
        <f t="shared" si="0"/>
        <v>31</v>
      </c>
      <c r="D57" s="173" t="str">
        <f t="shared" si="1"/>
        <v>August</v>
      </c>
      <c r="E57" s="173" t="str">
        <f t="shared" si="2"/>
        <v>August31</v>
      </c>
      <c r="F57" s="172">
        <v>83.827619047619095</v>
      </c>
      <c r="H57" s="170">
        <v>35393</v>
      </c>
      <c r="I57" s="168">
        <v>79.53</v>
      </c>
    </row>
    <row r="58" spans="2:9" x14ac:dyDescent="0.3">
      <c r="B58" s="173">
        <v>43316</v>
      </c>
      <c r="C58" s="166">
        <f t="shared" si="0"/>
        <v>4</v>
      </c>
      <c r="D58" s="173" t="str">
        <f t="shared" si="1"/>
        <v>August</v>
      </c>
      <c r="E58" s="173" t="str">
        <f t="shared" si="2"/>
        <v>August4</v>
      </c>
      <c r="F58" s="172">
        <v>79.831428571428603</v>
      </c>
      <c r="H58" s="170">
        <v>35394</v>
      </c>
      <c r="I58" s="168">
        <v>79.08</v>
      </c>
    </row>
    <row r="59" spans="2:9" x14ac:dyDescent="0.3">
      <c r="B59" s="173">
        <v>43317</v>
      </c>
      <c r="C59" s="166">
        <f t="shared" si="0"/>
        <v>5</v>
      </c>
      <c r="D59" s="173" t="str">
        <f t="shared" si="1"/>
        <v>August</v>
      </c>
      <c r="E59" s="173" t="str">
        <f t="shared" si="2"/>
        <v>August5</v>
      </c>
      <c r="F59" s="172">
        <v>79.959523809523802</v>
      </c>
      <c r="H59" s="170">
        <v>35395</v>
      </c>
      <c r="I59" s="168">
        <v>78.69</v>
      </c>
    </row>
    <row r="60" spans="2:9" x14ac:dyDescent="0.3">
      <c r="B60" s="173">
        <v>43318</v>
      </c>
      <c r="C60" s="166">
        <f t="shared" si="0"/>
        <v>6</v>
      </c>
      <c r="D60" s="173" t="str">
        <f t="shared" si="1"/>
        <v>August</v>
      </c>
      <c r="E60" s="173" t="str">
        <f t="shared" si="2"/>
        <v>August6</v>
      </c>
      <c r="F60" s="172">
        <v>80.057142857142793</v>
      </c>
      <c r="H60" s="170">
        <v>35396</v>
      </c>
      <c r="I60" s="168">
        <v>78.52</v>
      </c>
    </row>
    <row r="61" spans="2:9" x14ac:dyDescent="0.3">
      <c r="B61" s="173">
        <v>43319</v>
      </c>
      <c r="C61" s="166">
        <f t="shared" si="0"/>
        <v>7</v>
      </c>
      <c r="D61" s="173" t="str">
        <f t="shared" si="1"/>
        <v>August</v>
      </c>
      <c r="E61" s="173" t="str">
        <f t="shared" si="2"/>
        <v>August7</v>
      </c>
      <c r="F61" s="172">
        <v>80.156190476190503</v>
      </c>
      <c r="H61" s="170">
        <v>35397</v>
      </c>
      <c r="I61" s="168">
        <v>78.44</v>
      </c>
    </row>
    <row r="62" spans="2:9" x14ac:dyDescent="0.3">
      <c r="B62" s="173">
        <v>43320</v>
      </c>
      <c r="C62" s="166">
        <f t="shared" si="0"/>
        <v>8</v>
      </c>
      <c r="D62" s="173" t="str">
        <f t="shared" si="1"/>
        <v>August</v>
      </c>
      <c r="E62" s="173" t="str">
        <f t="shared" si="2"/>
        <v>August8</v>
      </c>
      <c r="F62" s="172">
        <v>80.265714285714296</v>
      </c>
      <c r="H62" s="170">
        <v>35398</v>
      </c>
      <c r="I62" s="168">
        <v>78.38</v>
      </c>
    </row>
    <row r="63" spans="2:9" x14ac:dyDescent="0.3">
      <c r="B63" s="173">
        <v>43321</v>
      </c>
      <c r="C63" s="166">
        <f t="shared" si="0"/>
        <v>9</v>
      </c>
      <c r="D63" s="173" t="str">
        <f t="shared" si="1"/>
        <v>August</v>
      </c>
      <c r="E63" s="173" t="str">
        <f t="shared" si="2"/>
        <v>August9</v>
      </c>
      <c r="F63" s="172">
        <v>80.380952380952394</v>
      </c>
      <c r="H63" s="170">
        <v>35399</v>
      </c>
      <c r="I63" s="168">
        <v>78.37</v>
      </c>
    </row>
    <row r="64" spans="2:9" x14ac:dyDescent="0.3">
      <c r="B64" s="173">
        <v>43435</v>
      </c>
      <c r="C64" s="166">
        <f t="shared" si="0"/>
        <v>1</v>
      </c>
      <c r="D64" s="173" t="str">
        <f t="shared" si="1"/>
        <v>December</v>
      </c>
      <c r="E64" s="173" t="str">
        <f t="shared" si="2"/>
        <v>December1</v>
      </c>
      <c r="F64" s="172">
        <v>82.498636363636393</v>
      </c>
      <c r="H64" s="170">
        <v>35400</v>
      </c>
      <c r="I64" s="168">
        <v>78.489999999999995</v>
      </c>
    </row>
    <row r="65" spans="2:9" x14ac:dyDescent="0.3">
      <c r="B65" s="173">
        <v>43444</v>
      </c>
      <c r="C65" s="166">
        <f t="shared" si="0"/>
        <v>10</v>
      </c>
      <c r="D65" s="173" t="str">
        <f t="shared" si="1"/>
        <v>December</v>
      </c>
      <c r="E65" s="173" t="str">
        <f t="shared" si="2"/>
        <v>December10</v>
      </c>
      <c r="F65" s="172">
        <v>75.416037735849102</v>
      </c>
      <c r="H65" s="170">
        <v>35401</v>
      </c>
      <c r="I65" s="168">
        <v>78.48</v>
      </c>
    </row>
    <row r="66" spans="2:9" x14ac:dyDescent="0.3">
      <c r="B66" s="173">
        <v>43445</v>
      </c>
      <c r="C66" s="166">
        <f t="shared" si="0"/>
        <v>11</v>
      </c>
      <c r="D66" s="173" t="str">
        <f t="shared" si="1"/>
        <v>December</v>
      </c>
      <c r="E66" s="173" t="str">
        <f t="shared" si="2"/>
        <v>December11</v>
      </c>
      <c r="F66" s="172">
        <v>80.024090909090901</v>
      </c>
      <c r="H66" s="170">
        <v>35402</v>
      </c>
      <c r="I66" s="168">
        <v>78.510000000000005</v>
      </c>
    </row>
    <row r="67" spans="2:9" x14ac:dyDescent="0.3">
      <c r="B67" s="173">
        <v>43446</v>
      </c>
      <c r="C67" s="166">
        <f t="shared" si="0"/>
        <v>12</v>
      </c>
      <c r="D67" s="173" t="str">
        <f t="shared" si="1"/>
        <v>December</v>
      </c>
      <c r="E67" s="173" t="str">
        <f t="shared" si="2"/>
        <v>December12</v>
      </c>
      <c r="F67" s="172">
        <v>79.724999999999994</v>
      </c>
      <c r="H67" s="170">
        <v>35403</v>
      </c>
      <c r="I67" s="168">
        <v>78.349999999999994</v>
      </c>
    </row>
    <row r="68" spans="2:9" x14ac:dyDescent="0.3">
      <c r="B68" s="173">
        <v>43447</v>
      </c>
      <c r="C68" s="166">
        <f t="shared" ref="C68:C131" si="3">DAY(B68)</f>
        <v>13</v>
      </c>
      <c r="D68" s="173" t="str">
        <f t="shared" ref="D68:D131" si="4">TEXT(B68,"mmmm")</f>
        <v>December</v>
      </c>
      <c r="E68" s="173" t="str">
        <f t="shared" ref="E68:E131" si="5">D68&amp;C68</f>
        <v>December13</v>
      </c>
      <c r="F68" s="172">
        <v>79.393181818181802</v>
      </c>
      <c r="H68" s="170">
        <v>35404</v>
      </c>
      <c r="I68" s="168">
        <v>77.790000000000006</v>
      </c>
    </row>
    <row r="69" spans="2:9" x14ac:dyDescent="0.3">
      <c r="B69" s="173">
        <v>43448</v>
      </c>
      <c r="C69" s="166">
        <f t="shared" si="3"/>
        <v>14</v>
      </c>
      <c r="D69" s="173" t="str">
        <f t="shared" si="4"/>
        <v>December</v>
      </c>
      <c r="E69" s="173" t="str">
        <f t="shared" si="5"/>
        <v>December14</v>
      </c>
      <c r="F69" s="172">
        <v>79.040909090909096</v>
      </c>
      <c r="H69" s="170">
        <v>35405</v>
      </c>
      <c r="I69" s="168">
        <v>76.819999999999993</v>
      </c>
    </row>
    <row r="70" spans="2:9" x14ac:dyDescent="0.3">
      <c r="B70" s="173">
        <v>43449</v>
      </c>
      <c r="C70" s="166">
        <f t="shared" si="3"/>
        <v>15</v>
      </c>
      <c r="D70" s="173" t="str">
        <f t="shared" si="4"/>
        <v>December</v>
      </c>
      <c r="E70" s="173" t="str">
        <f t="shared" si="5"/>
        <v>December15</v>
      </c>
      <c r="F70" s="172">
        <v>78.668636363636395</v>
      </c>
      <c r="H70" s="170">
        <v>35406</v>
      </c>
      <c r="I70" s="168">
        <v>75.88</v>
      </c>
    </row>
    <row r="71" spans="2:9" x14ac:dyDescent="0.3">
      <c r="B71" s="173">
        <v>43450</v>
      </c>
      <c r="C71" s="166">
        <f t="shared" si="3"/>
        <v>16</v>
      </c>
      <c r="D71" s="173" t="str">
        <f t="shared" si="4"/>
        <v>December</v>
      </c>
      <c r="E71" s="173" t="str">
        <f t="shared" si="5"/>
        <v>December16</v>
      </c>
      <c r="F71" s="172">
        <v>78.246363636363597</v>
      </c>
      <c r="H71" s="170">
        <v>35407</v>
      </c>
      <c r="I71" s="168">
        <v>75.010000000000005</v>
      </c>
    </row>
    <row r="72" spans="2:9" x14ac:dyDescent="0.3">
      <c r="B72" s="173">
        <v>43451</v>
      </c>
      <c r="C72" s="166">
        <f t="shared" si="3"/>
        <v>17</v>
      </c>
      <c r="D72" s="173" t="str">
        <f t="shared" si="4"/>
        <v>December</v>
      </c>
      <c r="E72" s="173" t="str">
        <f t="shared" si="5"/>
        <v>December17</v>
      </c>
      <c r="F72" s="172">
        <v>77.837272727272705</v>
      </c>
      <c r="H72" s="170">
        <v>35408</v>
      </c>
      <c r="I72" s="168">
        <v>74.2</v>
      </c>
    </row>
    <row r="73" spans="2:9" x14ac:dyDescent="0.3">
      <c r="B73" s="173">
        <v>43452</v>
      </c>
      <c r="C73" s="166">
        <f t="shared" si="3"/>
        <v>18</v>
      </c>
      <c r="D73" s="173" t="str">
        <f t="shared" si="4"/>
        <v>December</v>
      </c>
      <c r="E73" s="173" t="str">
        <f t="shared" si="5"/>
        <v>December18</v>
      </c>
      <c r="F73" s="172">
        <v>77.457727272727297</v>
      </c>
      <c r="H73" s="170">
        <v>35409</v>
      </c>
      <c r="I73" s="168">
        <v>73.31</v>
      </c>
    </row>
    <row r="74" spans="2:9" x14ac:dyDescent="0.3">
      <c r="B74" s="173">
        <v>43453</v>
      </c>
      <c r="C74" s="166">
        <f t="shared" si="3"/>
        <v>19</v>
      </c>
      <c r="D74" s="173" t="str">
        <f t="shared" si="4"/>
        <v>December</v>
      </c>
      <c r="E74" s="173" t="str">
        <f t="shared" si="5"/>
        <v>December19</v>
      </c>
      <c r="F74" s="172">
        <v>77.110454545454502</v>
      </c>
      <c r="H74" s="170">
        <v>35410</v>
      </c>
      <c r="I74" s="168">
        <v>72.290000000000006</v>
      </c>
    </row>
    <row r="75" spans="2:9" x14ac:dyDescent="0.3">
      <c r="B75" s="173">
        <v>43436</v>
      </c>
      <c r="C75" s="166">
        <f t="shared" si="3"/>
        <v>2</v>
      </c>
      <c r="D75" s="173" t="str">
        <f t="shared" si="4"/>
        <v>December</v>
      </c>
      <c r="E75" s="173" t="str">
        <f t="shared" si="5"/>
        <v>December2</v>
      </c>
      <c r="F75" s="172">
        <v>82.3213636363636</v>
      </c>
      <c r="H75" s="170">
        <v>35411</v>
      </c>
      <c r="I75" s="168">
        <v>71.19</v>
      </c>
    </row>
    <row r="76" spans="2:9" x14ac:dyDescent="0.3">
      <c r="B76" s="173">
        <v>43454</v>
      </c>
      <c r="C76" s="166">
        <f t="shared" si="3"/>
        <v>20</v>
      </c>
      <c r="D76" s="173" t="str">
        <f t="shared" si="4"/>
        <v>December</v>
      </c>
      <c r="E76" s="173" t="str">
        <f t="shared" si="5"/>
        <v>December20</v>
      </c>
      <c r="F76" s="172">
        <v>76.793636363636395</v>
      </c>
      <c r="H76" s="170">
        <v>35412</v>
      </c>
      <c r="I76" s="168">
        <v>69.98</v>
      </c>
    </row>
    <row r="77" spans="2:9" x14ac:dyDescent="0.3">
      <c r="B77" s="173">
        <v>43455</v>
      </c>
      <c r="C77" s="166">
        <f t="shared" si="3"/>
        <v>21</v>
      </c>
      <c r="D77" s="173" t="str">
        <f t="shared" si="4"/>
        <v>December</v>
      </c>
      <c r="E77" s="173" t="str">
        <f t="shared" si="5"/>
        <v>December21</v>
      </c>
      <c r="F77" s="172">
        <v>76.499545454545498</v>
      </c>
      <c r="H77" s="170">
        <v>35413</v>
      </c>
      <c r="I77" s="168">
        <v>68.7</v>
      </c>
    </row>
    <row r="78" spans="2:9" x14ac:dyDescent="0.3">
      <c r="B78" s="173">
        <v>43456</v>
      </c>
      <c r="C78" s="166">
        <f t="shared" si="3"/>
        <v>22</v>
      </c>
      <c r="D78" s="173" t="str">
        <f t="shared" si="4"/>
        <v>December</v>
      </c>
      <c r="E78" s="173" t="str">
        <f t="shared" si="5"/>
        <v>December22</v>
      </c>
      <c r="F78" s="172">
        <v>76.160454545454499</v>
      </c>
      <c r="H78" s="170">
        <v>35414</v>
      </c>
      <c r="I78" s="168">
        <v>67.5</v>
      </c>
    </row>
    <row r="79" spans="2:9" x14ac:dyDescent="0.3">
      <c r="B79" s="173">
        <v>43457</v>
      </c>
      <c r="C79" s="166">
        <f t="shared" si="3"/>
        <v>23</v>
      </c>
      <c r="D79" s="173" t="str">
        <f t="shared" si="4"/>
        <v>December</v>
      </c>
      <c r="E79" s="173" t="str">
        <f t="shared" si="5"/>
        <v>December23</v>
      </c>
      <c r="F79" s="172">
        <v>75.826818181818197</v>
      </c>
      <c r="H79" s="170">
        <v>35415</v>
      </c>
      <c r="I79" s="168">
        <v>66.42</v>
      </c>
    </row>
    <row r="80" spans="2:9" x14ac:dyDescent="0.3">
      <c r="B80" s="173">
        <v>43458</v>
      </c>
      <c r="C80" s="166">
        <f t="shared" si="3"/>
        <v>24</v>
      </c>
      <c r="D80" s="173" t="str">
        <f t="shared" si="4"/>
        <v>December</v>
      </c>
      <c r="E80" s="173" t="str">
        <f t="shared" si="5"/>
        <v>December24</v>
      </c>
      <c r="F80" s="172">
        <v>75.5209090909091</v>
      </c>
      <c r="H80" s="170">
        <v>35416</v>
      </c>
      <c r="I80" s="168">
        <v>65.44</v>
      </c>
    </row>
    <row r="81" spans="2:9" x14ac:dyDescent="0.3">
      <c r="B81" s="173">
        <v>43459</v>
      </c>
      <c r="C81" s="166">
        <f t="shared" si="3"/>
        <v>25</v>
      </c>
      <c r="D81" s="173" t="str">
        <f t="shared" si="4"/>
        <v>December</v>
      </c>
      <c r="E81" s="173" t="str">
        <f t="shared" si="5"/>
        <v>December25</v>
      </c>
      <c r="F81" s="172">
        <v>75.245454545454507</v>
      </c>
      <c r="H81" s="170">
        <v>35417</v>
      </c>
      <c r="I81" s="168">
        <v>64.58</v>
      </c>
    </row>
    <row r="82" spans="2:9" x14ac:dyDescent="0.3">
      <c r="B82" s="173">
        <v>43460</v>
      </c>
      <c r="C82" s="166">
        <f t="shared" si="3"/>
        <v>26</v>
      </c>
      <c r="D82" s="173" t="str">
        <f t="shared" si="4"/>
        <v>December</v>
      </c>
      <c r="E82" s="173" t="str">
        <f t="shared" si="5"/>
        <v>December26</v>
      </c>
      <c r="F82" s="172">
        <v>75.029090909090897</v>
      </c>
      <c r="H82" s="170">
        <v>35418</v>
      </c>
      <c r="I82" s="168">
        <v>63.85</v>
      </c>
    </row>
    <row r="83" spans="2:9" x14ac:dyDescent="0.3">
      <c r="B83" s="173">
        <v>43461</v>
      </c>
      <c r="C83" s="166">
        <f t="shared" si="3"/>
        <v>27</v>
      </c>
      <c r="D83" s="173" t="str">
        <f t="shared" si="4"/>
        <v>December</v>
      </c>
      <c r="E83" s="173" t="str">
        <f t="shared" si="5"/>
        <v>December27</v>
      </c>
      <c r="F83" s="172">
        <v>74.851818181818203</v>
      </c>
      <c r="H83" s="170">
        <v>35419</v>
      </c>
      <c r="I83" s="168">
        <v>63.2</v>
      </c>
    </row>
    <row r="84" spans="2:9" x14ac:dyDescent="0.3">
      <c r="B84" s="173">
        <v>43462</v>
      </c>
      <c r="C84" s="166">
        <f t="shared" si="3"/>
        <v>28</v>
      </c>
      <c r="D84" s="173" t="str">
        <f t="shared" si="4"/>
        <v>December</v>
      </c>
      <c r="E84" s="173" t="str">
        <f t="shared" si="5"/>
        <v>December28</v>
      </c>
      <c r="F84" s="172">
        <v>74.643636363636404</v>
      </c>
      <c r="H84" s="170">
        <v>35420</v>
      </c>
      <c r="I84" s="168">
        <v>62.56</v>
      </c>
    </row>
    <row r="85" spans="2:9" x14ac:dyDescent="0.3">
      <c r="B85" s="173">
        <v>43463</v>
      </c>
      <c r="C85" s="166">
        <f t="shared" si="3"/>
        <v>29</v>
      </c>
      <c r="D85" s="173" t="str">
        <f t="shared" si="4"/>
        <v>December</v>
      </c>
      <c r="E85" s="173" t="str">
        <f t="shared" si="5"/>
        <v>December29</v>
      </c>
      <c r="F85" s="172">
        <v>74.421363636363594</v>
      </c>
      <c r="H85" s="170">
        <v>35421</v>
      </c>
      <c r="I85" s="168">
        <v>61.87</v>
      </c>
    </row>
    <row r="86" spans="2:9" x14ac:dyDescent="0.3">
      <c r="B86" s="173">
        <v>43437</v>
      </c>
      <c r="C86" s="166">
        <f t="shared" si="3"/>
        <v>3</v>
      </c>
      <c r="D86" s="173" t="str">
        <f t="shared" si="4"/>
        <v>December</v>
      </c>
      <c r="E86" s="173" t="str">
        <f t="shared" si="5"/>
        <v>December3</v>
      </c>
      <c r="F86" s="172">
        <v>82.111363636363606</v>
      </c>
      <c r="H86" s="170">
        <v>35422</v>
      </c>
      <c r="I86" s="168">
        <v>61.13</v>
      </c>
    </row>
    <row r="87" spans="2:9" x14ac:dyDescent="0.3">
      <c r="B87" s="173">
        <v>43464</v>
      </c>
      <c r="C87" s="166">
        <f t="shared" si="3"/>
        <v>30</v>
      </c>
      <c r="D87" s="173" t="str">
        <f t="shared" si="4"/>
        <v>December</v>
      </c>
      <c r="E87" s="173" t="str">
        <f t="shared" si="5"/>
        <v>December30</v>
      </c>
      <c r="F87" s="172">
        <v>74.205909090909103</v>
      </c>
      <c r="H87" s="170">
        <v>35423</v>
      </c>
      <c r="I87" s="168">
        <v>60.44</v>
      </c>
    </row>
    <row r="88" spans="2:9" x14ac:dyDescent="0.3">
      <c r="B88" s="173">
        <v>43465</v>
      </c>
      <c r="C88" s="166">
        <f t="shared" si="3"/>
        <v>31</v>
      </c>
      <c r="D88" s="173" t="str">
        <f t="shared" si="4"/>
        <v>December</v>
      </c>
      <c r="E88" s="173" t="str">
        <f t="shared" si="5"/>
        <v>December31</v>
      </c>
      <c r="F88" s="172">
        <v>73.990909090909099</v>
      </c>
      <c r="H88" s="170">
        <v>35424</v>
      </c>
      <c r="I88" s="168">
        <v>59.81</v>
      </c>
    </row>
    <row r="89" spans="2:9" x14ac:dyDescent="0.3">
      <c r="B89" s="173">
        <v>43438</v>
      </c>
      <c r="C89" s="166">
        <f t="shared" si="3"/>
        <v>4</v>
      </c>
      <c r="D89" s="173" t="str">
        <f t="shared" si="4"/>
        <v>December</v>
      </c>
      <c r="E89" s="173" t="str">
        <f t="shared" si="5"/>
        <v>December4</v>
      </c>
      <c r="F89" s="172">
        <v>81.909090909090907</v>
      </c>
      <c r="H89" s="170">
        <v>35425</v>
      </c>
      <c r="I89" s="168">
        <v>59.24</v>
      </c>
    </row>
    <row r="90" spans="2:9" x14ac:dyDescent="0.3">
      <c r="B90" s="173">
        <v>43439</v>
      </c>
      <c r="C90" s="166">
        <f t="shared" si="3"/>
        <v>5</v>
      </c>
      <c r="D90" s="173" t="str">
        <f t="shared" si="4"/>
        <v>December</v>
      </c>
      <c r="E90" s="173" t="str">
        <f t="shared" si="5"/>
        <v>December5</v>
      </c>
      <c r="F90" s="172">
        <v>81.725909090909099</v>
      </c>
      <c r="H90" s="170">
        <v>35426</v>
      </c>
      <c r="I90" s="168">
        <v>58.67</v>
      </c>
    </row>
    <row r="91" spans="2:9" x14ac:dyDescent="0.3">
      <c r="B91" s="173">
        <v>43440</v>
      </c>
      <c r="C91" s="166">
        <f t="shared" si="3"/>
        <v>6</v>
      </c>
      <c r="D91" s="173" t="str">
        <f t="shared" si="4"/>
        <v>December</v>
      </c>
      <c r="E91" s="173" t="str">
        <f t="shared" si="5"/>
        <v>December6</v>
      </c>
      <c r="F91" s="172">
        <v>81.504545454545493</v>
      </c>
      <c r="H91" s="170">
        <v>35427</v>
      </c>
      <c r="I91" s="168">
        <v>58.11</v>
      </c>
    </row>
    <row r="92" spans="2:9" x14ac:dyDescent="0.3">
      <c r="B92" s="173">
        <v>43441</v>
      </c>
      <c r="C92" s="166">
        <f t="shared" si="3"/>
        <v>7</v>
      </c>
      <c r="D92" s="173" t="str">
        <f t="shared" si="4"/>
        <v>December</v>
      </c>
      <c r="E92" s="173" t="str">
        <f t="shared" si="5"/>
        <v>December7</v>
      </c>
      <c r="F92" s="172">
        <v>81.248636363636393</v>
      </c>
      <c r="H92" s="170">
        <v>35428</v>
      </c>
      <c r="I92" s="168">
        <v>57.42</v>
      </c>
    </row>
    <row r="93" spans="2:9" x14ac:dyDescent="0.3">
      <c r="B93" s="173">
        <v>43442</v>
      </c>
      <c r="C93" s="166">
        <f t="shared" si="3"/>
        <v>8</v>
      </c>
      <c r="D93" s="173" t="str">
        <f t="shared" si="4"/>
        <v>December</v>
      </c>
      <c r="E93" s="173" t="str">
        <f t="shared" si="5"/>
        <v>December8</v>
      </c>
      <c r="F93" s="172">
        <v>80.9613636363636</v>
      </c>
      <c r="H93" s="170">
        <v>35429</v>
      </c>
      <c r="I93" s="168">
        <v>56.62</v>
      </c>
    </row>
    <row r="94" spans="2:9" x14ac:dyDescent="0.3">
      <c r="B94" s="173">
        <v>43443</v>
      </c>
      <c r="C94" s="166">
        <f t="shared" si="3"/>
        <v>9</v>
      </c>
      <c r="D94" s="173" t="str">
        <f t="shared" si="4"/>
        <v>December</v>
      </c>
      <c r="E94" s="173" t="str">
        <f t="shared" si="5"/>
        <v>December9</v>
      </c>
      <c r="F94" s="172">
        <v>80.663181818181798</v>
      </c>
      <c r="H94" s="170">
        <v>35430</v>
      </c>
      <c r="I94" s="168">
        <v>55.71</v>
      </c>
    </row>
    <row r="95" spans="2:9" x14ac:dyDescent="0.3">
      <c r="B95" s="173">
        <v>43132</v>
      </c>
      <c r="C95" s="166">
        <f t="shared" si="3"/>
        <v>1</v>
      </c>
      <c r="D95" s="173" t="str">
        <f t="shared" si="4"/>
        <v>February</v>
      </c>
      <c r="E95" s="173" t="str">
        <f t="shared" si="5"/>
        <v>February1</v>
      </c>
      <c r="F95" s="172">
        <v>67.0171428571429</v>
      </c>
      <c r="H95" s="170">
        <v>35431</v>
      </c>
      <c r="I95" s="168">
        <v>54.63</v>
      </c>
    </row>
    <row r="96" spans="2:9" x14ac:dyDescent="0.3">
      <c r="B96" s="173">
        <v>43141</v>
      </c>
      <c r="C96" s="166">
        <f t="shared" si="3"/>
        <v>10</v>
      </c>
      <c r="D96" s="173" t="str">
        <f t="shared" si="4"/>
        <v>February</v>
      </c>
      <c r="E96" s="173" t="str">
        <f t="shared" si="5"/>
        <v>February10</v>
      </c>
      <c r="F96" s="172">
        <v>66.081428571428603</v>
      </c>
      <c r="H96" s="170">
        <v>35432</v>
      </c>
      <c r="I96" s="168">
        <v>53.24</v>
      </c>
    </row>
    <row r="97" spans="2:9" x14ac:dyDescent="0.3">
      <c r="B97" s="173">
        <v>43142</v>
      </c>
      <c r="C97" s="166">
        <f t="shared" si="3"/>
        <v>11</v>
      </c>
      <c r="D97" s="173" t="str">
        <f t="shared" si="4"/>
        <v>February</v>
      </c>
      <c r="E97" s="173" t="str">
        <f t="shared" si="5"/>
        <v>February11</v>
      </c>
      <c r="F97" s="172">
        <v>65.720204081632701</v>
      </c>
      <c r="H97" s="170">
        <v>35433</v>
      </c>
      <c r="I97" s="168">
        <v>51.92</v>
      </c>
    </row>
    <row r="98" spans="2:9" x14ac:dyDescent="0.3">
      <c r="B98" s="173">
        <v>43143</v>
      </c>
      <c r="C98" s="166">
        <f t="shared" si="3"/>
        <v>12</v>
      </c>
      <c r="D98" s="173" t="str">
        <f t="shared" si="4"/>
        <v>February</v>
      </c>
      <c r="E98" s="173" t="str">
        <f t="shared" si="5"/>
        <v>February12</v>
      </c>
      <c r="F98" s="172">
        <v>65.734761904761896</v>
      </c>
      <c r="H98" s="170">
        <v>35434</v>
      </c>
      <c r="I98" s="168">
        <v>50.67</v>
      </c>
    </row>
    <row r="99" spans="2:9" x14ac:dyDescent="0.3">
      <c r="B99" s="173">
        <v>43144</v>
      </c>
      <c r="C99" s="166">
        <f t="shared" si="3"/>
        <v>13</v>
      </c>
      <c r="D99" s="173" t="str">
        <f t="shared" si="4"/>
        <v>February</v>
      </c>
      <c r="E99" s="173" t="str">
        <f t="shared" si="5"/>
        <v>February13</v>
      </c>
      <c r="F99" s="172">
        <v>65.582380952381001</v>
      </c>
      <c r="H99" s="170">
        <v>35435</v>
      </c>
      <c r="I99" s="168">
        <v>49.59</v>
      </c>
    </row>
    <row r="100" spans="2:9" x14ac:dyDescent="0.3">
      <c r="B100" s="173">
        <v>43145</v>
      </c>
      <c r="C100" s="166">
        <f t="shared" si="3"/>
        <v>14</v>
      </c>
      <c r="D100" s="173" t="str">
        <f t="shared" si="4"/>
        <v>February</v>
      </c>
      <c r="E100" s="173" t="str">
        <f t="shared" si="5"/>
        <v>February14</v>
      </c>
      <c r="F100" s="172">
        <v>65.445238095238096</v>
      </c>
      <c r="H100" s="170">
        <v>35436</v>
      </c>
      <c r="I100" s="168">
        <v>48.71</v>
      </c>
    </row>
    <row r="101" spans="2:9" x14ac:dyDescent="0.3">
      <c r="B101" s="173">
        <v>43146</v>
      </c>
      <c r="C101" s="166">
        <f t="shared" si="3"/>
        <v>15</v>
      </c>
      <c r="D101" s="173" t="str">
        <f t="shared" si="4"/>
        <v>February</v>
      </c>
      <c r="E101" s="173" t="str">
        <f t="shared" si="5"/>
        <v>February15</v>
      </c>
      <c r="F101" s="172">
        <v>65.328571428571394</v>
      </c>
      <c r="H101" s="170">
        <v>35437</v>
      </c>
      <c r="I101" s="168">
        <v>47.96</v>
      </c>
    </row>
    <row r="102" spans="2:9" x14ac:dyDescent="0.3">
      <c r="B102" s="173">
        <v>43147</v>
      </c>
      <c r="C102" s="166">
        <f t="shared" si="3"/>
        <v>16</v>
      </c>
      <c r="D102" s="173" t="str">
        <f t="shared" si="4"/>
        <v>February</v>
      </c>
      <c r="E102" s="173" t="str">
        <f t="shared" si="5"/>
        <v>February16</v>
      </c>
      <c r="F102" s="172">
        <v>65.2414285714286</v>
      </c>
      <c r="H102" s="170">
        <v>35438</v>
      </c>
      <c r="I102" s="168">
        <v>47.34</v>
      </c>
    </row>
    <row r="103" spans="2:9" x14ac:dyDescent="0.3">
      <c r="B103" s="173">
        <v>43148</v>
      </c>
      <c r="C103" s="166">
        <f t="shared" si="3"/>
        <v>17</v>
      </c>
      <c r="D103" s="173" t="str">
        <f t="shared" si="4"/>
        <v>February</v>
      </c>
      <c r="E103" s="173" t="str">
        <f t="shared" si="5"/>
        <v>February17</v>
      </c>
      <c r="F103" s="172">
        <v>65.144285714285701</v>
      </c>
      <c r="H103" s="170">
        <v>35439</v>
      </c>
      <c r="I103" s="168">
        <v>46.84</v>
      </c>
    </row>
    <row r="104" spans="2:9" x14ac:dyDescent="0.3">
      <c r="B104" s="173">
        <v>43149</v>
      </c>
      <c r="C104" s="166">
        <f t="shared" si="3"/>
        <v>18</v>
      </c>
      <c r="D104" s="173" t="str">
        <f t="shared" si="4"/>
        <v>February</v>
      </c>
      <c r="E104" s="173" t="str">
        <f t="shared" si="5"/>
        <v>February18</v>
      </c>
      <c r="F104" s="172">
        <v>65.030952380952399</v>
      </c>
      <c r="H104" s="170">
        <v>35440</v>
      </c>
      <c r="I104" s="168">
        <v>46.42</v>
      </c>
    </row>
    <row r="105" spans="2:9" x14ac:dyDescent="0.3">
      <c r="B105" s="173">
        <v>43150</v>
      </c>
      <c r="C105" s="166">
        <f t="shared" si="3"/>
        <v>19</v>
      </c>
      <c r="D105" s="173" t="str">
        <f t="shared" si="4"/>
        <v>February</v>
      </c>
      <c r="E105" s="173" t="str">
        <f t="shared" si="5"/>
        <v>February19</v>
      </c>
      <c r="F105" s="172">
        <v>64.915714285714301</v>
      </c>
      <c r="H105" s="170">
        <v>35441</v>
      </c>
      <c r="I105" s="168">
        <v>46.1</v>
      </c>
    </row>
    <row r="106" spans="2:9" x14ac:dyDescent="0.3">
      <c r="B106" s="173">
        <v>43133</v>
      </c>
      <c r="C106" s="166">
        <f t="shared" si="3"/>
        <v>2</v>
      </c>
      <c r="D106" s="173" t="str">
        <f t="shared" si="4"/>
        <v>February</v>
      </c>
      <c r="E106" s="173" t="str">
        <f t="shared" si="5"/>
        <v>February2</v>
      </c>
      <c r="F106" s="172">
        <v>66.912380952381</v>
      </c>
      <c r="H106" s="170">
        <v>35442</v>
      </c>
      <c r="I106" s="168">
        <v>45.89</v>
      </c>
    </row>
    <row r="107" spans="2:9" x14ac:dyDescent="0.3">
      <c r="B107" s="173">
        <v>43151</v>
      </c>
      <c r="C107" s="166">
        <f t="shared" si="3"/>
        <v>20</v>
      </c>
      <c r="D107" s="173" t="str">
        <f t="shared" si="4"/>
        <v>February</v>
      </c>
      <c r="E107" s="173" t="str">
        <f t="shared" si="5"/>
        <v>February20</v>
      </c>
      <c r="F107" s="172">
        <v>64.787142857142896</v>
      </c>
      <c r="H107" s="170">
        <v>35443</v>
      </c>
      <c r="I107" s="168">
        <v>45.75</v>
      </c>
    </row>
    <row r="108" spans="2:9" x14ac:dyDescent="0.3">
      <c r="B108" s="173">
        <v>43152</v>
      </c>
      <c r="C108" s="166">
        <f t="shared" si="3"/>
        <v>21</v>
      </c>
      <c r="D108" s="173" t="str">
        <f t="shared" si="4"/>
        <v>February</v>
      </c>
      <c r="E108" s="173" t="str">
        <f t="shared" si="5"/>
        <v>February21</v>
      </c>
      <c r="F108" s="172">
        <v>64.664761904761903</v>
      </c>
      <c r="H108" s="170">
        <v>35444</v>
      </c>
      <c r="I108" s="168">
        <v>45.64</v>
      </c>
    </row>
    <row r="109" spans="2:9" x14ac:dyDescent="0.3">
      <c r="B109" s="173">
        <v>43153</v>
      </c>
      <c r="C109" s="166">
        <f t="shared" si="3"/>
        <v>22</v>
      </c>
      <c r="D109" s="173" t="str">
        <f t="shared" si="4"/>
        <v>February</v>
      </c>
      <c r="E109" s="173" t="str">
        <f t="shared" si="5"/>
        <v>February22</v>
      </c>
      <c r="F109" s="172">
        <v>64.537142857142896</v>
      </c>
      <c r="H109" s="170">
        <v>35445</v>
      </c>
      <c r="I109" s="168">
        <v>45.57</v>
      </c>
    </row>
    <row r="110" spans="2:9" x14ac:dyDescent="0.3">
      <c r="B110" s="173">
        <v>43154</v>
      </c>
      <c r="C110" s="166">
        <f t="shared" si="3"/>
        <v>23</v>
      </c>
      <c r="D110" s="173" t="str">
        <f t="shared" si="4"/>
        <v>February</v>
      </c>
      <c r="E110" s="173" t="str">
        <f t="shared" si="5"/>
        <v>February23</v>
      </c>
      <c r="F110" s="172">
        <v>64.394761904761907</v>
      </c>
      <c r="H110" s="170">
        <v>35446</v>
      </c>
      <c r="I110" s="168">
        <v>45.53</v>
      </c>
    </row>
    <row r="111" spans="2:9" x14ac:dyDescent="0.3">
      <c r="B111" s="173">
        <v>43155</v>
      </c>
      <c r="C111" s="166">
        <f t="shared" si="3"/>
        <v>24</v>
      </c>
      <c r="D111" s="173" t="str">
        <f t="shared" si="4"/>
        <v>February</v>
      </c>
      <c r="E111" s="173" t="str">
        <f t="shared" si="5"/>
        <v>February24</v>
      </c>
      <c r="F111" s="172">
        <v>64.275238095238095</v>
      </c>
      <c r="H111" s="170">
        <v>35447</v>
      </c>
      <c r="I111" s="168">
        <v>45.51</v>
      </c>
    </row>
    <row r="112" spans="2:9" x14ac:dyDescent="0.3">
      <c r="B112" s="173">
        <v>43156</v>
      </c>
      <c r="C112" s="166">
        <f t="shared" si="3"/>
        <v>25</v>
      </c>
      <c r="D112" s="173" t="str">
        <f t="shared" si="4"/>
        <v>February</v>
      </c>
      <c r="E112" s="173" t="str">
        <f t="shared" si="5"/>
        <v>February25</v>
      </c>
      <c r="F112" s="172">
        <v>64.16</v>
      </c>
      <c r="H112" s="170">
        <v>35448</v>
      </c>
      <c r="I112" s="168">
        <v>45.53</v>
      </c>
    </row>
    <row r="113" spans="2:9" x14ac:dyDescent="0.3">
      <c r="B113" s="173">
        <v>43157</v>
      </c>
      <c r="C113" s="166">
        <f t="shared" si="3"/>
        <v>26</v>
      </c>
      <c r="D113" s="173" t="str">
        <f t="shared" si="4"/>
        <v>February</v>
      </c>
      <c r="E113" s="173" t="str">
        <f t="shared" si="5"/>
        <v>February26</v>
      </c>
      <c r="F113" s="172">
        <v>64.020476190476202</v>
      </c>
      <c r="H113" s="170">
        <v>35449</v>
      </c>
      <c r="I113" s="168">
        <v>45.57</v>
      </c>
    </row>
    <row r="114" spans="2:9" x14ac:dyDescent="0.3">
      <c r="B114" s="173">
        <v>43158</v>
      </c>
      <c r="C114" s="166">
        <f t="shared" si="3"/>
        <v>27</v>
      </c>
      <c r="D114" s="173" t="str">
        <f t="shared" si="4"/>
        <v>February</v>
      </c>
      <c r="E114" s="173" t="str">
        <f t="shared" si="5"/>
        <v>February27</v>
      </c>
      <c r="F114" s="172">
        <v>63.892380952380996</v>
      </c>
      <c r="H114" s="170">
        <v>35450</v>
      </c>
      <c r="I114" s="168">
        <v>45.62</v>
      </c>
    </row>
    <row r="115" spans="2:9" x14ac:dyDescent="0.3">
      <c r="B115" s="173">
        <v>43159</v>
      </c>
      <c r="C115" s="166">
        <f t="shared" si="3"/>
        <v>28</v>
      </c>
      <c r="D115" s="173" t="str">
        <f t="shared" si="4"/>
        <v>February</v>
      </c>
      <c r="E115" s="173" t="str">
        <f t="shared" si="5"/>
        <v>February28</v>
      </c>
      <c r="F115" s="172">
        <v>63.769047619047598</v>
      </c>
      <c r="H115" s="170">
        <v>35451</v>
      </c>
      <c r="I115" s="168">
        <v>45.68</v>
      </c>
    </row>
    <row r="116" spans="2:9" x14ac:dyDescent="0.3">
      <c r="B116" s="174">
        <v>47150</v>
      </c>
      <c r="C116" s="166">
        <f t="shared" si="3"/>
        <v>1</v>
      </c>
      <c r="D116" s="173" t="str">
        <f t="shared" si="4"/>
        <v>February</v>
      </c>
      <c r="E116" s="173" t="str">
        <f t="shared" si="5"/>
        <v>February1</v>
      </c>
      <c r="F116" s="172">
        <v>65.308000000000007</v>
      </c>
      <c r="H116" s="170">
        <v>35452</v>
      </c>
      <c r="I116" s="168">
        <v>45.67</v>
      </c>
    </row>
    <row r="117" spans="2:9" x14ac:dyDescent="0.3">
      <c r="B117" s="173">
        <v>43134</v>
      </c>
      <c r="C117" s="166">
        <f t="shared" si="3"/>
        <v>3</v>
      </c>
      <c r="D117" s="173" t="str">
        <f t="shared" si="4"/>
        <v>February</v>
      </c>
      <c r="E117" s="173" t="str">
        <f t="shared" si="5"/>
        <v>February3</v>
      </c>
      <c r="F117" s="172">
        <v>66.820952380952406</v>
      </c>
      <c r="H117" s="170">
        <v>35453</v>
      </c>
      <c r="I117" s="168">
        <v>45.4</v>
      </c>
    </row>
    <row r="118" spans="2:9" x14ac:dyDescent="0.3">
      <c r="B118" s="173">
        <v>43135</v>
      </c>
      <c r="C118" s="166">
        <f t="shared" si="3"/>
        <v>4</v>
      </c>
      <c r="D118" s="173" t="str">
        <f t="shared" si="4"/>
        <v>February</v>
      </c>
      <c r="E118" s="173" t="str">
        <f t="shared" si="5"/>
        <v>February4</v>
      </c>
      <c r="F118" s="172">
        <v>66.737142857142899</v>
      </c>
      <c r="H118" s="170">
        <v>35454</v>
      </c>
      <c r="I118" s="168">
        <v>45.11</v>
      </c>
    </row>
    <row r="119" spans="2:9" x14ac:dyDescent="0.3">
      <c r="B119" s="173">
        <v>43136</v>
      </c>
      <c r="C119" s="166">
        <f t="shared" si="3"/>
        <v>5</v>
      </c>
      <c r="D119" s="173" t="str">
        <f t="shared" si="4"/>
        <v>February</v>
      </c>
      <c r="E119" s="173" t="str">
        <f t="shared" si="5"/>
        <v>February5</v>
      </c>
      <c r="F119" s="172">
        <v>66.669047619047603</v>
      </c>
      <c r="H119" s="170">
        <v>35455</v>
      </c>
      <c r="I119" s="168">
        <v>44.79</v>
      </c>
    </row>
    <row r="120" spans="2:9" x14ac:dyDescent="0.3">
      <c r="B120" s="173">
        <v>43137</v>
      </c>
      <c r="C120" s="166">
        <f t="shared" si="3"/>
        <v>6</v>
      </c>
      <c r="D120" s="173" t="str">
        <f t="shared" si="4"/>
        <v>February</v>
      </c>
      <c r="E120" s="173" t="str">
        <f t="shared" si="5"/>
        <v>February6</v>
      </c>
      <c r="F120" s="172">
        <v>66.590476190476195</v>
      </c>
      <c r="H120" s="170">
        <v>35456</v>
      </c>
      <c r="I120" s="168">
        <v>44.38</v>
      </c>
    </row>
    <row r="121" spans="2:9" x14ac:dyDescent="0.3">
      <c r="B121" s="173">
        <v>43138</v>
      </c>
      <c r="C121" s="166">
        <f t="shared" si="3"/>
        <v>7</v>
      </c>
      <c r="D121" s="173" t="str">
        <f t="shared" si="4"/>
        <v>February</v>
      </c>
      <c r="E121" s="173" t="str">
        <f t="shared" si="5"/>
        <v>February7</v>
      </c>
      <c r="F121" s="172">
        <v>66.490476190476201</v>
      </c>
      <c r="H121" s="170">
        <v>35457</v>
      </c>
      <c r="I121" s="168">
        <v>43.99</v>
      </c>
    </row>
    <row r="122" spans="2:9" x14ac:dyDescent="0.3">
      <c r="B122" s="173">
        <v>43139</v>
      </c>
      <c r="C122" s="166">
        <f t="shared" si="3"/>
        <v>8</v>
      </c>
      <c r="D122" s="173" t="str">
        <f t="shared" si="4"/>
        <v>February</v>
      </c>
      <c r="E122" s="173" t="str">
        <f t="shared" si="5"/>
        <v>February8</v>
      </c>
      <c r="F122" s="172">
        <v>66.3814285714286</v>
      </c>
      <c r="H122" s="170">
        <v>35458</v>
      </c>
      <c r="I122" s="168">
        <v>43.66</v>
      </c>
    </row>
    <row r="123" spans="2:9" x14ac:dyDescent="0.3">
      <c r="B123" s="173">
        <v>43140</v>
      </c>
      <c r="C123" s="166">
        <f t="shared" si="3"/>
        <v>9</v>
      </c>
      <c r="D123" s="173" t="str">
        <f t="shared" si="4"/>
        <v>February</v>
      </c>
      <c r="E123" s="173" t="str">
        <f t="shared" si="5"/>
        <v>February9</v>
      </c>
      <c r="F123" s="172">
        <v>66.242857142857105</v>
      </c>
      <c r="H123" s="170">
        <v>35459</v>
      </c>
      <c r="I123" s="168">
        <v>43.35</v>
      </c>
    </row>
    <row r="124" spans="2:9" x14ac:dyDescent="0.3">
      <c r="B124" s="173">
        <v>43101</v>
      </c>
      <c r="C124" s="166">
        <f t="shared" si="3"/>
        <v>1</v>
      </c>
      <c r="D124" s="173" t="str">
        <f t="shared" si="4"/>
        <v>January</v>
      </c>
      <c r="E124" s="173" t="str">
        <f t="shared" si="5"/>
        <v>January1</v>
      </c>
      <c r="F124" s="172">
        <v>73.441904761904794</v>
      </c>
      <c r="H124" s="170">
        <v>35460</v>
      </c>
      <c r="I124" s="168">
        <v>43.08</v>
      </c>
    </row>
    <row r="125" spans="2:9" x14ac:dyDescent="0.3">
      <c r="B125" s="173">
        <v>43110</v>
      </c>
      <c r="C125" s="166">
        <f t="shared" si="3"/>
        <v>10</v>
      </c>
      <c r="D125" s="173" t="str">
        <f t="shared" si="4"/>
        <v>January</v>
      </c>
      <c r="E125" s="173" t="str">
        <f t="shared" si="5"/>
        <v>January10</v>
      </c>
      <c r="F125" s="172">
        <v>71.097619047619006</v>
      </c>
      <c r="H125" s="170">
        <v>35461</v>
      </c>
      <c r="I125" s="168">
        <v>42.88</v>
      </c>
    </row>
    <row r="126" spans="2:9" x14ac:dyDescent="0.3">
      <c r="B126" s="173">
        <v>43111</v>
      </c>
      <c r="C126" s="166">
        <f t="shared" si="3"/>
        <v>11</v>
      </c>
      <c r="D126" s="173" t="str">
        <f t="shared" si="4"/>
        <v>January</v>
      </c>
      <c r="E126" s="173" t="str">
        <f t="shared" si="5"/>
        <v>January11</v>
      </c>
      <c r="F126" s="172">
        <v>64.692115384615406</v>
      </c>
      <c r="H126" s="170">
        <v>35462</v>
      </c>
      <c r="I126" s="168">
        <v>42.75</v>
      </c>
    </row>
    <row r="127" spans="2:9" x14ac:dyDescent="0.3">
      <c r="B127" s="173">
        <v>43112</v>
      </c>
      <c r="C127" s="166">
        <f t="shared" si="3"/>
        <v>12</v>
      </c>
      <c r="D127" s="173" t="str">
        <f t="shared" si="4"/>
        <v>January</v>
      </c>
      <c r="E127" s="173" t="str">
        <f t="shared" si="5"/>
        <v>January12</v>
      </c>
      <c r="F127" s="172">
        <v>70.709047619047595</v>
      </c>
      <c r="H127" s="170">
        <v>35463</v>
      </c>
      <c r="I127" s="168">
        <v>42.67</v>
      </c>
    </row>
    <row r="128" spans="2:9" x14ac:dyDescent="0.3">
      <c r="B128" s="173">
        <v>43113</v>
      </c>
      <c r="C128" s="166">
        <f t="shared" si="3"/>
        <v>13</v>
      </c>
      <c r="D128" s="173" t="str">
        <f t="shared" si="4"/>
        <v>January</v>
      </c>
      <c r="E128" s="173" t="str">
        <f t="shared" si="5"/>
        <v>January13</v>
      </c>
      <c r="F128" s="172">
        <v>70.534761904761893</v>
      </c>
      <c r="H128" s="170">
        <v>35464</v>
      </c>
      <c r="I128" s="168">
        <v>42.64</v>
      </c>
    </row>
    <row r="129" spans="2:9" x14ac:dyDescent="0.3">
      <c r="B129" s="173">
        <v>43114</v>
      </c>
      <c r="C129" s="166">
        <f t="shared" si="3"/>
        <v>14</v>
      </c>
      <c r="D129" s="173" t="str">
        <f t="shared" si="4"/>
        <v>January</v>
      </c>
      <c r="E129" s="173" t="str">
        <f t="shared" si="5"/>
        <v>January14</v>
      </c>
      <c r="F129" s="172">
        <v>70.388095238095204</v>
      </c>
      <c r="H129" s="170">
        <v>35465</v>
      </c>
      <c r="I129" s="168">
        <v>42.64</v>
      </c>
    </row>
    <row r="130" spans="2:9" x14ac:dyDescent="0.3">
      <c r="B130" s="173">
        <v>43115</v>
      </c>
      <c r="C130" s="166">
        <f t="shared" si="3"/>
        <v>15</v>
      </c>
      <c r="D130" s="173" t="str">
        <f t="shared" si="4"/>
        <v>January</v>
      </c>
      <c r="E130" s="173" t="str">
        <f t="shared" si="5"/>
        <v>January15</v>
      </c>
      <c r="F130" s="172">
        <v>70.221904761904796</v>
      </c>
      <c r="H130" s="170">
        <v>35466</v>
      </c>
      <c r="I130" s="168">
        <v>42.68</v>
      </c>
    </row>
    <row r="131" spans="2:9" x14ac:dyDescent="0.3">
      <c r="B131" s="173">
        <v>43116</v>
      </c>
      <c r="C131" s="166">
        <f t="shared" si="3"/>
        <v>16</v>
      </c>
      <c r="D131" s="173" t="str">
        <f t="shared" si="4"/>
        <v>January</v>
      </c>
      <c r="E131" s="173" t="str">
        <f t="shared" si="5"/>
        <v>January16</v>
      </c>
      <c r="F131" s="172">
        <v>70.059523809523796</v>
      </c>
      <c r="H131" s="170">
        <v>35467</v>
      </c>
      <c r="I131" s="168">
        <v>42.74</v>
      </c>
    </row>
    <row r="132" spans="2:9" x14ac:dyDescent="0.3">
      <c r="B132" s="173">
        <v>43117</v>
      </c>
      <c r="C132" s="166">
        <f t="shared" ref="C132:C195" si="6">DAY(B132)</f>
        <v>17</v>
      </c>
      <c r="D132" s="173" t="str">
        <f t="shared" ref="D132:D195" si="7">TEXT(B132,"mmmm")</f>
        <v>January</v>
      </c>
      <c r="E132" s="173" t="str">
        <f t="shared" ref="E132:E195" si="8">D132&amp;C132</f>
        <v>January17</v>
      </c>
      <c r="F132" s="172">
        <v>69.889523809523794</v>
      </c>
      <c r="H132" s="170">
        <v>35468</v>
      </c>
      <c r="I132" s="168">
        <v>42.82</v>
      </c>
    </row>
    <row r="133" spans="2:9" x14ac:dyDescent="0.3">
      <c r="B133" s="173">
        <v>43118</v>
      </c>
      <c r="C133" s="166">
        <f t="shared" si="6"/>
        <v>18</v>
      </c>
      <c r="D133" s="173" t="str">
        <f t="shared" si="7"/>
        <v>January</v>
      </c>
      <c r="E133" s="173" t="str">
        <f t="shared" si="8"/>
        <v>January18</v>
      </c>
      <c r="F133" s="172">
        <v>69.711904761904805</v>
      </c>
      <c r="H133" s="170">
        <v>35469</v>
      </c>
      <c r="I133" s="168">
        <v>42.92</v>
      </c>
    </row>
    <row r="134" spans="2:9" x14ac:dyDescent="0.3">
      <c r="B134" s="173">
        <v>43119</v>
      </c>
      <c r="C134" s="166">
        <f t="shared" si="6"/>
        <v>19</v>
      </c>
      <c r="D134" s="173" t="str">
        <f t="shared" si="7"/>
        <v>January</v>
      </c>
      <c r="E134" s="173" t="str">
        <f t="shared" si="8"/>
        <v>January19</v>
      </c>
      <c r="F134" s="172">
        <v>69.551428571428602</v>
      </c>
      <c r="H134" s="170">
        <v>35470</v>
      </c>
      <c r="I134" s="168">
        <v>43.04</v>
      </c>
    </row>
    <row r="135" spans="2:9" x14ac:dyDescent="0.3">
      <c r="B135" s="173">
        <v>43102</v>
      </c>
      <c r="C135" s="166">
        <f t="shared" si="6"/>
        <v>2</v>
      </c>
      <c r="D135" s="173" t="str">
        <f t="shared" si="7"/>
        <v>January</v>
      </c>
      <c r="E135" s="173" t="str">
        <f t="shared" si="8"/>
        <v>January2</v>
      </c>
      <c r="F135" s="172">
        <v>73.186190476190504</v>
      </c>
      <c r="H135" s="170">
        <v>35471</v>
      </c>
      <c r="I135" s="168">
        <v>43.18</v>
      </c>
    </row>
    <row r="136" spans="2:9" x14ac:dyDescent="0.3">
      <c r="B136" s="173">
        <v>43120</v>
      </c>
      <c r="C136" s="166">
        <f t="shared" si="6"/>
        <v>20</v>
      </c>
      <c r="D136" s="173" t="str">
        <f t="shared" si="7"/>
        <v>January</v>
      </c>
      <c r="E136" s="173" t="str">
        <f t="shared" si="8"/>
        <v>January20</v>
      </c>
      <c r="F136" s="172">
        <v>69.386190476190507</v>
      </c>
      <c r="H136" s="170">
        <v>35472</v>
      </c>
      <c r="I136" s="168">
        <v>43.34</v>
      </c>
    </row>
    <row r="137" spans="2:9" x14ac:dyDescent="0.3">
      <c r="B137" s="173">
        <v>43121</v>
      </c>
      <c r="C137" s="166">
        <f t="shared" si="6"/>
        <v>21</v>
      </c>
      <c r="D137" s="173" t="str">
        <f t="shared" si="7"/>
        <v>January</v>
      </c>
      <c r="E137" s="173" t="str">
        <f t="shared" si="8"/>
        <v>January21</v>
      </c>
      <c r="F137" s="172">
        <v>69.200476190476195</v>
      </c>
      <c r="H137" s="170">
        <v>35473</v>
      </c>
      <c r="I137" s="168">
        <v>43.54</v>
      </c>
    </row>
    <row r="138" spans="2:9" x14ac:dyDescent="0.3">
      <c r="B138" s="173">
        <v>43122</v>
      </c>
      <c r="C138" s="166">
        <f t="shared" si="6"/>
        <v>22</v>
      </c>
      <c r="D138" s="173" t="str">
        <f t="shared" si="7"/>
        <v>January</v>
      </c>
      <c r="E138" s="173" t="str">
        <f t="shared" si="8"/>
        <v>January22</v>
      </c>
      <c r="F138" s="172">
        <v>69.001428571428605</v>
      </c>
      <c r="H138" s="170">
        <v>35474</v>
      </c>
      <c r="I138" s="168">
        <v>43.79</v>
      </c>
    </row>
    <row r="139" spans="2:9" x14ac:dyDescent="0.3">
      <c r="B139" s="173">
        <v>43123</v>
      </c>
      <c r="C139" s="166">
        <f t="shared" si="6"/>
        <v>23</v>
      </c>
      <c r="D139" s="173" t="str">
        <f t="shared" si="7"/>
        <v>January</v>
      </c>
      <c r="E139" s="173" t="str">
        <f t="shared" si="8"/>
        <v>January23</v>
      </c>
      <c r="F139" s="172">
        <v>68.7852380952381</v>
      </c>
      <c r="H139" s="170">
        <v>35475</v>
      </c>
      <c r="I139" s="168">
        <v>44.07</v>
      </c>
    </row>
    <row r="140" spans="2:9" x14ac:dyDescent="0.3">
      <c r="B140" s="173">
        <v>43124</v>
      </c>
      <c r="C140" s="166">
        <f t="shared" si="6"/>
        <v>24</v>
      </c>
      <c r="D140" s="173" t="str">
        <f t="shared" si="7"/>
        <v>January</v>
      </c>
      <c r="E140" s="173" t="str">
        <f t="shared" si="8"/>
        <v>January24</v>
      </c>
      <c r="F140" s="172">
        <v>68.562380952380906</v>
      </c>
      <c r="H140" s="170">
        <v>35476</v>
      </c>
      <c r="I140" s="168">
        <v>44.38</v>
      </c>
    </row>
    <row r="141" spans="2:9" x14ac:dyDescent="0.3">
      <c r="B141" s="173">
        <v>43125</v>
      </c>
      <c r="C141" s="166">
        <f t="shared" si="6"/>
        <v>25</v>
      </c>
      <c r="D141" s="173" t="str">
        <f t="shared" si="7"/>
        <v>January</v>
      </c>
      <c r="E141" s="173" t="str">
        <f t="shared" si="8"/>
        <v>January25</v>
      </c>
      <c r="F141" s="172">
        <v>68.322380952380996</v>
      </c>
      <c r="H141" s="170">
        <v>35477</v>
      </c>
      <c r="I141" s="168">
        <v>44.71</v>
      </c>
    </row>
    <row r="142" spans="2:9" x14ac:dyDescent="0.3">
      <c r="B142" s="173">
        <v>43126</v>
      </c>
      <c r="C142" s="166">
        <f t="shared" si="6"/>
        <v>26</v>
      </c>
      <c r="D142" s="173" t="str">
        <f t="shared" si="7"/>
        <v>January</v>
      </c>
      <c r="E142" s="173" t="str">
        <f t="shared" si="8"/>
        <v>January26</v>
      </c>
      <c r="F142" s="172">
        <v>68.085714285714303</v>
      </c>
      <c r="H142" s="170">
        <v>35478</v>
      </c>
      <c r="I142" s="168">
        <v>45.07</v>
      </c>
    </row>
    <row r="143" spans="2:9" x14ac:dyDescent="0.3">
      <c r="B143" s="173">
        <v>43127</v>
      </c>
      <c r="C143" s="166">
        <f t="shared" si="6"/>
        <v>27</v>
      </c>
      <c r="D143" s="173" t="str">
        <f t="shared" si="7"/>
        <v>January</v>
      </c>
      <c r="E143" s="173" t="str">
        <f t="shared" si="8"/>
        <v>January27</v>
      </c>
      <c r="F143" s="172">
        <v>67.847142857142899</v>
      </c>
      <c r="H143" s="170">
        <v>35479</v>
      </c>
      <c r="I143" s="168">
        <v>45.44</v>
      </c>
    </row>
    <row r="144" spans="2:9" x14ac:dyDescent="0.3">
      <c r="B144" s="173">
        <v>43128</v>
      </c>
      <c r="C144" s="166">
        <f t="shared" si="6"/>
        <v>28</v>
      </c>
      <c r="D144" s="173" t="str">
        <f t="shared" si="7"/>
        <v>January</v>
      </c>
      <c r="E144" s="173" t="str">
        <f t="shared" si="8"/>
        <v>January28</v>
      </c>
      <c r="F144" s="172">
        <v>67.629047619047597</v>
      </c>
      <c r="H144" s="170">
        <v>35480</v>
      </c>
      <c r="I144" s="168">
        <v>45.81</v>
      </c>
    </row>
    <row r="145" spans="2:9" x14ac:dyDescent="0.3">
      <c r="B145" s="173">
        <v>43129</v>
      </c>
      <c r="C145" s="166">
        <f t="shared" si="6"/>
        <v>29</v>
      </c>
      <c r="D145" s="173" t="str">
        <f t="shared" si="7"/>
        <v>January</v>
      </c>
      <c r="E145" s="173" t="str">
        <f t="shared" si="8"/>
        <v>January29</v>
      </c>
      <c r="F145" s="172">
        <v>67.437619047619094</v>
      </c>
      <c r="H145" s="170">
        <v>35481</v>
      </c>
      <c r="I145" s="168">
        <v>46.16</v>
      </c>
    </row>
    <row r="146" spans="2:9" x14ac:dyDescent="0.3">
      <c r="B146" s="173">
        <v>43103</v>
      </c>
      <c r="C146" s="166">
        <f t="shared" si="6"/>
        <v>3</v>
      </c>
      <c r="D146" s="173" t="str">
        <f t="shared" si="7"/>
        <v>January</v>
      </c>
      <c r="E146" s="173" t="str">
        <f t="shared" si="8"/>
        <v>January3</v>
      </c>
      <c r="F146" s="172">
        <v>72.921428571428606</v>
      </c>
      <c r="H146" s="170">
        <v>35482</v>
      </c>
      <c r="I146" s="168">
        <v>46.51</v>
      </c>
    </row>
    <row r="147" spans="2:9" x14ac:dyDescent="0.3">
      <c r="B147" s="173">
        <v>43130</v>
      </c>
      <c r="C147" s="166">
        <f t="shared" si="6"/>
        <v>30</v>
      </c>
      <c r="D147" s="173" t="str">
        <f t="shared" si="7"/>
        <v>January</v>
      </c>
      <c r="E147" s="173" t="str">
        <f t="shared" si="8"/>
        <v>January30</v>
      </c>
      <c r="F147" s="172">
        <v>67.274285714285696</v>
      </c>
      <c r="H147" s="170">
        <v>35483</v>
      </c>
      <c r="I147" s="168">
        <v>46.8</v>
      </c>
    </row>
    <row r="148" spans="2:9" x14ac:dyDescent="0.3">
      <c r="B148" s="173">
        <v>43131</v>
      </c>
      <c r="C148" s="166">
        <f t="shared" si="6"/>
        <v>31</v>
      </c>
      <c r="D148" s="173" t="str">
        <f t="shared" si="7"/>
        <v>January</v>
      </c>
      <c r="E148" s="173" t="str">
        <f t="shared" si="8"/>
        <v>January31</v>
      </c>
      <c r="F148" s="172">
        <v>67.133809523809504</v>
      </c>
      <c r="H148" s="170">
        <v>35484</v>
      </c>
      <c r="I148" s="168">
        <v>47.09</v>
      </c>
    </row>
    <row r="149" spans="2:9" x14ac:dyDescent="0.3">
      <c r="B149" s="173">
        <v>43104</v>
      </c>
      <c r="C149" s="166">
        <f t="shared" si="6"/>
        <v>4</v>
      </c>
      <c r="D149" s="173" t="str">
        <f t="shared" si="7"/>
        <v>January</v>
      </c>
      <c r="E149" s="173" t="str">
        <f t="shared" si="8"/>
        <v>January4</v>
      </c>
      <c r="F149" s="172">
        <v>72.632857142857105</v>
      </c>
      <c r="H149" s="170">
        <v>35485</v>
      </c>
      <c r="I149" s="168">
        <v>47.39</v>
      </c>
    </row>
    <row r="150" spans="2:9" x14ac:dyDescent="0.3">
      <c r="B150" s="173">
        <v>43105</v>
      </c>
      <c r="C150" s="166">
        <f t="shared" si="6"/>
        <v>5</v>
      </c>
      <c r="D150" s="173" t="str">
        <f t="shared" si="7"/>
        <v>January</v>
      </c>
      <c r="E150" s="173" t="str">
        <f t="shared" si="8"/>
        <v>January5</v>
      </c>
      <c r="F150" s="172">
        <v>72.319523809523801</v>
      </c>
      <c r="H150" s="170">
        <v>35486</v>
      </c>
      <c r="I150" s="168">
        <v>47.69</v>
      </c>
    </row>
    <row r="151" spans="2:9" x14ac:dyDescent="0.3">
      <c r="B151" s="173">
        <v>43106</v>
      </c>
      <c r="C151" s="166">
        <f t="shared" si="6"/>
        <v>6</v>
      </c>
      <c r="D151" s="173" t="str">
        <f t="shared" si="7"/>
        <v>January</v>
      </c>
      <c r="E151" s="173" t="str">
        <f t="shared" si="8"/>
        <v>January6</v>
      </c>
      <c r="F151" s="172">
        <v>72.029047619047603</v>
      </c>
      <c r="H151" s="170">
        <v>35487</v>
      </c>
      <c r="I151" s="168">
        <v>47.98</v>
      </c>
    </row>
    <row r="152" spans="2:9" x14ac:dyDescent="0.3">
      <c r="B152" s="173">
        <v>43107</v>
      </c>
      <c r="C152" s="166">
        <f t="shared" si="6"/>
        <v>7</v>
      </c>
      <c r="D152" s="173" t="str">
        <f t="shared" si="7"/>
        <v>January</v>
      </c>
      <c r="E152" s="173" t="str">
        <f t="shared" si="8"/>
        <v>January7</v>
      </c>
      <c r="F152" s="172">
        <v>71.768095238095199</v>
      </c>
      <c r="H152" s="170">
        <v>35488</v>
      </c>
      <c r="I152" s="168">
        <v>48.29</v>
      </c>
    </row>
    <row r="153" spans="2:9" x14ac:dyDescent="0.3">
      <c r="B153" s="173">
        <v>43108</v>
      </c>
      <c r="C153" s="166">
        <f t="shared" si="6"/>
        <v>8</v>
      </c>
      <c r="D153" s="173" t="str">
        <f t="shared" si="7"/>
        <v>January</v>
      </c>
      <c r="E153" s="173" t="str">
        <f t="shared" si="8"/>
        <v>January8</v>
      </c>
      <c r="F153" s="172">
        <v>71.520952380952394</v>
      </c>
      <c r="H153" s="170">
        <v>35489</v>
      </c>
      <c r="I153" s="168">
        <v>48.59</v>
      </c>
    </row>
    <row r="154" spans="2:9" x14ac:dyDescent="0.3">
      <c r="B154" s="173">
        <v>43109</v>
      </c>
      <c r="C154" s="166">
        <f t="shared" si="6"/>
        <v>9</v>
      </c>
      <c r="D154" s="173" t="str">
        <f t="shared" si="7"/>
        <v>January</v>
      </c>
      <c r="E154" s="173" t="str">
        <f t="shared" si="8"/>
        <v>January9</v>
      </c>
      <c r="F154" s="172">
        <v>71.2938095238095</v>
      </c>
      <c r="H154" s="170">
        <v>35490</v>
      </c>
      <c r="I154" s="168">
        <v>48.88</v>
      </c>
    </row>
    <row r="155" spans="2:9" x14ac:dyDescent="0.3">
      <c r="B155" s="173">
        <v>43282</v>
      </c>
      <c r="C155" s="166">
        <f t="shared" si="6"/>
        <v>1</v>
      </c>
      <c r="D155" s="173" t="str">
        <f t="shared" si="7"/>
        <v>July</v>
      </c>
      <c r="E155" s="173" t="str">
        <f t="shared" si="8"/>
        <v>July1</v>
      </c>
      <c r="F155" s="172">
        <v>75.457142857142898</v>
      </c>
      <c r="H155" s="170">
        <v>35491</v>
      </c>
      <c r="I155" s="168">
        <v>49.14</v>
      </c>
    </row>
    <row r="156" spans="2:9" x14ac:dyDescent="0.3">
      <c r="B156" s="173">
        <v>43291</v>
      </c>
      <c r="C156" s="166">
        <f t="shared" si="6"/>
        <v>10</v>
      </c>
      <c r="D156" s="173" t="str">
        <f t="shared" si="7"/>
        <v>July</v>
      </c>
      <c r="E156" s="173" t="str">
        <f t="shared" si="8"/>
        <v>July10</v>
      </c>
      <c r="F156" s="172">
        <v>77.487619047619006</v>
      </c>
      <c r="H156" s="170">
        <v>35492</v>
      </c>
      <c r="I156" s="168">
        <v>49.4</v>
      </c>
    </row>
    <row r="157" spans="2:9" x14ac:dyDescent="0.3">
      <c r="B157" s="173">
        <v>43292</v>
      </c>
      <c r="C157" s="166">
        <f t="shared" si="6"/>
        <v>11</v>
      </c>
      <c r="D157" s="173" t="str">
        <f t="shared" si="7"/>
        <v>July</v>
      </c>
      <c r="E157" s="173" t="str">
        <f t="shared" si="8"/>
        <v>July11</v>
      </c>
      <c r="F157" s="172">
        <v>70.050576923076903</v>
      </c>
      <c r="H157" s="170">
        <v>35493</v>
      </c>
      <c r="I157" s="168">
        <v>49.69</v>
      </c>
    </row>
    <row r="158" spans="2:9" x14ac:dyDescent="0.3">
      <c r="B158" s="173">
        <v>43293</v>
      </c>
      <c r="C158" s="166">
        <f t="shared" si="6"/>
        <v>12</v>
      </c>
      <c r="D158" s="173" t="str">
        <f t="shared" si="7"/>
        <v>July</v>
      </c>
      <c r="E158" s="173" t="str">
        <f t="shared" si="8"/>
        <v>July12</v>
      </c>
      <c r="F158" s="172">
        <v>77.861428571428604</v>
      </c>
      <c r="H158" s="170">
        <v>35494</v>
      </c>
      <c r="I158" s="168">
        <v>50</v>
      </c>
    </row>
    <row r="159" spans="2:9" x14ac:dyDescent="0.3">
      <c r="B159" s="173">
        <v>43294</v>
      </c>
      <c r="C159" s="166">
        <f t="shared" si="6"/>
        <v>13</v>
      </c>
      <c r="D159" s="173" t="str">
        <f t="shared" si="7"/>
        <v>July</v>
      </c>
      <c r="E159" s="173" t="str">
        <f t="shared" si="8"/>
        <v>July13</v>
      </c>
      <c r="F159" s="172">
        <v>78.018095238095199</v>
      </c>
      <c r="H159" s="170">
        <v>35495</v>
      </c>
      <c r="I159" s="168">
        <v>50.36</v>
      </c>
    </row>
    <row r="160" spans="2:9" x14ac:dyDescent="0.3">
      <c r="B160" s="173">
        <v>43295</v>
      </c>
      <c r="C160" s="166">
        <f t="shared" si="6"/>
        <v>14</v>
      </c>
      <c r="D160" s="173" t="str">
        <f t="shared" si="7"/>
        <v>July</v>
      </c>
      <c r="E160" s="173" t="str">
        <f t="shared" si="8"/>
        <v>July14</v>
      </c>
      <c r="F160" s="172">
        <v>78.165714285714301</v>
      </c>
      <c r="H160" s="170">
        <v>35496</v>
      </c>
      <c r="I160" s="168">
        <v>50.79</v>
      </c>
    </row>
    <row r="161" spans="2:9" x14ac:dyDescent="0.3">
      <c r="B161" s="173">
        <v>43296</v>
      </c>
      <c r="C161" s="166">
        <f t="shared" si="6"/>
        <v>15</v>
      </c>
      <c r="D161" s="173" t="str">
        <f t="shared" si="7"/>
        <v>July</v>
      </c>
      <c r="E161" s="173" t="str">
        <f t="shared" si="8"/>
        <v>July15</v>
      </c>
      <c r="F161" s="172">
        <v>78.295238095238105</v>
      </c>
      <c r="H161" s="170">
        <v>35497</v>
      </c>
      <c r="I161" s="168">
        <v>51.26</v>
      </c>
    </row>
    <row r="162" spans="2:9" x14ac:dyDescent="0.3">
      <c r="B162" s="173">
        <v>43297</v>
      </c>
      <c r="C162" s="166">
        <f t="shared" si="6"/>
        <v>16</v>
      </c>
      <c r="D162" s="173" t="str">
        <f t="shared" si="7"/>
        <v>July</v>
      </c>
      <c r="E162" s="173" t="str">
        <f t="shared" si="8"/>
        <v>July16</v>
      </c>
      <c r="F162" s="172">
        <v>78.386190476190507</v>
      </c>
      <c r="H162" s="170">
        <v>35498</v>
      </c>
      <c r="I162" s="168">
        <v>51.78</v>
      </c>
    </row>
    <row r="163" spans="2:9" x14ac:dyDescent="0.3">
      <c r="B163" s="173">
        <v>43298</v>
      </c>
      <c r="C163" s="166">
        <f t="shared" si="6"/>
        <v>17</v>
      </c>
      <c r="D163" s="173" t="str">
        <f t="shared" si="7"/>
        <v>July</v>
      </c>
      <c r="E163" s="173" t="str">
        <f t="shared" si="8"/>
        <v>July17</v>
      </c>
      <c r="F163" s="172">
        <v>78.461904761904805</v>
      </c>
      <c r="H163" s="170">
        <v>35499</v>
      </c>
      <c r="I163" s="168">
        <v>52.29</v>
      </c>
    </row>
    <row r="164" spans="2:9" x14ac:dyDescent="0.3">
      <c r="B164" s="173">
        <v>43299</v>
      </c>
      <c r="C164" s="166">
        <f t="shared" si="6"/>
        <v>18</v>
      </c>
      <c r="D164" s="173" t="str">
        <f t="shared" si="7"/>
        <v>July</v>
      </c>
      <c r="E164" s="173" t="str">
        <f t="shared" si="8"/>
        <v>July18</v>
      </c>
      <c r="F164" s="172">
        <v>78.546666666666695</v>
      </c>
      <c r="H164" s="170">
        <v>35500</v>
      </c>
      <c r="I164" s="168">
        <v>52.82</v>
      </c>
    </row>
    <row r="165" spans="2:9" x14ac:dyDescent="0.3">
      <c r="B165" s="173">
        <v>43300</v>
      </c>
      <c r="C165" s="166">
        <f t="shared" si="6"/>
        <v>19</v>
      </c>
      <c r="D165" s="173" t="str">
        <f t="shared" si="7"/>
        <v>July</v>
      </c>
      <c r="E165" s="173" t="str">
        <f t="shared" si="8"/>
        <v>July19</v>
      </c>
      <c r="F165" s="172">
        <v>78.63</v>
      </c>
      <c r="H165" s="170">
        <v>35501</v>
      </c>
      <c r="I165" s="168">
        <v>53.39</v>
      </c>
    </row>
    <row r="166" spans="2:9" x14ac:dyDescent="0.3">
      <c r="B166" s="173">
        <v>43283</v>
      </c>
      <c r="C166" s="166">
        <f t="shared" si="6"/>
        <v>2</v>
      </c>
      <c r="D166" s="173" t="str">
        <f t="shared" si="7"/>
        <v>July</v>
      </c>
      <c r="E166" s="173" t="str">
        <f t="shared" si="8"/>
        <v>July2</v>
      </c>
      <c r="F166" s="172">
        <v>75.694761904761904</v>
      </c>
      <c r="H166" s="170">
        <v>35502</v>
      </c>
      <c r="I166" s="168">
        <v>53.99</v>
      </c>
    </row>
    <row r="167" spans="2:9" x14ac:dyDescent="0.3">
      <c r="B167" s="173">
        <v>43301</v>
      </c>
      <c r="C167" s="166">
        <f t="shared" si="6"/>
        <v>20</v>
      </c>
      <c r="D167" s="173" t="str">
        <f t="shared" si="7"/>
        <v>July</v>
      </c>
      <c r="E167" s="173" t="str">
        <f t="shared" si="8"/>
        <v>July20</v>
      </c>
      <c r="F167" s="172">
        <v>78.716190476190505</v>
      </c>
      <c r="H167" s="170">
        <v>35503</v>
      </c>
      <c r="I167" s="168">
        <v>54.6</v>
      </c>
    </row>
    <row r="168" spans="2:9" x14ac:dyDescent="0.3">
      <c r="B168" s="173">
        <v>43302</v>
      </c>
      <c r="C168" s="166">
        <f t="shared" si="6"/>
        <v>21</v>
      </c>
      <c r="D168" s="173" t="str">
        <f t="shared" si="7"/>
        <v>July</v>
      </c>
      <c r="E168" s="173" t="str">
        <f t="shared" si="8"/>
        <v>July21</v>
      </c>
      <c r="F168" s="172">
        <v>78.800476190476203</v>
      </c>
      <c r="H168" s="170">
        <v>35504</v>
      </c>
      <c r="I168" s="168">
        <v>55.25</v>
      </c>
    </row>
    <row r="169" spans="2:9" x14ac:dyDescent="0.3">
      <c r="B169" s="173">
        <v>43303</v>
      </c>
      <c r="C169" s="166">
        <f t="shared" si="6"/>
        <v>22</v>
      </c>
      <c r="D169" s="173" t="str">
        <f t="shared" si="7"/>
        <v>July</v>
      </c>
      <c r="E169" s="173" t="str">
        <f t="shared" si="8"/>
        <v>July22</v>
      </c>
      <c r="F169" s="172">
        <v>78.882857142857105</v>
      </c>
      <c r="H169" s="170">
        <v>35505</v>
      </c>
      <c r="I169" s="168">
        <v>55.88</v>
      </c>
    </row>
    <row r="170" spans="2:9" x14ac:dyDescent="0.3">
      <c r="B170" s="173">
        <v>43304</v>
      </c>
      <c r="C170" s="166">
        <f t="shared" si="6"/>
        <v>23</v>
      </c>
      <c r="D170" s="173" t="str">
        <f t="shared" si="7"/>
        <v>July</v>
      </c>
      <c r="E170" s="173" t="str">
        <f t="shared" si="8"/>
        <v>July23</v>
      </c>
      <c r="F170" s="172">
        <v>78.9647619047619</v>
      </c>
      <c r="H170" s="170">
        <v>35506</v>
      </c>
      <c r="I170" s="168">
        <v>56.46</v>
      </c>
    </row>
    <row r="171" spans="2:9" x14ac:dyDescent="0.3">
      <c r="B171" s="173">
        <v>43305</v>
      </c>
      <c r="C171" s="166">
        <f t="shared" si="6"/>
        <v>24</v>
      </c>
      <c r="D171" s="173" t="str">
        <f t="shared" si="7"/>
        <v>July</v>
      </c>
      <c r="E171" s="173" t="str">
        <f t="shared" si="8"/>
        <v>July24</v>
      </c>
      <c r="F171" s="172">
        <v>79.031904761904798</v>
      </c>
      <c r="H171" s="170">
        <v>35507</v>
      </c>
      <c r="I171" s="168">
        <v>57.01</v>
      </c>
    </row>
    <row r="172" spans="2:9" x14ac:dyDescent="0.3">
      <c r="B172" s="173">
        <v>43306</v>
      </c>
      <c r="C172" s="166">
        <f t="shared" si="6"/>
        <v>25</v>
      </c>
      <c r="D172" s="173" t="str">
        <f t="shared" si="7"/>
        <v>July</v>
      </c>
      <c r="E172" s="173" t="str">
        <f t="shared" si="8"/>
        <v>July25</v>
      </c>
      <c r="F172" s="172">
        <v>79.087142857142894</v>
      </c>
      <c r="H172" s="170">
        <v>35508</v>
      </c>
      <c r="I172" s="168">
        <v>57.47</v>
      </c>
    </row>
    <row r="173" spans="2:9" x14ac:dyDescent="0.3">
      <c r="B173" s="173">
        <v>43307</v>
      </c>
      <c r="C173" s="166">
        <f t="shared" si="6"/>
        <v>26</v>
      </c>
      <c r="D173" s="173" t="str">
        <f t="shared" si="7"/>
        <v>July</v>
      </c>
      <c r="E173" s="173" t="str">
        <f t="shared" si="8"/>
        <v>July26</v>
      </c>
      <c r="F173" s="172">
        <v>79.144761904761907</v>
      </c>
      <c r="H173" s="170">
        <v>35509</v>
      </c>
      <c r="I173" s="168">
        <v>57.9</v>
      </c>
    </row>
    <row r="174" spans="2:9" x14ac:dyDescent="0.3">
      <c r="B174" s="173">
        <v>43308</v>
      </c>
      <c r="C174" s="166">
        <f t="shared" si="6"/>
        <v>27</v>
      </c>
      <c r="D174" s="173" t="str">
        <f t="shared" si="7"/>
        <v>July</v>
      </c>
      <c r="E174" s="173" t="str">
        <f t="shared" si="8"/>
        <v>July27</v>
      </c>
      <c r="F174" s="172">
        <v>79.194285714285698</v>
      </c>
      <c r="H174" s="170">
        <v>35510</v>
      </c>
      <c r="I174" s="168">
        <v>58.35</v>
      </c>
    </row>
    <row r="175" spans="2:9" x14ac:dyDescent="0.3">
      <c r="B175" s="173">
        <v>43309</v>
      </c>
      <c r="C175" s="166">
        <f t="shared" si="6"/>
        <v>28</v>
      </c>
      <c r="D175" s="173" t="str">
        <f t="shared" si="7"/>
        <v>July</v>
      </c>
      <c r="E175" s="173" t="str">
        <f t="shared" si="8"/>
        <v>July28</v>
      </c>
      <c r="F175" s="172">
        <v>79.229523809523798</v>
      </c>
      <c r="H175" s="170">
        <v>35511</v>
      </c>
      <c r="I175" s="168">
        <v>58.8</v>
      </c>
    </row>
    <row r="176" spans="2:9" x14ac:dyDescent="0.3">
      <c r="B176" s="173">
        <v>43310</v>
      </c>
      <c r="C176" s="166">
        <f t="shared" si="6"/>
        <v>29</v>
      </c>
      <c r="D176" s="173" t="str">
        <f t="shared" si="7"/>
        <v>July</v>
      </c>
      <c r="E176" s="173" t="str">
        <f t="shared" si="8"/>
        <v>July29</v>
      </c>
      <c r="F176" s="172">
        <v>79.286190476190498</v>
      </c>
      <c r="H176" s="170">
        <v>35512</v>
      </c>
      <c r="I176" s="168">
        <v>59.28</v>
      </c>
    </row>
    <row r="177" spans="2:9" x14ac:dyDescent="0.3">
      <c r="B177" s="173">
        <v>43284</v>
      </c>
      <c r="C177" s="166">
        <f t="shared" si="6"/>
        <v>3</v>
      </c>
      <c r="D177" s="173" t="str">
        <f t="shared" si="7"/>
        <v>July</v>
      </c>
      <c r="E177" s="173" t="str">
        <f t="shared" si="8"/>
        <v>July3</v>
      </c>
      <c r="F177" s="172">
        <v>75.942857142857207</v>
      </c>
      <c r="H177" s="170">
        <v>35513</v>
      </c>
      <c r="I177" s="168">
        <v>59.73</v>
      </c>
    </row>
    <row r="178" spans="2:9" x14ac:dyDescent="0.3">
      <c r="B178" s="173">
        <v>43311</v>
      </c>
      <c r="C178" s="166">
        <f t="shared" si="6"/>
        <v>30</v>
      </c>
      <c r="D178" s="173" t="str">
        <f t="shared" si="7"/>
        <v>July</v>
      </c>
      <c r="E178" s="173" t="str">
        <f t="shared" si="8"/>
        <v>July30</v>
      </c>
      <c r="F178" s="172">
        <v>79.348095238095198</v>
      </c>
      <c r="H178" s="170">
        <v>35514</v>
      </c>
      <c r="I178" s="168">
        <v>60.16</v>
      </c>
    </row>
    <row r="179" spans="2:9" x14ac:dyDescent="0.3">
      <c r="B179" s="173">
        <v>43312</v>
      </c>
      <c r="C179" s="166">
        <f t="shared" si="6"/>
        <v>31</v>
      </c>
      <c r="D179" s="173" t="str">
        <f t="shared" si="7"/>
        <v>July</v>
      </c>
      <c r="E179" s="173" t="str">
        <f t="shared" si="8"/>
        <v>July31</v>
      </c>
      <c r="F179" s="172">
        <v>79.4080952380952</v>
      </c>
      <c r="H179" s="170">
        <v>35515</v>
      </c>
      <c r="I179" s="168">
        <v>60.58</v>
      </c>
    </row>
    <row r="180" spans="2:9" x14ac:dyDescent="0.3">
      <c r="B180" s="173">
        <v>43285</v>
      </c>
      <c r="C180" s="166">
        <f t="shared" si="6"/>
        <v>4</v>
      </c>
      <c r="D180" s="173" t="str">
        <f t="shared" si="7"/>
        <v>July</v>
      </c>
      <c r="E180" s="173" t="str">
        <f t="shared" si="8"/>
        <v>July4</v>
      </c>
      <c r="F180" s="172">
        <v>76.190476190476204</v>
      </c>
      <c r="H180" s="170">
        <v>35516</v>
      </c>
      <c r="I180" s="168">
        <v>61</v>
      </c>
    </row>
    <row r="181" spans="2:9" x14ac:dyDescent="0.3">
      <c r="B181" s="173">
        <v>43286</v>
      </c>
      <c r="C181" s="166">
        <f t="shared" si="6"/>
        <v>5</v>
      </c>
      <c r="D181" s="173" t="str">
        <f t="shared" si="7"/>
        <v>July</v>
      </c>
      <c r="E181" s="173" t="str">
        <f t="shared" si="8"/>
        <v>July5</v>
      </c>
      <c r="F181" s="172">
        <v>76.443809523809506</v>
      </c>
      <c r="H181" s="170">
        <v>35517</v>
      </c>
      <c r="I181" s="168">
        <v>61.42</v>
      </c>
    </row>
    <row r="182" spans="2:9" x14ac:dyDescent="0.3">
      <c r="B182" s="173">
        <v>43287</v>
      </c>
      <c r="C182" s="166">
        <f t="shared" si="6"/>
        <v>6</v>
      </c>
      <c r="D182" s="173" t="str">
        <f t="shared" si="7"/>
        <v>July</v>
      </c>
      <c r="E182" s="173" t="str">
        <f t="shared" si="8"/>
        <v>July6</v>
      </c>
      <c r="F182" s="172">
        <v>76.651904761904802</v>
      </c>
      <c r="H182" s="170">
        <v>35518</v>
      </c>
      <c r="I182" s="168">
        <v>61.88</v>
      </c>
    </row>
    <row r="183" spans="2:9" x14ac:dyDescent="0.3">
      <c r="B183" s="173">
        <v>43288</v>
      </c>
      <c r="C183" s="166">
        <f t="shared" si="6"/>
        <v>7</v>
      </c>
      <c r="D183" s="173" t="str">
        <f t="shared" si="7"/>
        <v>July</v>
      </c>
      <c r="E183" s="173" t="str">
        <f t="shared" si="8"/>
        <v>July7</v>
      </c>
      <c r="F183" s="172">
        <v>76.8419047619048</v>
      </c>
      <c r="H183" s="170">
        <v>35519</v>
      </c>
      <c r="I183" s="168">
        <v>62.48</v>
      </c>
    </row>
    <row r="184" spans="2:9" x14ac:dyDescent="0.3">
      <c r="B184" s="173">
        <v>43289</v>
      </c>
      <c r="C184" s="166">
        <f t="shared" si="6"/>
        <v>8</v>
      </c>
      <c r="D184" s="173" t="str">
        <f t="shared" si="7"/>
        <v>July</v>
      </c>
      <c r="E184" s="173" t="str">
        <f t="shared" si="8"/>
        <v>July8</v>
      </c>
      <c r="F184" s="172">
        <v>77.053333333333299</v>
      </c>
      <c r="H184" s="170">
        <v>35520</v>
      </c>
      <c r="I184" s="168">
        <v>62.95</v>
      </c>
    </row>
    <row r="185" spans="2:9" x14ac:dyDescent="0.3">
      <c r="B185" s="173">
        <v>43290</v>
      </c>
      <c r="C185" s="166">
        <f t="shared" si="6"/>
        <v>9</v>
      </c>
      <c r="D185" s="173" t="str">
        <f t="shared" si="7"/>
        <v>July</v>
      </c>
      <c r="E185" s="173" t="str">
        <f t="shared" si="8"/>
        <v>July9</v>
      </c>
      <c r="F185" s="172">
        <v>77.269523809523804</v>
      </c>
      <c r="H185" s="170">
        <v>35521</v>
      </c>
      <c r="I185" s="168">
        <v>63.36</v>
      </c>
    </row>
    <row r="186" spans="2:9" x14ac:dyDescent="0.3">
      <c r="B186" s="173">
        <v>43252</v>
      </c>
      <c r="C186" s="166">
        <f t="shared" si="6"/>
        <v>1</v>
      </c>
      <c r="D186" s="173" t="str">
        <f t="shared" si="7"/>
        <v>June</v>
      </c>
      <c r="E186" s="173" t="str">
        <f t="shared" si="8"/>
        <v>June1</v>
      </c>
      <c r="F186" s="172">
        <v>70.308095238095206</v>
      </c>
      <c r="H186" s="170">
        <v>35522</v>
      </c>
      <c r="I186" s="168">
        <v>63.77</v>
      </c>
    </row>
    <row r="187" spans="2:9" x14ac:dyDescent="0.3">
      <c r="B187" s="173">
        <v>43261</v>
      </c>
      <c r="C187" s="166">
        <f t="shared" si="6"/>
        <v>10</v>
      </c>
      <c r="D187" s="173" t="str">
        <f t="shared" si="7"/>
        <v>June</v>
      </c>
      <c r="E187" s="173" t="str">
        <f t="shared" si="8"/>
        <v>June10</v>
      </c>
      <c r="F187" s="172">
        <v>72.104761904761901</v>
      </c>
      <c r="H187" s="170">
        <v>35523</v>
      </c>
      <c r="I187" s="168">
        <v>64.19</v>
      </c>
    </row>
    <row r="188" spans="2:9" x14ac:dyDescent="0.3">
      <c r="B188" s="173">
        <v>43262</v>
      </c>
      <c r="C188" s="166">
        <f t="shared" si="6"/>
        <v>11</v>
      </c>
      <c r="D188" s="173" t="str">
        <f t="shared" si="7"/>
        <v>June</v>
      </c>
      <c r="E188" s="173" t="str">
        <f t="shared" si="8"/>
        <v>June11</v>
      </c>
      <c r="F188" s="172">
        <v>64.234509803921597</v>
      </c>
      <c r="H188" s="170">
        <v>35524</v>
      </c>
      <c r="I188" s="168">
        <v>64.59</v>
      </c>
    </row>
    <row r="189" spans="2:9" x14ac:dyDescent="0.3">
      <c r="B189" s="173">
        <v>43263</v>
      </c>
      <c r="C189" s="166">
        <f t="shared" si="6"/>
        <v>12</v>
      </c>
      <c r="D189" s="173" t="str">
        <f t="shared" si="7"/>
        <v>June</v>
      </c>
      <c r="E189" s="173" t="str">
        <f t="shared" si="8"/>
        <v>June12</v>
      </c>
      <c r="F189" s="172">
        <v>72.407619047619093</v>
      </c>
      <c r="H189" s="170">
        <v>35525</v>
      </c>
      <c r="I189" s="168">
        <v>65.08</v>
      </c>
    </row>
    <row r="190" spans="2:9" x14ac:dyDescent="0.3">
      <c r="B190" s="173">
        <v>43264</v>
      </c>
      <c r="C190" s="166">
        <f t="shared" si="6"/>
        <v>13</v>
      </c>
      <c r="D190" s="173" t="str">
        <f t="shared" si="7"/>
        <v>June</v>
      </c>
      <c r="E190" s="173" t="str">
        <f t="shared" si="8"/>
        <v>June13</v>
      </c>
      <c r="F190" s="172">
        <v>72.572857142857103</v>
      </c>
      <c r="H190" s="170">
        <v>35526</v>
      </c>
      <c r="I190" s="168">
        <v>65.67</v>
      </c>
    </row>
    <row r="191" spans="2:9" x14ac:dyDescent="0.3">
      <c r="B191" s="173">
        <v>43265</v>
      </c>
      <c r="C191" s="166">
        <f t="shared" si="6"/>
        <v>14</v>
      </c>
      <c r="D191" s="173" t="str">
        <f t="shared" si="7"/>
        <v>June</v>
      </c>
      <c r="E191" s="173" t="str">
        <f t="shared" si="8"/>
        <v>June14</v>
      </c>
      <c r="F191" s="172">
        <v>72.722857142857094</v>
      </c>
      <c r="H191" s="170">
        <v>35527</v>
      </c>
      <c r="I191" s="168">
        <v>66.209999999999994</v>
      </c>
    </row>
    <row r="192" spans="2:9" x14ac:dyDescent="0.3">
      <c r="B192" s="173">
        <v>43266</v>
      </c>
      <c r="C192" s="166">
        <f t="shared" si="6"/>
        <v>15</v>
      </c>
      <c r="D192" s="173" t="str">
        <f t="shared" si="7"/>
        <v>June</v>
      </c>
      <c r="E192" s="173" t="str">
        <f t="shared" si="8"/>
        <v>June15</v>
      </c>
      <c r="F192" s="172">
        <v>72.905714285714296</v>
      </c>
      <c r="H192" s="170">
        <v>35528</v>
      </c>
      <c r="I192" s="168">
        <v>66.77</v>
      </c>
    </row>
    <row r="193" spans="2:9" x14ac:dyDescent="0.3">
      <c r="B193" s="173">
        <v>43267</v>
      </c>
      <c r="C193" s="166">
        <f t="shared" si="6"/>
        <v>16</v>
      </c>
      <c r="D193" s="173" t="str">
        <f t="shared" si="7"/>
        <v>June</v>
      </c>
      <c r="E193" s="173" t="str">
        <f t="shared" si="8"/>
        <v>June16</v>
      </c>
      <c r="F193" s="172">
        <v>73.076190476190504</v>
      </c>
      <c r="H193" s="170">
        <v>35529</v>
      </c>
      <c r="I193" s="168">
        <v>67.349999999999994</v>
      </c>
    </row>
    <row r="194" spans="2:9" x14ac:dyDescent="0.3">
      <c r="B194" s="173">
        <v>43268</v>
      </c>
      <c r="C194" s="166">
        <f t="shared" si="6"/>
        <v>17</v>
      </c>
      <c r="D194" s="173" t="str">
        <f t="shared" si="7"/>
        <v>June</v>
      </c>
      <c r="E194" s="173" t="str">
        <f t="shared" si="8"/>
        <v>June17</v>
      </c>
      <c r="F194" s="172">
        <v>73.252857142857096</v>
      </c>
      <c r="H194" s="170">
        <v>35530</v>
      </c>
      <c r="I194" s="168">
        <v>67.91</v>
      </c>
    </row>
    <row r="195" spans="2:9" x14ac:dyDescent="0.3">
      <c r="B195" s="173">
        <v>43269</v>
      </c>
      <c r="C195" s="166">
        <f t="shared" si="6"/>
        <v>18</v>
      </c>
      <c r="D195" s="173" t="str">
        <f t="shared" si="7"/>
        <v>June</v>
      </c>
      <c r="E195" s="173" t="str">
        <f t="shared" si="8"/>
        <v>June18</v>
      </c>
      <c r="F195" s="172">
        <v>73.418571428571397</v>
      </c>
      <c r="H195" s="170">
        <v>35531</v>
      </c>
      <c r="I195" s="168">
        <v>68.37</v>
      </c>
    </row>
    <row r="196" spans="2:9" x14ac:dyDescent="0.3">
      <c r="B196" s="173">
        <v>43270</v>
      </c>
      <c r="C196" s="166">
        <f t="shared" ref="C196:C259" si="9">DAY(B196)</f>
        <v>19</v>
      </c>
      <c r="D196" s="173" t="str">
        <f t="shared" ref="D196:D259" si="10">TEXT(B196,"mmmm")</f>
        <v>June</v>
      </c>
      <c r="E196" s="173" t="str">
        <f t="shared" ref="E196:E259" si="11">D196&amp;C196</f>
        <v>June19</v>
      </c>
      <c r="F196" s="172">
        <v>73.584285714285699</v>
      </c>
      <c r="H196" s="170">
        <v>35532</v>
      </c>
      <c r="I196" s="168">
        <v>68.930000000000007</v>
      </c>
    </row>
    <row r="197" spans="2:9" x14ac:dyDescent="0.3">
      <c r="B197" s="173">
        <v>43253</v>
      </c>
      <c r="C197" s="166">
        <f t="shared" si="9"/>
        <v>2</v>
      </c>
      <c r="D197" s="173" t="str">
        <f t="shared" si="10"/>
        <v>June</v>
      </c>
      <c r="E197" s="173" t="str">
        <f t="shared" si="11"/>
        <v>June2</v>
      </c>
      <c r="F197" s="172">
        <v>70.492857142857105</v>
      </c>
      <c r="H197" s="170">
        <v>35533</v>
      </c>
      <c r="I197" s="168">
        <v>69.44</v>
      </c>
    </row>
    <row r="198" spans="2:9" x14ac:dyDescent="0.3">
      <c r="B198" s="173">
        <v>43271</v>
      </c>
      <c r="C198" s="166">
        <f t="shared" si="9"/>
        <v>20</v>
      </c>
      <c r="D198" s="173" t="str">
        <f t="shared" si="10"/>
        <v>June</v>
      </c>
      <c r="E198" s="173" t="str">
        <f t="shared" si="11"/>
        <v>June20</v>
      </c>
      <c r="F198" s="172">
        <v>73.7671428571429</v>
      </c>
      <c r="H198" s="170">
        <v>35534</v>
      </c>
      <c r="I198" s="168">
        <v>69.86</v>
      </c>
    </row>
    <row r="199" spans="2:9" x14ac:dyDescent="0.3">
      <c r="B199" s="173">
        <v>43272</v>
      </c>
      <c r="C199" s="166">
        <f t="shared" si="9"/>
        <v>21</v>
      </c>
      <c r="D199" s="173" t="str">
        <f t="shared" si="10"/>
        <v>June</v>
      </c>
      <c r="E199" s="173" t="str">
        <f t="shared" si="11"/>
        <v>June21</v>
      </c>
      <c r="F199" s="172">
        <v>73.937142857142902</v>
      </c>
      <c r="H199" s="170">
        <v>35535</v>
      </c>
      <c r="I199" s="168">
        <v>70.03</v>
      </c>
    </row>
    <row r="200" spans="2:9" x14ac:dyDescent="0.3">
      <c r="B200" s="173">
        <v>43273</v>
      </c>
      <c r="C200" s="166">
        <f t="shared" si="9"/>
        <v>22</v>
      </c>
      <c r="D200" s="173" t="str">
        <f t="shared" si="10"/>
        <v>June</v>
      </c>
      <c r="E200" s="173" t="str">
        <f t="shared" si="11"/>
        <v>June22</v>
      </c>
      <c r="F200" s="172">
        <v>74.119047619047606</v>
      </c>
      <c r="H200" s="170">
        <v>35536</v>
      </c>
      <c r="I200" s="168">
        <v>70.22</v>
      </c>
    </row>
    <row r="201" spans="2:9" x14ac:dyDescent="0.3">
      <c r="B201" s="173">
        <v>43274</v>
      </c>
      <c r="C201" s="166">
        <f t="shared" si="9"/>
        <v>23</v>
      </c>
      <c r="D201" s="173" t="str">
        <f t="shared" si="10"/>
        <v>June</v>
      </c>
      <c r="E201" s="173" t="str">
        <f t="shared" si="11"/>
        <v>June23</v>
      </c>
      <c r="F201" s="172">
        <v>74.327619047619095</v>
      </c>
      <c r="H201" s="170">
        <v>35537</v>
      </c>
      <c r="I201" s="168">
        <v>70.37</v>
      </c>
    </row>
    <row r="202" spans="2:9" x14ac:dyDescent="0.3">
      <c r="B202" s="173">
        <v>43275</v>
      </c>
      <c r="C202" s="166">
        <f t="shared" si="9"/>
        <v>24</v>
      </c>
      <c r="D202" s="173" t="str">
        <f t="shared" si="10"/>
        <v>June</v>
      </c>
      <c r="E202" s="173" t="str">
        <f t="shared" si="11"/>
        <v>June24</v>
      </c>
      <c r="F202" s="172">
        <v>74.5042857142857</v>
      </c>
      <c r="H202" s="170">
        <v>35538</v>
      </c>
      <c r="I202" s="168">
        <v>70.5</v>
      </c>
    </row>
    <row r="203" spans="2:9" x14ac:dyDescent="0.3">
      <c r="B203" s="173">
        <v>43276</v>
      </c>
      <c r="C203" s="166">
        <f t="shared" si="9"/>
        <v>25</v>
      </c>
      <c r="D203" s="173" t="str">
        <f t="shared" si="10"/>
        <v>June</v>
      </c>
      <c r="E203" s="173" t="str">
        <f t="shared" si="11"/>
        <v>June25</v>
      </c>
      <c r="F203" s="172">
        <v>74.646666666666704</v>
      </c>
      <c r="H203" s="170">
        <v>35539</v>
      </c>
      <c r="I203" s="168">
        <v>70.510000000000005</v>
      </c>
    </row>
    <row r="204" spans="2:9" x14ac:dyDescent="0.3">
      <c r="B204" s="173">
        <v>43277</v>
      </c>
      <c r="C204" s="166">
        <f t="shared" si="9"/>
        <v>26</v>
      </c>
      <c r="D204" s="173" t="str">
        <f t="shared" si="10"/>
        <v>June</v>
      </c>
      <c r="E204" s="173" t="str">
        <f t="shared" si="11"/>
        <v>June26</v>
      </c>
      <c r="F204" s="172">
        <v>74.809047619047604</v>
      </c>
      <c r="H204" s="170">
        <v>35540</v>
      </c>
      <c r="I204" s="168">
        <v>70.48</v>
      </c>
    </row>
    <row r="205" spans="2:9" x14ac:dyDescent="0.3">
      <c r="B205" s="173">
        <v>43278</v>
      </c>
      <c r="C205" s="166">
        <f t="shared" si="9"/>
        <v>27</v>
      </c>
      <c r="D205" s="173" t="str">
        <f t="shared" si="10"/>
        <v>June</v>
      </c>
      <c r="E205" s="173" t="str">
        <f t="shared" si="11"/>
        <v>June27</v>
      </c>
      <c r="F205" s="172">
        <v>74.952380952380906</v>
      </c>
      <c r="H205" s="170">
        <v>35541</v>
      </c>
      <c r="I205" s="168">
        <v>70.39</v>
      </c>
    </row>
    <row r="206" spans="2:9" x14ac:dyDescent="0.3">
      <c r="B206" s="173">
        <v>43279</v>
      </c>
      <c r="C206" s="166">
        <f t="shared" si="9"/>
        <v>28</v>
      </c>
      <c r="D206" s="173" t="str">
        <f t="shared" si="10"/>
        <v>June</v>
      </c>
      <c r="E206" s="173" t="str">
        <f t="shared" si="11"/>
        <v>June28</v>
      </c>
      <c r="F206" s="172">
        <v>75.065714285714293</v>
      </c>
      <c r="H206" s="170">
        <v>35542</v>
      </c>
      <c r="I206" s="168">
        <v>70.260000000000005</v>
      </c>
    </row>
    <row r="207" spans="2:9" x14ac:dyDescent="0.3">
      <c r="B207" s="173">
        <v>43280</v>
      </c>
      <c r="C207" s="166">
        <f t="shared" si="9"/>
        <v>29</v>
      </c>
      <c r="D207" s="173" t="str">
        <f t="shared" si="10"/>
        <v>June</v>
      </c>
      <c r="E207" s="173" t="str">
        <f t="shared" si="11"/>
        <v>June29</v>
      </c>
      <c r="F207" s="172">
        <v>75.147142857142896</v>
      </c>
      <c r="H207" s="170">
        <v>35543</v>
      </c>
      <c r="I207" s="168">
        <v>70.12</v>
      </c>
    </row>
    <row r="208" spans="2:9" x14ac:dyDescent="0.3">
      <c r="B208" s="173">
        <v>43254</v>
      </c>
      <c r="C208" s="166">
        <f t="shared" si="9"/>
        <v>3</v>
      </c>
      <c r="D208" s="173" t="str">
        <f t="shared" si="10"/>
        <v>June</v>
      </c>
      <c r="E208" s="173" t="str">
        <f t="shared" si="11"/>
        <v>June3</v>
      </c>
      <c r="F208" s="172">
        <v>70.9080952380952</v>
      </c>
      <c r="H208" s="170">
        <v>35544</v>
      </c>
      <c r="I208" s="168">
        <v>70.040000000000006</v>
      </c>
    </row>
    <row r="209" spans="2:9" x14ac:dyDescent="0.3">
      <c r="B209" s="173">
        <v>43281</v>
      </c>
      <c r="C209" s="166">
        <f t="shared" si="9"/>
        <v>30</v>
      </c>
      <c r="D209" s="173" t="str">
        <f t="shared" si="10"/>
        <v>June</v>
      </c>
      <c r="E209" s="173" t="str">
        <f t="shared" si="11"/>
        <v>June30</v>
      </c>
      <c r="F209" s="172">
        <v>75.2328571428571</v>
      </c>
      <c r="H209" s="170">
        <v>35545</v>
      </c>
      <c r="I209" s="168">
        <v>70.03</v>
      </c>
    </row>
    <row r="210" spans="2:9" x14ac:dyDescent="0.3">
      <c r="B210" s="173">
        <v>43255</v>
      </c>
      <c r="C210" s="166">
        <f t="shared" si="9"/>
        <v>4</v>
      </c>
      <c r="D210" s="173" t="str">
        <f t="shared" si="10"/>
        <v>June</v>
      </c>
      <c r="E210" s="173" t="str">
        <f t="shared" si="11"/>
        <v>June4</v>
      </c>
      <c r="F210" s="172">
        <v>71.203809523809497</v>
      </c>
      <c r="H210" s="170">
        <v>35546</v>
      </c>
      <c r="I210" s="168">
        <v>70.040000000000006</v>
      </c>
    </row>
    <row r="211" spans="2:9" x14ac:dyDescent="0.3">
      <c r="B211" s="173">
        <v>43256</v>
      </c>
      <c r="C211" s="166">
        <f t="shared" si="9"/>
        <v>5</v>
      </c>
      <c r="D211" s="173" t="str">
        <f t="shared" si="10"/>
        <v>June</v>
      </c>
      <c r="E211" s="173" t="str">
        <f t="shared" si="11"/>
        <v>June5</v>
      </c>
      <c r="F211" s="172">
        <v>71.471904761904796</v>
      </c>
      <c r="H211" s="170">
        <v>35547</v>
      </c>
      <c r="I211" s="168">
        <v>70.13</v>
      </c>
    </row>
    <row r="212" spans="2:9" x14ac:dyDescent="0.3">
      <c r="B212" s="173">
        <v>43257</v>
      </c>
      <c r="C212" s="166">
        <f t="shared" si="9"/>
        <v>6</v>
      </c>
      <c r="D212" s="173" t="str">
        <f t="shared" si="10"/>
        <v>June</v>
      </c>
      <c r="E212" s="173" t="str">
        <f t="shared" si="11"/>
        <v>June6</v>
      </c>
      <c r="F212" s="172">
        <v>71.599999999999994</v>
      </c>
      <c r="H212" s="170">
        <v>35548</v>
      </c>
      <c r="I212" s="168">
        <v>70.25</v>
      </c>
    </row>
    <row r="213" spans="2:9" x14ac:dyDescent="0.3">
      <c r="B213" s="173">
        <v>43258</v>
      </c>
      <c r="C213" s="166">
        <f t="shared" si="9"/>
        <v>7</v>
      </c>
      <c r="D213" s="173" t="str">
        <f t="shared" si="10"/>
        <v>June</v>
      </c>
      <c r="E213" s="173" t="str">
        <f t="shared" si="11"/>
        <v>June7</v>
      </c>
      <c r="F213" s="172">
        <v>71.725714285714304</v>
      </c>
      <c r="H213" s="170">
        <v>35549</v>
      </c>
      <c r="I213" s="168">
        <v>70.38</v>
      </c>
    </row>
    <row r="214" spans="2:9" x14ac:dyDescent="0.3">
      <c r="B214" s="173">
        <v>43259</v>
      </c>
      <c r="C214" s="166">
        <f t="shared" si="9"/>
        <v>8</v>
      </c>
      <c r="D214" s="173" t="str">
        <f t="shared" si="10"/>
        <v>June</v>
      </c>
      <c r="E214" s="173" t="str">
        <f t="shared" si="11"/>
        <v>June8</v>
      </c>
      <c r="F214" s="172">
        <v>71.851428571428599</v>
      </c>
      <c r="H214" s="170">
        <v>35550</v>
      </c>
      <c r="I214" s="168">
        <v>70.510000000000005</v>
      </c>
    </row>
    <row r="215" spans="2:9" x14ac:dyDescent="0.3">
      <c r="B215" s="173">
        <v>43260</v>
      </c>
      <c r="C215" s="166">
        <f t="shared" si="9"/>
        <v>9</v>
      </c>
      <c r="D215" s="173" t="str">
        <f t="shared" si="10"/>
        <v>June</v>
      </c>
      <c r="E215" s="173" t="str">
        <f t="shared" si="11"/>
        <v>June9</v>
      </c>
      <c r="F215" s="172">
        <v>71.984285714285704</v>
      </c>
      <c r="H215" s="170">
        <v>35551</v>
      </c>
      <c r="I215" s="168">
        <v>70.62</v>
      </c>
    </row>
    <row r="216" spans="2:9" x14ac:dyDescent="0.3">
      <c r="B216" s="173">
        <v>43160</v>
      </c>
      <c r="C216" s="166">
        <f t="shared" si="9"/>
        <v>1</v>
      </c>
      <c r="D216" s="173" t="str">
        <f t="shared" si="10"/>
        <v>March</v>
      </c>
      <c r="E216" s="173" t="str">
        <f t="shared" si="11"/>
        <v>March1</v>
      </c>
      <c r="F216" s="172">
        <v>63.621428571428602</v>
      </c>
      <c r="H216" s="170">
        <v>35552</v>
      </c>
      <c r="I216" s="168">
        <v>70.760000000000005</v>
      </c>
    </row>
    <row r="217" spans="2:9" x14ac:dyDescent="0.3">
      <c r="B217" s="173">
        <v>43169</v>
      </c>
      <c r="C217" s="166">
        <f t="shared" si="9"/>
        <v>10</v>
      </c>
      <c r="D217" s="173" t="str">
        <f t="shared" si="10"/>
        <v>March</v>
      </c>
      <c r="E217" s="173" t="str">
        <f t="shared" si="11"/>
        <v>March10</v>
      </c>
      <c r="F217" s="172">
        <v>63.517619047619</v>
      </c>
      <c r="H217" s="170">
        <v>35553</v>
      </c>
      <c r="I217" s="168">
        <v>70.91</v>
      </c>
    </row>
    <row r="218" spans="2:9" x14ac:dyDescent="0.3">
      <c r="B218" s="173">
        <v>43170</v>
      </c>
      <c r="C218" s="166">
        <f t="shared" si="9"/>
        <v>11</v>
      </c>
      <c r="D218" s="173" t="str">
        <f t="shared" si="10"/>
        <v>March</v>
      </c>
      <c r="E218" s="173" t="str">
        <f t="shared" si="11"/>
        <v>March11</v>
      </c>
      <c r="F218" s="172">
        <v>60.767499999999998</v>
      </c>
      <c r="H218" s="170">
        <v>35554</v>
      </c>
      <c r="I218" s="168">
        <v>71.06</v>
      </c>
    </row>
    <row r="219" spans="2:9" x14ac:dyDescent="0.3">
      <c r="B219" s="173">
        <v>43171</v>
      </c>
      <c r="C219" s="166">
        <f t="shared" si="9"/>
        <v>12</v>
      </c>
      <c r="D219" s="173" t="str">
        <f t="shared" si="10"/>
        <v>March</v>
      </c>
      <c r="E219" s="173" t="str">
        <f t="shared" si="11"/>
        <v>March12</v>
      </c>
      <c r="F219" s="172">
        <v>63.712857142857096</v>
      </c>
      <c r="H219" s="170">
        <v>35555</v>
      </c>
      <c r="I219" s="168">
        <v>71.19</v>
      </c>
    </row>
    <row r="220" spans="2:9" x14ac:dyDescent="0.3">
      <c r="B220" s="173">
        <v>43172</v>
      </c>
      <c r="C220" s="166">
        <f t="shared" si="9"/>
        <v>13</v>
      </c>
      <c r="D220" s="173" t="str">
        <f t="shared" si="10"/>
        <v>March</v>
      </c>
      <c r="E220" s="173" t="str">
        <f t="shared" si="11"/>
        <v>March13</v>
      </c>
      <c r="F220" s="172">
        <v>63.84</v>
      </c>
      <c r="H220" s="170">
        <v>35556</v>
      </c>
      <c r="I220" s="168">
        <v>71.31</v>
      </c>
    </row>
    <row r="221" spans="2:9" x14ac:dyDescent="0.3">
      <c r="B221" s="173">
        <v>43173</v>
      </c>
      <c r="C221" s="166">
        <f t="shared" si="9"/>
        <v>14</v>
      </c>
      <c r="D221" s="173" t="str">
        <f t="shared" si="10"/>
        <v>March</v>
      </c>
      <c r="E221" s="173" t="str">
        <f t="shared" si="11"/>
        <v>March14</v>
      </c>
      <c r="F221" s="172">
        <v>63.953333333333298</v>
      </c>
      <c r="H221" s="170">
        <v>35557</v>
      </c>
      <c r="I221" s="168">
        <v>71.47</v>
      </c>
    </row>
    <row r="222" spans="2:9" x14ac:dyDescent="0.3">
      <c r="B222" s="173">
        <v>43174</v>
      </c>
      <c r="C222" s="166">
        <f t="shared" si="9"/>
        <v>15</v>
      </c>
      <c r="D222" s="173" t="str">
        <f t="shared" si="10"/>
        <v>March</v>
      </c>
      <c r="E222" s="173" t="str">
        <f t="shared" si="11"/>
        <v>March15</v>
      </c>
      <c r="F222" s="172">
        <v>64.041428571428597</v>
      </c>
      <c r="H222" s="170">
        <v>35558</v>
      </c>
      <c r="I222" s="168">
        <v>71.62</v>
      </c>
    </row>
    <row r="223" spans="2:9" x14ac:dyDescent="0.3">
      <c r="B223" s="173">
        <v>43175</v>
      </c>
      <c r="C223" s="166">
        <f t="shared" si="9"/>
        <v>16</v>
      </c>
      <c r="D223" s="173" t="str">
        <f t="shared" si="10"/>
        <v>March</v>
      </c>
      <c r="E223" s="173" t="str">
        <f t="shared" si="11"/>
        <v>March16</v>
      </c>
      <c r="F223" s="172">
        <v>64.113809523809493</v>
      </c>
      <c r="H223" s="170">
        <v>35559</v>
      </c>
      <c r="I223" s="168">
        <v>71.75</v>
      </c>
    </row>
    <row r="224" spans="2:9" x14ac:dyDescent="0.3">
      <c r="B224" s="173">
        <v>43176</v>
      </c>
      <c r="C224" s="166">
        <f t="shared" si="9"/>
        <v>17</v>
      </c>
      <c r="D224" s="173" t="str">
        <f t="shared" si="10"/>
        <v>March</v>
      </c>
      <c r="E224" s="173" t="str">
        <f t="shared" si="11"/>
        <v>March17</v>
      </c>
      <c r="F224" s="172">
        <v>64.188095238095201</v>
      </c>
      <c r="H224" s="170">
        <v>35560</v>
      </c>
      <c r="I224" s="168">
        <v>71.89</v>
      </c>
    </row>
    <row r="225" spans="2:9" x14ac:dyDescent="0.3">
      <c r="B225" s="173">
        <v>43177</v>
      </c>
      <c r="C225" s="166">
        <f t="shared" si="9"/>
        <v>18</v>
      </c>
      <c r="D225" s="173" t="str">
        <f t="shared" si="10"/>
        <v>March</v>
      </c>
      <c r="E225" s="173" t="str">
        <f t="shared" si="11"/>
        <v>March18</v>
      </c>
      <c r="F225" s="172">
        <v>64.288571428571402</v>
      </c>
      <c r="H225" s="170">
        <v>35561</v>
      </c>
      <c r="I225" s="168">
        <v>71.989999999999995</v>
      </c>
    </row>
    <row r="226" spans="2:9" x14ac:dyDescent="0.3">
      <c r="B226" s="173">
        <v>43178</v>
      </c>
      <c r="C226" s="166">
        <f t="shared" si="9"/>
        <v>19</v>
      </c>
      <c r="D226" s="173" t="str">
        <f t="shared" si="10"/>
        <v>March</v>
      </c>
      <c r="E226" s="173" t="str">
        <f t="shared" si="11"/>
        <v>March19</v>
      </c>
      <c r="F226" s="172">
        <v>64.4080952380952</v>
      </c>
      <c r="H226" s="170">
        <v>35562</v>
      </c>
      <c r="I226" s="168">
        <v>72.08</v>
      </c>
    </row>
    <row r="227" spans="2:9" x14ac:dyDescent="0.3">
      <c r="B227" s="173">
        <v>43161</v>
      </c>
      <c r="C227" s="166">
        <f t="shared" si="9"/>
        <v>2</v>
      </c>
      <c r="D227" s="173" t="str">
        <f t="shared" si="10"/>
        <v>March</v>
      </c>
      <c r="E227" s="173" t="str">
        <f t="shared" si="11"/>
        <v>March2</v>
      </c>
      <c r="F227" s="172">
        <v>63.555238095238103</v>
      </c>
      <c r="H227" s="170">
        <v>35563</v>
      </c>
      <c r="I227" s="168">
        <v>72.17</v>
      </c>
    </row>
    <row r="228" spans="2:9" x14ac:dyDescent="0.3">
      <c r="B228" s="173">
        <v>43179</v>
      </c>
      <c r="C228" s="166">
        <f t="shared" si="9"/>
        <v>20</v>
      </c>
      <c r="D228" s="173" t="str">
        <f t="shared" si="10"/>
        <v>March</v>
      </c>
      <c r="E228" s="173" t="str">
        <f t="shared" si="11"/>
        <v>March20</v>
      </c>
      <c r="F228" s="172">
        <v>64.554761904761904</v>
      </c>
      <c r="H228" s="170">
        <v>35564</v>
      </c>
      <c r="I228" s="168">
        <v>72.180000000000007</v>
      </c>
    </row>
    <row r="229" spans="2:9" x14ac:dyDescent="0.3">
      <c r="B229" s="173">
        <v>43180</v>
      </c>
      <c r="C229" s="166">
        <f t="shared" si="9"/>
        <v>21</v>
      </c>
      <c r="D229" s="173" t="str">
        <f t="shared" si="10"/>
        <v>March</v>
      </c>
      <c r="E229" s="173" t="str">
        <f t="shared" si="11"/>
        <v>March21</v>
      </c>
      <c r="F229" s="172">
        <v>64.719523809523807</v>
      </c>
      <c r="H229" s="170">
        <v>35565</v>
      </c>
      <c r="I229" s="168">
        <v>72.209999999999994</v>
      </c>
    </row>
    <row r="230" spans="2:9" x14ac:dyDescent="0.3">
      <c r="B230" s="173">
        <v>43181</v>
      </c>
      <c r="C230" s="166">
        <f t="shared" si="9"/>
        <v>22</v>
      </c>
      <c r="D230" s="173" t="str">
        <f t="shared" si="10"/>
        <v>March</v>
      </c>
      <c r="E230" s="173" t="str">
        <f t="shared" si="11"/>
        <v>March22</v>
      </c>
      <c r="F230" s="172">
        <v>64.891904761904797</v>
      </c>
      <c r="H230" s="170">
        <v>35566</v>
      </c>
      <c r="I230" s="168">
        <v>72.27</v>
      </c>
    </row>
    <row r="231" spans="2:9" x14ac:dyDescent="0.3">
      <c r="B231" s="173">
        <v>43182</v>
      </c>
      <c r="C231" s="166">
        <f t="shared" si="9"/>
        <v>23</v>
      </c>
      <c r="D231" s="173" t="str">
        <f t="shared" si="10"/>
        <v>March</v>
      </c>
      <c r="E231" s="173" t="str">
        <f t="shared" si="11"/>
        <v>March23</v>
      </c>
      <c r="F231" s="172">
        <v>65.030476190476193</v>
      </c>
      <c r="H231" s="170">
        <v>35567</v>
      </c>
      <c r="I231" s="168">
        <v>72.36</v>
      </c>
    </row>
    <row r="232" spans="2:9" x14ac:dyDescent="0.3">
      <c r="B232" s="173">
        <v>43183</v>
      </c>
      <c r="C232" s="166">
        <f t="shared" si="9"/>
        <v>24</v>
      </c>
      <c r="D232" s="173" t="str">
        <f t="shared" si="10"/>
        <v>March</v>
      </c>
      <c r="E232" s="173" t="str">
        <f t="shared" si="11"/>
        <v>March24</v>
      </c>
      <c r="F232" s="172">
        <v>65.182857142857102</v>
      </c>
      <c r="H232" s="170">
        <v>35568</v>
      </c>
      <c r="I232" s="168">
        <v>72.650000000000006</v>
      </c>
    </row>
    <row r="233" spans="2:9" x14ac:dyDescent="0.3">
      <c r="B233" s="173">
        <v>43184</v>
      </c>
      <c r="C233" s="166">
        <f t="shared" si="9"/>
        <v>25</v>
      </c>
      <c r="D233" s="173" t="str">
        <f t="shared" si="10"/>
        <v>March</v>
      </c>
      <c r="E233" s="173" t="str">
        <f t="shared" si="11"/>
        <v>March25</v>
      </c>
      <c r="F233" s="172">
        <v>65.323333333333295</v>
      </c>
      <c r="H233" s="170">
        <v>35569</v>
      </c>
      <c r="I233" s="168">
        <v>72.760000000000005</v>
      </c>
    </row>
    <row r="234" spans="2:9" x14ac:dyDescent="0.3">
      <c r="B234" s="173">
        <v>43185</v>
      </c>
      <c r="C234" s="166">
        <f t="shared" si="9"/>
        <v>26</v>
      </c>
      <c r="D234" s="173" t="str">
        <f t="shared" si="10"/>
        <v>March</v>
      </c>
      <c r="E234" s="173" t="str">
        <f t="shared" si="11"/>
        <v>March26</v>
      </c>
      <c r="F234" s="172">
        <v>65.450476190476195</v>
      </c>
      <c r="H234" s="170">
        <v>35570</v>
      </c>
      <c r="I234" s="168">
        <v>72.86</v>
      </c>
    </row>
    <row r="235" spans="2:9" x14ac:dyDescent="0.3">
      <c r="B235" s="173">
        <v>43186</v>
      </c>
      <c r="C235" s="166">
        <f t="shared" si="9"/>
        <v>27</v>
      </c>
      <c r="D235" s="173" t="str">
        <f t="shared" si="10"/>
        <v>March</v>
      </c>
      <c r="E235" s="173" t="str">
        <f t="shared" si="11"/>
        <v>March27</v>
      </c>
      <c r="F235" s="172">
        <v>65.572380952380996</v>
      </c>
      <c r="H235" s="170">
        <v>35571</v>
      </c>
      <c r="I235" s="168">
        <v>72.94</v>
      </c>
    </row>
    <row r="236" spans="2:9" x14ac:dyDescent="0.3">
      <c r="B236" s="173">
        <v>43187</v>
      </c>
      <c r="C236" s="166">
        <f t="shared" si="9"/>
        <v>28</v>
      </c>
      <c r="D236" s="173" t="str">
        <f t="shared" si="10"/>
        <v>March</v>
      </c>
      <c r="E236" s="173" t="str">
        <f t="shared" si="11"/>
        <v>March28</v>
      </c>
      <c r="F236" s="172">
        <v>65.707142857142898</v>
      </c>
      <c r="H236" s="170">
        <v>35572</v>
      </c>
      <c r="I236" s="168">
        <v>73.03</v>
      </c>
    </row>
    <row r="237" spans="2:9" x14ac:dyDescent="0.3">
      <c r="B237" s="173">
        <v>43188</v>
      </c>
      <c r="C237" s="166">
        <f t="shared" si="9"/>
        <v>29</v>
      </c>
      <c r="D237" s="173" t="str">
        <f t="shared" si="10"/>
        <v>March</v>
      </c>
      <c r="E237" s="173" t="str">
        <f t="shared" si="11"/>
        <v>March29</v>
      </c>
      <c r="F237" s="172">
        <v>65.843809523809497</v>
      </c>
      <c r="H237" s="170">
        <v>35573</v>
      </c>
      <c r="I237" s="168">
        <v>73.05</v>
      </c>
    </row>
    <row r="238" spans="2:9" x14ac:dyDescent="0.3">
      <c r="B238" s="173">
        <v>43162</v>
      </c>
      <c r="C238" s="166">
        <f t="shared" si="9"/>
        <v>3</v>
      </c>
      <c r="D238" s="173" t="str">
        <f t="shared" si="10"/>
        <v>March</v>
      </c>
      <c r="E238" s="173" t="str">
        <f t="shared" si="11"/>
        <v>March3</v>
      </c>
      <c r="F238" s="172">
        <v>63.508095238095201</v>
      </c>
      <c r="H238" s="170">
        <v>35574</v>
      </c>
      <c r="I238" s="168">
        <v>72.989999999999995</v>
      </c>
    </row>
    <row r="239" spans="2:9" x14ac:dyDescent="0.3">
      <c r="B239" s="173">
        <v>43189</v>
      </c>
      <c r="C239" s="166">
        <f t="shared" si="9"/>
        <v>30</v>
      </c>
      <c r="D239" s="173" t="str">
        <f t="shared" si="10"/>
        <v>March</v>
      </c>
      <c r="E239" s="173" t="str">
        <f t="shared" si="11"/>
        <v>March30</v>
      </c>
      <c r="F239" s="172">
        <v>66.005238095238099</v>
      </c>
      <c r="H239" s="170">
        <v>35575</v>
      </c>
      <c r="I239" s="168">
        <v>73.040000000000006</v>
      </c>
    </row>
    <row r="240" spans="2:9" x14ac:dyDescent="0.3">
      <c r="B240" s="173">
        <v>43190</v>
      </c>
      <c r="C240" s="166">
        <f t="shared" si="9"/>
        <v>31</v>
      </c>
      <c r="D240" s="173" t="str">
        <f t="shared" si="10"/>
        <v>March</v>
      </c>
      <c r="E240" s="173" t="str">
        <f t="shared" si="11"/>
        <v>March31</v>
      </c>
      <c r="F240" s="172">
        <v>66.148095238095195</v>
      </c>
      <c r="H240" s="170">
        <v>35576</v>
      </c>
      <c r="I240" s="168">
        <v>73.08</v>
      </c>
    </row>
    <row r="241" spans="2:9" x14ac:dyDescent="0.3">
      <c r="B241" s="173">
        <v>43163</v>
      </c>
      <c r="C241" s="166">
        <f t="shared" si="9"/>
        <v>4</v>
      </c>
      <c r="D241" s="173" t="str">
        <f t="shared" si="10"/>
        <v>March</v>
      </c>
      <c r="E241" s="173" t="str">
        <f t="shared" si="11"/>
        <v>March4</v>
      </c>
      <c r="F241" s="172">
        <v>63.481904761904801</v>
      </c>
      <c r="H241" s="170">
        <v>35577</v>
      </c>
      <c r="I241" s="168">
        <v>73.14</v>
      </c>
    </row>
    <row r="242" spans="2:9" x14ac:dyDescent="0.3">
      <c r="B242" s="173">
        <v>43164</v>
      </c>
      <c r="C242" s="166">
        <f t="shared" si="9"/>
        <v>5</v>
      </c>
      <c r="D242" s="173" t="str">
        <f t="shared" si="10"/>
        <v>March</v>
      </c>
      <c r="E242" s="173" t="str">
        <f t="shared" si="11"/>
        <v>March5</v>
      </c>
      <c r="F242" s="172">
        <v>63.471904761904803</v>
      </c>
      <c r="H242" s="170">
        <v>35578</v>
      </c>
      <c r="I242" s="168">
        <v>73.239999999999995</v>
      </c>
    </row>
    <row r="243" spans="2:9" x14ac:dyDescent="0.3">
      <c r="B243" s="173">
        <v>43165</v>
      </c>
      <c r="C243" s="166">
        <f t="shared" si="9"/>
        <v>6</v>
      </c>
      <c r="D243" s="173" t="str">
        <f t="shared" si="10"/>
        <v>March</v>
      </c>
      <c r="E243" s="173" t="str">
        <f t="shared" si="11"/>
        <v>March6</v>
      </c>
      <c r="F243" s="172">
        <v>63.443809523809499</v>
      </c>
      <c r="H243" s="170">
        <v>35579</v>
      </c>
      <c r="I243" s="168">
        <v>73.44</v>
      </c>
    </row>
    <row r="244" spans="2:9" x14ac:dyDescent="0.3">
      <c r="B244" s="173">
        <v>43166</v>
      </c>
      <c r="C244" s="166">
        <f t="shared" si="9"/>
        <v>7</v>
      </c>
      <c r="D244" s="173" t="str">
        <f t="shared" si="10"/>
        <v>March</v>
      </c>
      <c r="E244" s="173" t="str">
        <f t="shared" si="11"/>
        <v>March7</v>
      </c>
      <c r="F244" s="172">
        <v>63.422380952380898</v>
      </c>
      <c r="H244" s="170">
        <v>35580</v>
      </c>
      <c r="I244" s="168">
        <v>73.66</v>
      </c>
    </row>
    <row r="245" spans="2:9" x14ac:dyDescent="0.3">
      <c r="B245" s="173">
        <v>43167</v>
      </c>
      <c r="C245" s="166">
        <f t="shared" si="9"/>
        <v>8</v>
      </c>
      <c r="D245" s="173" t="str">
        <f t="shared" si="10"/>
        <v>March</v>
      </c>
      <c r="E245" s="173" t="str">
        <f t="shared" si="11"/>
        <v>March8</v>
      </c>
      <c r="F245" s="172">
        <v>63.426666666666698</v>
      </c>
      <c r="H245" s="170">
        <v>35581</v>
      </c>
      <c r="I245" s="168">
        <v>73.89</v>
      </c>
    </row>
    <row r="246" spans="2:9" x14ac:dyDescent="0.3">
      <c r="B246" s="173">
        <v>43168</v>
      </c>
      <c r="C246" s="166">
        <f t="shared" si="9"/>
        <v>9</v>
      </c>
      <c r="D246" s="173" t="str">
        <f t="shared" si="10"/>
        <v>March</v>
      </c>
      <c r="E246" s="173" t="str">
        <f t="shared" si="11"/>
        <v>March9</v>
      </c>
      <c r="F246" s="172">
        <v>63.449523809523797</v>
      </c>
      <c r="H246" s="170">
        <v>35582</v>
      </c>
      <c r="I246" s="168">
        <v>74.17</v>
      </c>
    </row>
    <row r="247" spans="2:9" x14ac:dyDescent="0.3">
      <c r="B247" s="173">
        <v>43221</v>
      </c>
      <c r="C247" s="166">
        <f t="shared" si="9"/>
        <v>1</v>
      </c>
      <c r="D247" s="173" t="str">
        <f t="shared" si="10"/>
        <v>May</v>
      </c>
      <c r="E247" s="173" t="str">
        <f t="shared" si="11"/>
        <v>May1</v>
      </c>
      <c r="F247" s="172">
        <v>67.643333333333302</v>
      </c>
      <c r="H247" s="170">
        <v>35583</v>
      </c>
      <c r="I247" s="168">
        <v>74.459999999999994</v>
      </c>
    </row>
    <row r="248" spans="2:9" x14ac:dyDescent="0.3">
      <c r="B248" s="173">
        <v>43230</v>
      </c>
      <c r="C248" s="166">
        <f t="shared" si="9"/>
        <v>10</v>
      </c>
      <c r="D248" s="173" t="str">
        <f t="shared" si="10"/>
        <v>May</v>
      </c>
      <c r="E248" s="173" t="str">
        <f t="shared" si="11"/>
        <v>May10</v>
      </c>
      <c r="F248" s="172">
        <v>67.977142857142894</v>
      </c>
      <c r="H248" s="170">
        <v>35584</v>
      </c>
      <c r="I248" s="168">
        <v>74.73</v>
      </c>
    </row>
    <row r="249" spans="2:9" x14ac:dyDescent="0.3">
      <c r="B249" s="173">
        <v>43231</v>
      </c>
      <c r="C249" s="166">
        <f t="shared" si="9"/>
        <v>11</v>
      </c>
      <c r="D249" s="173" t="str">
        <f t="shared" si="10"/>
        <v>May</v>
      </c>
      <c r="E249" s="173" t="str">
        <f t="shared" si="11"/>
        <v>May11</v>
      </c>
      <c r="F249" s="172">
        <v>60.731538461538499</v>
      </c>
      <c r="H249" s="170">
        <v>35585</v>
      </c>
      <c r="I249" s="168">
        <v>74.900000000000006</v>
      </c>
    </row>
    <row r="250" spans="2:9" x14ac:dyDescent="0.3">
      <c r="B250" s="173">
        <v>43232</v>
      </c>
      <c r="C250" s="166">
        <f t="shared" si="9"/>
        <v>12</v>
      </c>
      <c r="D250" s="173" t="str">
        <f t="shared" si="10"/>
        <v>May</v>
      </c>
      <c r="E250" s="173" t="str">
        <f t="shared" si="11"/>
        <v>May12</v>
      </c>
      <c r="F250" s="172">
        <v>68.066666666666706</v>
      </c>
      <c r="H250" s="170">
        <v>35586</v>
      </c>
      <c r="I250" s="168">
        <v>75.069999999999993</v>
      </c>
    </row>
    <row r="251" spans="2:9" x14ac:dyDescent="0.3">
      <c r="B251" s="173">
        <v>43233</v>
      </c>
      <c r="C251" s="166">
        <f t="shared" si="9"/>
        <v>13</v>
      </c>
      <c r="D251" s="173" t="str">
        <f t="shared" si="10"/>
        <v>May</v>
      </c>
      <c r="E251" s="173" t="str">
        <f t="shared" si="11"/>
        <v>May13</v>
      </c>
      <c r="F251" s="172">
        <v>68.135238095238094</v>
      </c>
      <c r="H251" s="170">
        <v>35587</v>
      </c>
      <c r="I251" s="168">
        <v>75.2</v>
      </c>
    </row>
    <row r="252" spans="2:9" x14ac:dyDescent="0.3">
      <c r="B252" s="173">
        <v>43234</v>
      </c>
      <c r="C252" s="166">
        <f t="shared" si="9"/>
        <v>14</v>
      </c>
      <c r="D252" s="173" t="str">
        <f t="shared" si="10"/>
        <v>May</v>
      </c>
      <c r="E252" s="173" t="str">
        <f t="shared" si="11"/>
        <v>May14</v>
      </c>
      <c r="F252" s="172">
        <v>68.222380952381002</v>
      </c>
      <c r="H252" s="170">
        <v>35588</v>
      </c>
      <c r="I252" s="168">
        <v>75.239999999999995</v>
      </c>
    </row>
    <row r="253" spans="2:9" x14ac:dyDescent="0.3">
      <c r="B253" s="173">
        <v>43235</v>
      </c>
      <c r="C253" s="166">
        <f t="shared" si="9"/>
        <v>15</v>
      </c>
      <c r="D253" s="173" t="str">
        <f t="shared" si="10"/>
        <v>May</v>
      </c>
      <c r="E253" s="173" t="str">
        <f t="shared" si="11"/>
        <v>May15</v>
      </c>
      <c r="F253" s="172">
        <v>68.332857142857094</v>
      </c>
      <c r="H253" s="170">
        <v>35589</v>
      </c>
      <c r="I253" s="168">
        <v>75.349999999999994</v>
      </c>
    </row>
    <row r="254" spans="2:9" x14ac:dyDescent="0.3">
      <c r="B254" s="173">
        <v>43236</v>
      </c>
      <c r="C254" s="166">
        <f t="shared" si="9"/>
        <v>16</v>
      </c>
      <c r="D254" s="173" t="str">
        <f t="shared" si="10"/>
        <v>May</v>
      </c>
      <c r="E254" s="173" t="str">
        <f t="shared" si="11"/>
        <v>May16</v>
      </c>
      <c r="F254" s="172">
        <v>68.4647619047619</v>
      </c>
      <c r="H254" s="170">
        <v>35590</v>
      </c>
      <c r="I254" s="168">
        <v>75.510000000000005</v>
      </c>
    </row>
    <row r="255" spans="2:9" x14ac:dyDescent="0.3">
      <c r="B255" s="173">
        <v>43237</v>
      </c>
      <c r="C255" s="166">
        <f t="shared" si="9"/>
        <v>17</v>
      </c>
      <c r="D255" s="173" t="str">
        <f t="shared" si="10"/>
        <v>May</v>
      </c>
      <c r="E255" s="173" t="str">
        <f t="shared" si="11"/>
        <v>May17</v>
      </c>
      <c r="F255" s="172">
        <v>68.593809523809497</v>
      </c>
      <c r="H255" s="170">
        <v>35591</v>
      </c>
      <c r="I255" s="168">
        <v>75.72</v>
      </c>
    </row>
    <row r="256" spans="2:9" x14ac:dyDescent="0.3">
      <c r="B256" s="173">
        <v>43238</v>
      </c>
      <c r="C256" s="166">
        <f t="shared" si="9"/>
        <v>18</v>
      </c>
      <c r="D256" s="173" t="str">
        <f t="shared" si="10"/>
        <v>May</v>
      </c>
      <c r="E256" s="173" t="str">
        <f t="shared" si="11"/>
        <v>May18</v>
      </c>
      <c r="F256" s="172">
        <v>68.725714285714304</v>
      </c>
      <c r="H256" s="170">
        <v>35592</v>
      </c>
      <c r="I256" s="168">
        <v>75.92</v>
      </c>
    </row>
    <row r="257" spans="2:9" x14ac:dyDescent="0.3">
      <c r="B257" s="173">
        <v>43239</v>
      </c>
      <c r="C257" s="166">
        <f t="shared" si="9"/>
        <v>19</v>
      </c>
      <c r="D257" s="173" t="str">
        <f t="shared" si="10"/>
        <v>May</v>
      </c>
      <c r="E257" s="173" t="str">
        <f t="shared" si="11"/>
        <v>May19</v>
      </c>
      <c r="F257" s="172">
        <v>68.829523809523806</v>
      </c>
      <c r="H257" s="170">
        <v>35593</v>
      </c>
      <c r="I257" s="168">
        <v>76.16</v>
      </c>
    </row>
    <row r="258" spans="2:9" x14ac:dyDescent="0.3">
      <c r="B258" s="173">
        <v>43222</v>
      </c>
      <c r="C258" s="166">
        <f t="shared" si="9"/>
        <v>2</v>
      </c>
      <c r="D258" s="173" t="str">
        <f t="shared" si="10"/>
        <v>May</v>
      </c>
      <c r="E258" s="173" t="str">
        <f t="shared" si="11"/>
        <v>May2</v>
      </c>
      <c r="F258" s="172">
        <v>67.701428571428593</v>
      </c>
      <c r="H258" s="170">
        <v>35594</v>
      </c>
      <c r="I258" s="168">
        <v>76.31</v>
      </c>
    </row>
    <row r="259" spans="2:9" x14ac:dyDescent="0.3">
      <c r="B259" s="173">
        <v>43240</v>
      </c>
      <c r="C259" s="166">
        <f t="shared" si="9"/>
        <v>20</v>
      </c>
      <c r="D259" s="173" t="str">
        <f t="shared" si="10"/>
        <v>May</v>
      </c>
      <c r="E259" s="173" t="str">
        <f t="shared" si="11"/>
        <v>May20</v>
      </c>
      <c r="F259" s="172">
        <v>68.916190476190494</v>
      </c>
      <c r="H259" s="170">
        <v>35595</v>
      </c>
      <c r="I259" s="168">
        <v>76.459999999999994</v>
      </c>
    </row>
    <row r="260" spans="2:9" x14ac:dyDescent="0.3">
      <c r="B260" s="173">
        <v>43241</v>
      </c>
      <c r="C260" s="166">
        <f t="shared" ref="C260:C323" si="12">DAY(B260)</f>
        <v>21</v>
      </c>
      <c r="D260" s="173" t="str">
        <f t="shared" ref="D260:D323" si="13">TEXT(B260,"mmmm")</f>
        <v>May</v>
      </c>
      <c r="E260" s="173" t="str">
        <f t="shared" ref="E260:E323" si="14">D260&amp;C260</f>
        <v>May21</v>
      </c>
      <c r="F260" s="172">
        <v>68.989047619047597</v>
      </c>
      <c r="H260" s="170">
        <v>35596</v>
      </c>
      <c r="I260" s="168">
        <v>76.59</v>
      </c>
    </row>
    <row r="261" spans="2:9" x14ac:dyDescent="0.3">
      <c r="B261" s="173">
        <v>43242</v>
      </c>
      <c r="C261" s="166">
        <f t="shared" si="12"/>
        <v>22</v>
      </c>
      <c r="D261" s="173" t="str">
        <f t="shared" si="13"/>
        <v>May</v>
      </c>
      <c r="E261" s="173" t="str">
        <f t="shared" si="14"/>
        <v>May22</v>
      </c>
      <c r="F261" s="172">
        <v>69.067142857142898</v>
      </c>
      <c r="H261" s="170">
        <v>35597</v>
      </c>
      <c r="I261" s="168">
        <v>76.62</v>
      </c>
    </row>
    <row r="262" spans="2:9" x14ac:dyDescent="0.3">
      <c r="B262" s="173">
        <v>43243</v>
      </c>
      <c r="C262" s="166">
        <f t="shared" si="12"/>
        <v>23</v>
      </c>
      <c r="D262" s="173" t="str">
        <f t="shared" si="13"/>
        <v>May</v>
      </c>
      <c r="E262" s="173" t="str">
        <f t="shared" si="14"/>
        <v>May23</v>
      </c>
      <c r="F262" s="172">
        <v>69.154285714285706</v>
      </c>
      <c r="H262" s="170">
        <v>35598</v>
      </c>
      <c r="I262" s="168">
        <v>76.67</v>
      </c>
    </row>
    <row r="263" spans="2:9" x14ac:dyDescent="0.3">
      <c r="B263" s="173">
        <v>43244</v>
      </c>
      <c r="C263" s="166">
        <f t="shared" si="12"/>
        <v>24</v>
      </c>
      <c r="D263" s="173" t="str">
        <f t="shared" si="13"/>
        <v>May</v>
      </c>
      <c r="E263" s="173" t="str">
        <f t="shared" si="14"/>
        <v>May24</v>
      </c>
      <c r="F263" s="172">
        <v>69.236190476190501</v>
      </c>
      <c r="H263" s="170">
        <v>35599</v>
      </c>
      <c r="I263" s="168">
        <v>76.739999999999995</v>
      </c>
    </row>
    <row r="264" spans="2:9" x14ac:dyDescent="0.3">
      <c r="B264" s="173">
        <v>43245</v>
      </c>
      <c r="C264" s="166">
        <f t="shared" si="12"/>
        <v>25</v>
      </c>
      <c r="D264" s="173" t="str">
        <f t="shared" si="13"/>
        <v>May</v>
      </c>
      <c r="E264" s="173" t="str">
        <f t="shared" si="14"/>
        <v>May25</v>
      </c>
      <c r="F264" s="172">
        <v>69.323333333333295</v>
      </c>
      <c r="H264" s="170">
        <v>35600</v>
      </c>
      <c r="I264" s="168">
        <v>76.91</v>
      </c>
    </row>
    <row r="265" spans="2:9" x14ac:dyDescent="0.3">
      <c r="B265" s="173">
        <v>43246</v>
      </c>
      <c r="C265" s="166">
        <f t="shared" si="12"/>
        <v>26</v>
      </c>
      <c r="D265" s="173" t="str">
        <f t="shared" si="13"/>
        <v>May</v>
      </c>
      <c r="E265" s="173" t="str">
        <f t="shared" si="14"/>
        <v>May26</v>
      </c>
      <c r="F265" s="172">
        <v>69.435714285714297</v>
      </c>
      <c r="H265" s="170">
        <v>35601</v>
      </c>
      <c r="I265" s="168">
        <v>77.08</v>
      </c>
    </row>
    <row r="266" spans="2:9" x14ac:dyDescent="0.3">
      <c r="B266" s="173">
        <v>43247</v>
      </c>
      <c r="C266" s="166">
        <f t="shared" si="12"/>
        <v>27</v>
      </c>
      <c r="D266" s="173" t="str">
        <f t="shared" si="13"/>
        <v>May</v>
      </c>
      <c r="E266" s="173" t="str">
        <f t="shared" si="14"/>
        <v>May27</v>
      </c>
      <c r="F266" s="172">
        <v>69.558571428571398</v>
      </c>
      <c r="H266" s="170">
        <v>35602</v>
      </c>
      <c r="I266" s="168">
        <v>77.260000000000005</v>
      </c>
    </row>
    <row r="267" spans="2:9" x14ac:dyDescent="0.3">
      <c r="B267" s="173">
        <v>43248</v>
      </c>
      <c r="C267" s="166">
        <f t="shared" si="12"/>
        <v>28</v>
      </c>
      <c r="D267" s="173" t="str">
        <f t="shared" si="13"/>
        <v>May</v>
      </c>
      <c r="E267" s="173" t="str">
        <f t="shared" si="14"/>
        <v>May28</v>
      </c>
      <c r="F267" s="172">
        <v>69.684761904761899</v>
      </c>
      <c r="H267" s="170">
        <v>35603</v>
      </c>
      <c r="I267" s="168">
        <v>77.42</v>
      </c>
    </row>
    <row r="268" spans="2:9" x14ac:dyDescent="0.3">
      <c r="B268" s="173">
        <v>43249</v>
      </c>
      <c r="C268" s="166">
        <f t="shared" si="12"/>
        <v>29</v>
      </c>
      <c r="D268" s="173" t="str">
        <f t="shared" si="13"/>
        <v>May</v>
      </c>
      <c r="E268" s="173" t="str">
        <f t="shared" si="14"/>
        <v>May29</v>
      </c>
      <c r="F268" s="172">
        <v>69.836666666666702</v>
      </c>
      <c r="H268" s="170">
        <v>35604</v>
      </c>
      <c r="I268" s="168">
        <v>77.59</v>
      </c>
    </row>
    <row r="269" spans="2:9" x14ac:dyDescent="0.3">
      <c r="B269" s="173">
        <v>43223</v>
      </c>
      <c r="C269" s="166">
        <f t="shared" si="12"/>
        <v>3</v>
      </c>
      <c r="D269" s="173" t="str">
        <f t="shared" si="13"/>
        <v>May</v>
      </c>
      <c r="E269" s="173" t="str">
        <f t="shared" si="14"/>
        <v>May3</v>
      </c>
      <c r="F269" s="172">
        <v>67.769047619047598</v>
      </c>
      <c r="H269" s="170">
        <v>35605</v>
      </c>
      <c r="I269" s="168">
        <v>77.790000000000006</v>
      </c>
    </row>
    <row r="270" spans="2:9" x14ac:dyDescent="0.3">
      <c r="B270" s="173">
        <v>43250</v>
      </c>
      <c r="C270" s="166">
        <f t="shared" si="12"/>
        <v>30</v>
      </c>
      <c r="D270" s="173" t="str">
        <f t="shared" si="13"/>
        <v>May</v>
      </c>
      <c r="E270" s="173" t="str">
        <f t="shared" si="14"/>
        <v>May30</v>
      </c>
      <c r="F270" s="172">
        <v>69.979047619047606</v>
      </c>
      <c r="H270" s="170">
        <v>35606</v>
      </c>
      <c r="I270" s="168">
        <v>77.92</v>
      </c>
    </row>
    <row r="271" spans="2:9" x14ac:dyDescent="0.3">
      <c r="B271" s="173">
        <v>43251</v>
      </c>
      <c r="C271" s="166">
        <f t="shared" si="12"/>
        <v>31</v>
      </c>
      <c r="D271" s="173" t="str">
        <f t="shared" si="13"/>
        <v>May</v>
      </c>
      <c r="E271" s="173" t="str">
        <f t="shared" si="14"/>
        <v>May31</v>
      </c>
      <c r="F271" s="172">
        <v>70.1271428571429</v>
      </c>
      <c r="H271" s="170">
        <v>35607</v>
      </c>
      <c r="I271" s="168">
        <v>78</v>
      </c>
    </row>
    <row r="272" spans="2:9" x14ac:dyDescent="0.3">
      <c r="B272" s="173">
        <v>43224</v>
      </c>
      <c r="C272" s="166">
        <f t="shared" si="12"/>
        <v>4</v>
      </c>
      <c r="D272" s="173" t="str">
        <f t="shared" si="13"/>
        <v>May</v>
      </c>
      <c r="E272" s="173" t="str">
        <f t="shared" si="14"/>
        <v>May4</v>
      </c>
      <c r="F272" s="172">
        <v>67.8290476190476</v>
      </c>
      <c r="H272" s="170">
        <v>35608</v>
      </c>
      <c r="I272" s="168">
        <v>78.05</v>
      </c>
    </row>
    <row r="273" spans="2:9" x14ac:dyDescent="0.3">
      <c r="B273" s="173">
        <v>43225</v>
      </c>
      <c r="C273" s="166">
        <f t="shared" si="12"/>
        <v>5</v>
      </c>
      <c r="D273" s="173" t="str">
        <f t="shared" si="13"/>
        <v>May</v>
      </c>
      <c r="E273" s="173" t="str">
        <f t="shared" si="14"/>
        <v>May5</v>
      </c>
      <c r="F273" s="172">
        <v>67.861428571428604</v>
      </c>
      <c r="H273" s="170">
        <v>35609</v>
      </c>
      <c r="I273" s="168">
        <v>78.099999999999994</v>
      </c>
    </row>
    <row r="274" spans="2:9" x14ac:dyDescent="0.3">
      <c r="B274" s="173">
        <v>43226</v>
      </c>
      <c r="C274" s="166">
        <f t="shared" si="12"/>
        <v>6</v>
      </c>
      <c r="D274" s="173" t="str">
        <f t="shared" si="13"/>
        <v>May</v>
      </c>
      <c r="E274" s="173" t="str">
        <f t="shared" si="14"/>
        <v>May6</v>
      </c>
      <c r="F274" s="172">
        <v>67.8771428571429</v>
      </c>
      <c r="H274" s="170">
        <v>35610</v>
      </c>
      <c r="I274" s="168">
        <v>78.09</v>
      </c>
    </row>
    <row r="275" spans="2:9" x14ac:dyDescent="0.3">
      <c r="B275" s="173">
        <v>43227</v>
      </c>
      <c r="C275" s="166">
        <f t="shared" si="12"/>
        <v>7</v>
      </c>
      <c r="D275" s="173" t="str">
        <f t="shared" si="13"/>
        <v>May</v>
      </c>
      <c r="E275" s="173" t="str">
        <f t="shared" si="14"/>
        <v>May7</v>
      </c>
      <c r="F275" s="172">
        <v>67.890952380952399</v>
      </c>
      <c r="H275" s="170">
        <v>35611</v>
      </c>
      <c r="I275" s="168">
        <v>78.010000000000005</v>
      </c>
    </row>
    <row r="276" spans="2:9" x14ac:dyDescent="0.3">
      <c r="B276" s="173">
        <v>43228</v>
      </c>
      <c r="C276" s="166">
        <f t="shared" si="12"/>
        <v>8</v>
      </c>
      <c r="D276" s="173" t="str">
        <f t="shared" si="13"/>
        <v>May</v>
      </c>
      <c r="E276" s="173" t="str">
        <f t="shared" si="14"/>
        <v>May8</v>
      </c>
      <c r="F276" s="172">
        <v>67.917619047618999</v>
      </c>
      <c r="H276" s="170">
        <v>35612</v>
      </c>
      <c r="I276" s="168">
        <v>77.989999999999995</v>
      </c>
    </row>
    <row r="277" spans="2:9" x14ac:dyDescent="0.3">
      <c r="B277" s="173">
        <v>43229</v>
      </c>
      <c r="C277" s="166">
        <f t="shared" si="12"/>
        <v>9</v>
      </c>
      <c r="D277" s="173" t="str">
        <f t="shared" si="13"/>
        <v>May</v>
      </c>
      <c r="E277" s="173" t="str">
        <f t="shared" si="14"/>
        <v>May9</v>
      </c>
      <c r="F277" s="172">
        <v>67.944761904761904</v>
      </c>
      <c r="H277" s="170">
        <v>35613</v>
      </c>
      <c r="I277" s="168">
        <v>78.02</v>
      </c>
    </row>
    <row r="278" spans="2:9" x14ac:dyDescent="0.3">
      <c r="B278" s="173">
        <v>43405</v>
      </c>
      <c r="C278" s="166">
        <f t="shared" si="12"/>
        <v>1</v>
      </c>
      <c r="D278" s="173" t="str">
        <f t="shared" si="13"/>
        <v>November</v>
      </c>
      <c r="E278" s="173" t="str">
        <f t="shared" si="14"/>
        <v>November1</v>
      </c>
      <c r="F278" s="172">
        <v>84.52</v>
      </c>
      <c r="H278" s="170">
        <v>35614</v>
      </c>
      <c r="I278" s="168">
        <v>78.069999999999993</v>
      </c>
    </row>
    <row r="279" spans="2:9" x14ac:dyDescent="0.3">
      <c r="B279" s="173">
        <v>43414</v>
      </c>
      <c r="C279" s="166">
        <f t="shared" si="12"/>
        <v>10</v>
      </c>
      <c r="D279" s="173" t="str">
        <f t="shared" si="13"/>
        <v>November</v>
      </c>
      <c r="E279" s="173" t="str">
        <f t="shared" si="14"/>
        <v>November10</v>
      </c>
      <c r="F279" s="172">
        <v>84.025576923076898</v>
      </c>
      <c r="H279" s="170">
        <v>35615</v>
      </c>
      <c r="I279" s="168">
        <v>78.12</v>
      </c>
    </row>
    <row r="280" spans="2:9" x14ac:dyDescent="0.3">
      <c r="B280" s="173">
        <v>43415</v>
      </c>
      <c r="C280" s="166">
        <f t="shared" si="12"/>
        <v>11</v>
      </c>
      <c r="D280" s="173" t="str">
        <f t="shared" si="13"/>
        <v>November</v>
      </c>
      <c r="E280" s="173" t="str">
        <f t="shared" si="14"/>
        <v>November11</v>
      </c>
      <c r="F280" s="172">
        <v>83.824090909090899</v>
      </c>
      <c r="H280" s="170">
        <v>35616</v>
      </c>
      <c r="I280" s="168">
        <v>78.17</v>
      </c>
    </row>
    <row r="281" spans="2:9" x14ac:dyDescent="0.3">
      <c r="B281" s="173">
        <v>43416</v>
      </c>
      <c r="C281" s="166">
        <f t="shared" si="12"/>
        <v>12</v>
      </c>
      <c r="D281" s="173" t="str">
        <f t="shared" si="13"/>
        <v>November</v>
      </c>
      <c r="E281" s="173" t="str">
        <f t="shared" si="14"/>
        <v>November12</v>
      </c>
      <c r="F281" s="172">
        <v>83.700909090909093</v>
      </c>
      <c r="H281" s="170">
        <v>35617</v>
      </c>
      <c r="I281" s="168">
        <v>78.2</v>
      </c>
    </row>
    <row r="282" spans="2:9" x14ac:dyDescent="0.3">
      <c r="B282" s="173">
        <v>43417</v>
      </c>
      <c r="C282" s="166">
        <f t="shared" si="12"/>
        <v>13</v>
      </c>
      <c r="D282" s="173" t="str">
        <f t="shared" si="13"/>
        <v>November</v>
      </c>
      <c r="E282" s="173" t="str">
        <f t="shared" si="14"/>
        <v>November13</v>
      </c>
      <c r="F282" s="172">
        <v>83.637727272727304</v>
      </c>
      <c r="H282" s="170">
        <v>35618</v>
      </c>
      <c r="I282" s="168">
        <v>78.23</v>
      </c>
    </row>
    <row r="283" spans="2:9" x14ac:dyDescent="0.3">
      <c r="B283" s="173">
        <v>43418</v>
      </c>
      <c r="C283" s="166">
        <f t="shared" si="12"/>
        <v>14</v>
      </c>
      <c r="D283" s="173" t="str">
        <f t="shared" si="13"/>
        <v>November</v>
      </c>
      <c r="E283" s="173" t="str">
        <f t="shared" si="14"/>
        <v>November14</v>
      </c>
      <c r="F283" s="172">
        <v>83.620909090909095</v>
      </c>
      <c r="H283" s="170">
        <v>35619</v>
      </c>
      <c r="I283" s="168">
        <v>78.25</v>
      </c>
    </row>
    <row r="284" spans="2:9" x14ac:dyDescent="0.3">
      <c r="B284" s="173">
        <v>43419</v>
      </c>
      <c r="C284" s="166">
        <f t="shared" si="12"/>
        <v>15</v>
      </c>
      <c r="D284" s="173" t="str">
        <f t="shared" si="13"/>
        <v>November</v>
      </c>
      <c r="E284" s="173" t="str">
        <f t="shared" si="14"/>
        <v>November15</v>
      </c>
      <c r="F284" s="172">
        <v>83.624090909090896</v>
      </c>
      <c r="H284" s="170">
        <v>35620</v>
      </c>
      <c r="I284" s="168">
        <v>78.16</v>
      </c>
    </row>
    <row r="285" spans="2:9" x14ac:dyDescent="0.3">
      <c r="B285" s="173">
        <v>43420</v>
      </c>
      <c r="C285" s="166">
        <f t="shared" si="12"/>
        <v>16</v>
      </c>
      <c r="D285" s="173" t="str">
        <f t="shared" si="13"/>
        <v>November</v>
      </c>
      <c r="E285" s="173" t="str">
        <f t="shared" si="14"/>
        <v>November16</v>
      </c>
      <c r="F285" s="172">
        <v>83.644090909090906</v>
      </c>
      <c r="H285" s="170">
        <v>35621</v>
      </c>
      <c r="I285" s="168">
        <v>77.989999999999995</v>
      </c>
    </row>
    <row r="286" spans="2:9" x14ac:dyDescent="0.3">
      <c r="B286" s="173">
        <v>43421</v>
      </c>
      <c r="C286" s="166">
        <f t="shared" si="12"/>
        <v>17</v>
      </c>
      <c r="D286" s="173" t="str">
        <f t="shared" si="13"/>
        <v>November</v>
      </c>
      <c r="E286" s="173" t="str">
        <f t="shared" si="14"/>
        <v>November17</v>
      </c>
      <c r="F286" s="172">
        <v>83.645454545454498</v>
      </c>
      <c r="H286" s="170">
        <v>35622</v>
      </c>
      <c r="I286" s="168">
        <v>77.84</v>
      </c>
    </row>
    <row r="287" spans="2:9" x14ac:dyDescent="0.3">
      <c r="B287" s="173">
        <v>43422</v>
      </c>
      <c r="C287" s="166">
        <f t="shared" si="12"/>
        <v>18</v>
      </c>
      <c r="D287" s="173" t="str">
        <f t="shared" si="13"/>
        <v>November</v>
      </c>
      <c r="E287" s="173" t="str">
        <f t="shared" si="14"/>
        <v>November18</v>
      </c>
      <c r="F287" s="172">
        <v>83.653636363636394</v>
      </c>
      <c r="H287" s="170">
        <v>35623</v>
      </c>
      <c r="I287" s="168">
        <v>77.66</v>
      </c>
    </row>
    <row r="288" spans="2:9" x14ac:dyDescent="0.3">
      <c r="B288" s="173">
        <v>43423</v>
      </c>
      <c r="C288" s="166">
        <f t="shared" si="12"/>
        <v>19</v>
      </c>
      <c r="D288" s="173" t="str">
        <f t="shared" si="13"/>
        <v>November</v>
      </c>
      <c r="E288" s="173" t="str">
        <f t="shared" si="14"/>
        <v>November19</v>
      </c>
      <c r="F288" s="172">
        <v>83.605909090909094</v>
      </c>
      <c r="H288" s="170">
        <v>35624</v>
      </c>
      <c r="I288" s="168">
        <v>77.540000000000006</v>
      </c>
    </row>
    <row r="289" spans="2:9" x14ac:dyDescent="0.3">
      <c r="B289" s="173">
        <v>43406</v>
      </c>
      <c r="C289" s="166">
        <f t="shared" si="12"/>
        <v>2</v>
      </c>
      <c r="D289" s="173" t="str">
        <f t="shared" si="13"/>
        <v>November</v>
      </c>
      <c r="E289" s="173" t="str">
        <f t="shared" si="14"/>
        <v>November2</v>
      </c>
      <c r="F289" s="172">
        <v>84.385454545454607</v>
      </c>
      <c r="H289" s="170">
        <v>35625</v>
      </c>
      <c r="I289" s="168">
        <v>77.34</v>
      </c>
    </row>
    <row r="290" spans="2:9" x14ac:dyDescent="0.3">
      <c r="B290" s="173">
        <v>43424</v>
      </c>
      <c r="C290" s="166">
        <f t="shared" si="12"/>
        <v>20</v>
      </c>
      <c r="D290" s="173" t="str">
        <f t="shared" si="13"/>
        <v>November</v>
      </c>
      <c r="E290" s="173" t="str">
        <f t="shared" si="14"/>
        <v>November20</v>
      </c>
      <c r="F290" s="172">
        <v>83.56</v>
      </c>
      <c r="H290" s="170">
        <v>35626</v>
      </c>
      <c r="I290" s="168">
        <v>77.239999999999995</v>
      </c>
    </row>
    <row r="291" spans="2:9" x14ac:dyDescent="0.3">
      <c r="B291" s="173">
        <v>43425</v>
      </c>
      <c r="C291" s="166">
        <f t="shared" si="12"/>
        <v>21</v>
      </c>
      <c r="D291" s="173" t="str">
        <f t="shared" si="13"/>
        <v>November</v>
      </c>
      <c r="E291" s="173" t="str">
        <f t="shared" si="14"/>
        <v>November21</v>
      </c>
      <c r="F291" s="172">
        <v>83.478181818181795</v>
      </c>
      <c r="H291" s="170">
        <v>35627</v>
      </c>
      <c r="I291" s="168">
        <v>77.2</v>
      </c>
    </row>
    <row r="292" spans="2:9" x14ac:dyDescent="0.3">
      <c r="B292" s="173">
        <v>43426</v>
      </c>
      <c r="C292" s="166">
        <f t="shared" si="12"/>
        <v>22</v>
      </c>
      <c r="D292" s="173" t="str">
        <f t="shared" si="13"/>
        <v>November</v>
      </c>
      <c r="E292" s="173" t="str">
        <f t="shared" si="14"/>
        <v>November22</v>
      </c>
      <c r="F292" s="172">
        <v>83.410909090909101</v>
      </c>
      <c r="H292" s="170">
        <v>35628</v>
      </c>
      <c r="I292" s="168">
        <v>77.17</v>
      </c>
    </row>
    <row r="293" spans="2:9" x14ac:dyDescent="0.3">
      <c r="B293" s="173">
        <v>43427</v>
      </c>
      <c r="C293" s="166">
        <f t="shared" si="12"/>
        <v>23</v>
      </c>
      <c r="D293" s="173" t="str">
        <f t="shared" si="13"/>
        <v>November</v>
      </c>
      <c r="E293" s="173" t="str">
        <f t="shared" si="14"/>
        <v>November23</v>
      </c>
      <c r="F293" s="172">
        <v>83.298181818181803</v>
      </c>
      <c r="H293" s="170">
        <v>35629</v>
      </c>
      <c r="I293" s="168">
        <v>77.16</v>
      </c>
    </row>
    <row r="294" spans="2:9" x14ac:dyDescent="0.3">
      <c r="B294" s="173">
        <v>43428</v>
      </c>
      <c r="C294" s="166">
        <f t="shared" si="12"/>
        <v>24</v>
      </c>
      <c r="D294" s="173" t="str">
        <f t="shared" si="13"/>
        <v>November</v>
      </c>
      <c r="E294" s="173" t="str">
        <f t="shared" si="14"/>
        <v>November24</v>
      </c>
      <c r="F294" s="172">
        <v>83.198181818181794</v>
      </c>
      <c r="H294" s="170">
        <v>35630</v>
      </c>
      <c r="I294" s="168">
        <v>77.22</v>
      </c>
    </row>
    <row r="295" spans="2:9" x14ac:dyDescent="0.3">
      <c r="B295" s="173">
        <v>43429</v>
      </c>
      <c r="C295" s="166">
        <f t="shared" si="12"/>
        <v>25</v>
      </c>
      <c r="D295" s="173" t="str">
        <f t="shared" si="13"/>
        <v>November</v>
      </c>
      <c r="E295" s="173" t="str">
        <f t="shared" si="14"/>
        <v>November25</v>
      </c>
      <c r="F295" s="172">
        <v>83.120454545454507</v>
      </c>
      <c r="H295" s="170">
        <v>35631</v>
      </c>
      <c r="I295" s="168">
        <v>77.27</v>
      </c>
    </row>
    <row r="296" spans="2:9" x14ac:dyDescent="0.3">
      <c r="B296" s="173">
        <v>43430</v>
      </c>
      <c r="C296" s="166">
        <f t="shared" si="12"/>
        <v>26</v>
      </c>
      <c r="D296" s="173" t="str">
        <f t="shared" si="13"/>
        <v>November</v>
      </c>
      <c r="E296" s="173" t="str">
        <f t="shared" si="14"/>
        <v>November26</v>
      </c>
      <c r="F296" s="172">
        <v>83.046818181818196</v>
      </c>
      <c r="H296" s="170">
        <v>35632</v>
      </c>
      <c r="I296" s="168">
        <v>77.290000000000006</v>
      </c>
    </row>
    <row r="297" spans="2:9" x14ac:dyDescent="0.3">
      <c r="B297" s="173">
        <v>43431</v>
      </c>
      <c r="C297" s="166">
        <f t="shared" si="12"/>
        <v>27</v>
      </c>
      <c r="D297" s="173" t="str">
        <f t="shared" si="13"/>
        <v>November</v>
      </c>
      <c r="E297" s="173" t="str">
        <f t="shared" si="14"/>
        <v>November27</v>
      </c>
      <c r="F297" s="172">
        <v>82.965454545454506</v>
      </c>
      <c r="H297" s="170">
        <v>35633</v>
      </c>
      <c r="I297" s="168">
        <v>77.290000000000006</v>
      </c>
    </row>
    <row r="298" spans="2:9" x14ac:dyDescent="0.3">
      <c r="B298" s="173">
        <v>43432</v>
      </c>
      <c r="C298" s="166">
        <f t="shared" si="12"/>
        <v>28</v>
      </c>
      <c r="D298" s="173" t="str">
        <f t="shared" si="13"/>
        <v>November</v>
      </c>
      <c r="E298" s="173" t="str">
        <f t="shared" si="14"/>
        <v>November28</v>
      </c>
      <c r="F298" s="172">
        <v>82.881363636363602</v>
      </c>
      <c r="H298" s="170">
        <v>35634</v>
      </c>
      <c r="I298" s="168">
        <v>77.290000000000006</v>
      </c>
    </row>
    <row r="299" spans="2:9" x14ac:dyDescent="0.3">
      <c r="B299" s="173">
        <v>43433</v>
      </c>
      <c r="C299" s="166">
        <f t="shared" si="12"/>
        <v>29</v>
      </c>
      <c r="D299" s="173" t="str">
        <f t="shared" si="13"/>
        <v>November</v>
      </c>
      <c r="E299" s="173" t="str">
        <f t="shared" si="14"/>
        <v>November29</v>
      </c>
      <c r="F299" s="172">
        <v>82.805000000000007</v>
      </c>
      <c r="H299" s="170">
        <v>35635</v>
      </c>
      <c r="I299" s="168">
        <v>77.260000000000005</v>
      </c>
    </row>
    <row r="300" spans="2:9" x14ac:dyDescent="0.3">
      <c r="B300" s="173">
        <v>43407</v>
      </c>
      <c r="C300" s="166">
        <f t="shared" si="12"/>
        <v>3</v>
      </c>
      <c r="D300" s="173" t="str">
        <f t="shared" si="13"/>
        <v>November</v>
      </c>
      <c r="E300" s="173" t="str">
        <f t="shared" si="14"/>
        <v>November3</v>
      </c>
      <c r="F300" s="172">
        <v>84.28</v>
      </c>
      <c r="H300" s="170">
        <v>35636</v>
      </c>
      <c r="I300" s="168">
        <v>77.290000000000006</v>
      </c>
    </row>
    <row r="301" spans="2:9" x14ac:dyDescent="0.3">
      <c r="B301" s="173">
        <v>43434</v>
      </c>
      <c r="C301" s="166">
        <f t="shared" si="12"/>
        <v>30</v>
      </c>
      <c r="D301" s="173" t="str">
        <f t="shared" si="13"/>
        <v>November</v>
      </c>
      <c r="E301" s="173" t="str">
        <f t="shared" si="14"/>
        <v>November30</v>
      </c>
      <c r="F301" s="172">
        <v>82.640909090909105</v>
      </c>
      <c r="H301" s="170">
        <v>35637</v>
      </c>
      <c r="I301" s="168">
        <v>77.34</v>
      </c>
    </row>
    <row r="302" spans="2:9" x14ac:dyDescent="0.3">
      <c r="B302" s="173">
        <v>43408</v>
      </c>
      <c r="C302" s="166">
        <f t="shared" si="12"/>
        <v>4</v>
      </c>
      <c r="D302" s="173" t="str">
        <f t="shared" si="13"/>
        <v>November</v>
      </c>
      <c r="E302" s="173" t="str">
        <f t="shared" si="14"/>
        <v>November4</v>
      </c>
      <c r="F302" s="172">
        <v>84.225909090909099</v>
      </c>
      <c r="H302" s="170">
        <v>35638</v>
      </c>
      <c r="I302" s="168">
        <v>77.39</v>
      </c>
    </row>
    <row r="303" spans="2:9" x14ac:dyDescent="0.3">
      <c r="B303" s="173">
        <v>43409</v>
      </c>
      <c r="C303" s="166">
        <f t="shared" si="12"/>
        <v>5</v>
      </c>
      <c r="D303" s="173" t="str">
        <f t="shared" si="13"/>
        <v>November</v>
      </c>
      <c r="E303" s="173" t="str">
        <f t="shared" si="14"/>
        <v>November5</v>
      </c>
      <c r="F303" s="172">
        <v>84.188636363636405</v>
      </c>
      <c r="H303" s="170">
        <v>35639</v>
      </c>
      <c r="I303" s="168">
        <v>77.430000000000007</v>
      </c>
    </row>
    <row r="304" spans="2:9" x14ac:dyDescent="0.3">
      <c r="B304" s="173">
        <v>43410</v>
      </c>
      <c r="C304" s="166">
        <f t="shared" si="12"/>
        <v>6</v>
      </c>
      <c r="D304" s="173" t="str">
        <f t="shared" si="13"/>
        <v>November</v>
      </c>
      <c r="E304" s="173" t="str">
        <f t="shared" si="14"/>
        <v>November6</v>
      </c>
      <c r="F304" s="172">
        <v>84.203636363636406</v>
      </c>
      <c r="H304" s="170">
        <v>35640</v>
      </c>
      <c r="I304" s="168">
        <v>77.510000000000005</v>
      </c>
    </row>
    <row r="305" spans="2:9" x14ac:dyDescent="0.3">
      <c r="B305" s="173">
        <v>43411</v>
      </c>
      <c r="C305" s="166">
        <f t="shared" si="12"/>
        <v>7</v>
      </c>
      <c r="D305" s="173" t="str">
        <f t="shared" si="13"/>
        <v>November</v>
      </c>
      <c r="E305" s="173" t="str">
        <f t="shared" si="14"/>
        <v>November7</v>
      </c>
      <c r="F305" s="172">
        <v>84.231818181818198</v>
      </c>
      <c r="H305" s="170">
        <v>35641</v>
      </c>
      <c r="I305" s="168">
        <v>77.61</v>
      </c>
    </row>
    <row r="306" spans="2:9" x14ac:dyDescent="0.3">
      <c r="B306" s="173">
        <v>43412</v>
      </c>
      <c r="C306" s="166">
        <f t="shared" si="12"/>
        <v>8</v>
      </c>
      <c r="D306" s="173" t="str">
        <f t="shared" si="13"/>
        <v>November</v>
      </c>
      <c r="E306" s="173" t="str">
        <f t="shared" si="14"/>
        <v>November8</v>
      </c>
      <c r="F306" s="172">
        <v>84.183181818181794</v>
      </c>
      <c r="H306" s="170">
        <v>35642</v>
      </c>
      <c r="I306" s="168">
        <v>77.66</v>
      </c>
    </row>
    <row r="307" spans="2:9" x14ac:dyDescent="0.3">
      <c r="B307" s="173">
        <v>43413</v>
      </c>
      <c r="C307" s="166">
        <f t="shared" si="12"/>
        <v>9</v>
      </c>
      <c r="D307" s="173" t="str">
        <f t="shared" si="13"/>
        <v>November</v>
      </c>
      <c r="E307" s="173" t="str">
        <f t="shared" si="14"/>
        <v>November9</v>
      </c>
      <c r="F307" s="172">
        <v>84.101818181818203</v>
      </c>
      <c r="H307" s="170">
        <v>35643</v>
      </c>
      <c r="I307" s="168">
        <v>77.73</v>
      </c>
    </row>
    <row r="308" spans="2:9" x14ac:dyDescent="0.3">
      <c r="B308" s="173">
        <v>43374</v>
      </c>
      <c r="C308" s="166">
        <f t="shared" si="12"/>
        <v>1</v>
      </c>
      <c r="D308" s="173" t="str">
        <f t="shared" si="13"/>
        <v>October</v>
      </c>
      <c r="E308" s="173" t="str">
        <f t="shared" si="14"/>
        <v>October1</v>
      </c>
      <c r="F308" s="172">
        <v>84.225909090909099</v>
      </c>
      <c r="H308" s="170">
        <v>35644</v>
      </c>
      <c r="I308" s="168">
        <v>77.8</v>
      </c>
    </row>
    <row r="309" spans="2:9" x14ac:dyDescent="0.3">
      <c r="B309" s="173">
        <v>43383</v>
      </c>
      <c r="C309" s="166">
        <f t="shared" si="12"/>
        <v>10</v>
      </c>
      <c r="D309" s="173" t="str">
        <f t="shared" si="13"/>
        <v>October</v>
      </c>
      <c r="E309" s="173" t="str">
        <f t="shared" si="14"/>
        <v>October10</v>
      </c>
      <c r="F309" s="172">
        <v>84.885094339622597</v>
      </c>
      <c r="H309" s="170">
        <v>35645</v>
      </c>
      <c r="I309" s="168">
        <v>77.86</v>
      </c>
    </row>
    <row r="310" spans="2:9" x14ac:dyDescent="0.3">
      <c r="B310" s="173">
        <v>43384</v>
      </c>
      <c r="C310" s="166">
        <f t="shared" si="12"/>
        <v>11</v>
      </c>
      <c r="D310" s="173" t="str">
        <f t="shared" si="13"/>
        <v>October</v>
      </c>
      <c r="E310" s="173" t="str">
        <f t="shared" si="14"/>
        <v>October11</v>
      </c>
      <c r="F310" s="172">
        <v>84.375909090909104</v>
      </c>
      <c r="H310" s="170">
        <v>35646</v>
      </c>
      <c r="I310" s="168">
        <v>77.92</v>
      </c>
    </row>
    <row r="311" spans="2:9" x14ac:dyDescent="0.3">
      <c r="B311" s="173">
        <v>43385</v>
      </c>
      <c r="C311" s="166">
        <f t="shared" si="12"/>
        <v>12</v>
      </c>
      <c r="D311" s="173" t="str">
        <f t="shared" si="13"/>
        <v>October</v>
      </c>
      <c r="E311" s="173" t="str">
        <f t="shared" si="14"/>
        <v>October12</v>
      </c>
      <c r="F311" s="172">
        <v>84.347727272727298</v>
      </c>
      <c r="H311" s="170">
        <v>35647</v>
      </c>
      <c r="I311" s="168">
        <v>77.989999999999995</v>
      </c>
    </row>
    <row r="312" spans="2:9" x14ac:dyDescent="0.3">
      <c r="B312" s="173">
        <v>43386</v>
      </c>
      <c r="C312" s="166">
        <f t="shared" si="12"/>
        <v>13</v>
      </c>
      <c r="D312" s="173" t="str">
        <f t="shared" si="13"/>
        <v>October</v>
      </c>
      <c r="E312" s="173" t="str">
        <f t="shared" si="14"/>
        <v>October13</v>
      </c>
      <c r="F312" s="172">
        <v>84.319090909090903</v>
      </c>
      <c r="H312" s="170">
        <v>35648</v>
      </c>
      <c r="I312" s="168">
        <v>78.05</v>
      </c>
    </row>
    <row r="313" spans="2:9" x14ac:dyDescent="0.3">
      <c r="B313" s="173">
        <v>43387</v>
      </c>
      <c r="C313" s="166">
        <f t="shared" si="12"/>
        <v>14</v>
      </c>
      <c r="D313" s="173" t="str">
        <f t="shared" si="13"/>
        <v>October</v>
      </c>
      <c r="E313" s="173" t="str">
        <f t="shared" si="14"/>
        <v>October14</v>
      </c>
      <c r="F313" s="172">
        <v>84.33</v>
      </c>
      <c r="H313" s="170">
        <v>35649</v>
      </c>
      <c r="I313" s="168">
        <v>77.959999999999994</v>
      </c>
    </row>
    <row r="314" spans="2:9" x14ac:dyDescent="0.3">
      <c r="B314" s="173">
        <v>43388</v>
      </c>
      <c r="C314" s="166">
        <f t="shared" si="12"/>
        <v>15</v>
      </c>
      <c r="D314" s="173" t="str">
        <f t="shared" si="13"/>
        <v>October</v>
      </c>
      <c r="E314" s="173" t="str">
        <f t="shared" si="14"/>
        <v>October15</v>
      </c>
      <c r="F314" s="172">
        <v>84.378636363636403</v>
      </c>
      <c r="H314" s="170">
        <v>35650</v>
      </c>
      <c r="I314" s="168">
        <v>77.94</v>
      </c>
    </row>
    <row r="315" spans="2:9" x14ac:dyDescent="0.3">
      <c r="B315" s="173">
        <v>43389</v>
      </c>
      <c r="C315" s="166">
        <f t="shared" si="12"/>
        <v>16</v>
      </c>
      <c r="D315" s="173" t="str">
        <f t="shared" si="13"/>
        <v>October</v>
      </c>
      <c r="E315" s="173" t="str">
        <f t="shared" si="14"/>
        <v>October16</v>
      </c>
      <c r="F315" s="172">
        <v>84.432727272727305</v>
      </c>
      <c r="H315" s="170">
        <v>35651</v>
      </c>
      <c r="I315" s="168">
        <v>77.73</v>
      </c>
    </row>
    <row r="316" spans="2:9" x14ac:dyDescent="0.3">
      <c r="B316" s="173">
        <v>43390</v>
      </c>
      <c r="C316" s="166">
        <f t="shared" si="12"/>
        <v>17</v>
      </c>
      <c r="D316" s="173" t="str">
        <f t="shared" si="13"/>
        <v>October</v>
      </c>
      <c r="E316" s="173" t="str">
        <f t="shared" si="14"/>
        <v>October17</v>
      </c>
      <c r="F316" s="172">
        <v>84.516818181818195</v>
      </c>
      <c r="H316" s="170">
        <v>35652</v>
      </c>
      <c r="I316" s="168">
        <v>77.45</v>
      </c>
    </row>
    <row r="317" spans="2:9" x14ac:dyDescent="0.3">
      <c r="B317" s="173">
        <v>43391</v>
      </c>
      <c r="C317" s="166">
        <f t="shared" si="12"/>
        <v>18</v>
      </c>
      <c r="D317" s="173" t="str">
        <f t="shared" si="13"/>
        <v>October</v>
      </c>
      <c r="E317" s="173" t="str">
        <f t="shared" si="14"/>
        <v>October18</v>
      </c>
      <c r="F317" s="172">
        <v>84.634545454545503</v>
      </c>
      <c r="H317" s="170">
        <v>35653</v>
      </c>
      <c r="I317" s="168">
        <v>77.239999999999995</v>
      </c>
    </row>
    <row r="318" spans="2:9" x14ac:dyDescent="0.3">
      <c r="B318" s="173">
        <v>43392</v>
      </c>
      <c r="C318" s="166">
        <f t="shared" si="12"/>
        <v>19</v>
      </c>
      <c r="D318" s="173" t="str">
        <f t="shared" si="13"/>
        <v>October</v>
      </c>
      <c r="E318" s="173" t="str">
        <f t="shared" si="14"/>
        <v>October19</v>
      </c>
      <c r="F318" s="172">
        <v>84.679545454545504</v>
      </c>
      <c r="H318" s="170">
        <v>35654</v>
      </c>
      <c r="I318" s="168">
        <v>77.069999999999993</v>
      </c>
    </row>
    <row r="319" spans="2:9" x14ac:dyDescent="0.3">
      <c r="B319" s="173">
        <v>43375</v>
      </c>
      <c r="C319" s="166">
        <f t="shared" si="12"/>
        <v>2</v>
      </c>
      <c r="D319" s="173" t="str">
        <f t="shared" si="13"/>
        <v>October</v>
      </c>
      <c r="E319" s="173" t="str">
        <f t="shared" si="14"/>
        <v>October2</v>
      </c>
      <c r="F319" s="172">
        <v>84.265909090909105</v>
      </c>
      <c r="H319" s="170">
        <v>35655</v>
      </c>
      <c r="I319" s="168">
        <v>76.930000000000007</v>
      </c>
    </row>
    <row r="320" spans="2:9" x14ac:dyDescent="0.3">
      <c r="B320" s="173">
        <v>43393</v>
      </c>
      <c r="C320" s="166">
        <f t="shared" si="12"/>
        <v>20</v>
      </c>
      <c r="D320" s="173" t="str">
        <f t="shared" si="13"/>
        <v>October</v>
      </c>
      <c r="E320" s="173" t="str">
        <f t="shared" si="14"/>
        <v>October20</v>
      </c>
      <c r="F320" s="172">
        <v>84.750454545454502</v>
      </c>
      <c r="H320" s="170">
        <v>35656</v>
      </c>
      <c r="I320" s="168">
        <v>76.819999999999993</v>
      </c>
    </row>
    <row r="321" spans="2:9" x14ac:dyDescent="0.3">
      <c r="B321" s="173">
        <v>43394</v>
      </c>
      <c r="C321" s="166">
        <f t="shared" si="12"/>
        <v>21</v>
      </c>
      <c r="D321" s="173" t="str">
        <f t="shared" si="13"/>
        <v>October</v>
      </c>
      <c r="E321" s="173" t="str">
        <f t="shared" si="14"/>
        <v>October21</v>
      </c>
      <c r="F321" s="172">
        <v>84.808181818181794</v>
      </c>
      <c r="H321" s="170">
        <v>35657</v>
      </c>
      <c r="I321" s="168">
        <v>76.86</v>
      </c>
    </row>
    <row r="322" spans="2:9" x14ac:dyDescent="0.3">
      <c r="B322" s="173">
        <v>43395</v>
      </c>
      <c r="C322" s="166">
        <f t="shared" si="12"/>
        <v>22</v>
      </c>
      <c r="D322" s="173" t="str">
        <f t="shared" si="13"/>
        <v>October</v>
      </c>
      <c r="E322" s="173" t="str">
        <f t="shared" si="14"/>
        <v>October22</v>
      </c>
      <c r="F322" s="172">
        <v>84.865454545454497</v>
      </c>
      <c r="H322" s="170">
        <v>35658</v>
      </c>
      <c r="I322" s="168">
        <v>77.11</v>
      </c>
    </row>
    <row r="323" spans="2:9" x14ac:dyDescent="0.3">
      <c r="B323" s="173">
        <v>43396</v>
      </c>
      <c r="C323" s="166">
        <f t="shared" si="12"/>
        <v>23</v>
      </c>
      <c r="D323" s="173" t="str">
        <f t="shared" si="13"/>
        <v>October</v>
      </c>
      <c r="E323" s="173" t="str">
        <f t="shared" si="14"/>
        <v>October23</v>
      </c>
      <c r="F323" s="172">
        <v>84.905909090909105</v>
      </c>
      <c r="H323" s="170">
        <v>35659</v>
      </c>
      <c r="I323" s="168">
        <v>77.180000000000007</v>
      </c>
    </row>
    <row r="324" spans="2:9" x14ac:dyDescent="0.3">
      <c r="B324" s="173">
        <v>43397</v>
      </c>
      <c r="C324" s="166">
        <f t="shared" ref="C324:C368" si="15">DAY(B324)</f>
        <v>24</v>
      </c>
      <c r="D324" s="173" t="str">
        <f t="shared" ref="D324:D368" si="16">TEXT(B324,"mmmm")</f>
        <v>October</v>
      </c>
      <c r="E324" s="173" t="str">
        <f t="shared" ref="E324:E368" si="17">D324&amp;C324</f>
        <v>October24</v>
      </c>
      <c r="F324" s="172">
        <v>84.944999999999993</v>
      </c>
      <c r="H324" s="170">
        <v>35660</v>
      </c>
      <c r="I324" s="168">
        <v>77.22</v>
      </c>
    </row>
    <row r="325" spans="2:9" x14ac:dyDescent="0.3">
      <c r="B325" s="173">
        <v>43398</v>
      </c>
      <c r="C325" s="166">
        <f t="shared" si="15"/>
        <v>25</v>
      </c>
      <c r="D325" s="173" t="str">
        <f t="shared" si="16"/>
        <v>October</v>
      </c>
      <c r="E325" s="173" t="str">
        <f t="shared" si="17"/>
        <v>October25</v>
      </c>
      <c r="F325" s="172">
        <v>84.996818181818199</v>
      </c>
      <c r="H325" s="170">
        <v>35661</v>
      </c>
      <c r="I325" s="168">
        <v>77.31</v>
      </c>
    </row>
    <row r="326" spans="2:9" x14ac:dyDescent="0.3">
      <c r="B326" s="173">
        <v>43399</v>
      </c>
      <c r="C326" s="166">
        <f t="shared" si="15"/>
        <v>26</v>
      </c>
      <c r="D326" s="173" t="str">
        <f t="shared" si="16"/>
        <v>October</v>
      </c>
      <c r="E326" s="173" t="str">
        <f t="shared" si="17"/>
        <v>October26</v>
      </c>
      <c r="F326" s="172">
        <v>85.016818181818195</v>
      </c>
      <c r="H326" s="170">
        <v>35662</v>
      </c>
      <c r="I326" s="168">
        <v>77.430000000000007</v>
      </c>
    </row>
    <row r="327" spans="2:9" x14ac:dyDescent="0.3">
      <c r="B327" s="173">
        <v>43400</v>
      </c>
      <c r="C327" s="166">
        <f t="shared" si="15"/>
        <v>27</v>
      </c>
      <c r="D327" s="173" t="str">
        <f t="shared" si="16"/>
        <v>October</v>
      </c>
      <c r="E327" s="173" t="str">
        <f t="shared" si="17"/>
        <v>October27</v>
      </c>
      <c r="F327" s="172">
        <v>85.0209090909091</v>
      </c>
      <c r="H327" s="170">
        <v>35663</v>
      </c>
      <c r="I327" s="168">
        <v>77.58</v>
      </c>
    </row>
    <row r="328" spans="2:9" x14ac:dyDescent="0.3">
      <c r="B328" s="173">
        <v>43401</v>
      </c>
      <c r="C328" s="166">
        <f t="shared" si="15"/>
        <v>28</v>
      </c>
      <c r="D328" s="173" t="str">
        <f t="shared" si="16"/>
        <v>October</v>
      </c>
      <c r="E328" s="173" t="str">
        <f t="shared" si="17"/>
        <v>October28</v>
      </c>
      <c r="F328" s="172">
        <v>84.980909090909094</v>
      </c>
      <c r="H328" s="170">
        <v>35664</v>
      </c>
      <c r="I328" s="168">
        <v>77.77</v>
      </c>
    </row>
    <row r="329" spans="2:9" x14ac:dyDescent="0.3">
      <c r="B329" s="173">
        <v>43402</v>
      </c>
      <c r="C329" s="166">
        <f t="shared" si="15"/>
        <v>29</v>
      </c>
      <c r="D329" s="173" t="str">
        <f t="shared" si="16"/>
        <v>October</v>
      </c>
      <c r="E329" s="173" t="str">
        <f t="shared" si="17"/>
        <v>October29</v>
      </c>
      <c r="F329" s="172">
        <v>84.9463636363636</v>
      </c>
      <c r="H329" s="170">
        <v>35665</v>
      </c>
      <c r="I329" s="168">
        <v>77.900000000000006</v>
      </c>
    </row>
    <row r="330" spans="2:9" x14ac:dyDescent="0.3">
      <c r="B330" s="173">
        <v>43376</v>
      </c>
      <c r="C330" s="166">
        <f t="shared" si="15"/>
        <v>3</v>
      </c>
      <c r="D330" s="173" t="str">
        <f t="shared" si="16"/>
        <v>October</v>
      </c>
      <c r="E330" s="173" t="str">
        <f t="shared" si="17"/>
        <v>October3</v>
      </c>
      <c r="F330" s="172">
        <v>84.292272727272703</v>
      </c>
      <c r="H330" s="170">
        <v>35666</v>
      </c>
      <c r="I330" s="168">
        <v>77.98</v>
      </c>
    </row>
    <row r="331" spans="2:9" x14ac:dyDescent="0.3">
      <c r="B331" s="173">
        <v>43403</v>
      </c>
      <c r="C331" s="166">
        <f t="shared" si="15"/>
        <v>30</v>
      </c>
      <c r="D331" s="173" t="str">
        <f t="shared" si="16"/>
        <v>October</v>
      </c>
      <c r="E331" s="173" t="str">
        <f t="shared" si="17"/>
        <v>October30</v>
      </c>
      <c r="F331" s="172">
        <v>84.791363636363599</v>
      </c>
      <c r="H331" s="170">
        <v>35667</v>
      </c>
      <c r="I331" s="168">
        <v>78</v>
      </c>
    </row>
    <row r="332" spans="2:9" x14ac:dyDescent="0.3">
      <c r="B332" s="173">
        <v>43404</v>
      </c>
      <c r="C332" s="166">
        <f t="shared" si="15"/>
        <v>31</v>
      </c>
      <c r="D332" s="173" t="str">
        <f t="shared" si="16"/>
        <v>October</v>
      </c>
      <c r="E332" s="173" t="str">
        <f t="shared" si="17"/>
        <v>October31</v>
      </c>
      <c r="F332" s="172">
        <v>84.6636363636364</v>
      </c>
      <c r="H332" s="170">
        <v>35668</v>
      </c>
      <c r="I332" s="168">
        <v>77.989999999999995</v>
      </c>
    </row>
    <row r="333" spans="2:9" x14ac:dyDescent="0.3">
      <c r="B333" s="173">
        <v>43377</v>
      </c>
      <c r="C333" s="166">
        <f t="shared" si="15"/>
        <v>4</v>
      </c>
      <c r="D333" s="173" t="str">
        <f t="shared" si="16"/>
        <v>October</v>
      </c>
      <c r="E333" s="173" t="str">
        <f t="shared" si="17"/>
        <v>October4</v>
      </c>
      <c r="F333" s="172">
        <v>84.3095454545455</v>
      </c>
      <c r="H333" s="170">
        <v>35669</v>
      </c>
      <c r="I333" s="168">
        <v>78.099999999999994</v>
      </c>
    </row>
    <row r="334" spans="2:9" x14ac:dyDescent="0.3">
      <c r="B334" s="173">
        <v>43378</v>
      </c>
      <c r="C334" s="166">
        <f t="shared" si="15"/>
        <v>5</v>
      </c>
      <c r="D334" s="173" t="str">
        <f t="shared" si="16"/>
        <v>October</v>
      </c>
      <c r="E334" s="173" t="str">
        <f t="shared" si="17"/>
        <v>October5</v>
      </c>
      <c r="F334" s="172">
        <v>84.265454545454503</v>
      </c>
      <c r="H334" s="170">
        <v>35670</v>
      </c>
      <c r="I334" s="168">
        <v>78.23</v>
      </c>
    </row>
    <row r="335" spans="2:9" x14ac:dyDescent="0.3">
      <c r="B335" s="173">
        <v>43379</v>
      </c>
      <c r="C335" s="166">
        <f t="shared" si="15"/>
        <v>6</v>
      </c>
      <c r="D335" s="173" t="str">
        <f t="shared" si="16"/>
        <v>October</v>
      </c>
      <c r="E335" s="173" t="str">
        <f t="shared" si="17"/>
        <v>October6</v>
      </c>
      <c r="F335" s="172">
        <v>84.277727272727304</v>
      </c>
      <c r="H335" s="170">
        <v>35671</v>
      </c>
      <c r="I335" s="168">
        <v>78.48</v>
      </c>
    </row>
    <row r="336" spans="2:9" x14ac:dyDescent="0.3">
      <c r="B336" s="173">
        <v>43380</v>
      </c>
      <c r="C336" s="166">
        <f t="shared" si="15"/>
        <v>7</v>
      </c>
      <c r="D336" s="173" t="str">
        <f t="shared" si="16"/>
        <v>October</v>
      </c>
      <c r="E336" s="173" t="str">
        <f t="shared" si="17"/>
        <v>October7</v>
      </c>
      <c r="F336" s="172">
        <v>84.293636363636395</v>
      </c>
      <c r="H336" s="170">
        <v>35672</v>
      </c>
      <c r="I336" s="168">
        <v>78.81</v>
      </c>
    </row>
    <row r="337" spans="2:9" x14ac:dyDescent="0.3">
      <c r="B337" s="173">
        <v>43381</v>
      </c>
      <c r="C337" s="166">
        <f t="shared" si="15"/>
        <v>8</v>
      </c>
      <c r="D337" s="173" t="str">
        <f t="shared" si="16"/>
        <v>October</v>
      </c>
      <c r="E337" s="173" t="str">
        <f t="shared" si="17"/>
        <v>October8</v>
      </c>
      <c r="F337" s="172">
        <v>84.303181818181798</v>
      </c>
      <c r="H337" s="170">
        <v>35673</v>
      </c>
      <c r="I337" s="168">
        <v>79.13</v>
      </c>
    </row>
    <row r="338" spans="2:9" x14ac:dyDescent="0.3">
      <c r="B338" s="173">
        <v>43382</v>
      </c>
      <c r="C338" s="166">
        <f t="shared" si="15"/>
        <v>9</v>
      </c>
      <c r="D338" s="173" t="str">
        <f t="shared" si="16"/>
        <v>October</v>
      </c>
      <c r="E338" s="173" t="str">
        <f t="shared" si="17"/>
        <v>October9</v>
      </c>
      <c r="F338" s="172">
        <v>84.335909090909098</v>
      </c>
      <c r="H338" s="170">
        <v>35674</v>
      </c>
      <c r="I338" s="168">
        <v>79.42</v>
      </c>
    </row>
    <row r="339" spans="2:9" x14ac:dyDescent="0.3">
      <c r="B339" s="173">
        <v>43344</v>
      </c>
      <c r="C339" s="166">
        <f t="shared" si="15"/>
        <v>1</v>
      </c>
      <c r="D339" s="173" t="str">
        <f t="shared" si="16"/>
        <v>September</v>
      </c>
      <c r="E339" s="173" t="str">
        <f t="shared" si="17"/>
        <v>September1</v>
      </c>
      <c r="F339" s="172">
        <v>83.896666666666704</v>
      </c>
      <c r="H339" s="170">
        <v>35675</v>
      </c>
      <c r="I339" s="168">
        <v>79.739999999999995</v>
      </c>
    </row>
    <row r="340" spans="2:9" x14ac:dyDescent="0.3">
      <c r="B340" s="173">
        <v>43353</v>
      </c>
      <c r="C340" s="166">
        <f t="shared" si="15"/>
        <v>10</v>
      </c>
      <c r="D340" s="173" t="str">
        <f t="shared" si="16"/>
        <v>September</v>
      </c>
      <c r="E340" s="173" t="str">
        <f t="shared" si="17"/>
        <v>September10</v>
      </c>
      <c r="F340" s="172">
        <v>84.065714285714293</v>
      </c>
      <c r="H340" s="170">
        <v>35676</v>
      </c>
      <c r="I340" s="168">
        <v>80.03</v>
      </c>
    </row>
    <row r="341" spans="2:9" x14ac:dyDescent="0.3">
      <c r="B341" s="173">
        <v>43354</v>
      </c>
      <c r="C341" s="166">
        <f t="shared" si="15"/>
        <v>11</v>
      </c>
      <c r="D341" s="173" t="str">
        <f t="shared" si="16"/>
        <v>September</v>
      </c>
      <c r="E341" s="173" t="str">
        <f t="shared" si="17"/>
        <v>September11</v>
      </c>
      <c r="F341" s="172">
        <v>78.896862745098005</v>
      </c>
      <c r="H341" s="170">
        <v>35677</v>
      </c>
      <c r="I341" s="168">
        <v>80.069999999999993</v>
      </c>
    </row>
    <row r="342" spans="2:9" x14ac:dyDescent="0.3">
      <c r="B342" s="173">
        <v>43355</v>
      </c>
      <c r="C342" s="166">
        <f t="shared" si="15"/>
        <v>12</v>
      </c>
      <c r="D342" s="173" t="str">
        <f t="shared" si="16"/>
        <v>September</v>
      </c>
      <c r="E342" s="173" t="str">
        <f t="shared" si="17"/>
        <v>September12</v>
      </c>
      <c r="F342" s="172">
        <v>84.009523809523799</v>
      </c>
      <c r="H342" s="170">
        <v>35678</v>
      </c>
      <c r="I342" s="168">
        <v>80.239999999999995</v>
      </c>
    </row>
    <row r="343" spans="2:9" x14ac:dyDescent="0.3">
      <c r="B343" s="173">
        <v>43356</v>
      </c>
      <c r="C343" s="166">
        <f t="shared" si="15"/>
        <v>13</v>
      </c>
      <c r="D343" s="173" t="str">
        <f t="shared" si="16"/>
        <v>September</v>
      </c>
      <c r="E343" s="173" t="str">
        <f t="shared" si="17"/>
        <v>September13</v>
      </c>
      <c r="F343" s="172">
        <v>83.970476190476205</v>
      </c>
      <c r="H343" s="170">
        <v>35679</v>
      </c>
      <c r="I343" s="168">
        <v>80.489999999999995</v>
      </c>
    </row>
    <row r="344" spans="2:9" x14ac:dyDescent="0.3">
      <c r="B344" s="173">
        <v>43357</v>
      </c>
      <c r="C344" s="166">
        <f t="shared" si="15"/>
        <v>14</v>
      </c>
      <c r="D344" s="173" t="str">
        <f t="shared" si="16"/>
        <v>September</v>
      </c>
      <c r="E344" s="173" t="str">
        <f t="shared" si="17"/>
        <v>September14</v>
      </c>
      <c r="F344" s="172">
        <v>83.938571428571393</v>
      </c>
      <c r="H344" s="170">
        <v>35680</v>
      </c>
      <c r="I344" s="168">
        <v>80.69</v>
      </c>
    </row>
    <row r="345" spans="2:9" x14ac:dyDescent="0.3">
      <c r="B345" s="173">
        <v>43358</v>
      </c>
      <c r="C345" s="166">
        <f t="shared" si="15"/>
        <v>15</v>
      </c>
      <c r="D345" s="173" t="str">
        <f t="shared" si="16"/>
        <v>September</v>
      </c>
      <c r="E345" s="173" t="str">
        <f t="shared" si="17"/>
        <v>September15</v>
      </c>
      <c r="F345" s="172">
        <v>83.9166666666667</v>
      </c>
      <c r="H345" s="170">
        <v>35681</v>
      </c>
      <c r="I345" s="168">
        <v>80.900000000000006</v>
      </c>
    </row>
    <row r="346" spans="2:9" x14ac:dyDescent="0.3">
      <c r="B346" s="173">
        <v>43359</v>
      </c>
      <c r="C346" s="166">
        <f t="shared" si="15"/>
        <v>16</v>
      </c>
      <c r="D346" s="173" t="str">
        <f t="shared" si="16"/>
        <v>September</v>
      </c>
      <c r="E346" s="173" t="str">
        <f t="shared" si="17"/>
        <v>September16</v>
      </c>
      <c r="F346" s="172">
        <v>83.875238095238103</v>
      </c>
      <c r="H346" s="170">
        <v>35682</v>
      </c>
      <c r="I346" s="168">
        <v>81.14</v>
      </c>
    </row>
    <row r="347" spans="2:9" x14ac:dyDescent="0.3">
      <c r="B347" s="173">
        <v>43360</v>
      </c>
      <c r="C347" s="166">
        <f t="shared" si="15"/>
        <v>17</v>
      </c>
      <c r="D347" s="173" t="str">
        <f t="shared" si="16"/>
        <v>September</v>
      </c>
      <c r="E347" s="173" t="str">
        <f t="shared" si="17"/>
        <v>September17</v>
      </c>
      <c r="F347" s="172">
        <v>83.864761904761906</v>
      </c>
      <c r="H347" s="170">
        <v>35683</v>
      </c>
      <c r="I347" s="168">
        <v>81.349999999999994</v>
      </c>
    </row>
    <row r="348" spans="2:9" x14ac:dyDescent="0.3">
      <c r="B348" s="173">
        <v>43361</v>
      </c>
      <c r="C348" s="166">
        <f t="shared" si="15"/>
        <v>18</v>
      </c>
      <c r="D348" s="173" t="str">
        <f t="shared" si="16"/>
        <v>September</v>
      </c>
      <c r="E348" s="173" t="str">
        <f t="shared" si="17"/>
        <v>September18</v>
      </c>
      <c r="F348" s="172">
        <v>83.845238095238102</v>
      </c>
      <c r="H348" s="170">
        <v>35684</v>
      </c>
      <c r="I348" s="168">
        <v>81.61</v>
      </c>
    </row>
    <row r="349" spans="2:9" x14ac:dyDescent="0.3">
      <c r="B349" s="173">
        <v>43362</v>
      </c>
      <c r="C349" s="166">
        <f t="shared" si="15"/>
        <v>19</v>
      </c>
      <c r="D349" s="173" t="str">
        <f t="shared" si="16"/>
        <v>September</v>
      </c>
      <c r="E349" s="173" t="str">
        <f t="shared" si="17"/>
        <v>September19</v>
      </c>
      <c r="F349" s="172">
        <v>83.898095238095195</v>
      </c>
      <c r="H349" s="170">
        <v>35685</v>
      </c>
      <c r="I349" s="168">
        <v>81.97</v>
      </c>
    </row>
    <row r="350" spans="2:9" x14ac:dyDescent="0.3">
      <c r="B350" s="173">
        <v>43345</v>
      </c>
      <c r="C350" s="166">
        <f t="shared" si="15"/>
        <v>2</v>
      </c>
      <c r="D350" s="173" t="str">
        <f t="shared" si="16"/>
        <v>September</v>
      </c>
      <c r="E350" s="173" t="str">
        <f t="shared" si="17"/>
        <v>September2</v>
      </c>
      <c r="F350" s="172">
        <v>83.965714285714299</v>
      </c>
      <c r="H350" s="170">
        <v>35686</v>
      </c>
      <c r="I350" s="168">
        <v>82.4</v>
      </c>
    </row>
    <row r="351" spans="2:9" x14ac:dyDescent="0.3">
      <c r="B351" s="173">
        <v>43363</v>
      </c>
      <c r="C351" s="166">
        <f t="shared" si="15"/>
        <v>20</v>
      </c>
      <c r="D351" s="173" t="str">
        <f t="shared" si="16"/>
        <v>September</v>
      </c>
      <c r="E351" s="173" t="str">
        <f t="shared" si="17"/>
        <v>September20</v>
      </c>
      <c r="F351" s="172">
        <v>83.961428571428598</v>
      </c>
      <c r="H351" s="170">
        <v>35687</v>
      </c>
      <c r="I351" s="168">
        <v>82.84</v>
      </c>
    </row>
    <row r="352" spans="2:9" x14ac:dyDescent="0.3">
      <c r="B352" s="173">
        <v>43364</v>
      </c>
      <c r="C352" s="166">
        <f t="shared" si="15"/>
        <v>21</v>
      </c>
      <c r="D352" s="173" t="str">
        <f t="shared" si="16"/>
        <v>September</v>
      </c>
      <c r="E352" s="173" t="str">
        <f t="shared" si="17"/>
        <v>September21</v>
      </c>
      <c r="F352" s="172">
        <v>83.99</v>
      </c>
      <c r="H352" s="170">
        <v>35688</v>
      </c>
      <c r="I352" s="168">
        <v>83.34</v>
      </c>
    </row>
    <row r="353" spans="2:9" x14ac:dyDescent="0.3">
      <c r="B353" s="173">
        <v>43365</v>
      </c>
      <c r="C353" s="166">
        <f t="shared" si="15"/>
        <v>22</v>
      </c>
      <c r="D353" s="173" t="str">
        <f t="shared" si="16"/>
        <v>September</v>
      </c>
      <c r="E353" s="173" t="str">
        <f t="shared" si="17"/>
        <v>September22</v>
      </c>
      <c r="F353" s="172">
        <v>83.989523809523803</v>
      </c>
      <c r="H353" s="170">
        <v>35689</v>
      </c>
      <c r="I353" s="168">
        <v>83.83</v>
      </c>
    </row>
    <row r="354" spans="2:9" x14ac:dyDescent="0.3">
      <c r="B354" s="173">
        <v>43366</v>
      </c>
      <c r="C354" s="166">
        <f t="shared" si="15"/>
        <v>23</v>
      </c>
      <c r="D354" s="173" t="str">
        <f t="shared" si="16"/>
        <v>September</v>
      </c>
      <c r="E354" s="173" t="str">
        <f t="shared" si="17"/>
        <v>September23</v>
      </c>
      <c r="F354" s="172">
        <v>84.02</v>
      </c>
      <c r="H354" s="170">
        <v>35690</v>
      </c>
      <c r="I354" s="168">
        <v>84.37</v>
      </c>
    </row>
    <row r="355" spans="2:9" x14ac:dyDescent="0.3">
      <c r="B355" s="173">
        <v>43367</v>
      </c>
      <c r="C355" s="166">
        <f t="shared" si="15"/>
        <v>24</v>
      </c>
      <c r="D355" s="173" t="str">
        <f t="shared" si="16"/>
        <v>September</v>
      </c>
      <c r="E355" s="173" t="str">
        <f t="shared" si="17"/>
        <v>September24</v>
      </c>
      <c r="F355" s="172">
        <v>84.054761904761904</v>
      </c>
      <c r="H355" s="170">
        <v>35691</v>
      </c>
      <c r="I355" s="168">
        <v>84.65</v>
      </c>
    </row>
    <row r="356" spans="2:9" x14ac:dyDescent="0.3">
      <c r="B356" s="173">
        <v>43368</v>
      </c>
      <c r="C356" s="166">
        <f t="shared" si="15"/>
        <v>25</v>
      </c>
      <c r="D356" s="173" t="str">
        <f t="shared" si="16"/>
        <v>September</v>
      </c>
      <c r="E356" s="173" t="str">
        <f t="shared" si="17"/>
        <v>September25</v>
      </c>
      <c r="F356" s="172">
        <v>84.093809523809497</v>
      </c>
      <c r="H356" s="170">
        <v>35692</v>
      </c>
      <c r="I356" s="168">
        <v>84.98</v>
      </c>
    </row>
    <row r="357" spans="2:9" x14ac:dyDescent="0.3">
      <c r="B357" s="173">
        <v>43369</v>
      </c>
      <c r="C357" s="166">
        <f t="shared" si="15"/>
        <v>26</v>
      </c>
      <c r="D357" s="173" t="str">
        <f t="shared" si="16"/>
        <v>September</v>
      </c>
      <c r="E357" s="173" t="str">
        <f t="shared" si="17"/>
        <v>September26</v>
      </c>
      <c r="F357" s="172">
        <v>84.192857142857207</v>
      </c>
      <c r="H357" s="170">
        <v>35693</v>
      </c>
      <c r="I357" s="168">
        <v>85.31</v>
      </c>
    </row>
    <row r="358" spans="2:9" x14ac:dyDescent="0.3">
      <c r="B358" s="173">
        <v>43370</v>
      </c>
      <c r="C358" s="166">
        <f t="shared" si="15"/>
        <v>27</v>
      </c>
      <c r="D358" s="173" t="str">
        <f t="shared" si="16"/>
        <v>September</v>
      </c>
      <c r="E358" s="173" t="str">
        <f t="shared" si="17"/>
        <v>September27</v>
      </c>
      <c r="F358" s="172">
        <v>84.350952380952407</v>
      </c>
      <c r="H358" s="170">
        <v>35694</v>
      </c>
      <c r="I358" s="168">
        <v>85.59</v>
      </c>
    </row>
    <row r="359" spans="2:9" x14ac:dyDescent="0.3">
      <c r="B359" s="173">
        <v>43371</v>
      </c>
      <c r="C359" s="166">
        <f t="shared" si="15"/>
        <v>28</v>
      </c>
      <c r="D359" s="173" t="str">
        <f t="shared" si="16"/>
        <v>September</v>
      </c>
      <c r="E359" s="173" t="str">
        <f t="shared" si="17"/>
        <v>September28</v>
      </c>
      <c r="F359" s="172">
        <v>84.545238095238105</v>
      </c>
      <c r="H359" s="170">
        <v>35695</v>
      </c>
      <c r="I359" s="168">
        <v>85.85</v>
      </c>
    </row>
    <row r="360" spans="2:9" x14ac:dyDescent="0.3">
      <c r="B360" s="173">
        <v>43372</v>
      </c>
      <c r="C360" s="166">
        <f t="shared" si="15"/>
        <v>29</v>
      </c>
      <c r="D360" s="173" t="str">
        <f t="shared" si="16"/>
        <v>September</v>
      </c>
      <c r="E360" s="173" t="str">
        <f t="shared" si="17"/>
        <v>September29</v>
      </c>
      <c r="F360" s="172">
        <v>84.683333333333294</v>
      </c>
      <c r="H360" s="170">
        <v>35696</v>
      </c>
      <c r="I360" s="168">
        <v>85.77</v>
      </c>
    </row>
    <row r="361" spans="2:9" x14ac:dyDescent="0.3">
      <c r="B361" s="173">
        <v>43346</v>
      </c>
      <c r="C361" s="166">
        <f t="shared" si="15"/>
        <v>3</v>
      </c>
      <c r="D361" s="173" t="str">
        <f t="shared" si="16"/>
        <v>September</v>
      </c>
      <c r="E361" s="173" t="str">
        <f t="shared" si="17"/>
        <v>September3</v>
      </c>
      <c r="F361" s="172">
        <v>84.013333333333307</v>
      </c>
      <c r="H361" s="170">
        <v>35697</v>
      </c>
      <c r="I361" s="168">
        <v>85.69</v>
      </c>
    </row>
    <row r="362" spans="2:9" x14ac:dyDescent="0.3">
      <c r="B362" s="173">
        <v>43373</v>
      </c>
      <c r="C362" s="166">
        <f t="shared" si="15"/>
        <v>30</v>
      </c>
      <c r="D362" s="173" t="str">
        <f t="shared" si="16"/>
        <v>September</v>
      </c>
      <c r="E362" s="173" t="str">
        <f t="shared" si="17"/>
        <v>September30</v>
      </c>
      <c r="F362" s="172">
        <v>84.858571428571395</v>
      </c>
      <c r="H362" s="170">
        <v>35698</v>
      </c>
      <c r="I362" s="168">
        <v>85.66</v>
      </c>
    </row>
    <row r="363" spans="2:9" x14ac:dyDescent="0.3">
      <c r="B363" s="173">
        <v>43347</v>
      </c>
      <c r="C363" s="166">
        <f t="shared" si="15"/>
        <v>4</v>
      </c>
      <c r="D363" s="173" t="str">
        <f t="shared" si="16"/>
        <v>September</v>
      </c>
      <c r="E363" s="173" t="str">
        <f t="shared" si="17"/>
        <v>September4</v>
      </c>
      <c r="F363" s="172">
        <v>84.036666666666704</v>
      </c>
      <c r="H363" s="170">
        <v>35699</v>
      </c>
      <c r="I363" s="168">
        <v>85.87</v>
      </c>
    </row>
    <row r="364" spans="2:9" x14ac:dyDescent="0.3">
      <c r="B364" s="173">
        <v>43348</v>
      </c>
      <c r="C364" s="166">
        <f t="shared" si="15"/>
        <v>5</v>
      </c>
      <c r="D364" s="173" t="str">
        <f t="shared" si="16"/>
        <v>September</v>
      </c>
      <c r="E364" s="173" t="str">
        <f t="shared" si="17"/>
        <v>September5</v>
      </c>
      <c r="F364" s="172">
        <v>84.022857142857106</v>
      </c>
      <c r="H364" s="170">
        <v>35700</v>
      </c>
      <c r="I364" s="168">
        <v>86.15</v>
      </c>
    </row>
    <row r="365" spans="2:9" x14ac:dyDescent="0.3">
      <c r="B365" s="173">
        <v>43349</v>
      </c>
      <c r="C365" s="166">
        <f t="shared" si="15"/>
        <v>6</v>
      </c>
      <c r="D365" s="173" t="str">
        <f t="shared" si="16"/>
        <v>September</v>
      </c>
      <c r="E365" s="173" t="str">
        <f t="shared" si="17"/>
        <v>September6</v>
      </c>
      <c r="F365" s="172">
        <v>84.0395238095238</v>
      </c>
      <c r="H365" s="170">
        <v>35701</v>
      </c>
      <c r="I365" s="168">
        <v>86.55</v>
      </c>
    </row>
    <row r="366" spans="2:9" x14ac:dyDescent="0.3">
      <c r="B366" s="173">
        <v>43350</v>
      </c>
      <c r="C366" s="166">
        <f t="shared" si="15"/>
        <v>7</v>
      </c>
      <c r="D366" s="173" t="str">
        <f t="shared" si="16"/>
        <v>September</v>
      </c>
      <c r="E366" s="173" t="str">
        <f t="shared" si="17"/>
        <v>September7</v>
      </c>
      <c r="F366" s="172">
        <v>84.068571428571403</v>
      </c>
      <c r="H366" s="170">
        <v>35702</v>
      </c>
      <c r="I366" s="168">
        <v>86.87</v>
      </c>
    </row>
    <row r="367" spans="2:9" x14ac:dyDescent="0.3">
      <c r="B367" s="173">
        <v>43351</v>
      </c>
      <c r="C367" s="166">
        <f t="shared" si="15"/>
        <v>8</v>
      </c>
      <c r="D367" s="173" t="str">
        <f t="shared" si="16"/>
        <v>September</v>
      </c>
      <c r="E367" s="173" t="str">
        <f t="shared" si="17"/>
        <v>September8</v>
      </c>
      <c r="F367" s="172">
        <v>84.0790476190476</v>
      </c>
      <c r="H367" s="170">
        <v>35703</v>
      </c>
      <c r="I367" s="168">
        <v>87.14</v>
      </c>
    </row>
    <row r="368" spans="2:9" x14ac:dyDescent="0.3">
      <c r="B368" s="173">
        <v>43352</v>
      </c>
      <c r="C368" s="166">
        <f t="shared" si="15"/>
        <v>9</v>
      </c>
      <c r="D368" s="173" t="str">
        <f t="shared" si="16"/>
        <v>September</v>
      </c>
      <c r="E368" s="173" t="str">
        <f t="shared" si="17"/>
        <v>September9</v>
      </c>
      <c r="F368" s="172">
        <v>84.090476190476195</v>
      </c>
      <c r="H368" s="170">
        <v>35704</v>
      </c>
      <c r="I368" s="168">
        <v>87.15</v>
      </c>
    </row>
    <row r="369" spans="8:9" x14ac:dyDescent="0.3">
      <c r="H369" s="170">
        <v>35705</v>
      </c>
      <c r="I369" s="168">
        <v>87.03</v>
      </c>
    </row>
    <row r="370" spans="8:9" x14ac:dyDescent="0.3">
      <c r="H370" s="170">
        <v>35706</v>
      </c>
      <c r="I370" s="168">
        <v>87.01</v>
      </c>
    </row>
    <row r="371" spans="8:9" x14ac:dyDescent="0.3">
      <c r="H371" s="170">
        <v>35707</v>
      </c>
      <c r="I371" s="168">
        <v>86.98</v>
      </c>
    </row>
    <row r="372" spans="8:9" x14ac:dyDescent="0.3">
      <c r="H372" s="170">
        <v>35708</v>
      </c>
      <c r="I372" s="168">
        <v>87.04</v>
      </c>
    </row>
    <row r="373" spans="8:9" x14ac:dyDescent="0.3">
      <c r="H373" s="170">
        <v>35709</v>
      </c>
      <c r="I373" s="168">
        <v>87.22</v>
      </c>
    </row>
    <row r="374" spans="8:9" x14ac:dyDescent="0.3">
      <c r="H374" s="170">
        <v>35710</v>
      </c>
      <c r="I374" s="168">
        <v>87.08</v>
      </c>
    </row>
    <row r="375" spans="8:9" x14ac:dyDescent="0.3">
      <c r="H375" s="170">
        <v>35711</v>
      </c>
      <c r="I375" s="168">
        <v>87</v>
      </c>
    </row>
    <row r="376" spans="8:9" x14ac:dyDescent="0.3">
      <c r="H376" s="170">
        <v>35712</v>
      </c>
      <c r="I376" s="168">
        <v>86.72</v>
      </c>
    </row>
    <row r="377" spans="8:9" x14ac:dyDescent="0.3">
      <c r="H377" s="170">
        <v>35713</v>
      </c>
      <c r="I377" s="168">
        <v>86.53</v>
      </c>
    </row>
    <row r="378" spans="8:9" x14ac:dyDescent="0.3">
      <c r="H378" s="170">
        <v>35714</v>
      </c>
      <c r="I378" s="168">
        <v>86.18</v>
      </c>
    </row>
    <row r="379" spans="8:9" x14ac:dyDescent="0.3">
      <c r="H379" s="170">
        <v>35715</v>
      </c>
      <c r="I379" s="168">
        <v>85.88</v>
      </c>
    </row>
    <row r="380" spans="8:9" x14ac:dyDescent="0.3">
      <c r="H380" s="170">
        <v>35716</v>
      </c>
      <c r="I380" s="168">
        <v>85.65</v>
      </c>
    </row>
    <row r="381" spans="8:9" x14ac:dyDescent="0.3">
      <c r="H381" s="170">
        <v>35717</v>
      </c>
      <c r="I381" s="168">
        <v>85.83</v>
      </c>
    </row>
    <row r="382" spans="8:9" x14ac:dyDescent="0.3">
      <c r="H382" s="170">
        <v>35718</v>
      </c>
      <c r="I382" s="168">
        <v>86.16</v>
      </c>
    </row>
    <row r="383" spans="8:9" x14ac:dyDescent="0.3">
      <c r="H383" s="170">
        <v>35719</v>
      </c>
      <c r="I383" s="168">
        <v>86.4</v>
      </c>
    </row>
    <row r="384" spans="8:9" x14ac:dyDescent="0.3">
      <c r="H384" s="170">
        <v>35720</v>
      </c>
      <c r="I384" s="168">
        <v>86.47</v>
      </c>
    </row>
    <row r="385" spans="8:9" x14ac:dyDescent="0.3">
      <c r="H385" s="170">
        <v>35721</v>
      </c>
      <c r="I385" s="168">
        <v>86.38</v>
      </c>
    </row>
    <row r="386" spans="8:9" x14ac:dyDescent="0.3">
      <c r="H386" s="170">
        <v>35722</v>
      </c>
      <c r="I386" s="168">
        <v>86.4</v>
      </c>
    </row>
    <row r="387" spans="8:9" x14ac:dyDescent="0.3">
      <c r="H387" s="170">
        <v>35723</v>
      </c>
      <c r="I387" s="168">
        <v>86.3</v>
      </c>
    </row>
    <row r="388" spans="8:9" x14ac:dyDescent="0.3">
      <c r="H388" s="170">
        <v>35724</v>
      </c>
      <c r="I388" s="168">
        <v>86.1</v>
      </c>
    </row>
    <row r="389" spans="8:9" x14ac:dyDescent="0.3">
      <c r="H389" s="170">
        <v>35725</v>
      </c>
      <c r="I389" s="168">
        <v>85.84</v>
      </c>
    </row>
    <row r="390" spans="8:9" x14ac:dyDescent="0.3">
      <c r="H390" s="170">
        <v>35726</v>
      </c>
      <c r="I390" s="168">
        <v>85.65</v>
      </c>
    </row>
    <row r="391" spans="8:9" x14ac:dyDescent="0.3">
      <c r="H391" s="170">
        <v>35727</v>
      </c>
      <c r="I391" s="168">
        <v>85.48</v>
      </c>
    </row>
    <row r="392" spans="8:9" x14ac:dyDescent="0.3">
      <c r="H392" s="170">
        <v>35728</v>
      </c>
      <c r="I392" s="168">
        <v>85.5</v>
      </c>
    </row>
    <row r="393" spans="8:9" x14ac:dyDescent="0.3">
      <c r="H393" s="170">
        <v>35729</v>
      </c>
      <c r="I393" s="168">
        <v>85.57</v>
      </c>
    </row>
    <row r="394" spans="8:9" x14ac:dyDescent="0.3">
      <c r="H394" s="170">
        <v>35730</v>
      </c>
      <c r="I394" s="168">
        <v>85.54</v>
      </c>
    </row>
    <row r="395" spans="8:9" x14ac:dyDescent="0.3">
      <c r="H395" s="170">
        <v>35731</v>
      </c>
      <c r="I395" s="168">
        <v>85.54</v>
      </c>
    </row>
    <row r="396" spans="8:9" x14ac:dyDescent="0.3">
      <c r="H396" s="170">
        <v>35732</v>
      </c>
      <c r="I396" s="168">
        <v>85.5</v>
      </c>
    </row>
    <row r="397" spans="8:9" x14ac:dyDescent="0.3">
      <c r="H397" s="170">
        <v>35733</v>
      </c>
      <c r="I397" s="168">
        <v>85.54</v>
      </c>
    </row>
    <row r="398" spans="8:9" x14ac:dyDescent="0.3">
      <c r="H398" s="170">
        <v>35734</v>
      </c>
      <c r="I398" s="168">
        <v>85.72</v>
      </c>
    </row>
    <row r="399" spans="8:9" x14ac:dyDescent="0.3">
      <c r="H399" s="170">
        <v>35735</v>
      </c>
      <c r="I399" s="168">
        <v>85.81</v>
      </c>
    </row>
    <row r="400" spans="8:9" x14ac:dyDescent="0.3">
      <c r="H400" s="170">
        <v>35736</v>
      </c>
      <c r="I400" s="168">
        <v>86.02</v>
      </c>
    </row>
    <row r="401" spans="8:9" x14ac:dyDescent="0.3">
      <c r="H401" s="170">
        <v>35737</v>
      </c>
      <c r="I401" s="168">
        <v>86.12</v>
      </c>
    </row>
    <row r="402" spans="8:9" x14ac:dyDescent="0.3">
      <c r="H402" s="170">
        <v>35738</v>
      </c>
      <c r="I402" s="168">
        <v>86.23</v>
      </c>
    </row>
    <row r="403" spans="8:9" x14ac:dyDescent="0.3">
      <c r="H403" s="170">
        <v>35739</v>
      </c>
      <c r="I403" s="168">
        <v>86.48</v>
      </c>
    </row>
    <row r="404" spans="8:9" x14ac:dyDescent="0.3">
      <c r="H404" s="170">
        <v>35740</v>
      </c>
      <c r="I404" s="168">
        <v>86.52</v>
      </c>
    </row>
    <row r="405" spans="8:9" x14ac:dyDescent="0.3">
      <c r="H405" s="170">
        <v>35741</v>
      </c>
      <c r="I405" s="168">
        <v>86.56</v>
      </c>
    </row>
    <row r="406" spans="8:9" x14ac:dyDescent="0.3">
      <c r="H406" s="170">
        <v>35742</v>
      </c>
      <c r="I406" s="168">
        <v>86.45</v>
      </c>
    </row>
    <row r="407" spans="8:9" x14ac:dyDescent="0.3">
      <c r="H407" s="170">
        <v>35743</v>
      </c>
      <c r="I407" s="168">
        <v>86.41</v>
      </c>
    </row>
    <row r="408" spans="8:9" x14ac:dyDescent="0.3">
      <c r="H408" s="170">
        <v>35744</v>
      </c>
      <c r="I408" s="168">
        <v>86.02</v>
      </c>
    </row>
    <row r="409" spans="8:9" x14ac:dyDescent="0.3">
      <c r="H409" s="170">
        <v>35745</v>
      </c>
      <c r="I409" s="168">
        <v>85.59</v>
      </c>
    </row>
    <row r="410" spans="8:9" x14ac:dyDescent="0.3">
      <c r="H410" s="170">
        <v>35746</v>
      </c>
      <c r="I410" s="168">
        <v>85.16</v>
      </c>
    </row>
    <row r="411" spans="8:9" x14ac:dyDescent="0.3">
      <c r="H411" s="170">
        <v>35747</v>
      </c>
      <c r="I411" s="168">
        <v>84.51</v>
      </c>
    </row>
    <row r="412" spans="8:9" x14ac:dyDescent="0.3">
      <c r="H412" s="170">
        <v>35748</v>
      </c>
      <c r="I412" s="168">
        <v>83.83</v>
      </c>
    </row>
    <row r="413" spans="8:9" x14ac:dyDescent="0.3">
      <c r="H413" s="170">
        <v>35749</v>
      </c>
      <c r="I413" s="168">
        <v>83.21</v>
      </c>
    </row>
    <row r="414" spans="8:9" x14ac:dyDescent="0.3">
      <c r="H414" s="170">
        <v>35750</v>
      </c>
      <c r="I414" s="168">
        <v>82.64</v>
      </c>
    </row>
    <row r="415" spans="8:9" x14ac:dyDescent="0.3">
      <c r="H415" s="170">
        <v>35751</v>
      </c>
      <c r="I415" s="168">
        <v>82.12</v>
      </c>
    </row>
    <row r="416" spans="8:9" x14ac:dyDescent="0.3">
      <c r="H416" s="170">
        <v>35752</v>
      </c>
      <c r="I416" s="168">
        <v>81.99</v>
      </c>
    </row>
    <row r="417" spans="8:9" x14ac:dyDescent="0.3">
      <c r="H417" s="170">
        <v>35753</v>
      </c>
      <c r="I417" s="168">
        <v>81.760000000000005</v>
      </c>
    </row>
    <row r="418" spans="8:9" x14ac:dyDescent="0.3">
      <c r="H418" s="170">
        <v>35754</v>
      </c>
      <c r="I418" s="168">
        <v>81.63</v>
      </c>
    </row>
    <row r="419" spans="8:9" x14ac:dyDescent="0.3">
      <c r="H419" s="170">
        <v>35755</v>
      </c>
      <c r="I419" s="168">
        <v>81.5</v>
      </c>
    </row>
    <row r="420" spans="8:9" x14ac:dyDescent="0.3">
      <c r="H420" s="170">
        <v>35756</v>
      </c>
      <c r="I420" s="168">
        <v>81.33</v>
      </c>
    </row>
    <row r="421" spans="8:9" x14ac:dyDescent="0.3">
      <c r="H421" s="170">
        <v>35757</v>
      </c>
      <c r="I421" s="168">
        <v>81.260000000000005</v>
      </c>
    </row>
    <row r="422" spans="8:9" x14ac:dyDescent="0.3">
      <c r="H422" s="170">
        <v>35758</v>
      </c>
      <c r="I422" s="168">
        <v>81.16</v>
      </c>
    </row>
    <row r="423" spans="8:9" x14ac:dyDescent="0.3">
      <c r="H423" s="170">
        <v>35759</v>
      </c>
      <c r="I423" s="168">
        <v>80.930000000000007</v>
      </c>
    </row>
    <row r="424" spans="8:9" x14ac:dyDescent="0.3">
      <c r="H424" s="170">
        <v>35760</v>
      </c>
      <c r="I424" s="168">
        <v>80.45</v>
      </c>
    </row>
    <row r="425" spans="8:9" x14ac:dyDescent="0.3">
      <c r="H425" s="170">
        <v>35761</v>
      </c>
      <c r="I425" s="168">
        <v>79.8</v>
      </c>
    </row>
    <row r="426" spans="8:9" x14ac:dyDescent="0.3">
      <c r="H426" s="170">
        <v>35762</v>
      </c>
      <c r="I426" s="168">
        <v>79.069999999999993</v>
      </c>
    </row>
    <row r="427" spans="8:9" x14ac:dyDescent="0.3">
      <c r="H427" s="170">
        <v>35763</v>
      </c>
      <c r="I427" s="168">
        <v>78.349999999999994</v>
      </c>
    </row>
    <row r="428" spans="8:9" x14ac:dyDescent="0.3">
      <c r="H428" s="170">
        <v>35764</v>
      </c>
      <c r="I428" s="168">
        <v>77.75</v>
      </c>
    </row>
    <row r="429" spans="8:9" x14ac:dyDescent="0.3">
      <c r="H429" s="170">
        <v>35765</v>
      </c>
      <c r="I429" s="168">
        <v>77.3</v>
      </c>
    </row>
    <row r="430" spans="8:9" x14ac:dyDescent="0.3">
      <c r="H430" s="170">
        <v>35766</v>
      </c>
      <c r="I430" s="168">
        <v>76.680000000000007</v>
      </c>
    </row>
    <row r="431" spans="8:9" x14ac:dyDescent="0.3">
      <c r="H431" s="170">
        <v>35767</v>
      </c>
      <c r="I431" s="168">
        <v>76.150000000000006</v>
      </c>
    </row>
    <row r="432" spans="8:9" x14ac:dyDescent="0.3">
      <c r="H432" s="170">
        <v>35768</v>
      </c>
      <c r="I432" s="168">
        <v>75.75</v>
      </c>
    </row>
    <row r="433" spans="8:9" x14ac:dyDescent="0.3">
      <c r="H433" s="170">
        <v>35769</v>
      </c>
      <c r="I433" s="168">
        <v>75.59</v>
      </c>
    </row>
    <row r="434" spans="8:9" x14ac:dyDescent="0.3">
      <c r="H434" s="170">
        <v>35770</v>
      </c>
      <c r="I434" s="168">
        <v>75.45</v>
      </c>
    </row>
    <row r="435" spans="8:9" x14ac:dyDescent="0.3">
      <c r="H435" s="170">
        <v>35771</v>
      </c>
      <c r="I435" s="168">
        <v>75.12</v>
      </c>
    </row>
    <row r="436" spans="8:9" x14ac:dyDescent="0.3">
      <c r="H436" s="170">
        <v>35772</v>
      </c>
      <c r="I436" s="168">
        <v>74.64</v>
      </c>
    </row>
    <row r="437" spans="8:9" x14ac:dyDescent="0.3">
      <c r="H437" s="170">
        <v>35773</v>
      </c>
      <c r="I437" s="168">
        <v>74.08</v>
      </c>
    </row>
    <row r="438" spans="8:9" x14ac:dyDescent="0.3">
      <c r="H438" s="170">
        <v>35774</v>
      </c>
      <c r="I438" s="168">
        <v>73.56</v>
      </c>
    </row>
    <row r="439" spans="8:9" x14ac:dyDescent="0.3">
      <c r="H439" s="170">
        <v>35775</v>
      </c>
      <c r="I439" s="168">
        <v>73.2</v>
      </c>
    </row>
    <row r="440" spans="8:9" x14ac:dyDescent="0.3">
      <c r="H440" s="170">
        <v>35776</v>
      </c>
      <c r="I440" s="168">
        <v>73.150000000000006</v>
      </c>
    </row>
    <row r="441" spans="8:9" x14ac:dyDescent="0.3">
      <c r="H441" s="170">
        <v>35777</v>
      </c>
      <c r="I441" s="168">
        <v>73.239999999999995</v>
      </c>
    </row>
    <row r="442" spans="8:9" x14ac:dyDescent="0.3">
      <c r="H442" s="170">
        <v>35778</v>
      </c>
      <c r="I442" s="168">
        <v>73.150000000000006</v>
      </c>
    </row>
    <row r="443" spans="8:9" x14ac:dyDescent="0.3">
      <c r="H443" s="170">
        <v>35779</v>
      </c>
      <c r="I443" s="168">
        <v>73.069999999999993</v>
      </c>
    </row>
    <row r="444" spans="8:9" x14ac:dyDescent="0.3">
      <c r="H444" s="170">
        <v>35780</v>
      </c>
      <c r="I444" s="168">
        <v>72.87</v>
      </c>
    </row>
    <row r="445" spans="8:9" x14ac:dyDescent="0.3">
      <c r="H445" s="170">
        <v>35781</v>
      </c>
      <c r="I445" s="168">
        <v>72.53</v>
      </c>
    </row>
    <row r="446" spans="8:9" x14ac:dyDescent="0.3">
      <c r="H446" s="170">
        <v>35782</v>
      </c>
      <c r="I446" s="168">
        <v>72.260000000000005</v>
      </c>
    </row>
    <row r="447" spans="8:9" x14ac:dyDescent="0.3">
      <c r="H447" s="170">
        <v>35783</v>
      </c>
      <c r="I447" s="168">
        <v>72.31</v>
      </c>
    </row>
    <row r="448" spans="8:9" x14ac:dyDescent="0.3">
      <c r="H448" s="170">
        <v>35784</v>
      </c>
      <c r="I448" s="168">
        <v>72.349999999999994</v>
      </c>
    </row>
    <row r="449" spans="8:9" x14ac:dyDescent="0.3">
      <c r="H449" s="170">
        <v>35785</v>
      </c>
      <c r="I449" s="168">
        <v>72.45</v>
      </c>
    </row>
    <row r="450" spans="8:9" x14ac:dyDescent="0.3">
      <c r="H450" s="170">
        <v>35786</v>
      </c>
      <c r="I450" s="168">
        <v>72.58</v>
      </c>
    </row>
    <row r="451" spans="8:9" x14ac:dyDescent="0.3">
      <c r="H451" s="170">
        <v>35787</v>
      </c>
      <c r="I451" s="168">
        <v>72.86</v>
      </c>
    </row>
    <row r="452" spans="8:9" x14ac:dyDescent="0.3">
      <c r="H452" s="170">
        <v>35788</v>
      </c>
      <c r="I452" s="168">
        <v>73.28</v>
      </c>
    </row>
    <row r="453" spans="8:9" x14ac:dyDescent="0.3">
      <c r="H453" s="170">
        <v>35789</v>
      </c>
      <c r="I453" s="168">
        <v>73.760000000000005</v>
      </c>
    </row>
    <row r="454" spans="8:9" x14ac:dyDescent="0.3">
      <c r="H454" s="170">
        <v>35790</v>
      </c>
      <c r="I454" s="168">
        <v>74.3</v>
      </c>
    </row>
    <row r="455" spans="8:9" x14ac:dyDescent="0.3">
      <c r="H455" s="170">
        <v>35791</v>
      </c>
      <c r="I455" s="168">
        <v>74.84</v>
      </c>
    </row>
    <row r="456" spans="8:9" x14ac:dyDescent="0.3">
      <c r="H456" s="170">
        <v>35792</v>
      </c>
      <c r="I456" s="168">
        <v>75.41</v>
      </c>
    </row>
    <row r="457" spans="8:9" x14ac:dyDescent="0.3">
      <c r="H457" s="170">
        <v>35793</v>
      </c>
      <c r="I457" s="168">
        <v>76.040000000000006</v>
      </c>
    </row>
    <row r="458" spans="8:9" x14ac:dyDescent="0.3">
      <c r="H458" s="170">
        <v>35794</v>
      </c>
      <c r="I458" s="168">
        <v>76.67</v>
      </c>
    </row>
    <row r="459" spans="8:9" x14ac:dyDescent="0.3">
      <c r="H459" s="170">
        <v>35795</v>
      </c>
      <c r="I459" s="168">
        <v>77.28</v>
      </c>
    </row>
    <row r="460" spans="8:9" x14ac:dyDescent="0.3">
      <c r="H460" s="170">
        <v>35796</v>
      </c>
      <c r="I460" s="168">
        <v>77.87</v>
      </c>
    </row>
    <row r="461" spans="8:9" x14ac:dyDescent="0.3">
      <c r="H461" s="170">
        <v>35797</v>
      </c>
      <c r="I461" s="168">
        <v>78.2</v>
      </c>
    </row>
    <row r="462" spans="8:9" x14ac:dyDescent="0.3">
      <c r="H462" s="170">
        <v>35798</v>
      </c>
      <c r="I462" s="168">
        <v>78.34</v>
      </c>
    </row>
    <row r="463" spans="8:9" x14ac:dyDescent="0.3">
      <c r="H463" s="170">
        <v>35799</v>
      </c>
      <c r="I463" s="168">
        <v>78.02</v>
      </c>
    </row>
    <row r="464" spans="8:9" x14ac:dyDescent="0.3">
      <c r="H464" s="170">
        <v>35800</v>
      </c>
      <c r="I464" s="168">
        <v>77.459999999999994</v>
      </c>
    </row>
    <row r="465" spans="8:9" x14ac:dyDescent="0.3">
      <c r="H465" s="170">
        <v>35801</v>
      </c>
      <c r="I465" s="168">
        <v>76.83</v>
      </c>
    </row>
    <row r="466" spans="8:9" x14ac:dyDescent="0.3">
      <c r="H466" s="170">
        <v>35802</v>
      </c>
      <c r="I466" s="168">
        <v>76.349999999999994</v>
      </c>
    </row>
    <row r="467" spans="8:9" x14ac:dyDescent="0.3">
      <c r="H467" s="170">
        <v>35803</v>
      </c>
      <c r="I467" s="168">
        <v>75.989999999999995</v>
      </c>
    </row>
    <row r="468" spans="8:9" x14ac:dyDescent="0.3">
      <c r="H468" s="170">
        <v>35804</v>
      </c>
      <c r="I468" s="168">
        <v>75.680000000000007</v>
      </c>
    </row>
    <row r="469" spans="8:9" x14ac:dyDescent="0.3">
      <c r="H469" s="170">
        <v>35805</v>
      </c>
      <c r="I469" s="168">
        <v>75.33</v>
      </c>
    </row>
    <row r="470" spans="8:9" x14ac:dyDescent="0.3">
      <c r="H470" s="170">
        <v>35806</v>
      </c>
      <c r="I470" s="168">
        <v>74.930000000000007</v>
      </c>
    </row>
    <row r="471" spans="8:9" x14ac:dyDescent="0.3">
      <c r="H471" s="170">
        <v>35807</v>
      </c>
      <c r="I471" s="168">
        <v>74.13</v>
      </c>
    </row>
    <row r="472" spans="8:9" x14ac:dyDescent="0.3">
      <c r="H472" s="170">
        <v>35808</v>
      </c>
      <c r="I472" s="168">
        <v>73.099999999999994</v>
      </c>
    </row>
    <row r="473" spans="8:9" x14ac:dyDescent="0.3">
      <c r="H473" s="170">
        <v>35809</v>
      </c>
      <c r="I473" s="168">
        <v>71.989999999999995</v>
      </c>
    </row>
    <row r="474" spans="8:9" x14ac:dyDescent="0.3">
      <c r="H474" s="170">
        <v>35810</v>
      </c>
      <c r="I474" s="168">
        <v>70.86</v>
      </c>
    </row>
    <row r="475" spans="8:9" x14ac:dyDescent="0.3">
      <c r="H475" s="170">
        <v>35811</v>
      </c>
      <c r="I475" s="168">
        <v>69.67</v>
      </c>
    </row>
    <row r="476" spans="8:9" x14ac:dyDescent="0.3">
      <c r="H476" s="170">
        <v>35812</v>
      </c>
      <c r="I476" s="168">
        <v>68.47</v>
      </c>
    </row>
    <row r="477" spans="8:9" x14ac:dyDescent="0.3">
      <c r="H477" s="170">
        <v>35813</v>
      </c>
      <c r="I477" s="168">
        <v>67.28</v>
      </c>
    </row>
    <row r="478" spans="8:9" x14ac:dyDescent="0.3">
      <c r="H478" s="170">
        <v>35814</v>
      </c>
      <c r="I478" s="168">
        <v>66.14</v>
      </c>
    </row>
    <row r="479" spans="8:9" x14ac:dyDescent="0.3">
      <c r="H479" s="170">
        <v>35815</v>
      </c>
      <c r="I479" s="168">
        <v>65.09</v>
      </c>
    </row>
    <row r="480" spans="8:9" x14ac:dyDescent="0.3">
      <c r="H480" s="170">
        <v>35816</v>
      </c>
      <c r="I480" s="168">
        <v>64.11</v>
      </c>
    </row>
    <row r="481" spans="8:9" x14ac:dyDescent="0.3">
      <c r="H481" s="170">
        <v>35817</v>
      </c>
      <c r="I481" s="168">
        <v>63.22</v>
      </c>
    </row>
    <row r="482" spans="8:9" x14ac:dyDescent="0.3">
      <c r="H482" s="170">
        <v>35818</v>
      </c>
      <c r="I482" s="168">
        <v>62.46</v>
      </c>
    </row>
    <row r="483" spans="8:9" x14ac:dyDescent="0.3">
      <c r="H483" s="170">
        <v>35819</v>
      </c>
      <c r="I483" s="168">
        <v>61.77</v>
      </c>
    </row>
    <row r="484" spans="8:9" x14ac:dyDescent="0.3">
      <c r="H484" s="170">
        <v>35820</v>
      </c>
      <c r="I484" s="168">
        <v>61.14</v>
      </c>
    </row>
    <row r="485" spans="8:9" x14ac:dyDescent="0.3">
      <c r="H485" s="170">
        <v>35821</v>
      </c>
      <c r="I485" s="168">
        <v>60.58</v>
      </c>
    </row>
    <row r="486" spans="8:9" x14ac:dyDescent="0.3">
      <c r="H486" s="170">
        <v>35822</v>
      </c>
      <c r="I486" s="168">
        <v>60.06</v>
      </c>
    </row>
    <row r="487" spans="8:9" x14ac:dyDescent="0.3">
      <c r="H487" s="170">
        <v>35823</v>
      </c>
      <c r="I487" s="168">
        <v>59.56</v>
      </c>
    </row>
    <row r="488" spans="8:9" x14ac:dyDescent="0.3">
      <c r="H488" s="170">
        <v>35824</v>
      </c>
      <c r="I488" s="168">
        <v>59.02</v>
      </c>
    </row>
    <row r="489" spans="8:9" x14ac:dyDescent="0.3">
      <c r="H489" s="170">
        <v>35825</v>
      </c>
      <c r="I489" s="168">
        <v>58.45</v>
      </c>
    </row>
    <row r="490" spans="8:9" x14ac:dyDescent="0.3">
      <c r="H490" s="170">
        <v>35826</v>
      </c>
      <c r="I490" s="168">
        <v>57.91</v>
      </c>
    </row>
    <row r="491" spans="8:9" x14ac:dyDescent="0.3">
      <c r="H491" s="170">
        <v>35827</v>
      </c>
      <c r="I491" s="168">
        <v>57.39</v>
      </c>
    </row>
    <row r="492" spans="8:9" x14ac:dyDescent="0.3">
      <c r="H492" s="170">
        <v>35828</v>
      </c>
      <c r="I492" s="168">
        <v>56.85</v>
      </c>
    </row>
    <row r="493" spans="8:9" x14ac:dyDescent="0.3">
      <c r="H493" s="170">
        <v>35829</v>
      </c>
      <c r="I493" s="168">
        <v>56.03</v>
      </c>
    </row>
    <row r="494" spans="8:9" x14ac:dyDescent="0.3">
      <c r="H494" s="170">
        <v>35830</v>
      </c>
      <c r="I494" s="168">
        <v>55.11</v>
      </c>
    </row>
    <row r="495" spans="8:9" x14ac:dyDescent="0.3">
      <c r="H495" s="170">
        <v>35831</v>
      </c>
      <c r="I495" s="168">
        <v>54.18</v>
      </c>
    </row>
    <row r="496" spans="8:9" x14ac:dyDescent="0.3">
      <c r="H496" s="170">
        <v>35832</v>
      </c>
      <c r="I496" s="168">
        <v>53.26</v>
      </c>
    </row>
    <row r="497" spans="8:9" x14ac:dyDescent="0.3">
      <c r="H497" s="170">
        <v>35833</v>
      </c>
      <c r="I497" s="168">
        <v>52.35</v>
      </c>
    </row>
    <row r="498" spans="8:9" x14ac:dyDescent="0.3">
      <c r="H498" s="170">
        <v>35834</v>
      </c>
      <c r="I498" s="168">
        <v>51.46</v>
      </c>
    </row>
    <row r="499" spans="8:9" x14ac:dyDescent="0.3">
      <c r="H499" s="170">
        <v>35835</v>
      </c>
      <c r="I499" s="168">
        <v>50.64</v>
      </c>
    </row>
    <row r="500" spans="8:9" x14ac:dyDescent="0.3">
      <c r="H500" s="170">
        <v>35836</v>
      </c>
      <c r="I500" s="168">
        <v>49.88</v>
      </c>
    </row>
    <row r="501" spans="8:9" x14ac:dyDescent="0.3">
      <c r="H501" s="170">
        <v>35837</v>
      </c>
      <c r="I501" s="168">
        <v>49.22</v>
      </c>
    </row>
    <row r="502" spans="8:9" x14ac:dyDescent="0.3">
      <c r="H502" s="170">
        <v>35838</v>
      </c>
      <c r="I502" s="168">
        <v>48.65</v>
      </c>
    </row>
    <row r="503" spans="8:9" x14ac:dyDescent="0.3">
      <c r="H503" s="170">
        <v>35839</v>
      </c>
      <c r="I503" s="168">
        <v>48.14</v>
      </c>
    </row>
    <row r="504" spans="8:9" x14ac:dyDescent="0.3">
      <c r="H504" s="170">
        <v>35840</v>
      </c>
      <c r="I504" s="168">
        <v>47.67</v>
      </c>
    </row>
    <row r="505" spans="8:9" x14ac:dyDescent="0.3">
      <c r="H505" s="170">
        <v>35841</v>
      </c>
      <c r="I505" s="168">
        <v>47.2</v>
      </c>
    </row>
    <row r="506" spans="8:9" x14ac:dyDescent="0.3">
      <c r="H506" s="170">
        <v>35842</v>
      </c>
      <c r="I506" s="168">
        <v>46.78</v>
      </c>
    </row>
    <row r="507" spans="8:9" x14ac:dyDescent="0.3">
      <c r="H507" s="170">
        <v>35843</v>
      </c>
      <c r="I507" s="168">
        <v>46.41</v>
      </c>
    </row>
    <row r="508" spans="8:9" x14ac:dyDescent="0.3">
      <c r="H508" s="170">
        <v>35844</v>
      </c>
      <c r="I508" s="168">
        <v>46.11</v>
      </c>
    </row>
    <row r="509" spans="8:9" x14ac:dyDescent="0.3">
      <c r="H509" s="170">
        <v>35845</v>
      </c>
      <c r="I509" s="168">
        <v>45.86</v>
      </c>
    </row>
    <row r="510" spans="8:9" x14ac:dyDescent="0.3">
      <c r="H510" s="170">
        <v>35846</v>
      </c>
      <c r="I510" s="168">
        <v>45.59</v>
      </c>
    </row>
    <row r="511" spans="8:9" x14ac:dyDescent="0.3">
      <c r="H511" s="170">
        <v>35847</v>
      </c>
      <c r="I511" s="168">
        <v>45.37</v>
      </c>
    </row>
    <row r="512" spans="8:9" x14ac:dyDescent="0.3">
      <c r="H512" s="170">
        <v>35848</v>
      </c>
      <c r="I512" s="168">
        <v>45.08</v>
      </c>
    </row>
    <row r="513" spans="8:9" x14ac:dyDescent="0.3">
      <c r="H513" s="170">
        <v>35849</v>
      </c>
      <c r="I513" s="168">
        <v>44.8</v>
      </c>
    </row>
    <row r="514" spans="8:9" x14ac:dyDescent="0.3">
      <c r="H514" s="170">
        <v>35850</v>
      </c>
      <c r="I514" s="168">
        <v>44.57</v>
      </c>
    </row>
    <row r="515" spans="8:9" x14ac:dyDescent="0.3">
      <c r="H515" s="170">
        <v>35851</v>
      </c>
      <c r="I515" s="168">
        <v>44.4</v>
      </c>
    </row>
    <row r="516" spans="8:9" x14ac:dyDescent="0.3">
      <c r="H516" s="170">
        <v>35852</v>
      </c>
      <c r="I516" s="168">
        <v>44.28</v>
      </c>
    </row>
    <row r="517" spans="8:9" x14ac:dyDescent="0.3">
      <c r="H517" s="170">
        <v>35853</v>
      </c>
      <c r="I517" s="168">
        <v>44.21</v>
      </c>
    </row>
    <row r="518" spans="8:9" x14ac:dyDescent="0.3">
      <c r="H518" s="170">
        <v>35854</v>
      </c>
      <c r="I518" s="168">
        <v>44.21</v>
      </c>
    </row>
    <row r="519" spans="8:9" x14ac:dyDescent="0.3">
      <c r="H519" s="170">
        <v>35855</v>
      </c>
      <c r="I519" s="168">
        <v>44.25</v>
      </c>
    </row>
    <row r="520" spans="8:9" x14ac:dyDescent="0.3">
      <c r="H520" s="170">
        <v>35856</v>
      </c>
      <c r="I520" s="168">
        <v>44.33</v>
      </c>
    </row>
    <row r="521" spans="8:9" x14ac:dyDescent="0.3">
      <c r="H521" s="170">
        <v>35857</v>
      </c>
      <c r="I521" s="168">
        <v>44.43</v>
      </c>
    </row>
    <row r="522" spans="8:9" x14ac:dyDescent="0.3">
      <c r="H522" s="170">
        <v>35858</v>
      </c>
      <c r="I522" s="168">
        <v>44.56</v>
      </c>
    </row>
    <row r="523" spans="8:9" x14ac:dyDescent="0.3">
      <c r="H523" s="170">
        <v>35859</v>
      </c>
      <c r="I523" s="168">
        <v>44.71</v>
      </c>
    </row>
    <row r="524" spans="8:9" x14ac:dyDescent="0.3">
      <c r="H524" s="170">
        <v>35860</v>
      </c>
      <c r="I524" s="168">
        <v>44.86</v>
      </c>
    </row>
    <row r="525" spans="8:9" x14ac:dyDescent="0.3">
      <c r="H525" s="170">
        <v>35861</v>
      </c>
      <c r="I525" s="168">
        <v>45.03</v>
      </c>
    </row>
    <row r="526" spans="8:9" x14ac:dyDescent="0.3">
      <c r="H526" s="170">
        <v>35862</v>
      </c>
      <c r="I526" s="168">
        <v>45.22</v>
      </c>
    </row>
    <row r="527" spans="8:9" x14ac:dyDescent="0.3">
      <c r="H527" s="170">
        <v>35863</v>
      </c>
      <c r="I527" s="168">
        <v>45.43</v>
      </c>
    </row>
    <row r="528" spans="8:9" x14ac:dyDescent="0.3">
      <c r="H528" s="170">
        <v>35864</v>
      </c>
      <c r="I528" s="168">
        <v>45.68</v>
      </c>
    </row>
    <row r="529" spans="8:9" x14ac:dyDescent="0.3">
      <c r="H529" s="170">
        <v>35865</v>
      </c>
      <c r="I529" s="168">
        <v>45.94</v>
      </c>
    </row>
    <row r="530" spans="8:9" x14ac:dyDescent="0.3">
      <c r="H530" s="170">
        <v>35866</v>
      </c>
      <c r="I530" s="168">
        <v>46.23</v>
      </c>
    </row>
    <row r="531" spans="8:9" x14ac:dyDescent="0.3">
      <c r="H531" s="170">
        <v>35867</v>
      </c>
      <c r="I531" s="168">
        <v>46.53</v>
      </c>
    </row>
    <row r="532" spans="8:9" x14ac:dyDescent="0.3">
      <c r="H532" s="170">
        <v>35868</v>
      </c>
      <c r="I532" s="168">
        <v>46.85</v>
      </c>
    </row>
    <row r="533" spans="8:9" x14ac:dyDescent="0.3">
      <c r="H533" s="170">
        <v>35869</v>
      </c>
      <c r="I533" s="168">
        <v>47.17</v>
      </c>
    </row>
    <row r="534" spans="8:9" x14ac:dyDescent="0.3">
      <c r="H534" s="170">
        <v>35870</v>
      </c>
      <c r="I534" s="168">
        <v>47.49</v>
      </c>
    </row>
    <row r="535" spans="8:9" x14ac:dyDescent="0.3">
      <c r="H535" s="170">
        <v>35871</v>
      </c>
      <c r="I535" s="168">
        <v>47.81</v>
      </c>
    </row>
    <row r="536" spans="8:9" x14ac:dyDescent="0.3">
      <c r="H536" s="170">
        <v>35872</v>
      </c>
      <c r="I536" s="168">
        <v>48.14</v>
      </c>
    </row>
    <row r="537" spans="8:9" x14ac:dyDescent="0.3">
      <c r="H537" s="170">
        <v>35873</v>
      </c>
      <c r="I537" s="168">
        <v>48.47</v>
      </c>
    </row>
    <row r="538" spans="8:9" x14ac:dyDescent="0.3">
      <c r="H538" s="170">
        <v>35874</v>
      </c>
      <c r="I538" s="168">
        <v>48.76</v>
      </c>
    </row>
    <row r="539" spans="8:9" x14ac:dyDescent="0.3">
      <c r="H539" s="170">
        <v>35875</v>
      </c>
      <c r="I539" s="168">
        <v>49.02</v>
      </c>
    </row>
    <row r="540" spans="8:9" x14ac:dyDescent="0.3">
      <c r="H540" s="170">
        <v>35876</v>
      </c>
      <c r="I540" s="168">
        <v>49.24</v>
      </c>
    </row>
    <row r="541" spans="8:9" x14ac:dyDescent="0.3">
      <c r="H541" s="170">
        <v>35877</v>
      </c>
      <c r="I541" s="168">
        <v>49.38</v>
      </c>
    </row>
    <row r="542" spans="8:9" x14ac:dyDescent="0.3">
      <c r="H542" s="170">
        <v>35878</v>
      </c>
      <c r="I542" s="168">
        <v>49.41</v>
      </c>
    </row>
    <row r="543" spans="8:9" x14ac:dyDescent="0.3">
      <c r="H543" s="170">
        <v>35879</v>
      </c>
      <c r="I543" s="168">
        <v>49.29</v>
      </c>
    </row>
    <row r="544" spans="8:9" x14ac:dyDescent="0.3">
      <c r="H544" s="170">
        <v>35880</v>
      </c>
      <c r="I544" s="168">
        <v>49.12</v>
      </c>
    </row>
    <row r="545" spans="8:9" x14ac:dyDescent="0.3">
      <c r="H545" s="170">
        <v>35881</v>
      </c>
      <c r="I545" s="168">
        <v>48.91</v>
      </c>
    </row>
    <row r="546" spans="8:9" x14ac:dyDescent="0.3">
      <c r="H546" s="170">
        <v>35882</v>
      </c>
      <c r="I546" s="168">
        <v>48.73</v>
      </c>
    </row>
    <row r="547" spans="8:9" x14ac:dyDescent="0.3">
      <c r="H547" s="170">
        <v>35883</v>
      </c>
      <c r="I547" s="168">
        <v>48.57</v>
      </c>
    </row>
    <row r="548" spans="8:9" x14ac:dyDescent="0.3">
      <c r="H548" s="170">
        <v>35884</v>
      </c>
      <c r="I548" s="168">
        <v>48.45</v>
      </c>
    </row>
    <row r="549" spans="8:9" x14ac:dyDescent="0.3">
      <c r="H549" s="170">
        <v>35885</v>
      </c>
      <c r="I549" s="168">
        <v>48.36</v>
      </c>
    </row>
    <row r="550" spans="8:9" x14ac:dyDescent="0.3">
      <c r="H550" s="170">
        <v>35886</v>
      </c>
      <c r="I550" s="168">
        <v>48.3</v>
      </c>
    </row>
    <row r="551" spans="8:9" x14ac:dyDescent="0.3">
      <c r="H551" s="170">
        <v>35887</v>
      </c>
      <c r="I551" s="168">
        <v>48.28</v>
      </c>
    </row>
    <row r="552" spans="8:9" x14ac:dyDescent="0.3">
      <c r="H552" s="170">
        <v>35888</v>
      </c>
      <c r="I552" s="168">
        <v>48.26</v>
      </c>
    </row>
    <row r="553" spans="8:9" x14ac:dyDescent="0.3">
      <c r="H553" s="170">
        <v>35889</v>
      </c>
      <c r="I553" s="168">
        <v>48.23</v>
      </c>
    </row>
    <row r="554" spans="8:9" x14ac:dyDescent="0.3">
      <c r="H554" s="170">
        <v>35890</v>
      </c>
      <c r="I554" s="168">
        <v>48.22</v>
      </c>
    </row>
    <row r="555" spans="8:9" x14ac:dyDescent="0.3">
      <c r="H555" s="170">
        <v>35891</v>
      </c>
      <c r="I555" s="168">
        <v>48.23</v>
      </c>
    </row>
    <row r="556" spans="8:9" x14ac:dyDescent="0.3">
      <c r="H556" s="170">
        <v>35892</v>
      </c>
      <c r="I556" s="168">
        <v>48.26</v>
      </c>
    </row>
    <row r="557" spans="8:9" x14ac:dyDescent="0.3">
      <c r="H557" s="170">
        <v>35893</v>
      </c>
      <c r="I557" s="168">
        <v>48.31</v>
      </c>
    </row>
    <row r="558" spans="8:9" x14ac:dyDescent="0.3">
      <c r="H558" s="170">
        <v>35894</v>
      </c>
      <c r="I558" s="168">
        <v>48.37</v>
      </c>
    </row>
    <row r="559" spans="8:9" x14ac:dyDescent="0.3">
      <c r="H559" s="170">
        <v>35895</v>
      </c>
      <c r="I559" s="168">
        <v>48.44</v>
      </c>
    </row>
    <row r="560" spans="8:9" x14ac:dyDescent="0.3">
      <c r="H560" s="170">
        <v>35896</v>
      </c>
      <c r="I560" s="168">
        <v>48.52</v>
      </c>
    </row>
    <row r="561" spans="8:9" x14ac:dyDescent="0.3">
      <c r="H561" s="170">
        <v>35897</v>
      </c>
      <c r="I561" s="168">
        <v>48.61</v>
      </c>
    </row>
    <row r="562" spans="8:9" x14ac:dyDescent="0.3">
      <c r="H562" s="170">
        <v>35898</v>
      </c>
      <c r="I562" s="168">
        <v>48.69</v>
      </c>
    </row>
    <row r="563" spans="8:9" x14ac:dyDescent="0.3">
      <c r="H563" s="170">
        <v>35899</v>
      </c>
      <c r="I563" s="168">
        <v>48.76</v>
      </c>
    </row>
    <row r="564" spans="8:9" x14ac:dyDescent="0.3">
      <c r="H564" s="170">
        <v>35900</v>
      </c>
      <c r="I564" s="168">
        <v>48.84</v>
      </c>
    </row>
    <row r="565" spans="8:9" x14ac:dyDescent="0.3">
      <c r="H565" s="170">
        <v>35901</v>
      </c>
      <c r="I565" s="168">
        <v>48.94</v>
      </c>
    </row>
    <row r="566" spans="8:9" x14ac:dyDescent="0.3">
      <c r="H566" s="170">
        <v>35902</v>
      </c>
      <c r="I566" s="168">
        <v>49.08</v>
      </c>
    </row>
    <row r="567" spans="8:9" x14ac:dyDescent="0.3">
      <c r="H567" s="170">
        <v>35903</v>
      </c>
      <c r="I567" s="168">
        <v>49.25</v>
      </c>
    </row>
    <row r="568" spans="8:9" x14ac:dyDescent="0.3">
      <c r="H568" s="170">
        <v>35904</v>
      </c>
      <c r="I568" s="168">
        <v>49.44</v>
      </c>
    </row>
    <row r="569" spans="8:9" x14ac:dyDescent="0.3">
      <c r="H569" s="170">
        <v>35905</v>
      </c>
      <c r="I569" s="168">
        <v>49.66</v>
      </c>
    </row>
    <row r="570" spans="8:9" x14ac:dyDescent="0.3">
      <c r="H570" s="170">
        <v>35906</v>
      </c>
      <c r="I570" s="168">
        <v>49.88</v>
      </c>
    </row>
    <row r="571" spans="8:9" x14ac:dyDescent="0.3">
      <c r="H571" s="170">
        <v>35907</v>
      </c>
      <c r="I571" s="168">
        <v>50.11</v>
      </c>
    </row>
    <row r="572" spans="8:9" x14ac:dyDescent="0.3">
      <c r="H572" s="170">
        <v>35908</v>
      </c>
      <c r="I572" s="168">
        <v>50.34</v>
      </c>
    </row>
    <row r="573" spans="8:9" x14ac:dyDescent="0.3">
      <c r="H573" s="170">
        <v>35909</v>
      </c>
      <c r="I573" s="168">
        <v>50.56</v>
      </c>
    </row>
    <row r="574" spans="8:9" x14ac:dyDescent="0.3">
      <c r="H574" s="170">
        <v>35910</v>
      </c>
      <c r="I574" s="168">
        <v>50.75</v>
      </c>
    </row>
    <row r="575" spans="8:9" x14ac:dyDescent="0.3">
      <c r="H575" s="170">
        <v>35911</v>
      </c>
      <c r="I575" s="168">
        <v>50.93</v>
      </c>
    </row>
    <row r="576" spans="8:9" x14ac:dyDescent="0.3">
      <c r="H576" s="170">
        <v>35912</v>
      </c>
      <c r="I576" s="168">
        <v>51.1</v>
      </c>
    </row>
    <row r="577" spans="8:9" x14ac:dyDescent="0.3">
      <c r="H577" s="170">
        <v>35913</v>
      </c>
      <c r="I577" s="168">
        <v>51.27</v>
      </c>
    </row>
    <row r="578" spans="8:9" x14ac:dyDescent="0.3">
      <c r="H578" s="170">
        <v>35914</v>
      </c>
      <c r="I578" s="168">
        <v>51.44</v>
      </c>
    </row>
    <row r="579" spans="8:9" x14ac:dyDescent="0.3">
      <c r="H579" s="170">
        <v>35915</v>
      </c>
      <c r="I579" s="168">
        <v>51.61</v>
      </c>
    </row>
    <row r="580" spans="8:9" x14ac:dyDescent="0.3">
      <c r="H580" s="170">
        <v>35916</v>
      </c>
      <c r="I580" s="168">
        <v>51.79</v>
      </c>
    </row>
    <row r="581" spans="8:9" x14ac:dyDescent="0.3">
      <c r="H581" s="170">
        <v>35917</v>
      </c>
      <c r="I581" s="168">
        <v>51.94</v>
      </c>
    </row>
    <row r="582" spans="8:9" x14ac:dyDescent="0.3">
      <c r="H582" s="170">
        <v>35918</v>
      </c>
      <c r="I582" s="168">
        <v>52.05</v>
      </c>
    </row>
    <row r="583" spans="8:9" x14ac:dyDescent="0.3">
      <c r="H583" s="170">
        <v>35919</v>
      </c>
      <c r="I583" s="168">
        <v>52.15</v>
      </c>
    </row>
    <row r="584" spans="8:9" x14ac:dyDescent="0.3">
      <c r="H584" s="170">
        <v>35920</v>
      </c>
      <c r="I584" s="168">
        <v>52.22</v>
      </c>
    </row>
    <row r="585" spans="8:9" x14ac:dyDescent="0.3">
      <c r="H585" s="170">
        <v>35921</v>
      </c>
      <c r="I585" s="168">
        <v>52.27</v>
      </c>
    </row>
    <row r="586" spans="8:9" x14ac:dyDescent="0.3">
      <c r="H586" s="170">
        <v>35922</v>
      </c>
      <c r="I586" s="168">
        <v>52.35</v>
      </c>
    </row>
    <row r="587" spans="8:9" x14ac:dyDescent="0.3">
      <c r="H587" s="170">
        <v>35923</v>
      </c>
      <c r="I587" s="168">
        <v>52.43</v>
      </c>
    </row>
    <row r="588" spans="8:9" x14ac:dyDescent="0.3">
      <c r="H588" s="170">
        <v>35924</v>
      </c>
      <c r="I588" s="168">
        <v>52.53</v>
      </c>
    </row>
    <row r="589" spans="8:9" x14ac:dyDescent="0.3">
      <c r="H589" s="170">
        <v>35925</v>
      </c>
      <c r="I589" s="168">
        <v>52.65</v>
      </c>
    </row>
    <row r="590" spans="8:9" x14ac:dyDescent="0.3">
      <c r="H590" s="170">
        <v>35926</v>
      </c>
      <c r="I590" s="168">
        <v>52.8</v>
      </c>
    </row>
    <row r="591" spans="8:9" x14ac:dyDescent="0.3">
      <c r="H591" s="170">
        <v>35927</v>
      </c>
      <c r="I591" s="168">
        <v>52.91</v>
      </c>
    </row>
    <row r="592" spans="8:9" x14ac:dyDescent="0.3">
      <c r="H592" s="170">
        <v>35928</v>
      </c>
      <c r="I592" s="168">
        <v>52.99</v>
      </c>
    </row>
    <row r="593" spans="8:9" x14ac:dyDescent="0.3">
      <c r="H593" s="170">
        <v>35929</v>
      </c>
      <c r="I593" s="168">
        <v>53.03</v>
      </c>
    </row>
    <row r="594" spans="8:9" x14ac:dyDescent="0.3">
      <c r="H594" s="170">
        <v>35930</v>
      </c>
      <c r="I594" s="168">
        <v>53.05</v>
      </c>
    </row>
    <row r="595" spans="8:9" x14ac:dyDescent="0.3">
      <c r="H595" s="170">
        <v>35931</v>
      </c>
      <c r="I595" s="168">
        <v>53.08</v>
      </c>
    </row>
    <row r="596" spans="8:9" x14ac:dyDescent="0.3">
      <c r="H596" s="170">
        <v>35932</v>
      </c>
      <c r="I596" s="168">
        <v>53.14</v>
      </c>
    </row>
    <row r="597" spans="8:9" x14ac:dyDescent="0.3">
      <c r="H597" s="170">
        <v>35933</v>
      </c>
      <c r="I597" s="168">
        <v>53.19</v>
      </c>
    </row>
    <row r="598" spans="8:9" x14ac:dyDescent="0.3">
      <c r="H598" s="170">
        <v>35934</v>
      </c>
      <c r="I598" s="168">
        <v>53.24</v>
      </c>
    </row>
    <row r="599" spans="8:9" x14ac:dyDescent="0.3">
      <c r="H599" s="170">
        <v>35935</v>
      </c>
      <c r="I599" s="168">
        <v>53.3</v>
      </c>
    </row>
    <row r="600" spans="8:9" x14ac:dyDescent="0.3">
      <c r="H600" s="170">
        <v>35936</v>
      </c>
      <c r="I600" s="168">
        <v>53.37</v>
      </c>
    </row>
    <row r="601" spans="8:9" x14ac:dyDescent="0.3">
      <c r="H601" s="170">
        <v>35937</v>
      </c>
      <c r="I601" s="168">
        <v>53.49</v>
      </c>
    </row>
    <row r="602" spans="8:9" x14ac:dyDescent="0.3">
      <c r="H602" s="170">
        <v>35938</v>
      </c>
      <c r="I602" s="168">
        <v>53.63</v>
      </c>
    </row>
    <row r="603" spans="8:9" x14ac:dyDescent="0.3">
      <c r="H603" s="170">
        <v>35939</v>
      </c>
      <c r="I603" s="168">
        <v>53.78</v>
      </c>
    </row>
    <row r="604" spans="8:9" x14ac:dyDescent="0.3">
      <c r="H604" s="170">
        <v>35940</v>
      </c>
      <c r="I604" s="168">
        <v>53.93</v>
      </c>
    </row>
    <row r="605" spans="8:9" x14ac:dyDescent="0.3">
      <c r="H605" s="170">
        <v>35941</v>
      </c>
      <c r="I605" s="168">
        <v>54.05</v>
      </c>
    </row>
    <row r="606" spans="8:9" x14ac:dyDescent="0.3">
      <c r="H606" s="170">
        <v>35942</v>
      </c>
      <c r="I606" s="168">
        <v>54.14</v>
      </c>
    </row>
    <row r="607" spans="8:9" x14ac:dyDescent="0.3">
      <c r="H607" s="170">
        <v>35943</v>
      </c>
      <c r="I607" s="168">
        <v>54.14</v>
      </c>
    </row>
    <row r="608" spans="8:9" x14ac:dyDescent="0.3">
      <c r="H608" s="170">
        <v>35944</v>
      </c>
      <c r="I608" s="168">
        <v>54.07</v>
      </c>
    </row>
    <row r="609" spans="8:9" x14ac:dyDescent="0.3">
      <c r="H609" s="170">
        <v>35945</v>
      </c>
      <c r="I609" s="168">
        <v>53.95</v>
      </c>
    </row>
    <row r="610" spans="8:9" x14ac:dyDescent="0.3">
      <c r="H610" s="170">
        <v>35946</v>
      </c>
      <c r="I610" s="168">
        <v>53.79</v>
      </c>
    </row>
    <row r="611" spans="8:9" x14ac:dyDescent="0.3">
      <c r="H611" s="170">
        <v>35947</v>
      </c>
      <c r="I611" s="168">
        <v>53.56</v>
      </c>
    </row>
    <row r="612" spans="8:9" x14ac:dyDescent="0.3">
      <c r="H612" s="170">
        <v>35948</v>
      </c>
      <c r="I612" s="168">
        <v>53.3</v>
      </c>
    </row>
    <row r="613" spans="8:9" x14ac:dyDescent="0.3">
      <c r="H613" s="170">
        <v>35949</v>
      </c>
      <c r="I613" s="168">
        <v>53.1</v>
      </c>
    </row>
    <row r="614" spans="8:9" x14ac:dyDescent="0.3">
      <c r="H614" s="170">
        <v>35950</v>
      </c>
      <c r="I614" s="168">
        <v>52.95</v>
      </c>
    </row>
    <row r="615" spans="8:9" x14ac:dyDescent="0.3">
      <c r="H615" s="170">
        <v>35951</v>
      </c>
      <c r="I615" s="168">
        <v>52.86</v>
      </c>
    </row>
    <row r="616" spans="8:9" x14ac:dyDescent="0.3">
      <c r="H616" s="170">
        <v>35952</v>
      </c>
      <c r="I616" s="168">
        <v>52.81</v>
      </c>
    </row>
    <row r="617" spans="8:9" x14ac:dyDescent="0.3">
      <c r="H617" s="170">
        <v>35953</v>
      </c>
      <c r="I617" s="168">
        <v>52.75</v>
      </c>
    </row>
    <row r="618" spans="8:9" x14ac:dyDescent="0.3">
      <c r="H618" s="170">
        <v>35954</v>
      </c>
      <c r="I618" s="168">
        <v>52.72</v>
      </c>
    </row>
    <row r="619" spans="8:9" x14ac:dyDescent="0.3">
      <c r="H619" s="170">
        <v>35955</v>
      </c>
      <c r="I619" s="168">
        <v>52.72</v>
      </c>
    </row>
    <row r="620" spans="8:9" x14ac:dyDescent="0.3">
      <c r="H620" s="170">
        <v>35956</v>
      </c>
      <c r="I620" s="168">
        <v>52.73</v>
      </c>
    </row>
    <row r="621" spans="8:9" x14ac:dyDescent="0.3">
      <c r="H621" s="170">
        <v>35957</v>
      </c>
      <c r="I621" s="168">
        <v>52.77</v>
      </c>
    </row>
    <row r="622" spans="8:9" x14ac:dyDescent="0.3">
      <c r="H622" s="170">
        <v>35958</v>
      </c>
      <c r="I622" s="168">
        <v>52.81</v>
      </c>
    </row>
    <row r="623" spans="8:9" x14ac:dyDescent="0.3">
      <c r="H623" s="170">
        <v>35959</v>
      </c>
      <c r="I623" s="168">
        <v>52.86</v>
      </c>
    </row>
    <row r="624" spans="8:9" x14ac:dyDescent="0.3">
      <c r="H624" s="170">
        <v>35960</v>
      </c>
      <c r="I624" s="168">
        <v>52.89</v>
      </c>
    </row>
    <row r="625" spans="8:9" x14ac:dyDescent="0.3">
      <c r="H625" s="170">
        <v>35961</v>
      </c>
      <c r="I625" s="168">
        <v>52.91</v>
      </c>
    </row>
    <row r="626" spans="8:9" x14ac:dyDescent="0.3">
      <c r="H626" s="170">
        <v>35962</v>
      </c>
      <c r="I626" s="168">
        <v>52.91</v>
      </c>
    </row>
    <row r="627" spans="8:9" x14ac:dyDescent="0.3">
      <c r="H627" s="170">
        <v>35963</v>
      </c>
      <c r="I627" s="168">
        <v>52.91</v>
      </c>
    </row>
    <row r="628" spans="8:9" x14ac:dyDescent="0.3">
      <c r="H628" s="170">
        <v>35964</v>
      </c>
      <c r="I628" s="168">
        <v>52.92</v>
      </c>
    </row>
    <row r="629" spans="8:9" x14ac:dyDescent="0.3">
      <c r="H629" s="170">
        <v>35965</v>
      </c>
      <c r="I629" s="168">
        <v>52.96</v>
      </c>
    </row>
    <row r="630" spans="8:9" x14ac:dyDescent="0.3">
      <c r="H630" s="170">
        <v>35966</v>
      </c>
      <c r="I630" s="168">
        <v>53.05</v>
      </c>
    </row>
    <row r="631" spans="8:9" x14ac:dyDescent="0.3">
      <c r="H631" s="170">
        <v>35967</v>
      </c>
      <c r="I631" s="168">
        <v>53.17</v>
      </c>
    </row>
    <row r="632" spans="8:9" x14ac:dyDescent="0.3">
      <c r="H632" s="170">
        <v>35968</v>
      </c>
      <c r="I632" s="168">
        <v>53.29</v>
      </c>
    </row>
    <row r="633" spans="8:9" x14ac:dyDescent="0.3">
      <c r="H633" s="170">
        <v>35969</v>
      </c>
      <c r="I633" s="168">
        <v>53.42</v>
      </c>
    </row>
    <row r="634" spans="8:9" x14ac:dyDescent="0.3">
      <c r="H634" s="170">
        <v>35970</v>
      </c>
      <c r="I634" s="168">
        <v>53.54</v>
      </c>
    </row>
    <row r="635" spans="8:9" x14ac:dyDescent="0.3">
      <c r="H635" s="170">
        <v>35971</v>
      </c>
      <c r="I635" s="168">
        <v>53.68</v>
      </c>
    </row>
    <row r="636" spans="8:9" x14ac:dyDescent="0.3">
      <c r="H636" s="170">
        <v>35972</v>
      </c>
      <c r="I636" s="168">
        <v>53.87</v>
      </c>
    </row>
    <row r="637" spans="8:9" x14ac:dyDescent="0.3">
      <c r="H637" s="170">
        <v>35973</v>
      </c>
      <c r="I637" s="168">
        <v>54.06</v>
      </c>
    </row>
    <row r="638" spans="8:9" x14ac:dyDescent="0.3">
      <c r="H638" s="170">
        <v>35974</v>
      </c>
      <c r="I638" s="168">
        <v>54.25</v>
      </c>
    </row>
    <row r="639" spans="8:9" x14ac:dyDescent="0.3">
      <c r="H639" s="170">
        <v>35975</v>
      </c>
      <c r="I639" s="168">
        <v>54.44</v>
      </c>
    </row>
    <row r="640" spans="8:9" x14ac:dyDescent="0.3">
      <c r="H640" s="170">
        <v>35976</v>
      </c>
      <c r="I640" s="168">
        <v>54.64</v>
      </c>
    </row>
    <row r="641" spans="8:9" x14ac:dyDescent="0.3">
      <c r="H641" s="170">
        <v>35977</v>
      </c>
      <c r="I641" s="168">
        <v>54.83</v>
      </c>
    </row>
    <row r="642" spans="8:9" x14ac:dyDescent="0.3">
      <c r="H642" s="170">
        <v>35978</v>
      </c>
      <c r="I642" s="168">
        <v>55.06</v>
      </c>
    </row>
    <row r="643" spans="8:9" x14ac:dyDescent="0.3">
      <c r="H643" s="170">
        <v>35979</v>
      </c>
      <c r="I643" s="168">
        <v>55.31</v>
      </c>
    </row>
    <row r="644" spans="8:9" x14ac:dyDescent="0.3">
      <c r="H644" s="170">
        <v>35980</v>
      </c>
      <c r="I644" s="168">
        <v>55.56</v>
      </c>
    </row>
    <row r="645" spans="8:9" x14ac:dyDescent="0.3">
      <c r="H645" s="170">
        <v>35981</v>
      </c>
      <c r="I645" s="168">
        <v>55.83</v>
      </c>
    </row>
    <row r="646" spans="8:9" x14ac:dyDescent="0.3">
      <c r="H646" s="170">
        <v>35982</v>
      </c>
      <c r="I646" s="168">
        <v>56.09</v>
      </c>
    </row>
    <row r="647" spans="8:9" x14ac:dyDescent="0.3">
      <c r="H647" s="170">
        <v>35983</v>
      </c>
      <c r="I647" s="168">
        <v>56.31</v>
      </c>
    </row>
    <row r="648" spans="8:9" x14ac:dyDescent="0.3">
      <c r="H648" s="170">
        <v>35984</v>
      </c>
      <c r="I648" s="168">
        <v>56.52</v>
      </c>
    </row>
    <row r="649" spans="8:9" x14ac:dyDescent="0.3">
      <c r="H649" s="170">
        <v>35985</v>
      </c>
      <c r="I649" s="168">
        <v>56.74</v>
      </c>
    </row>
    <row r="650" spans="8:9" x14ac:dyDescent="0.3">
      <c r="H650" s="170">
        <v>35986</v>
      </c>
      <c r="I650" s="168">
        <v>56.99</v>
      </c>
    </row>
    <row r="651" spans="8:9" x14ac:dyDescent="0.3">
      <c r="H651" s="170">
        <v>35987</v>
      </c>
      <c r="I651" s="168">
        <v>57.24</v>
      </c>
    </row>
    <row r="652" spans="8:9" x14ac:dyDescent="0.3">
      <c r="H652" s="170">
        <v>35988</v>
      </c>
      <c r="I652" s="168">
        <v>57.47</v>
      </c>
    </row>
    <row r="653" spans="8:9" x14ac:dyDescent="0.3">
      <c r="H653" s="170">
        <v>35989</v>
      </c>
      <c r="I653" s="168">
        <v>57.65</v>
      </c>
    </row>
    <row r="654" spans="8:9" x14ac:dyDescent="0.3">
      <c r="H654" s="170">
        <v>35990</v>
      </c>
      <c r="I654" s="168">
        <v>57.84</v>
      </c>
    </row>
    <row r="655" spans="8:9" x14ac:dyDescent="0.3">
      <c r="H655" s="170">
        <v>35991</v>
      </c>
      <c r="I655" s="168">
        <v>58.15</v>
      </c>
    </row>
    <row r="656" spans="8:9" x14ac:dyDescent="0.3">
      <c r="H656" s="170">
        <v>35992</v>
      </c>
      <c r="I656" s="168">
        <v>58.48</v>
      </c>
    </row>
    <row r="657" spans="8:9" x14ac:dyDescent="0.3">
      <c r="H657" s="170">
        <v>35993</v>
      </c>
      <c r="I657" s="168">
        <v>58.81</v>
      </c>
    </row>
    <row r="658" spans="8:9" x14ac:dyDescent="0.3">
      <c r="H658" s="170">
        <v>35994</v>
      </c>
      <c r="I658" s="168">
        <v>59.14</v>
      </c>
    </row>
    <row r="659" spans="8:9" x14ac:dyDescent="0.3">
      <c r="H659" s="170">
        <v>35995</v>
      </c>
      <c r="I659" s="168">
        <v>59.48</v>
      </c>
    </row>
    <row r="660" spans="8:9" x14ac:dyDescent="0.3">
      <c r="H660" s="170">
        <v>35996</v>
      </c>
      <c r="I660" s="168">
        <v>59.82</v>
      </c>
    </row>
    <row r="661" spans="8:9" x14ac:dyDescent="0.3">
      <c r="H661" s="170">
        <v>35997</v>
      </c>
      <c r="I661" s="168">
        <v>60.17</v>
      </c>
    </row>
    <row r="662" spans="8:9" x14ac:dyDescent="0.3">
      <c r="H662" s="170">
        <v>35998</v>
      </c>
      <c r="I662" s="168">
        <v>60.5</v>
      </c>
    </row>
    <row r="663" spans="8:9" x14ac:dyDescent="0.3">
      <c r="H663" s="170">
        <v>35999</v>
      </c>
      <c r="I663" s="168">
        <v>60.83</v>
      </c>
    </row>
    <row r="664" spans="8:9" x14ac:dyDescent="0.3">
      <c r="H664" s="170">
        <v>36000</v>
      </c>
      <c r="I664" s="168">
        <v>61.16</v>
      </c>
    </row>
    <row r="665" spans="8:9" x14ac:dyDescent="0.3">
      <c r="H665" s="170">
        <v>36001</v>
      </c>
      <c r="I665" s="168">
        <v>61.47</v>
      </c>
    </row>
    <row r="666" spans="8:9" x14ac:dyDescent="0.3">
      <c r="H666" s="170">
        <v>36002</v>
      </c>
      <c r="I666" s="168">
        <v>61.86</v>
      </c>
    </row>
    <row r="667" spans="8:9" x14ac:dyDescent="0.3">
      <c r="H667" s="170">
        <v>36003</v>
      </c>
      <c r="I667" s="168">
        <v>62.17</v>
      </c>
    </row>
    <row r="668" spans="8:9" x14ac:dyDescent="0.3">
      <c r="H668" s="170">
        <v>36004</v>
      </c>
      <c r="I668" s="168">
        <v>62.47</v>
      </c>
    </row>
    <row r="669" spans="8:9" x14ac:dyDescent="0.3">
      <c r="H669" s="170">
        <v>36005</v>
      </c>
      <c r="I669" s="168">
        <v>62.74</v>
      </c>
    </row>
    <row r="670" spans="8:9" x14ac:dyDescent="0.3">
      <c r="H670" s="170">
        <v>36006</v>
      </c>
      <c r="I670" s="168">
        <v>63.01</v>
      </c>
    </row>
    <row r="671" spans="8:9" x14ac:dyDescent="0.3">
      <c r="H671" s="170">
        <v>36007</v>
      </c>
      <c r="I671" s="168">
        <v>63.28</v>
      </c>
    </row>
    <row r="672" spans="8:9" x14ac:dyDescent="0.3">
      <c r="H672" s="170">
        <v>36008</v>
      </c>
      <c r="I672" s="168">
        <v>63.56</v>
      </c>
    </row>
    <row r="673" spans="8:9" x14ac:dyDescent="0.3">
      <c r="H673" s="170">
        <v>36009</v>
      </c>
      <c r="I673" s="168">
        <v>63.91</v>
      </c>
    </row>
    <row r="674" spans="8:9" x14ac:dyDescent="0.3">
      <c r="H674" s="170">
        <v>36010</v>
      </c>
      <c r="I674" s="168">
        <v>64.150000000000006</v>
      </c>
    </row>
    <row r="675" spans="8:9" x14ac:dyDescent="0.3">
      <c r="H675" s="170">
        <v>36011</v>
      </c>
      <c r="I675" s="168">
        <v>64.38</v>
      </c>
    </row>
    <row r="676" spans="8:9" x14ac:dyDescent="0.3">
      <c r="H676" s="170">
        <v>36012</v>
      </c>
      <c r="I676" s="168">
        <v>64.599999999999994</v>
      </c>
    </row>
    <row r="677" spans="8:9" x14ac:dyDescent="0.3">
      <c r="H677" s="170">
        <v>36013</v>
      </c>
      <c r="I677" s="168">
        <v>64.77</v>
      </c>
    </row>
    <row r="678" spans="8:9" x14ac:dyDescent="0.3">
      <c r="H678" s="170">
        <v>36014</v>
      </c>
      <c r="I678" s="168">
        <v>64.98</v>
      </c>
    </row>
    <row r="679" spans="8:9" x14ac:dyDescent="0.3">
      <c r="H679" s="170">
        <v>36015</v>
      </c>
      <c r="I679" s="168">
        <v>65.19</v>
      </c>
    </row>
    <row r="680" spans="8:9" x14ac:dyDescent="0.3">
      <c r="H680" s="170">
        <v>36016</v>
      </c>
      <c r="I680" s="168">
        <v>65.430000000000007</v>
      </c>
    </row>
    <row r="681" spans="8:9" x14ac:dyDescent="0.3">
      <c r="H681" s="170">
        <v>36017</v>
      </c>
      <c r="I681" s="168">
        <v>65.569999999999993</v>
      </c>
    </row>
    <row r="682" spans="8:9" x14ac:dyDescent="0.3">
      <c r="H682" s="170">
        <v>36018</v>
      </c>
      <c r="I682" s="168">
        <v>65.72</v>
      </c>
    </row>
    <row r="683" spans="8:9" x14ac:dyDescent="0.3">
      <c r="H683" s="170">
        <v>36019</v>
      </c>
      <c r="I683" s="168">
        <v>65.86</v>
      </c>
    </row>
    <row r="684" spans="8:9" x14ac:dyDescent="0.3">
      <c r="H684" s="170">
        <v>36020</v>
      </c>
      <c r="I684" s="168">
        <v>66</v>
      </c>
    </row>
    <row r="685" spans="8:9" x14ac:dyDescent="0.3">
      <c r="H685" s="170">
        <v>36021</v>
      </c>
      <c r="I685" s="168">
        <v>66.13</v>
      </c>
    </row>
    <row r="686" spans="8:9" x14ac:dyDescent="0.3">
      <c r="H686" s="170">
        <v>36022</v>
      </c>
      <c r="I686" s="168">
        <v>66.239999999999995</v>
      </c>
    </row>
    <row r="687" spans="8:9" x14ac:dyDescent="0.3">
      <c r="H687" s="170">
        <v>36023</v>
      </c>
      <c r="I687" s="168">
        <v>66.45</v>
      </c>
    </row>
    <row r="688" spans="8:9" x14ac:dyDescent="0.3">
      <c r="H688" s="170">
        <v>36024</v>
      </c>
      <c r="I688" s="168">
        <v>66.59</v>
      </c>
    </row>
    <row r="689" spans="8:9" x14ac:dyDescent="0.3">
      <c r="H689" s="170">
        <v>36025</v>
      </c>
      <c r="I689" s="168">
        <v>66.709999999999994</v>
      </c>
    </row>
    <row r="690" spans="8:9" x14ac:dyDescent="0.3">
      <c r="H690" s="170">
        <v>36026</v>
      </c>
      <c r="I690" s="168">
        <v>66.819999999999993</v>
      </c>
    </row>
    <row r="691" spans="8:9" x14ac:dyDescent="0.3">
      <c r="H691" s="170">
        <v>36027</v>
      </c>
      <c r="I691" s="168">
        <v>66.88</v>
      </c>
    </row>
    <row r="692" spans="8:9" x14ac:dyDescent="0.3">
      <c r="H692" s="170">
        <v>36028</v>
      </c>
      <c r="I692" s="168">
        <v>66.92</v>
      </c>
    </row>
    <row r="693" spans="8:9" x14ac:dyDescent="0.3">
      <c r="H693" s="170">
        <v>36029</v>
      </c>
      <c r="I693" s="168">
        <v>66.95</v>
      </c>
    </row>
    <row r="694" spans="8:9" x14ac:dyDescent="0.3">
      <c r="H694" s="170">
        <v>36030</v>
      </c>
      <c r="I694" s="168">
        <v>67.040000000000006</v>
      </c>
    </row>
    <row r="695" spans="8:9" x14ac:dyDescent="0.3">
      <c r="H695" s="170">
        <v>36031</v>
      </c>
      <c r="I695" s="168">
        <v>67.09</v>
      </c>
    </row>
    <row r="696" spans="8:9" x14ac:dyDescent="0.3">
      <c r="H696" s="170">
        <v>36032</v>
      </c>
      <c r="I696" s="168">
        <v>67.13</v>
      </c>
    </row>
    <row r="697" spans="8:9" x14ac:dyDescent="0.3">
      <c r="H697" s="170">
        <v>36033</v>
      </c>
      <c r="I697" s="168">
        <v>67.180000000000007</v>
      </c>
    </row>
    <row r="698" spans="8:9" x14ac:dyDescent="0.3">
      <c r="H698" s="170">
        <v>36034</v>
      </c>
      <c r="I698" s="168">
        <v>67.22</v>
      </c>
    </row>
    <row r="699" spans="8:9" x14ac:dyDescent="0.3">
      <c r="H699" s="170">
        <v>36035</v>
      </c>
      <c r="I699" s="168">
        <v>67.260000000000005</v>
      </c>
    </row>
    <row r="700" spans="8:9" x14ac:dyDescent="0.3">
      <c r="H700" s="170">
        <v>36036</v>
      </c>
      <c r="I700" s="168">
        <v>67.319999999999993</v>
      </c>
    </row>
    <row r="701" spans="8:9" x14ac:dyDescent="0.3">
      <c r="H701" s="170">
        <v>36037</v>
      </c>
      <c r="I701" s="168">
        <v>67.459999999999994</v>
      </c>
    </row>
    <row r="702" spans="8:9" x14ac:dyDescent="0.3">
      <c r="H702" s="170">
        <v>36038</v>
      </c>
      <c r="I702" s="168">
        <v>67.53</v>
      </c>
    </row>
    <row r="703" spans="8:9" x14ac:dyDescent="0.3">
      <c r="H703" s="170">
        <v>36039</v>
      </c>
      <c r="I703" s="168">
        <v>67.58</v>
      </c>
    </row>
    <row r="704" spans="8:9" x14ac:dyDescent="0.3">
      <c r="H704" s="170">
        <v>36040</v>
      </c>
      <c r="I704" s="168">
        <v>67.569999999999993</v>
      </c>
    </row>
    <row r="705" spans="8:9" x14ac:dyDescent="0.3">
      <c r="H705" s="170">
        <v>36041</v>
      </c>
      <c r="I705" s="168">
        <v>67.599999999999994</v>
      </c>
    </row>
    <row r="706" spans="8:9" x14ac:dyDescent="0.3">
      <c r="H706" s="170">
        <v>36042</v>
      </c>
      <c r="I706" s="168">
        <v>67.62</v>
      </c>
    </row>
    <row r="707" spans="8:9" x14ac:dyDescent="0.3">
      <c r="H707" s="170">
        <v>36043</v>
      </c>
      <c r="I707" s="168">
        <v>67.599999999999994</v>
      </c>
    </row>
    <row r="708" spans="8:9" x14ac:dyDescent="0.3">
      <c r="H708" s="170">
        <v>36044</v>
      </c>
      <c r="I708" s="168">
        <v>67.58</v>
      </c>
    </row>
    <row r="709" spans="8:9" x14ac:dyDescent="0.3">
      <c r="H709" s="170">
        <v>36045</v>
      </c>
      <c r="I709" s="168">
        <v>67.55</v>
      </c>
    </row>
    <row r="710" spans="8:9" x14ac:dyDescent="0.3">
      <c r="H710" s="170">
        <v>36046</v>
      </c>
      <c r="I710" s="168">
        <v>67.5</v>
      </c>
    </row>
    <row r="711" spans="8:9" x14ac:dyDescent="0.3">
      <c r="H711" s="170">
        <v>36047</v>
      </c>
      <c r="I711" s="168">
        <v>67.44</v>
      </c>
    </row>
    <row r="712" spans="8:9" x14ac:dyDescent="0.3">
      <c r="H712" s="170">
        <v>36048</v>
      </c>
      <c r="I712" s="168">
        <v>67.400000000000006</v>
      </c>
    </row>
    <row r="713" spans="8:9" x14ac:dyDescent="0.3">
      <c r="H713" s="170">
        <v>36049</v>
      </c>
      <c r="I713" s="168">
        <v>67.349999999999994</v>
      </c>
    </row>
    <row r="714" spans="8:9" x14ac:dyDescent="0.3">
      <c r="H714" s="170">
        <v>36050</v>
      </c>
      <c r="I714" s="168">
        <v>67.36</v>
      </c>
    </row>
    <row r="715" spans="8:9" x14ac:dyDescent="0.3">
      <c r="H715" s="170">
        <v>36051</v>
      </c>
      <c r="I715" s="168">
        <v>67.45</v>
      </c>
    </row>
    <row r="716" spans="8:9" x14ac:dyDescent="0.3">
      <c r="H716" s="170">
        <v>36052</v>
      </c>
      <c r="I716" s="168">
        <v>67.5</v>
      </c>
    </row>
    <row r="717" spans="8:9" x14ac:dyDescent="0.3">
      <c r="H717" s="170">
        <v>36053</v>
      </c>
      <c r="I717" s="168">
        <v>67.53</v>
      </c>
    </row>
    <row r="718" spans="8:9" x14ac:dyDescent="0.3">
      <c r="H718" s="170">
        <v>36054</v>
      </c>
      <c r="I718" s="168">
        <v>67.61</v>
      </c>
    </row>
    <row r="719" spans="8:9" x14ac:dyDescent="0.3">
      <c r="H719" s="170">
        <v>36055</v>
      </c>
      <c r="I719" s="168">
        <v>67.67</v>
      </c>
    </row>
    <row r="720" spans="8:9" x14ac:dyDescent="0.3">
      <c r="H720" s="170">
        <v>36056</v>
      </c>
      <c r="I720" s="168">
        <v>67.709999999999994</v>
      </c>
    </row>
    <row r="721" spans="8:9" x14ac:dyDescent="0.3">
      <c r="H721" s="170">
        <v>36057</v>
      </c>
      <c r="I721" s="168">
        <v>67.8</v>
      </c>
    </row>
    <row r="722" spans="8:9" x14ac:dyDescent="0.3">
      <c r="H722" s="170">
        <v>36058</v>
      </c>
      <c r="I722" s="168">
        <v>67.88</v>
      </c>
    </row>
    <row r="723" spans="8:9" x14ac:dyDescent="0.3">
      <c r="H723" s="170">
        <v>36059</v>
      </c>
      <c r="I723" s="168">
        <v>67.94</v>
      </c>
    </row>
    <row r="724" spans="8:9" x14ac:dyDescent="0.3">
      <c r="H724" s="170">
        <v>36060</v>
      </c>
      <c r="I724" s="168">
        <v>68.02</v>
      </c>
    </row>
    <row r="725" spans="8:9" x14ac:dyDescent="0.3">
      <c r="H725" s="170">
        <v>36061</v>
      </c>
      <c r="I725" s="168">
        <v>68.069999999999993</v>
      </c>
    </row>
    <row r="726" spans="8:9" x14ac:dyDescent="0.3">
      <c r="H726" s="170">
        <v>36062</v>
      </c>
      <c r="I726" s="168">
        <v>68.12</v>
      </c>
    </row>
    <row r="727" spans="8:9" x14ac:dyDescent="0.3">
      <c r="H727" s="170">
        <v>36063</v>
      </c>
      <c r="I727" s="168">
        <v>68.2</v>
      </c>
    </row>
    <row r="728" spans="8:9" x14ac:dyDescent="0.3">
      <c r="H728" s="170">
        <v>36064</v>
      </c>
      <c r="I728" s="168">
        <v>68.31</v>
      </c>
    </row>
    <row r="729" spans="8:9" x14ac:dyDescent="0.3">
      <c r="H729" s="170">
        <v>36065</v>
      </c>
      <c r="I729" s="168">
        <v>68.39</v>
      </c>
    </row>
    <row r="730" spans="8:9" x14ac:dyDescent="0.3">
      <c r="H730" s="170">
        <v>36066</v>
      </c>
      <c r="I730" s="168">
        <v>68.47</v>
      </c>
    </row>
    <row r="731" spans="8:9" x14ac:dyDescent="0.3">
      <c r="H731" s="170">
        <v>36067</v>
      </c>
      <c r="I731" s="168">
        <v>68.540000000000006</v>
      </c>
    </row>
    <row r="732" spans="8:9" x14ac:dyDescent="0.3">
      <c r="H732" s="170">
        <v>36068</v>
      </c>
      <c r="I732" s="168">
        <v>68.63</v>
      </c>
    </row>
    <row r="733" spans="8:9" x14ac:dyDescent="0.3">
      <c r="H733" s="170">
        <v>36069</v>
      </c>
      <c r="I733" s="168">
        <v>68.66</v>
      </c>
    </row>
    <row r="734" spans="8:9" x14ac:dyDescent="0.3">
      <c r="H734" s="170">
        <v>36070</v>
      </c>
      <c r="I734" s="168">
        <v>68.7</v>
      </c>
    </row>
    <row r="735" spans="8:9" x14ac:dyDescent="0.3">
      <c r="H735" s="170">
        <v>36071</v>
      </c>
      <c r="I735" s="168">
        <v>68.78</v>
      </c>
    </row>
    <row r="736" spans="8:9" x14ac:dyDescent="0.3">
      <c r="H736" s="170">
        <v>36072</v>
      </c>
      <c r="I736" s="168">
        <v>68.959999999999994</v>
      </c>
    </row>
    <row r="737" spans="8:9" x14ac:dyDescent="0.3">
      <c r="H737" s="170">
        <v>36073</v>
      </c>
      <c r="I737" s="168">
        <v>69.09</v>
      </c>
    </row>
    <row r="738" spans="8:9" x14ac:dyDescent="0.3">
      <c r="H738" s="170">
        <v>36074</v>
      </c>
      <c r="I738" s="168">
        <v>69.27</v>
      </c>
    </row>
    <row r="739" spans="8:9" x14ac:dyDescent="0.3">
      <c r="H739" s="170">
        <v>36075</v>
      </c>
      <c r="I739" s="168">
        <v>69.459999999999994</v>
      </c>
    </row>
    <row r="740" spans="8:9" x14ac:dyDescent="0.3">
      <c r="H740" s="170">
        <v>36076</v>
      </c>
      <c r="I740" s="168">
        <v>69.650000000000006</v>
      </c>
    </row>
    <row r="741" spans="8:9" x14ac:dyDescent="0.3">
      <c r="H741" s="170">
        <v>36077</v>
      </c>
      <c r="I741" s="168">
        <v>69.87</v>
      </c>
    </row>
    <row r="742" spans="8:9" x14ac:dyDescent="0.3">
      <c r="H742" s="170">
        <v>36078</v>
      </c>
      <c r="I742" s="168">
        <v>70.069999999999993</v>
      </c>
    </row>
    <row r="743" spans="8:9" x14ac:dyDescent="0.3">
      <c r="H743" s="170">
        <v>36079</v>
      </c>
      <c r="I743" s="168">
        <v>70.33</v>
      </c>
    </row>
    <row r="744" spans="8:9" x14ac:dyDescent="0.3">
      <c r="H744" s="170">
        <v>36080</v>
      </c>
      <c r="I744" s="168">
        <v>70.53</v>
      </c>
    </row>
    <row r="745" spans="8:9" x14ac:dyDescent="0.3">
      <c r="H745" s="170">
        <v>36081</v>
      </c>
      <c r="I745" s="168">
        <v>70.75</v>
      </c>
    </row>
    <row r="746" spans="8:9" x14ac:dyDescent="0.3">
      <c r="H746" s="170">
        <v>36082</v>
      </c>
      <c r="I746" s="168">
        <v>71</v>
      </c>
    </row>
    <row r="747" spans="8:9" x14ac:dyDescent="0.3">
      <c r="H747" s="170">
        <v>36083</v>
      </c>
      <c r="I747" s="168">
        <v>71.28</v>
      </c>
    </row>
    <row r="748" spans="8:9" x14ac:dyDescent="0.3">
      <c r="H748" s="170">
        <v>36084</v>
      </c>
      <c r="I748" s="168">
        <v>71.540000000000006</v>
      </c>
    </row>
    <row r="749" spans="8:9" x14ac:dyDescent="0.3">
      <c r="H749" s="170">
        <v>36085</v>
      </c>
      <c r="I749" s="168">
        <v>71.84</v>
      </c>
    </row>
    <row r="750" spans="8:9" x14ac:dyDescent="0.3">
      <c r="H750" s="170">
        <v>36086</v>
      </c>
      <c r="I750" s="168">
        <v>72.239999999999995</v>
      </c>
    </row>
    <row r="751" spans="8:9" x14ac:dyDescent="0.3">
      <c r="H751" s="170">
        <v>36087</v>
      </c>
      <c r="I751" s="168">
        <v>72.58</v>
      </c>
    </row>
    <row r="752" spans="8:9" x14ac:dyDescent="0.3">
      <c r="H752" s="170">
        <v>36088</v>
      </c>
      <c r="I752" s="168">
        <v>72.94</v>
      </c>
    </row>
    <row r="753" spans="8:9" x14ac:dyDescent="0.3">
      <c r="H753" s="170">
        <v>36089</v>
      </c>
      <c r="I753" s="168">
        <v>73.319999999999993</v>
      </c>
    </row>
    <row r="754" spans="8:9" x14ac:dyDescent="0.3">
      <c r="H754" s="170">
        <v>36090</v>
      </c>
      <c r="I754" s="168">
        <v>73.739999999999995</v>
      </c>
    </row>
    <row r="755" spans="8:9" x14ac:dyDescent="0.3">
      <c r="H755" s="170">
        <v>36091</v>
      </c>
      <c r="I755" s="168">
        <v>74.099999999999994</v>
      </c>
    </row>
    <row r="756" spans="8:9" x14ac:dyDescent="0.3">
      <c r="H756" s="170">
        <v>36092</v>
      </c>
      <c r="I756" s="168">
        <v>74.06</v>
      </c>
    </row>
    <row r="757" spans="8:9" x14ac:dyDescent="0.3">
      <c r="H757" s="170">
        <v>36093</v>
      </c>
      <c r="I757" s="168">
        <v>74.03</v>
      </c>
    </row>
    <row r="758" spans="8:9" x14ac:dyDescent="0.3">
      <c r="H758" s="170">
        <v>36094</v>
      </c>
      <c r="I758" s="168">
        <v>73.92</v>
      </c>
    </row>
    <row r="759" spans="8:9" x14ac:dyDescent="0.3">
      <c r="H759" s="170">
        <v>36095</v>
      </c>
      <c r="I759" s="168">
        <v>73.790000000000006</v>
      </c>
    </row>
    <row r="760" spans="8:9" x14ac:dyDescent="0.3">
      <c r="H760" s="170">
        <v>36096</v>
      </c>
      <c r="I760" s="168">
        <v>73.62</v>
      </c>
    </row>
    <row r="761" spans="8:9" x14ac:dyDescent="0.3">
      <c r="H761" s="170">
        <v>36097</v>
      </c>
      <c r="I761" s="168">
        <v>73.73</v>
      </c>
    </row>
    <row r="762" spans="8:9" x14ac:dyDescent="0.3">
      <c r="H762" s="170">
        <v>36098</v>
      </c>
      <c r="I762" s="168">
        <v>73.849999999999994</v>
      </c>
    </row>
    <row r="763" spans="8:9" x14ac:dyDescent="0.3">
      <c r="H763" s="170">
        <v>36099</v>
      </c>
      <c r="I763" s="168">
        <v>73.98</v>
      </c>
    </row>
    <row r="764" spans="8:9" x14ac:dyDescent="0.3">
      <c r="H764" s="170">
        <v>36100</v>
      </c>
      <c r="I764" s="168">
        <v>74.37</v>
      </c>
    </row>
    <row r="765" spans="8:9" x14ac:dyDescent="0.3">
      <c r="H765" s="170">
        <v>36101</v>
      </c>
      <c r="I765" s="168">
        <v>74.58</v>
      </c>
    </row>
    <row r="766" spans="8:9" x14ac:dyDescent="0.3">
      <c r="H766" s="170">
        <v>36102</v>
      </c>
      <c r="I766" s="168">
        <v>74.73</v>
      </c>
    </row>
    <row r="767" spans="8:9" x14ac:dyDescent="0.3">
      <c r="H767" s="170">
        <v>36103</v>
      </c>
      <c r="I767" s="168">
        <v>74.88</v>
      </c>
    </row>
    <row r="768" spans="8:9" x14ac:dyDescent="0.3">
      <c r="H768" s="170">
        <v>36104</v>
      </c>
      <c r="I768" s="168">
        <v>75.069999999999993</v>
      </c>
    </row>
    <row r="769" spans="8:9" x14ac:dyDescent="0.3">
      <c r="H769" s="170">
        <v>36105</v>
      </c>
      <c r="I769" s="168">
        <v>75.260000000000005</v>
      </c>
    </row>
    <row r="770" spans="8:9" x14ac:dyDescent="0.3">
      <c r="H770" s="170">
        <v>36106</v>
      </c>
      <c r="I770" s="168">
        <v>75.34</v>
      </c>
    </row>
    <row r="771" spans="8:9" x14ac:dyDescent="0.3">
      <c r="H771" s="170">
        <v>36107</v>
      </c>
      <c r="I771" s="168">
        <v>75.36</v>
      </c>
    </row>
    <row r="772" spans="8:9" x14ac:dyDescent="0.3">
      <c r="H772" s="170">
        <v>36108</v>
      </c>
      <c r="I772" s="168">
        <v>75.25</v>
      </c>
    </row>
    <row r="773" spans="8:9" x14ac:dyDescent="0.3">
      <c r="H773" s="170">
        <v>36109</v>
      </c>
      <c r="I773" s="168">
        <v>75.08</v>
      </c>
    </row>
    <row r="774" spans="8:9" x14ac:dyDescent="0.3">
      <c r="H774" s="170">
        <v>36110</v>
      </c>
      <c r="I774" s="168">
        <v>74.92</v>
      </c>
    </row>
    <row r="775" spans="8:9" x14ac:dyDescent="0.3">
      <c r="H775" s="170">
        <v>36111</v>
      </c>
      <c r="I775" s="168">
        <v>74.83</v>
      </c>
    </row>
    <row r="776" spans="8:9" x14ac:dyDescent="0.3">
      <c r="H776" s="170">
        <v>36112</v>
      </c>
      <c r="I776" s="168">
        <v>74.78</v>
      </c>
    </row>
    <row r="777" spans="8:9" x14ac:dyDescent="0.3">
      <c r="H777" s="170">
        <v>36113</v>
      </c>
      <c r="I777" s="168">
        <v>74.7</v>
      </c>
    </row>
    <row r="778" spans="8:9" x14ac:dyDescent="0.3">
      <c r="H778" s="170">
        <v>36114</v>
      </c>
      <c r="I778" s="168">
        <v>74.569999999999993</v>
      </c>
    </row>
    <row r="779" spans="8:9" x14ac:dyDescent="0.3">
      <c r="H779" s="170">
        <v>36115</v>
      </c>
      <c r="I779" s="168">
        <v>74.349999999999994</v>
      </c>
    </row>
    <row r="780" spans="8:9" x14ac:dyDescent="0.3">
      <c r="H780" s="170">
        <v>36116</v>
      </c>
      <c r="I780" s="168">
        <v>74.08</v>
      </c>
    </row>
    <row r="781" spans="8:9" x14ac:dyDescent="0.3">
      <c r="H781" s="170">
        <v>36117</v>
      </c>
      <c r="I781" s="168">
        <v>73.790000000000006</v>
      </c>
    </row>
    <row r="782" spans="8:9" x14ac:dyDescent="0.3">
      <c r="H782" s="170">
        <v>36118</v>
      </c>
      <c r="I782" s="168">
        <v>73.5</v>
      </c>
    </row>
    <row r="783" spans="8:9" x14ac:dyDescent="0.3">
      <c r="H783" s="170">
        <v>36119</v>
      </c>
      <c r="I783" s="168">
        <v>73.16</v>
      </c>
    </row>
    <row r="784" spans="8:9" x14ac:dyDescent="0.3">
      <c r="H784" s="170">
        <v>36120</v>
      </c>
      <c r="I784" s="168">
        <v>72.790000000000006</v>
      </c>
    </row>
    <row r="785" spans="8:9" x14ac:dyDescent="0.3">
      <c r="H785" s="170">
        <v>36121</v>
      </c>
      <c r="I785" s="168">
        <v>72.430000000000007</v>
      </c>
    </row>
    <row r="786" spans="8:9" x14ac:dyDescent="0.3">
      <c r="H786" s="170">
        <v>36122</v>
      </c>
      <c r="I786" s="168">
        <v>71.95</v>
      </c>
    </row>
    <row r="787" spans="8:9" x14ac:dyDescent="0.3">
      <c r="H787" s="170">
        <v>36123</v>
      </c>
      <c r="I787" s="168">
        <v>71.39</v>
      </c>
    </row>
    <row r="788" spans="8:9" x14ac:dyDescent="0.3">
      <c r="H788" s="170">
        <v>36124</v>
      </c>
      <c r="I788" s="168">
        <v>70.790000000000006</v>
      </c>
    </row>
    <row r="789" spans="8:9" x14ac:dyDescent="0.3">
      <c r="H789" s="170">
        <v>36125</v>
      </c>
      <c r="I789" s="168">
        <v>70.2</v>
      </c>
    </row>
    <row r="790" spans="8:9" x14ac:dyDescent="0.3">
      <c r="H790" s="170">
        <v>36126</v>
      </c>
      <c r="I790" s="168">
        <v>69.61</v>
      </c>
    </row>
    <row r="791" spans="8:9" x14ac:dyDescent="0.3">
      <c r="H791" s="170">
        <v>36127</v>
      </c>
      <c r="I791" s="168">
        <v>69.14</v>
      </c>
    </row>
    <row r="792" spans="8:9" x14ac:dyDescent="0.3">
      <c r="H792" s="170">
        <v>36128</v>
      </c>
      <c r="I792" s="168">
        <v>68.69</v>
      </c>
    </row>
    <row r="793" spans="8:9" x14ac:dyDescent="0.3">
      <c r="H793" s="170">
        <v>36129</v>
      </c>
      <c r="I793" s="168">
        <v>68.2</v>
      </c>
    </row>
    <row r="794" spans="8:9" x14ac:dyDescent="0.3">
      <c r="H794" s="170">
        <v>36130</v>
      </c>
      <c r="I794" s="168">
        <v>67.66</v>
      </c>
    </row>
    <row r="795" spans="8:9" x14ac:dyDescent="0.3">
      <c r="H795" s="170">
        <v>36131</v>
      </c>
      <c r="I795" s="168">
        <v>67.12</v>
      </c>
    </row>
    <row r="796" spans="8:9" x14ac:dyDescent="0.3">
      <c r="H796" s="170">
        <v>36132</v>
      </c>
      <c r="I796" s="168">
        <v>66.52</v>
      </c>
    </row>
    <row r="797" spans="8:9" x14ac:dyDescent="0.3">
      <c r="H797" s="170">
        <v>36133</v>
      </c>
      <c r="I797" s="168">
        <v>65.900000000000006</v>
      </c>
    </row>
    <row r="798" spans="8:9" x14ac:dyDescent="0.3">
      <c r="H798" s="170">
        <v>36134</v>
      </c>
      <c r="I798" s="168">
        <v>65.3</v>
      </c>
    </row>
    <row r="799" spans="8:9" x14ac:dyDescent="0.3">
      <c r="H799" s="170">
        <v>36135</v>
      </c>
      <c r="I799" s="168">
        <v>64.7</v>
      </c>
    </row>
    <row r="800" spans="8:9" x14ac:dyDescent="0.3">
      <c r="H800" s="170">
        <v>36136</v>
      </c>
      <c r="I800" s="168">
        <v>64.13</v>
      </c>
    </row>
    <row r="801" spans="8:9" x14ac:dyDescent="0.3">
      <c r="H801" s="170">
        <v>36137</v>
      </c>
      <c r="I801" s="168">
        <v>63.59</v>
      </c>
    </row>
    <row r="802" spans="8:9" x14ac:dyDescent="0.3">
      <c r="H802" s="170">
        <v>36138</v>
      </c>
      <c r="I802" s="168">
        <v>63.09</v>
      </c>
    </row>
    <row r="803" spans="8:9" x14ac:dyDescent="0.3">
      <c r="H803" s="170">
        <v>36139</v>
      </c>
      <c r="I803" s="168">
        <v>62.64</v>
      </c>
    </row>
    <row r="804" spans="8:9" x14ac:dyDescent="0.3">
      <c r="H804" s="170">
        <v>36140</v>
      </c>
      <c r="I804" s="168">
        <v>62.23</v>
      </c>
    </row>
    <row r="805" spans="8:9" x14ac:dyDescent="0.3">
      <c r="H805" s="170">
        <v>36141</v>
      </c>
      <c r="I805" s="168">
        <v>61.86</v>
      </c>
    </row>
    <row r="806" spans="8:9" x14ac:dyDescent="0.3">
      <c r="H806" s="170">
        <v>36142</v>
      </c>
      <c r="I806" s="168">
        <v>61.53</v>
      </c>
    </row>
    <row r="807" spans="8:9" x14ac:dyDescent="0.3">
      <c r="H807" s="170">
        <v>36143</v>
      </c>
      <c r="I807" s="168">
        <v>61.24</v>
      </c>
    </row>
    <row r="808" spans="8:9" x14ac:dyDescent="0.3">
      <c r="H808" s="170">
        <v>36144</v>
      </c>
      <c r="I808" s="168">
        <v>60.97</v>
      </c>
    </row>
    <row r="809" spans="8:9" x14ac:dyDescent="0.3">
      <c r="H809" s="170">
        <v>36145</v>
      </c>
      <c r="I809" s="168">
        <v>60.74</v>
      </c>
    </row>
    <row r="810" spans="8:9" x14ac:dyDescent="0.3">
      <c r="H810" s="170">
        <v>36146</v>
      </c>
      <c r="I810" s="168">
        <v>60.57</v>
      </c>
    </row>
    <row r="811" spans="8:9" x14ac:dyDescent="0.3">
      <c r="H811" s="170">
        <v>36147</v>
      </c>
      <c r="I811" s="168">
        <v>60.48</v>
      </c>
    </row>
    <row r="812" spans="8:9" x14ac:dyDescent="0.3">
      <c r="H812" s="170">
        <v>36148</v>
      </c>
      <c r="I812" s="168">
        <v>60.42</v>
      </c>
    </row>
    <row r="813" spans="8:9" x14ac:dyDescent="0.3">
      <c r="H813" s="170">
        <v>36149</v>
      </c>
      <c r="I813" s="168">
        <v>60.38</v>
      </c>
    </row>
    <row r="814" spans="8:9" x14ac:dyDescent="0.3">
      <c r="H814" s="170">
        <v>36150</v>
      </c>
      <c r="I814" s="168">
        <v>60.37</v>
      </c>
    </row>
    <row r="815" spans="8:9" x14ac:dyDescent="0.3">
      <c r="H815" s="170">
        <v>36151</v>
      </c>
      <c r="I815" s="168">
        <v>60.37</v>
      </c>
    </row>
    <row r="816" spans="8:9" x14ac:dyDescent="0.3">
      <c r="H816" s="170">
        <v>36152</v>
      </c>
      <c r="I816" s="168">
        <v>60.45</v>
      </c>
    </row>
    <row r="817" spans="8:9" x14ac:dyDescent="0.3">
      <c r="H817" s="170">
        <v>36153</v>
      </c>
      <c r="I817" s="168">
        <v>60.58</v>
      </c>
    </row>
    <row r="818" spans="8:9" x14ac:dyDescent="0.3">
      <c r="H818" s="170">
        <v>36154</v>
      </c>
      <c r="I818" s="168">
        <v>60.75</v>
      </c>
    </row>
    <row r="819" spans="8:9" x14ac:dyDescent="0.3">
      <c r="H819" s="170">
        <v>36155</v>
      </c>
      <c r="I819" s="168">
        <v>60.93</v>
      </c>
    </row>
    <row r="820" spans="8:9" x14ac:dyDescent="0.3">
      <c r="H820" s="170">
        <v>36156</v>
      </c>
      <c r="I820" s="168">
        <v>61.18</v>
      </c>
    </row>
    <row r="821" spans="8:9" x14ac:dyDescent="0.3">
      <c r="H821" s="170">
        <v>36157</v>
      </c>
      <c r="I821" s="168">
        <v>61.42</v>
      </c>
    </row>
    <row r="822" spans="8:9" x14ac:dyDescent="0.3">
      <c r="H822" s="170">
        <v>36158</v>
      </c>
      <c r="I822" s="168">
        <v>61.66</v>
      </c>
    </row>
    <row r="823" spans="8:9" x14ac:dyDescent="0.3">
      <c r="H823" s="170">
        <v>36159</v>
      </c>
      <c r="I823" s="168">
        <v>61.91</v>
      </c>
    </row>
    <row r="824" spans="8:9" x14ac:dyDescent="0.3">
      <c r="H824" s="170">
        <v>36160</v>
      </c>
      <c r="I824" s="168">
        <v>62.17</v>
      </c>
    </row>
    <row r="825" spans="8:9" x14ac:dyDescent="0.3">
      <c r="H825" s="170">
        <v>36161</v>
      </c>
      <c r="I825" s="168">
        <v>62.44</v>
      </c>
    </row>
    <row r="826" spans="8:9" x14ac:dyDescent="0.3">
      <c r="H826" s="170">
        <v>36162</v>
      </c>
      <c r="I826" s="168">
        <v>62.71</v>
      </c>
    </row>
    <row r="827" spans="8:9" x14ac:dyDescent="0.3">
      <c r="H827" s="170">
        <v>36163</v>
      </c>
      <c r="I827" s="168">
        <v>62.97</v>
      </c>
    </row>
    <row r="828" spans="8:9" x14ac:dyDescent="0.3">
      <c r="H828" s="170">
        <v>36164</v>
      </c>
      <c r="I828" s="168">
        <v>63.19</v>
      </c>
    </row>
    <row r="829" spans="8:9" x14ac:dyDescent="0.3">
      <c r="H829" s="170">
        <v>36165</v>
      </c>
      <c r="I829" s="168">
        <v>63.41</v>
      </c>
    </row>
    <row r="830" spans="8:9" x14ac:dyDescent="0.3">
      <c r="H830" s="170">
        <v>36166</v>
      </c>
      <c r="I830" s="168">
        <v>63.64</v>
      </c>
    </row>
    <row r="831" spans="8:9" x14ac:dyDescent="0.3">
      <c r="H831" s="170">
        <v>36167</v>
      </c>
      <c r="I831" s="168">
        <v>63.88</v>
      </c>
    </row>
    <row r="832" spans="8:9" x14ac:dyDescent="0.3">
      <c r="H832" s="170">
        <v>36168</v>
      </c>
      <c r="I832" s="168">
        <v>64.14</v>
      </c>
    </row>
    <row r="833" spans="8:9" x14ac:dyDescent="0.3">
      <c r="H833" s="170">
        <v>36169</v>
      </c>
      <c r="I833" s="168">
        <v>64.400000000000006</v>
      </c>
    </row>
    <row r="834" spans="8:9" x14ac:dyDescent="0.3">
      <c r="H834" s="170">
        <v>36170</v>
      </c>
      <c r="I834" s="168">
        <v>64.680000000000007</v>
      </c>
    </row>
    <row r="835" spans="8:9" x14ac:dyDescent="0.3">
      <c r="H835" s="170">
        <v>36171</v>
      </c>
      <c r="I835" s="168">
        <v>64.959999999999994</v>
      </c>
    </row>
    <row r="836" spans="8:9" x14ac:dyDescent="0.3">
      <c r="H836" s="170">
        <v>36172</v>
      </c>
      <c r="I836" s="168">
        <v>65.22</v>
      </c>
    </row>
    <row r="837" spans="8:9" x14ac:dyDescent="0.3">
      <c r="H837" s="170">
        <v>36173</v>
      </c>
      <c r="I837" s="168">
        <v>65.53</v>
      </c>
    </row>
    <row r="838" spans="8:9" x14ac:dyDescent="0.3">
      <c r="H838" s="170">
        <v>36174</v>
      </c>
      <c r="I838" s="168">
        <v>65.959999999999994</v>
      </c>
    </row>
    <row r="839" spans="8:9" x14ac:dyDescent="0.3">
      <c r="H839" s="170">
        <v>36175</v>
      </c>
      <c r="I839" s="168">
        <v>66.25</v>
      </c>
    </row>
    <row r="840" spans="8:9" x14ac:dyDescent="0.3">
      <c r="H840" s="170">
        <v>36176</v>
      </c>
      <c r="I840" s="168">
        <v>66.489999999999995</v>
      </c>
    </row>
    <row r="841" spans="8:9" x14ac:dyDescent="0.3">
      <c r="H841" s="170">
        <v>36177</v>
      </c>
      <c r="I841" s="168">
        <v>66.680000000000007</v>
      </c>
    </row>
    <row r="842" spans="8:9" x14ac:dyDescent="0.3">
      <c r="H842" s="170">
        <v>36178</v>
      </c>
      <c r="I842" s="168">
        <v>66.650000000000006</v>
      </c>
    </row>
    <row r="843" spans="8:9" x14ac:dyDescent="0.3">
      <c r="H843" s="170">
        <v>36179</v>
      </c>
      <c r="I843" s="168">
        <v>66.42</v>
      </c>
    </row>
    <row r="844" spans="8:9" x14ac:dyDescent="0.3">
      <c r="H844" s="170">
        <v>36180</v>
      </c>
      <c r="I844" s="168">
        <v>65.989999999999995</v>
      </c>
    </row>
    <row r="845" spans="8:9" x14ac:dyDescent="0.3">
      <c r="H845" s="170">
        <v>36181</v>
      </c>
      <c r="I845" s="168">
        <v>65.34</v>
      </c>
    </row>
    <row r="846" spans="8:9" x14ac:dyDescent="0.3">
      <c r="H846" s="170">
        <v>36182</v>
      </c>
      <c r="I846" s="168">
        <v>64.67</v>
      </c>
    </row>
    <row r="847" spans="8:9" x14ac:dyDescent="0.3">
      <c r="H847" s="170">
        <v>36183</v>
      </c>
      <c r="I847" s="168">
        <v>64.040000000000006</v>
      </c>
    </row>
    <row r="848" spans="8:9" x14ac:dyDescent="0.3">
      <c r="H848" s="170">
        <v>36184</v>
      </c>
      <c r="I848" s="168">
        <v>63.44</v>
      </c>
    </row>
    <row r="849" spans="8:9" x14ac:dyDescent="0.3">
      <c r="H849" s="170">
        <v>36185</v>
      </c>
      <c r="I849" s="168">
        <v>62.86</v>
      </c>
    </row>
    <row r="850" spans="8:9" x14ac:dyDescent="0.3">
      <c r="H850" s="170">
        <v>36186</v>
      </c>
      <c r="I850" s="168">
        <v>62.35</v>
      </c>
    </row>
    <row r="851" spans="8:9" x14ac:dyDescent="0.3">
      <c r="H851" s="170">
        <v>36187</v>
      </c>
      <c r="I851" s="168">
        <v>61.86</v>
      </c>
    </row>
    <row r="852" spans="8:9" x14ac:dyDescent="0.3">
      <c r="H852" s="170">
        <v>36188</v>
      </c>
      <c r="I852" s="168">
        <v>61.45</v>
      </c>
    </row>
    <row r="853" spans="8:9" x14ac:dyDescent="0.3">
      <c r="H853" s="170">
        <v>36189</v>
      </c>
      <c r="I853" s="168">
        <v>61.1</v>
      </c>
    </row>
    <row r="854" spans="8:9" x14ac:dyDescent="0.3">
      <c r="H854" s="170">
        <v>36190</v>
      </c>
      <c r="I854" s="168">
        <v>60.83</v>
      </c>
    </row>
    <row r="855" spans="8:9" x14ac:dyDescent="0.3">
      <c r="H855" s="170">
        <v>36191</v>
      </c>
      <c r="I855" s="168">
        <v>60.56</v>
      </c>
    </row>
    <row r="856" spans="8:9" x14ac:dyDescent="0.3">
      <c r="H856" s="170">
        <v>36192</v>
      </c>
      <c r="I856" s="168">
        <v>60.35</v>
      </c>
    </row>
    <row r="857" spans="8:9" x14ac:dyDescent="0.3">
      <c r="H857" s="170">
        <v>36193</v>
      </c>
      <c r="I857" s="168">
        <v>60.21</v>
      </c>
    </row>
    <row r="858" spans="8:9" x14ac:dyDescent="0.3">
      <c r="H858" s="170">
        <v>36194</v>
      </c>
      <c r="I858" s="168">
        <v>60.14</v>
      </c>
    </row>
    <row r="859" spans="8:9" x14ac:dyDescent="0.3">
      <c r="H859" s="170">
        <v>36195</v>
      </c>
      <c r="I859" s="168">
        <v>60.13</v>
      </c>
    </row>
    <row r="860" spans="8:9" x14ac:dyDescent="0.3">
      <c r="H860" s="170">
        <v>36196</v>
      </c>
      <c r="I860" s="168">
        <v>60.19</v>
      </c>
    </row>
    <row r="861" spans="8:9" x14ac:dyDescent="0.3">
      <c r="H861" s="170">
        <v>36197</v>
      </c>
      <c r="I861" s="168">
        <v>60.18</v>
      </c>
    </row>
    <row r="862" spans="8:9" x14ac:dyDescent="0.3">
      <c r="H862" s="170">
        <v>36198</v>
      </c>
      <c r="I862" s="168">
        <v>59.89</v>
      </c>
    </row>
    <row r="863" spans="8:9" x14ac:dyDescent="0.3">
      <c r="H863" s="170">
        <v>36199</v>
      </c>
      <c r="I863" s="168">
        <v>59.47</v>
      </c>
    </row>
    <row r="864" spans="8:9" x14ac:dyDescent="0.3">
      <c r="H864" s="170">
        <v>36200</v>
      </c>
      <c r="I864" s="168">
        <v>58.91</v>
      </c>
    </row>
    <row r="865" spans="8:9" x14ac:dyDescent="0.3">
      <c r="H865" s="170">
        <v>36201</v>
      </c>
      <c r="I865" s="168">
        <v>58.24</v>
      </c>
    </row>
    <row r="866" spans="8:9" x14ac:dyDescent="0.3">
      <c r="H866" s="170">
        <v>36202</v>
      </c>
      <c r="I866" s="168">
        <v>57.53</v>
      </c>
    </row>
    <row r="867" spans="8:9" x14ac:dyDescent="0.3">
      <c r="H867" s="170">
        <v>36203</v>
      </c>
      <c r="I867" s="168">
        <v>56.91</v>
      </c>
    </row>
    <row r="868" spans="8:9" x14ac:dyDescent="0.3">
      <c r="H868" s="170">
        <v>36204</v>
      </c>
      <c r="I868" s="168">
        <v>56.36</v>
      </c>
    </row>
    <row r="869" spans="8:9" x14ac:dyDescent="0.3">
      <c r="H869" s="170">
        <v>36205</v>
      </c>
      <c r="I869" s="168">
        <v>55.91</v>
      </c>
    </row>
    <row r="870" spans="8:9" x14ac:dyDescent="0.3">
      <c r="H870" s="170">
        <v>36206</v>
      </c>
      <c r="I870" s="168">
        <v>55.54</v>
      </c>
    </row>
    <row r="871" spans="8:9" x14ac:dyDescent="0.3">
      <c r="H871" s="170">
        <v>36207</v>
      </c>
      <c r="I871" s="168">
        <v>55.22</v>
      </c>
    </row>
    <row r="872" spans="8:9" x14ac:dyDescent="0.3">
      <c r="H872" s="170">
        <v>36208</v>
      </c>
      <c r="I872" s="168">
        <v>54.9</v>
      </c>
    </row>
    <row r="873" spans="8:9" x14ac:dyDescent="0.3">
      <c r="H873" s="170">
        <v>36209</v>
      </c>
      <c r="I873" s="168">
        <v>54.45</v>
      </c>
    </row>
    <row r="874" spans="8:9" x14ac:dyDescent="0.3">
      <c r="H874" s="170">
        <v>36210</v>
      </c>
      <c r="I874" s="168">
        <v>53.99</v>
      </c>
    </row>
    <row r="875" spans="8:9" x14ac:dyDescent="0.3">
      <c r="H875" s="170">
        <v>36211</v>
      </c>
      <c r="I875" s="168">
        <v>53.55</v>
      </c>
    </row>
    <row r="876" spans="8:9" x14ac:dyDescent="0.3">
      <c r="H876" s="170">
        <v>36212</v>
      </c>
      <c r="I876" s="168">
        <v>53.12</v>
      </c>
    </row>
    <row r="877" spans="8:9" x14ac:dyDescent="0.3">
      <c r="H877" s="170">
        <v>36213</v>
      </c>
      <c r="I877" s="168">
        <v>52.73</v>
      </c>
    </row>
    <row r="878" spans="8:9" x14ac:dyDescent="0.3">
      <c r="H878" s="170">
        <v>36214</v>
      </c>
      <c r="I878" s="168">
        <v>52.39</v>
      </c>
    </row>
    <row r="879" spans="8:9" x14ac:dyDescent="0.3">
      <c r="H879" s="170">
        <v>36215</v>
      </c>
      <c r="I879" s="168">
        <v>52.13</v>
      </c>
    </row>
    <row r="880" spans="8:9" x14ac:dyDescent="0.3">
      <c r="H880" s="170">
        <v>36216</v>
      </c>
      <c r="I880" s="168">
        <v>51.95</v>
      </c>
    </row>
    <row r="881" spans="8:9" x14ac:dyDescent="0.3">
      <c r="H881" s="170">
        <v>36217</v>
      </c>
      <c r="I881" s="168">
        <v>51.83</v>
      </c>
    </row>
    <row r="882" spans="8:9" x14ac:dyDescent="0.3">
      <c r="H882" s="170">
        <v>36218</v>
      </c>
      <c r="I882" s="168">
        <v>51.73</v>
      </c>
    </row>
    <row r="883" spans="8:9" x14ac:dyDescent="0.3">
      <c r="H883" s="170">
        <v>36219</v>
      </c>
      <c r="I883" s="168">
        <v>51.65</v>
      </c>
    </row>
    <row r="884" spans="8:9" x14ac:dyDescent="0.3">
      <c r="H884" s="170">
        <v>36220</v>
      </c>
      <c r="I884" s="168">
        <v>51.57</v>
      </c>
    </row>
    <row r="885" spans="8:9" x14ac:dyDescent="0.3">
      <c r="H885" s="170">
        <v>36221</v>
      </c>
      <c r="I885" s="168">
        <v>51.46</v>
      </c>
    </row>
    <row r="886" spans="8:9" x14ac:dyDescent="0.3">
      <c r="H886" s="170">
        <v>36222</v>
      </c>
      <c r="I886" s="168">
        <v>51.34</v>
      </c>
    </row>
    <row r="887" spans="8:9" x14ac:dyDescent="0.3">
      <c r="H887" s="170">
        <v>36223</v>
      </c>
      <c r="I887" s="168">
        <v>51.22</v>
      </c>
    </row>
    <row r="888" spans="8:9" x14ac:dyDescent="0.3">
      <c r="H888" s="170">
        <v>36224</v>
      </c>
      <c r="I888" s="168">
        <v>51.11</v>
      </c>
    </row>
    <row r="889" spans="8:9" x14ac:dyDescent="0.3">
      <c r="H889" s="170">
        <v>36225</v>
      </c>
      <c r="I889" s="168">
        <v>51.03</v>
      </c>
    </row>
    <row r="890" spans="8:9" x14ac:dyDescent="0.3">
      <c r="H890" s="170">
        <v>36226</v>
      </c>
      <c r="I890" s="168">
        <v>50.98</v>
      </c>
    </row>
    <row r="891" spans="8:9" x14ac:dyDescent="0.3">
      <c r="H891" s="170">
        <v>36227</v>
      </c>
      <c r="I891" s="168">
        <v>50.95</v>
      </c>
    </row>
    <row r="892" spans="8:9" x14ac:dyDescent="0.3">
      <c r="H892" s="170">
        <v>36228</v>
      </c>
      <c r="I892" s="168">
        <v>50.94</v>
      </c>
    </row>
    <row r="893" spans="8:9" x14ac:dyDescent="0.3">
      <c r="H893" s="170">
        <v>36229</v>
      </c>
      <c r="I893" s="168">
        <v>50.94</v>
      </c>
    </row>
    <row r="894" spans="8:9" x14ac:dyDescent="0.3">
      <c r="H894" s="170">
        <v>36230</v>
      </c>
      <c r="I894" s="168">
        <v>50.98</v>
      </c>
    </row>
    <row r="895" spans="8:9" x14ac:dyDescent="0.3">
      <c r="H895" s="170">
        <v>36231</v>
      </c>
      <c r="I895" s="168">
        <v>51.04</v>
      </c>
    </row>
    <row r="896" spans="8:9" x14ac:dyDescent="0.3">
      <c r="H896" s="170">
        <v>36232</v>
      </c>
      <c r="I896" s="168">
        <v>51.15</v>
      </c>
    </row>
    <row r="897" spans="8:9" x14ac:dyDescent="0.3">
      <c r="H897" s="170">
        <v>36233</v>
      </c>
      <c r="I897" s="168">
        <v>51.29</v>
      </c>
    </row>
    <row r="898" spans="8:9" x14ac:dyDescent="0.3">
      <c r="H898" s="170">
        <v>36234</v>
      </c>
      <c r="I898" s="168">
        <v>51.44</v>
      </c>
    </row>
    <row r="899" spans="8:9" x14ac:dyDescent="0.3">
      <c r="H899" s="170">
        <v>36235</v>
      </c>
      <c r="I899" s="168">
        <v>51.61</v>
      </c>
    </row>
    <row r="900" spans="8:9" x14ac:dyDescent="0.3">
      <c r="H900" s="170">
        <v>36236</v>
      </c>
      <c r="I900" s="168">
        <v>51.8</v>
      </c>
    </row>
    <row r="901" spans="8:9" x14ac:dyDescent="0.3">
      <c r="H901" s="170">
        <v>36237</v>
      </c>
      <c r="I901" s="168">
        <v>52.02</v>
      </c>
    </row>
    <row r="902" spans="8:9" x14ac:dyDescent="0.3">
      <c r="H902" s="170">
        <v>36238</v>
      </c>
      <c r="I902" s="168">
        <v>52.28</v>
      </c>
    </row>
    <row r="903" spans="8:9" x14ac:dyDescent="0.3">
      <c r="H903" s="170">
        <v>36239</v>
      </c>
      <c r="I903" s="168">
        <v>52.54</v>
      </c>
    </row>
    <row r="904" spans="8:9" x14ac:dyDescent="0.3">
      <c r="H904" s="170">
        <v>36240</v>
      </c>
      <c r="I904" s="168">
        <v>52.85</v>
      </c>
    </row>
    <row r="905" spans="8:9" x14ac:dyDescent="0.3">
      <c r="H905" s="170">
        <v>36241</v>
      </c>
      <c r="I905" s="168">
        <v>53.17</v>
      </c>
    </row>
    <row r="906" spans="8:9" x14ac:dyDescent="0.3">
      <c r="H906" s="170">
        <v>36242</v>
      </c>
      <c r="I906" s="168">
        <v>53.52</v>
      </c>
    </row>
    <row r="907" spans="8:9" x14ac:dyDescent="0.3">
      <c r="H907" s="170">
        <v>36243</v>
      </c>
      <c r="I907" s="168">
        <v>53.9</v>
      </c>
    </row>
    <row r="908" spans="8:9" x14ac:dyDescent="0.3">
      <c r="H908" s="170">
        <v>36244</v>
      </c>
      <c r="I908" s="168">
        <v>54.25</v>
      </c>
    </row>
    <row r="909" spans="8:9" x14ac:dyDescent="0.3">
      <c r="H909" s="170">
        <v>36245</v>
      </c>
      <c r="I909" s="168">
        <v>54.52</v>
      </c>
    </row>
    <row r="910" spans="8:9" x14ac:dyDescent="0.3">
      <c r="H910" s="170">
        <v>36246</v>
      </c>
      <c r="I910" s="168">
        <v>54.68</v>
      </c>
    </row>
    <row r="911" spans="8:9" x14ac:dyDescent="0.3">
      <c r="H911" s="170">
        <v>36247</v>
      </c>
      <c r="I911" s="168">
        <v>54.83</v>
      </c>
    </row>
    <row r="912" spans="8:9" x14ac:dyDescent="0.3">
      <c r="H912" s="170">
        <v>36248</v>
      </c>
      <c r="I912" s="168">
        <v>55</v>
      </c>
    </row>
    <row r="913" spans="8:9" x14ac:dyDescent="0.3">
      <c r="H913" s="170">
        <v>36249</v>
      </c>
      <c r="I913" s="168">
        <v>55.19</v>
      </c>
    </row>
    <row r="914" spans="8:9" x14ac:dyDescent="0.3">
      <c r="H914" s="170">
        <v>36250</v>
      </c>
      <c r="I914" s="168">
        <v>55.41</v>
      </c>
    </row>
    <row r="915" spans="8:9" x14ac:dyDescent="0.3">
      <c r="H915" s="170">
        <v>36251</v>
      </c>
      <c r="I915" s="168">
        <v>55.68</v>
      </c>
    </row>
    <row r="916" spans="8:9" x14ac:dyDescent="0.3">
      <c r="H916" s="170">
        <v>36252</v>
      </c>
      <c r="I916" s="168">
        <v>56</v>
      </c>
    </row>
    <row r="917" spans="8:9" x14ac:dyDescent="0.3">
      <c r="H917" s="170">
        <v>36253</v>
      </c>
      <c r="I917" s="168">
        <v>56.37</v>
      </c>
    </row>
    <row r="918" spans="8:9" x14ac:dyDescent="0.3">
      <c r="H918" s="170">
        <v>36254</v>
      </c>
      <c r="I918" s="168">
        <v>56.75</v>
      </c>
    </row>
    <row r="919" spans="8:9" x14ac:dyDescent="0.3">
      <c r="H919" s="170">
        <v>36255</v>
      </c>
      <c r="I919" s="168">
        <v>57.11</v>
      </c>
    </row>
    <row r="920" spans="8:9" x14ac:dyDescent="0.3">
      <c r="H920" s="170">
        <v>36256</v>
      </c>
      <c r="I920" s="168">
        <v>57.4</v>
      </c>
    </row>
    <row r="921" spans="8:9" x14ac:dyDescent="0.3">
      <c r="H921" s="170">
        <v>36257</v>
      </c>
      <c r="I921" s="168">
        <v>57.68</v>
      </c>
    </row>
    <row r="922" spans="8:9" x14ac:dyDescent="0.3">
      <c r="H922" s="170">
        <v>36258</v>
      </c>
      <c r="I922" s="168">
        <v>57.93</v>
      </c>
    </row>
    <row r="923" spans="8:9" x14ac:dyDescent="0.3">
      <c r="H923" s="170">
        <v>36259</v>
      </c>
      <c r="I923" s="168">
        <v>58.16</v>
      </c>
    </row>
    <row r="924" spans="8:9" x14ac:dyDescent="0.3">
      <c r="H924" s="170">
        <v>36260</v>
      </c>
      <c r="I924" s="168">
        <v>58.44</v>
      </c>
    </row>
    <row r="925" spans="8:9" x14ac:dyDescent="0.3">
      <c r="H925" s="170">
        <v>36261</v>
      </c>
      <c r="I925" s="168">
        <v>58.67</v>
      </c>
    </row>
    <row r="926" spans="8:9" x14ac:dyDescent="0.3">
      <c r="H926" s="170">
        <v>36262</v>
      </c>
      <c r="I926" s="168">
        <v>58.85</v>
      </c>
    </row>
    <row r="927" spans="8:9" x14ac:dyDescent="0.3">
      <c r="H927" s="170">
        <v>36263</v>
      </c>
      <c r="I927" s="168">
        <v>58.92</v>
      </c>
    </row>
    <row r="928" spans="8:9" x14ac:dyDescent="0.3">
      <c r="H928" s="170">
        <v>36264</v>
      </c>
      <c r="I928" s="168">
        <v>58.94</v>
      </c>
    </row>
    <row r="929" spans="8:9" x14ac:dyDescent="0.3">
      <c r="H929" s="170">
        <v>36265</v>
      </c>
      <c r="I929" s="168">
        <v>59</v>
      </c>
    </row>
    <row r="930" spans="8:9" x14ac:dyDescent="0.3">
      <c r="H930" s="170">
        <v>36266</v>
      </c>
      <c r="I930" s="168">
        <v>59.11</v>
      </c>
    </row>
    <row r="931" spans="8:9" x14ac:dyDescent="0.3">
      <c r="H931" s="170">
        <v>36267</v>
      </c>
      <c r="I931" s="168">
        <v>59.18</v>
      </c>
    </row>
    <row r="932" spans="8:9" x14ac:dyDescent="0.3">
      <c r="H932" s="170">
        <v>36268</v>
      </c>
      <c r="I932" s="168">
        <v>59.24</v>
      </c>
    </row>
    <row r="933" spans="8:9" x14ac:dyDescent="0.3">
      <c r="H933" s="170">
        <v>36269</v>
      </c>
      <c r="I933" s="168">
        <v>59.28</v>
      </c>
    </row>
    <row r="934" spans="8:9" x14ac:dyDescent="0.3">
      <c r="H934" s="170">
        <v>36270</v>
      </c>
      <c r="I934" s="168">
        <v>59.32</v>
      </c>
    </row>
    <row r="935" spans="8:9" x14ac:dyDescent="0.3">
      <c r="H935" s="170">
        <v>36271</v>
      </c>
      <c r="I935" s="168">
        <v>59.39</v>
      </c>
    </row>
    <row r="936" spans="8:9" x14ac:dyDescent="0.3">
      <c r="H936" s="170">
        <v>36272</v>
      </c>
      <c r="I936" s="168">
        <v>59.46</v>
      </c>
    </row>
    <row r="937" spans="8:9" x14ac:dyDescent="0.3">
      <c r="H937" s="170">
        <v>36273</v>
      </c>
      <c r="I937" s="168">
        <v>59.56</v>
      </c>
    </row>
    <row r="938" spans="8:9" x14ac:dyDescent="0.3">
      <c r="H938" s="170">
        <v>36274</v>
      </c>
      <c r="I938" s="168">
        <v>59.71</v>
      </c>
    </row>
    <row r="939" spans="8:9" x14ac:dyDescent="0.3">
      <c r="H939" s="170">
        <v>36275</v>
      </c>
      <c r="I939" s="168">
        <v>59.87</v>
      </c>
    </row>
    <row r="940" spans="8:9" x14ac:dyDescent="0.3">
      <c r="H940" s="170">
        <v>36276</v>
      </c>
      <c r="I940" s="168">
        <v>60.04</v>
      </c>
    </row>
    <row r="941" spans="8:9" x14ac:dyDescent="0.3">
      <c r="H941" s="170">
        <v>36277</v>
      </c>
      <c r="I941" s="168">
        <v>60.22</v>
      </c>
    </row>
    <row r="942" spans="8:9" x14ac:dyDescent="0.3">
      <c r="H942" s="170">
        <v>36278</v>
      </c>
      <c r="I942" s="168">
        <v>60.39</v>
      </c>
    </row>
    <row r="943" spans="8:9" x14ac:dyDescent="0.3">
      <c r="H943" s="170">
        <v>36279</v>
      </c>
      <c r="I943" s="168">
        <v>60.56</v>
      </c>
    </row>
    <row r="944" spans="8:9" x14ac:dyDescent="0.3">
      <c r="H944" s="170">
        <v>36280</v>
      </c>
      <c r="I944" s="168">
        <v>60.73</v>
      </c>
    </row>
    <row r="945" spans="8:9" x14ac:dyDescent="0.3">
      <c r="H945" s="170">
        <v>36281</v>
      </c>
      <c r="I945" s="168">
        <v>60.93</v>
      </c>
    </row>
    <row r="946" spans="8:9" x14ac:dyDescent="0.3">
      <c r="H946" s="170">
        <v>36282</v>
      </c>
      <c r="I946" s="168">
        <v>61.12</v>
      </c>
    </row>
    <row r="947" spans="8:9" x14ac:dyDescent="0.3">
      <c r="H947" s="170">
        <v>36283</v>
      </c>
      <c r="I947" s="168">
        <v>61.25</v>
      </c>
    </row>
    <row r="948" spans="8:9" x14ac:dyDescent="0.3">
      <c r="H948" s="170">
        <v>36284</v>
      </c>
      <c r="I948" s="168">
        <v>61.39</v>
      </c>
    </row>
    <row r="949" spans="8:9" x14ac:dyDescent="0.3">
      <c r="H949" s="170">
        <v>36285</v>
      </c>
      <c r="I949" s="168">
        <v>61.51</v>
      </c>
    </row>
    <row r="950" spans="8:9" x14ac:dyDescent="0.3">
      <c r="H950" s="170">
        <v>36286</v>
      </c>
      <c r="I950" s="168">
        <v>61.66</v>
      </c>
    </row>
    <row r="951" spans="8:9" x14ac:dyDescent="0.3">
      <c r="H951" s="170">
        <v>36287</v>
      </c>
      <c r="I951" s="168">
        <v>61.83</v>
      </c>
    </row>
    <row r="952" spans="8:9" x14ac:dyDescent="0.3">
      <c r="H952" s="170">
        <v>36288</v>
      </c>
      <c r="I952" s="168">
        <v>62.03</v>
      </c>
    </row>
    <row r="953" spans="8:9" x14ac:dyDescent="0.3">
      <c r="H953" s="170">
        <v>36289</v>
      </c>
      <c r="I953" s="168">
        <v>62.22</v>
      </c>
    </row>
    <row r="954" spans="8:9" x14ac:dyDescent="0.3">
      <c r="H954" s="170">
        <v>36290</v>
      </c>
      <c r="I954" s="168">
        <v>62.42</v>
      </c>
    </row>
    <row r="955" spans="8:9" x14ac:dyDescent="0.3">
      <c r="H955" s="170">
        <v>36291</v>
      </c>
      <c r="I955" s="168">
        <v>62.6</v>
      </c>
    </row>
    <row r="956" spans="8:9" x14ac:dyDescent="0.3">
      <c r="H956" s="170">
        <v>36292</v>
      </c>
      <c r="I956" s="168">
        <v>62.85</v>
      </c>
    </row>
    <row r="957" spans="8:9" x14ac:dyDescent="0.3">
      <c r="H957" s="170">
        <v>36293</v>
      </c>
      <c r="I957" s="168">
        <v>63.09</v>
      </c>
    </row>
    <row r="958" spans="8:9" x14ac:dyDescent="0.3">
      <c r="H958" s="170">
        <v>36294</v>
      </c>
      <c r="I958" s="168">
        <v>63.3</v>
      </c>
    </row>
    <row r="959" spans="8:9" x14ac:dyDescent="0.3">
      <c r="H959" s="170">
        <v>36295</v>
      </c>
      <c r="I959" s="168">
        <v>63.5</v>
      </c>
    </row>
    <row r="960" spans="8:9" x14ac:dyDescent="0.3">
      <c r="H960" s="170">
        <v>36296</v>
      </c>
      <c r="I960" s="168">
        <v>63.72</v>
      </c>
    </row>
    <row r="961" spans="8:9" x14ac:dyDescent="0.3">
      <c r="H961" s="170">
        <v>36297</v>
      </c>
      <c r="I961" s="168">
        <v>63.98</v>
      </c>
    </row>
    <row r="962" spans="8:9" x14ac:dyDescent="0.3">
      <c r="H962" s="170">
        <v>36298</v>
      </c>
      <c r="I962" s="168">
        <v>64.290000000000006</v>
      </c>
    </row>
    <row r="963" spans="8:9" x14ac:dyDescent="0.3">
      <c r="H963" s="170">
        <v>36299</v>
      </c>
      <c r="I963" s="168">
        <v>64.62</v>
      </c>
    </row>
    <row r="964" spans="8:9" x14ac:dyDescent="0.3">
      <c r="H964" s="170">
        <v>36300</v>
      </c>
      <c r="I964" s="168">
        <v>64.94</v>
      </c>
    </row>
    <row r="965" spans="8:9" x14ac:dyDescent="0.3">
      <c r="H965" s="170">
        <v>36301</v>
      </c>
      <c r="I965" s="168">
        <v>65.22</v>
      </c>
    </row>
    <row r="966" spans="8:9" x14ac:dyDescent="0.3">
      <c r="H966" s="170">
        <v>36302</v>
      </c>
      <c r="I966" s="168">
        <v>65.5</v>
      </c>
    </row>
    <row r="967" spans="8:9" x14ac:dyDescent="0.3">
      <c r="H967" s="170">
        <v>36303</v>
      </c>
      <c r="I967" s="168">
        <v>65.75</v>
      </c>
    </row>
    <row r="968" spans="8:9" x14ac:dyDescent="0.3">
      <c r="H968" s="170">
        <v>36304</v>
      </c>
      <c r="I968" s="168">
        <v>65.95</v>
      </c>
    </row>
    <row r="969" spans="8:9" x14ac:dyDescent="0.3">
      <c r="H969" s="170">
        <v>36305</v>
      </c>
      <c r="I969" s="168">
        <v>66.150000000000006</v>
      </c>
    </row>
    <row r="970" spans="8:9" x14ac:dyDescent="0.3">
      <c r="H970" s="170">
        <v>36306</v>
      </c>
      <c r="I970" s="168">
        <v>66.34</v>
      </c>
    </row>
    <row r="971" spans="8:9" x14ac:dyDescent="0.3">
      <c r="H971" s="170">
        <v>36307</v>
      </c>
      <c r="I971" s="168">
        <v>66.53</v>
      </c>
    </row>
    <row r="972" spans="8:9" x14ac:dyDescent="0.3">
      <c r="H972" s="170">
        <v>36308</v>
      </c>
      <c r="I972" s="168">
        <v>66.7</v>
      </c>
    </row>
    <row r="973" spans="8:9" x14ac:dyDescent="0.3">
      <c r="H973" s="170">
        <v>36309</v>
      </c>
      <c r="I973" s="168">
        <v>66.84</v>
      </c>
    </row>
    <row r="974" spans="8:9" x14ac:dyDescent="0.3">
      <c r="H974" s="170">
        <v>36310</v>
      </c>
      <c r="I974" s="168">
        <v>66.959999999999994</v>
      </c>
    </row>
    <row r="975" spans="8:9" x14ac:dyDescent="0.3">
      <c r="H975" s="170">
        <v>36311</v>
      </c>
      <c r="I975" s="168">
        <v>67.040000000000006</v>
      </c>
    </row>
    <row r="976" spans="8:9" x14ac:dyDescent="0.3">
      <c r="H976" s="170">
        <v>36312</v>
      </c>
      <c r="I976" s="168">
        <v>67.14</v>
      </c>
    </row>
    <row r="977" spans="8:9" x14ac:dyDescent="0.3">
      <c r="H977" s="170">
        <v>36313</v>
      </c>
      <c r="I977" s="168">
        <v>67.27</v>
      </c>
    </row>
    <row r="978" spans="8:9" x14ac:dyDescent="0.3">
      <c r="H978" s="170">
        <v>36314</v>
      </c>
      <c r="I978" s="168">
        <v>67.41</v>
      </c>
    </row>
    <row r="979" spans="8:9" x14ac:dyDescent="0.3">
      <c r="H979" s="170">
        <v>36315</v>
      </c>
      <c r="I979" s="168">
        <v>67.55</v>
      </c>
    </row>
    <row r="980" spans="8:9" x14ac:dyDescent="0.3">
      <c r="H980" s="170">
        <v>36316</v>
      </c>
      <c r="I980" s="168">
        <v>67.66</v>
      </c>
    </row>
    <row r="981" spans="8:9" x14ac:dyDescent="0.3">
      <c r="H981" s="170">
        <v>36317</v>
      </c>
      <c r="I981" s="168">
        <v>67.75</v>
      </c>
    </row>
    <row r="982" spans="8:9" x14ac:dyDescent="0.3">
      <c r="H982" s="170">
        <v>36318</v>
      </c>
      <c r="I982" s="168">
        <v>67.84</v>
      </c>
    </row>
    <row r="983" spans="8:9" x14ac:dyDescent="0.3">
      <c r="H983" s="170">
        <v>36319</v>
      </c>
      <c r="I983" s="168">
        <v>67.94</v>
      </c>
    </row>
    <row r="984" spans="8:9" x14ac:dyDescent="0.3">
      <c r="H984" s="170">
        <v>36320</v>
      </c>
      <c r="I984" s="168">
        <v>68.099999999999994</v>
      </c>
    </row>
    <row r="985" spans="8:9" x14ac:dyDescent="0.3">
      <c r="H985" s="170">
        <v>36321</v>
      </c>
      <c r="I985" s="168">
        <v>68.28</v>
      </c>
    </row>
    <row r="986" spans="8:9" x14ac:dyDescent="0.3">
      <c r="H986" s="170">
        <v>36322</v>
      </c>
      <c r="I986" s="168">
        <v>68.489999999999995</v>
      </c>
    </row>
    <row r="987" spans="8:9" x14ac:dyDescent="0.3">
      <c r="H987" s="170">
        <v>36323</v>
      </c>
      <c r="I987" s="168">
        <v>68.73</v>
      </c>
    </row>
    <row r="988" spans="8:9" x14ac:dyDescent="0.3">
      <c r="H988" s="170">
        <v>36324</v>
      </c>
      <c r="I988" s="168">
        <v>68.989999999999995</v>
      </c>
    </row>
    <row r="989" spans="8:9" x14ac:dyDescent="0.3">
      <c r="H989" s="170">
        <v>36325</v>
      </c>
      <c r="I989" s="168">
        <v>69.22</v>
      </c>
    </row>
    <row r="990" spans="8:9" x14ac:dyDescent="0.3">
      <c r="H990" s="170">
        <v>36326</v>
      </c>
      <c r="I990" s="168">
        <v>69.47</v>
      </c>
    </row>
    <row r="991" spans="8:9" x14ac:dyDescent="0.3">
      <c r="H991" s="170">
        <v>36327</v>
      </c>
      <c r="I991" s="168">
        <v>69.709999999999994</v>
      </c>
    </row>
    <row r="992" spans="8:9" x14ac:dyDescent="0.3">
      <c r="H992" s="170">
        <v>36328</v>
      </c>
      <c r="I992" s="168">
        <v>69.94</v>
      </c>
    </row>
    <row r="993" spans="8:9" x14ac:dyDescent="0.3">
      <c r="H993" s="170">
        <v>36329</v>
      </c>
      <c r="I993" s="168">
        <v>70.17</v>
      </c>
    </row>
    <row r="994" spans="8:9" x14ac:dyDescent="0.3">
      <c r="H994" s="170">
        <v>36330</v>
      </c>
      <c r="I994" s="168">
        <v>70.39</v>
      </c>
    </row>
    <row r="995" spans="8:9" x14ac:dyDescent="0.3">
      <c r="H995" s="170">
        <v>36331</v>
      </c>
      <c r="I995" s="168">
        <v>70.61</v>
      </c>
    </row>
    <row r="996" spans="8:9" x14ac:dyDescent="0.3">
      <c r="H996" s="170">
        <v>36332</v>
      </c>
      <c r="I996" s="168">
        <v>70.83</v>
      </c>
    </row>
    <row r="997" spans="8:9" x14ac:dyDescent="0.3">
      <c r="H997" s="170">
        <v>36333</v>
      </c>
      <c r="I997" s="168">
        <v>71.069999999999993</v>
      </c>
    </row>
    <row r="998" spans="8:9" x14ac:dyDescent="0.3">
      <c r="H998" s="170">
        <v>36334</v>
      </c>
      <c r="I998" s="168">
        <v>71.34</v>
      </c>
    </row>
    <row r="999" spans="8:9" x14ac:dyDescent="0.3">
      <c r="H999" s="170">
        <v>36335</v>
      </c>
      <c r="I999" s="168">
        <v>71.63</v>
      </c>
    </row>
    <row r="1000" spans="8:9" x14ac:dyDescent="0.3">
      <c r="H1000" s="170">
        <v>36336</v>
      </c>
      <c r="I1000" s="168">
        <v>71.87</v>
      </c>
    </row>
    <row r="1001" spans="8:9" x14ac:dyDescent="0.3">
      <c r="H1001" s="170">
        <v>36337</v>
      </c>
      <c r="I1001" s="168">
        <v>72.239999999999995</v>
      </c>
    </row>
    <row r="1002" spans="8:9" x14ac:dyDescent="0.3">
      <c r="H1002" s="170">
        <v>36338</v>
      </c>
      <c r="I1002" s="168">
        <v>72.56</v>
      </c>
    </row>
    <row r="1003" spans="8:9" x14ac:dyDescent="0.3">
      <c r="H1003" s="170">
        <v>36339</v>
      </c>
      <c r="I1003" s="168">
        <v>72.8</v>
      </c>
    </row>
    <row r="1004" spans="8:9" x14ac:dyDescent="0.3">
      <c r="H1004" s="170">
        <v>36340</v>
      </c>
      <c r="I1004" s="168">
        <v>72.91</v>
      </c>
    </row>
    <row r="1005" spans="8:9" x14ac:dyDescent="0.3">
      <c r="H1005" s="170">
        <v>36341</v>
      </c>
      <c r="I1005" s="168">
        <v>72.95</v>
      </c>
    </row>
    <row r="1006" spans="8:9" x14ac:dyDescent="0.3">
      <c r="H1006" s="170">
        <v>36342</v>
      </c>
      <c r="I1006" s="168">
        <v>73.180000000000007</v>
      </c>
    </row>
    <row r="1007" spans="8:9" x14ac:dyDescent="0.3">
      <c r="H1007" s="170">
        <v>36343</v>
      </c>
      <c r="I1007" s="168">
        <v>73.31</v>
      </c>
    </row>
    <row r="1008" spans="8:9" x14ac:dyDescent="0.3">
      <c r="H1008" s="170">
        <v>36344</v>
      </c>
      <c r="I1008" s="168">
        <v>73.540000000000006</v>
      </c>
    </row>
    <row r="1009" spans="8:9" x14ac:dyDescent="0.3">
      <c r="H1009" s="170">
        <v>36345</v>
      </c>
      <c r="I1009" s="168">
        <v>73.72</v>
      </c>
    </row>
    <row r="1010" spans="8:9" x14ac:dyDescent="0.3">
      <c r="H1010" s="170">
        <v>36346</v>
      </c>
      <c r="I1010" s="168">
        <v>73.91</v>
      </c>
    </row>
    <row r="1011" spans="8:9" x14ac:dyDescent="0.3">
      <c r="H1011" s="170">
        <v>36347</v>
      </c>
      <c r="I1011" s="168">
        <v>74.14</v>
      </c>
    </row>
    <row r="1012" spans="8:9" x14ac:dyDescent="0.3">
      <c r="H1012" s="170">
        <v>36348</v>
      </c>
      <c r="I1012" s="168">
        <v>74.31</v>
      </c>
    </row>
    <row r="1013" spans="8:9" x14ac:dyDescent="0.3">
      <c r="H1013" s="170">
        <v>36349</v>
      </c>
      <c r="I1013" s="168">
        <v>74.48</v>
      </c>
    </row>
    <row r="1014" spans="8:9" x14ac:dyDescent="0.3">
      <c r="H1014" s="170">
        <v>36350</v>
      </c>
      <c r="I1014" s="168">
        <v>74.62</v>
      </c>
    </row>
    <row r="1015" spans="8:9" x14ac:dyDescent="0.3">
      <c r="H1015" s="170">
        <v>36351</v>
      </c>
      <c r="I1015" s="168">
        <v>74.739999999999995</v>
      </c>
    </row>
    <row r="1016" spans="8:9" x14ac:dyDescent="0.3">
      <c r="H1016" s="170">
        <v>36352</v>
      </c>
      <c r="I1016" s="168">
        <v>74.88</v>
      </c>
    </row>
    <row r="1017" spans="8:9" x14ac:dyDescent="0.3">
      <c r="H1017" s="170">
        <v>36353</v>
      </c>
      <c r="I1017" s="168">
        <v>74.98</v>
      </c>
    </row>
    <row r="1018" spans="8:9" x14ac:dyDescent="0.3">
      <c r="H1018" s="170">
        <v>36354</v>
      </c>
      <c r="I1018" s="168">
        <v>75.12</v>
      </c>
    </row>
    <row r="1019" spans="8:9" x14ac:dyDescent="0.3">
      <c r="H1019" s="170">
        <v>36355</v>
      </c>
      <c r="I1019" s="168">
        <v>75.239999999999995</v>
      </c>
    </row>
    <row r="1020" spans="8:9" x14ac:dyDescent="0.3">
      <c r="H1020" s="170">
        <v>36356</v>
      </c>
      <c r="I1020" s="168">
        <v>75.33</v>
      </c>
    </row>
    <row r="1021" spans="8:9" x14ac:dyDescent="0.3">
      <c r="H1021" s="170">
        <v>36357</v>
      </c>
      <c r="I1021" s="168">
        <v>75.34</v>
      </c>
    </row>
    <row r="1022" spans="8:9" x14ac:dyDescent="0.3">
      <c r="H1022" s="170">
        <v>36358</v>
      </c>
      <c r="I1022" s="168">
        <v>75.319999999999993</v>
      </c>
    </row>
    <row r="1023" spans="8:9" x14ac:dyDescent="0.3">
      <c r="H1023" s="170">
        <v>36359</v>
      </c>
      <c r="I1023" s="168">
        <v>75.3</v>
      </c>
    </row>
    <row r="1024" spans="8:9" x14ac:dyDescent="0.3">
      <c r="H1024" s="170">
        <v>36360</v>
      </c>
      <c r="I1024" s="168">
        <v>75.31</v>
      </c>
    </row>
    <row r="1025" spans="8:9" x14ac:dyDescent="0.3">
      <c r="H1025" s="170">
        <v>36361</v>
      </c>
      <c r="I1025" s="168">
        <v>75.28</v>
      </c>
    </row>
    <row r="1026" spans="8:9" x14ac:dyDescent="0.3">
      <c r="H1026" s="170">
        <v>36362</v>
      </c>
      <c r="I1026" s="168">
        <v>75.25</v>
      </c>
    </row>
    <row r="1027" spans="8:9" x14ac:dyDescent="0.3">
      <c r="H1027" s="170">
        <v>36363</v>
      </c>
      <c r="I1027" s="168">
        <v>75.22</v>
      </c>
    </row>
    <row r="1028" spans="8:9" x14ac:dyDescent="0.3">
      <c r="H1028" s="170">
        <v>36364</v>
      </c>
      <c r="I1028" s="168">
        <v>75.239999999999995</v>
      </c>
    </row>
    <row r="1029" spans="8:9" x14ac:dyDescent="0.3">
      <c r="H1029" s="170">
        <v>36365</v>
      </c>
      <c r="I1029" s="168">
        <v>75.239999999999995</v>
      </c>
    </row>
    <row r="1030" spans="8:9" x14ac:dyDescent="0.3">
      <c r="H1030" s="170">
        <v>36366</v>
      </c>
      <c r="I1030" s="168">
        <v>75.239999999999995</v>
      </c>
    </row>
    <row r="1031" spans="8:9" x14ac:dyDescent="0.3">
      <c r="H1031" s="170">
        <v>36367</v>
      </c>
      <c r="I1031" s="168">
        <v>75.239999999999995</v>
      </c>
    </row>
    <row r="1032" spans="8:9" x14ac:dyDescent="0.3">
      <c r="H1032" s="170">
        <v>36368</v>
      </c>
      <c r="I1032" s="168">
        <v>75.23</v>
      </c>
    </row>
    <row r="1033" spans="8:9" x14ac:dyDescent="0.3">
      <c r="H1033" s="170">
        <v>36369</v>
      </c>
      <c r="I1033" s="168">
        <v>75.180000000000007</v>
      </c>
    </row>
    <row r="1034" spans="8:9" x14ac:dyDescent="0.3">
      <c r="H1034" s="170">
        <v>36370</v>
      </c>
      <c r="I1034" s="168">
        <v>75.09</v>
      </c>
    </row>
    <row r="1035" spans="8:9" x14ac:dyDescent="0.3">
      <c r="H1035" s="170">
        <v>36371</v>
      </c>
      <c r="I1035" s="168">
        <v>75.05</v>
      </c>
    </row>
    <row r="1036" spans="8:9" x14ac:dyDescent="0.3">
      <c r="H1036" s="170">
        <v>36372</v>
      </c>
      <c r="I1036" s="168">
        <v>75.069999999999993</v>
      </c>
    </row>
    <row r="1037" spans="8:9" x14ac:dyDescent="0.3">
      <c r="H1037" s="170">
        <v>36373</v>
      </c>
      <c r="I1037" s="168">
        <v>75.03</v>
      </c>
    </row>
    <row r="1038" spans="8:9" x14ac:dyDescent="0.3">
      <c r="H1038" s="170">
        <v>36374</v>
      </c>
      <c r="I1038" s="168">
        <v>74.95</v>
      </c>
    </row>
    <row r="1039" spans="8:9" x14ac:dyDescent="0.3">
      <c r="H1039" s="170">
        <v>36375</v>
      </c>
      <c r="I1039" s="168">
        <v>74.88</v>
      </c>
    </row>
    <row r="1040" spans="8:9" x14ac:dyDescent="0.3">
      <c r="H1040" s="170">
        <v>36376</v>
      </c>
      <c r="I1040" s="168">
        <v>74.89</v>
      </c>
    </row>
    <row r="1041" spans="8:9" x14ac:dyDescent="0.3">
      <c r="H1041" s="170">
        <v>36377</v>
      </c>
      <c r="I1041" s="168">
        <v>75.03</v>
      </c>
    </row>
    <row r="1042" spans="8:9" x14ac:dyDescent="0.3">
      <c r="H1042" s="170">
        <v>36378</v>
      </c>
      <c r="I1042" s="168">
        <v>75.209999999999994</v>
      </c>
    </row>
    <row r="1043" spans="8:9" x14ac:dyDescent="0.3">
      <c r="H1043" s="170">
        <v>36379</v>
      </c>
      <c r="I1043" s="168">
        <v>75.44</v>
      </c>
    </row>
    <row r="1044" spans="8:9" x14ac:dyDescent="0.3">
      <c r="H1044" s="170">
        <v>36380</v>
      </c>
      <c r="I1044" s="168">
        <v>75.72</v>
      </c>
    </row>
    <row r="1045" spans="8:9" x14ac:dyDescent="0.3">
      <c r="H1045" s="170">
        <v>36381</v>
      </c>
      <c r="I1045" s="168">
        <v>76.05</v>
      </c>
    </row>
    <row r="1046" spans="8:9" x14ac:dyDescent="0.3">
      <c r="H1046" s="170">
        <v>36382</v>
      </c>
      <c r="I1046" s="168">
        <v>76.5</v>
      </c>
    </row>
    <row r="1047" spans="8:9" x14ac:dyDescent="0.3">
      <c r="H1047" s="170">
        <v>36383</v>
      </c>
      <c r="I1047" s="168">
        <v>76.97</v>
      </c>
    </row>
    <row r="1048" spans="8:9" x14ac:dyDescent="0.3">
      <c r="H1048" s="170">
        <v>36384</v>
      </c>
      <c r="I1048" s="168">
        <v>77.48</v>
      </c>
    </row>
    <row r="1049" spans="8:9" x14ac:dyDescent="0.3">
      <c r="H1049" s="170">
        <v>36385</v>
      </c>
      <c r="I1049" s="168">
        <v>77.92</v>
      </c>
    </row>
    <row r="1050" spans="8:9" x14ac:dyDescent="0.3">
      <c r="H1050" s="170">
        <v>36386</v>
      </c>
      <c r="I1050" s="168">
        <v>78.33</v>
      </c>
    </row>
    <row r="1051" spans="8:9" x14ac:dyDescent="0.3">
      <c r="H1051" s="170">
        <v>36387</v>
      </c>
      <c r="I1051" s="168">
        <v>78.430000000000007</v>
      </c>
    </row>
    <row r="1052" spans="8:9" x14ac:dyDescent="0.3">
      <c r="H1052" s="170">
        <v>36388</v>
      </c>
      <c r="I1052" s="168">
        <v>78.73</v>
      </c>
    </row>
    <row r="1053" spans="8:9" x14ac:dyDescent="0.3">
      <c r="H1053" s="170">
        <v>36389</v>
      </c>
      <c r="I1053" s="168">
        <v>79.239999999999995</v>
      </c>
    </row>
    <row r="1054" spans="8:9" x14ac:dyDescent="0.3">
      <c r="H1054" s="170">
        <v>36390</v>
      </c>
      <c r="I1054" s="168">
        <v>79.91</v>
      </c>
    </row>
    <row r="1055" spans="8:9" x14ac:dyDescent="0.3">
      <c r="H1055" s="170">
        <v>36391</v>
      </c>
      <c r="I1055" s="168">
        <v>80.53</v>
      </c>
    </row>
    <row r="1056" spans="8:9" x14ac:dyDescent="0.3">
      <c r="H1056" s="170">
        <v>36392</v>
      </c>
      <c r="I1056" s="168">
        <v>81.290000000000006</v>
      </c>
    </row>
    <row r="1057" spans="8:9" x14ac:dyDescent="0.3">
      <c r="H1057" s="170">
        <v>36393</v>
      </c>
      <c r="I1057" s="168">
        <v>81.96</v>
      </c>
    </row>
    <row r="1058" spans="8:9" x14ac:dyDescent="0.3">
      <c r="H1058" s="170">
        <v>36394</v>
      </c>
      <c r="I1058" s="168">
        <v>82.47</v>
      </c>
    </row>
    <row r="1059" spans="8:9" x14ac:dyDescent="0.3">
      <c r="H1059" s="170">
        <v>36395</v>
      </c>
      <c r="I1059" s="168">
        <v>82.69</v>
      </c>
    </row>
    <row r="1060" spans="8:9" x14ac:dyDescent="0.3">
      <c r="H1060" s="170">
        <v>36396</v>
      </c>
      <c r="I1060" s="168">
        <v>82.86</v>
      </c>
    </row>
    <row r="1061" spans="8:9" x14ac:dyDescent="0.3">
      <c r="H1061" s="170">
        <v>36397</v>
      </c>
      <c r="I1061" s="168">
        <v>83.14</v>
      </c>
    </row>
    <row r="1062" spans="8:9" x14ac:dyDescent="0.3">
      <c r="H1062" s="170">
        <v>36398</v>
      </c>
      <c r="I1062" s="168">
        <v>83.34</v>
      </c>
    </row>
    <row r="1063" spans="8:9" x14ac:dyDescent="0.3">
      <c r="H1063" s="170">
        <v>36399</v>
      </c>
      <c r="I1063" s="168">
        <v>83.51</v>
      </c>
    </row>
    <row r="1064" spans="8:9" x14ac:dyDescent="0.3">
      <c r="H1064" s="170">
        <v>36400</v>
      </c>
      <c r="I1064" s="168">
        <v>83.54</v>
      </c>
    </row>
    <row r="1065" spans="8:9" x14ac:dyDescent="0.3">
      <c r="H1065" s="170">
        <v>36401</v>
      </c>
      <c r="I1065" s="168">
        <v>83.44</v>
      </c>
    </row>
    <row r="1066" spans="8:9" x14ac:dyDescent="0.3">
      <c r="H1066" s="170">
        <v>36402</v>
      </c>
      <c r="I1066" s="168">
        <v>83.4</v>
      </c>
    </row>
    <row r="1067" spans="8:9" x14ac:dyDescent="0.3">
      <c r="H1067" s="170">
        <v>36403</v>
      </c>
      <c r="I1067" s="168">
        <v>83.4</v>
      </c>
    </row>
    <row r="1068" spans="8:9" x14ac:dyDescent="0.3">
      <c r="H1068" s="170">
        <v>36404</v>
      </c>
      <c r="I1068" s="168">
        <v>83.46</v>
      </c>
    </row>
    <row r="1069" spans="8:9" x14ac:dyDescent="0.3">
      <c r="H1069" s="170">
        <v>36405</v>
      </c>
      <c r="I1069" s="168">
        <v>83.53</v>
      </c>
    </row>
    <row r="1070" spans="8:9" x14ac:dyDescent="0.3">
      <c r="H1070" s="170">
        <v>36406</v>
      </c>
      <c r="I1070" s="168">
        <v>83.67</v>
      </c>
    </row>
    <row r="1071" spans="8:9" x14ac:dyDescent="0.3">
      <c r="H1071" s="170">
        <v>36407</v>
      </c>
      <c r="I1071" s="168">
        <v>83.78</v>
      </c>
    </row>
    <row r="1072" spans="8:9" x14ac:dyDescent="0.3">
      <c r="H1072" s="170">
        <v>36408</v>
      </c>
      <c r="I1072" s="168">
        <v>83.86</v>
      </c>
    </row>
    <row r="1073" spans="8:9" x14ac:dyDescent="0.3">
      <c r="H1073" s="170">
        <v>36409</v>
      </c>
      <c r="I1073" s="168">
        <v>83.96</v>
      </c>
    </row>
    <row r="1074" spans="8:9" x14ac:dyDescent="0.3">
      <c r="H1074" s="170">
        <v>36410</v>
      </c>
      <c r="I1074" s="168">
        <v>84.05</v>
      </c>
    </row>
    <row r="1075" spans="8:9" x14ac:dyDescent="0.3">
      <c r="H1075" s="170">
        <v>36411</v>
      </c>
      <c r="I1075" s="168">
        <v>84.17</v>
      </c>
    </row>
    <row r="1076" spans="8:9" x14ac:dyDescent="0.3">
      <c r="H1076" s="170">
        <v>36412</v>
      </c>
      <c r="I1076" s="168">
        <v>84.31</v>
      </c>
    </row>
    <row r="1077" spans="8:9" x14ac:dyDescent="0.3">
      <c r="H1077" s="170">
        <v>36413</v>
      </c>
      <c r="I1077" s="168">
        <v>84.42</v>
      </c>
    </row>
    <row r="1078" spans="8:9" x14ac:dyDescent="0.3">
      <c r="H1078" s="170">
        <v>36414</v>
      </c>
      <c r="I1078" s="168">
        <v>84.47</v>
      </c>
    </row>
    <row r="1079" spans="8:9" x14ac:dyDescent="0.3">
      <c r="H1079" s="170">
        <v>36415</v>
      </c>
      <c r="I1079" s="168">
        <v>84.38</v>
      </c>
    </row>
    <row r="1080" spans="8:9" x14ac:dyDescent="0.3">
      <c r="H1080" s="170">
        <v>36416</v>
      </c>
      <c r="I1080" s="168">
        <v>84.43</v>
      </c>
    </row>
    <row r="1081" spans="8:9" x14ac:dyDescent="0.3">
      <c r="H1081" s="170">
        <v>36417</v>
      </c>
      <c r="I1081" s="168">
        <v>84.65</v>
      </c>
    </row>
    <row r="1082" spans="8:9" x14ac:dyDescent="0.3">
      <c r="H1082" s="170">
        <v>36418</v>
      </c>
      <c r="I1082" s="168">
        <v>84.82</v>
      </c>
    </row>
    <row r="1083" spans="8:9" x14ac:dyDescent="0.3">
      <c r="H1083" s="170">
        <v>36419</v>
      </c>
      <c r="I1083" s="168">
        <v>84.97</v>
      </c>
    </row>
    <row r="1084" spans="8:9" x14ac:dyDescent="0.3">
      <c r="H1084" s="170">
        <v>36420</v>
      </c>
      <c r="I1084" s="168">
        <v>85.18</v>
      </c>
    </row>
    <row r="1085" spans="8:9" x14ac:dyDescent="0.3">
      <c r="H1085" s="170">
        <v>36421</v>
      </c>
      <c r="I1085" s="168">
        <v>85.19</v>
      </c>
    </row>
    <row r="1086" spans="8:9" x14ac:dyDescent="0.3">
      <c r="H1086" s="170">
        <v>36422</v>
      </c>
      <c r="I1086" s="168">
        <v>85.14</v>
      </c>
    </row>
    <row r="1087" spans="8:9" x14ac:dyDescent="0.3">
      <c r="H1087" s="170">
        <v>36423</v>
      </c>
      <c r="I1087" s="168">
        <v>85.02</v>
      </c>
    </row>
    <row r="1088" spans="8:9" x14ac:dyDescent="0.3">
      <c r="H1088" s="170">
        <v>36424</v>
      </c>
      <c r="I1088" s="168">
        <v>84.99</v>
      </c>
    </row>
    <row r="1089" spans="8:9" x14ac:dyDescent="0.3">
      <c r="H1089" s="170">
        <v>36425</v>
      </c>
      <c r="I1089" s="168">
        <v>84.87</v>
      </c>
    </row>
    <row r="1090" spans="8:9" x14ac:dyDescent="0.3">
      <c r="H1090" s="170">
        <v>36426</v>
      </c>
      <c r="I1090" s="168">
        <v>84.73</v>
      </c>
    </row>
    <row r="1091" spans="8:9" x14ac:dyDescent="0.3">
      <c r="H1091" s="170">
        <v>36427</v>
      </c>
      <c r="I1091" s="168">
        <v>84.64</v>
      </c>
    </row>
    <row r="1092" spans="8:9" x14ac:dyDescent="0.3">
      <c r="H1092" s="170">
        <v>36428</v>
      </c>
      <c r="I1092" s="168">
        <v>84.58</v>
      </c>
    </row>
    <row r="1093" spans="8:9" x14ac:dyDescent="0.3">
      <c r="H1093" s="170">
        <v>36429</v>
      </c>
      <c r="I1093" s="168">
        <v>84.53</v>
      </c>
    </row>
    <row r="1094" spans="8:9" x14ac:dyDescent="0.3">
      <c r="H1094" s="170">
        <v>36430</v>
      </c>
      <c r="I1094" s="168">
        <v>84.63</v>
      </c>
    </row>
    <row r="1095" spans="8:9" x14ac:dyDescent="0.3">
      <c r="H1095" s="170">
        <v>36431</v>
      </c>
      <c r="I1095" s="168">
        <v>84.73</v>
      </c>
    </row>
    <row r="1096" spans="8:9" x14ac:dyDescent="0.3">
      <c r="H1096" s="170">
        <v>36432</v>
      </c>
      <c r="I1096" s="168">
        <v>84.72</v>
      </c>
    </row>
    <row r="1097" spans="8:9" x14ac:dyDescent="0.3">
      <c r="H1097" s="170">
        <v>36433</v>
      </c>
      <c r="I1097" s="168">
        <v>84.71</v>
      </c>
    </row>
    <row r="1098" spans="8:9" x14ac:dyDescent="0.3">
      <c r="H1098" s="170">
        <v>36434</v>
      </c>
      <c r="I1098" s="168">
        <v>84.78</v>
      </c>
    </row>
    <row r="1099" spans="8:9" x14ac:dyDescent="0.3">
      <c r="H1099" s="170">
        <v>36435</v>
      </c>
      <c r="I1099" s="168">
        <v>84.82</v>
      </c>
    </row>
    <row r="1100" spans="8:9" x14ac:dyDescent="0.3">
      <c r="H1100" s="170">
        <v>36436</v>
      </c>
      <c r="I1100" s="168">
        <v>84.86</v>
      </c>
    </row>
    <row r="1101" spans="8:9" x14ac:dyDescent="0.3">
      <c r="H1101" s="170">
        <v>36437</v>
      </c>
      <c r="I1101" s="168">
        <v>84.94</v>
      </c>
    </row>
    <row r="1102" spans="8:9" x14ac:dyDescent="0.3">
      <c r="H1102" s="170">
        <v>36438</v>
      </c>
      <c r="I1102" s="168">
        <v>84.96</v>
      </c>
    </row>
    <row r="1103" spans="8:9" x14ac:dyDescent="0.3">
      <c r="H1103" s="170">
        <v>36439</v>
      </c>
      <c r="I1103" s="168">
        <v>85.13</v>
      </c>
    </row>
    <row r="1104" spans="8:9" x14ac:dyDescent="0.3">
      <c r="H1104" s="170">
        <v>36440</v>
      </c>
      <c r="I1104" s="168">
        <v>85.22</v>
      </c>
    </row>
    <row r="1105" spans="8:9" x14ac:dyDescent="0.3">
      <c r="H1105" s="170">
        <v>36441</v>
      </c>
      <c r="I1105" s="168">
        <v>85.27</v>
      </c>
    </row>
    <row r="1106" spans="8:9" x14ac:dyDescent="0.3">
      <c r="H1106" s="170">
        <v>36442</v>
      </c>
      <c r="I1106" s="168">
        <v>85.34</v>
      </c>
    </row>
    <row r="1107" spans="8:9" x14ac:dyDescent="0.3">
      <c r="H1107" s="170">
        <v>36443</v>
      </c>
      <c r="I1107" s="168">
        <v>85.41</v>
      </c>
    </row>
    <row r="1108" spans="8:9" x14ac:dyDescent="0.3">
      <c r="H1108" s="170">
        <v>36444</v>
      </c>
      <c r="I1108" s="168">
        <v>85.49</v>
      </c>
    </row>
    <row r="1109" spans="8:9" x14ac:dyDescent="0.3">
      <c r="H1109" s="170">
        <v>36445</v>
      </c>
      <c r="I1109" s="168">
        <v>85.3</v>
      </c>
    </row>
    <row r="1110" spans="8:9" x14ac:dyDescent="0.3">
      <c r="H1110" s="170">
        <v>36446</v>
      </c>
      <c r="I1110" s="168">
        <v>85.45</v>
      </c>
    </row>
    <row r="1111" spans="8:9" x14ac:dyDescent="0.3">
      <c r="H1111" s="170">
        <v>36447</v>
      </c>
      <c r="I1111" s="168">
        <v>85.88</v>
      </c>
    </row>
    <row r="1112" spans="8:9" x14ac:dyDescent="0.3">
      <c r="H1112" s="170">
        <v>36448</v>
      </c>
      <c r="I1112" s="168">
        <v>86.59</v>
      </c>
    </row>
    <row r="1113" spans="8:9" x14ac:dyDescent="0.3">
      <c r="H1113" s="170">
        <v>36449</v>
      </c>
      <c r="I1113" s="168">
        <v>87.14</v>
      </c>
    </row>
    <row r="1114" spans="8:9" x14ac:dyDescent="0.3">
      <c r="H1114" s="170">
        <v>36450</v>
      </c>
      <c r="I1114" s="168">
        <v>87.46</v>
      </c>
    </row>
    <row r="1115" spans="8:9" x14ac:dyDescent="0.3">
      <c r="H1115" s="170">
        <v>36451</v>
      </c>
      <c r="I1115" s="168">
        <v>87.34</v>
      </c>
    </row>
    <row r="1116" spans="8:9" x14ac:dyDescent="0.3">
      <c r="H1116" s="170">
        <v>36452</v>
      </c>
      <c r="I1116" s="168">
        <v>87.23</v>
      </c>
    </row>
    <row r="1117" spans="8:9" x14ac:dyDescent="0.3">
      <c r="H1117" s="170">
        <v>36453</v>
      </c>
      <c r="I1117" s="168">
        <v>87.21</v>
      </c>
    </row>
    <row r="1118" spans="8:9" x14ac:dyDescent="0.3">
      <c r="H1118" s="170">
        <v>36454</v>
      </c>
      <c r="I1118" s="168">
        <v>87.19</v>
      </c>
    </row>
    <row r="1119" spans="8:9" x14ac:dyDescent="0.3">
      <c r="H1119" s="170">
        <v>36455</v>
      </c>
      <c r="I1119" s="168">
        <v>87.22</v>
      </c>
    </row>
    <row r="1120" spans="8:9" x14ac:dyDescent="0.3">
      <c r="H1120" s="170">
        <v>36456</v>
      </c>
      <c r="I1120" s="168">
        <v>87.36</v>
      </c>
    </row>
    <row r="1121" spans="8:9" x14ac:dyDescent="0.3">
      <c r="H1121" s="170">
        <v>36457</v>
      </c>
      <c r="I1121" s="168">
        <v>87.34</v>
      </c>
    </row>
    <row r="1122" spans="8:9" x14ac:dyDescent="0.3">
      <c r="H1122" s="170">
        <v>36458</v>
      </c>
      <c r="I1122" s="168">
        <v>87.33</v>
      </c>
    </row>
    <row r="1123" spans="8:9" x14ac:dyDescent="0.3">
      <c r="H1123" s="170">
        <v>36459</v>
      </c>
      <c r="I1123" s="168">
        <v>87.31</v>
      </c>
    </row>
    <row r="1124" spans="8:9" x14ac:dyDescent="0.3">
      <c r="H1124" s="170">
        <v>36460</v>
      </c>
      <c r="I1124" s="168">
        <v>87.26</v>
      </c>
    </row>
    <row r="1125" spans="8:9" x14ac:dyDescent="0.3">
      <c r="H1125" s="170">
        <v>36461</v>
      </c>
      <c r="I1125" s="168">
        <v>87.07</v>
      </c>
    </row>
    <row r="1126" spans="8:9" x14ac:dyDescent="0.3">
      <c r="H1126" s="170">
        <v>36462</v>
      </c>
      <c r="I1126" s="168">
        <v>86.81</v>
      </c>
    </row>
    <row r="1127" spans="8:9" x14ac:dyDescent="0.3">
      <c r="H1127" s="170">
        <v>36463</v>
      </c>
      <c r="I1127" s="168">
        <v>86.51</v>
      </c>
    </row>
    <row r="1128" spans="8:9" x14ac:dyDescent="0.3">
      <c r="H1128" s="170">
        <v>36464</v>
      </c>
      <c r="I1128" s="168">
        <v>86.24</v>
      </c>
    </row>
    <row r="1129" spans="8:9" x14ac:dyDescent="0.3">
      <c r="H1129" s="170">
        <v>36465</v>
      </c>
      <c r="I1129" s="168">
        <v>85.88</v>
      </c>
    </row>
    <row r="1130" spans="8:9" x14ac:dyDescent="0.3">
      <c r="H1130" s="170">
        <v>36466</v>
      </c>
      <c r="I1130" s="168">
        <v>85.73</v>
      </c>
    </row>
    <row r="1131" spans="8:9" x14ac:dyDescent="0.3">
      <c r="H1131" s="170">
        <v>36467</v>
      </c>
      <c r="I1131" s="168">
        <v>85.79</v>
      </c>
    </row>
    <row r="1132" spans="8:9" x14ac:dyDescent="0.3">
      <c r="H1132" s="170">
        <v>36468</v>
      </c>
      <c r="I1132" s="168">
        <v>85.87</v>
      </c>
    </row>
    <row r="1133" spans="8:9" x14ac:dyDescent="0.3">
      <c r="H1133" s="170">
        <v>36469</v>
      </c>
      <c r="I1133" s="168">
        <v>85.89</v>
      </c>
    </row>
    <row r="1134" spans="8:9" x14ac:dyDescent="0.3">
      <c r="H1134" s="170">
        <v>36470</v>
      </c>
      <c r="I1134" s="168">
        <v>85.93</v>
      </c>
    </row>
    <row r="1135" spans="8:9" x14ac:dyDescent="0.3">
      <c r="H1135" s="170">
        <v>36471</v>
      </c>
      <c r="I1135" s="168">
        <v>85.68</v>
      </c>
    </row>
    <row r="1136" spans="8:9" x14ac:dyDescent="0.3">
      <c r="H1136" s="170">
        <v>36472</v>
      </c>
      <c r="I1136" s="168">
        <v>85.23</v>
      </c>
    </row>
    <row r="1137" spans="8:9" x14ac:dyDescent="0.3">
      <c r="H1137" s="170">
        <v>36473</v>
      </c>
      <c r="I1137" s="168">
        <v>84.82</v>
      </c>
    </row>
    <row r="1138" spans="8:9" x14ac:dyDescent="0.3">
      <c r="H1138" s="170">
        <v>36474</v>
      </c>
      <c r="I1138" s="168">
        <v>84.48</v>
      </c>
    </row>
    <row r="1139" spans="8:9" x14ac:dyDescent="0.3">
      <c r="H1139" s="170">
        <v>36475</v>
      </c>
      <c r="I1139" s="168">
        <v>84.06</v>
      </c>
    </row>
    <row r="1140" spans="8:9" x14ac:dyDescent="0.3">
      <c r="H1140" s="170">
        <v>36476</v>
      </c>
      <c r="I1140" s="168">
        <v>83.83</v>
      </c>
    </row>
    <row r="1141" spans="8:9" x14ac:dyDescent="0.3">
      <c r="H1141" s="170">
        <v>36477</v>
      </c>
      <c r="I1141" s="168">
        <v>83.87</v>
      </c>
    </row>
    <row r="1142" spans="8:9" x14ac:dyDescent="0.3">
      <c r="H1142" s="170">
        <v>36478</v>
      </c>
      <c r="I1142" s="168">
        <v>83.92</v>
      </c>
    </row>
    <row r="1143" spans="8:9" x14ac:dyDescent="0.3">
      <c r="H1143" s="170">
        <v>36479</v>
      </c>
      <c r="I1143" s="168">
        <v>83.86</v>
      </c>
    </row>
    <row r="1144" spans="8:9" x14ac:dyDescent="0.3">
      <c r="H1144" s="170">
        <v>36480</v>
      </c>
      <c r="I1144" s="168">
        <v>83.57</v>
      </c>
    </row>
    <row r="1145" spans="8:9" x14ac:dyDescent="0.3">
      <c r="H1145" s="170">
        <v>36481</v>
      </c>
      <c r="I1145" s="168">
        <v>83.32</v>
      </c>
    </row>
    <row r="1146" spans="8:9" x14ac:dyDescent="0.3">
      <c r="H1146" s="170">
        <v>36482</v>
      </c>
      <c r="I1146" s="168">
        <v>83.16</v>
      </c>
    </row>
    <row r="1147" spans="8:9" x14ac:dyDescent="0.3">
      <c r="H1147" s="170">
        <v>36483</v>
      </c>
      <c r="I1147" s="168">
        <v>82.83</v>
      </c>
    </row>
    <row r="1148" spans="8:9" x14ac:dyDescent="0.3">
      <c r="H1148" s="170">
        <v>36484</v>
      </c>
      <c r="I1148" s="168">
        <v>82.49</v>
      </c>
    </row>
    <row r="1149" spans="8:9" x14ac:dyDescent="0.3">
      <c r="H1149" s="170">
        <v>36485</v>
      </c>
      <c r="I1149" s="168">
        <v>82.26</v>
      </c>
    </row>
    <row r="1150" spans="8:9" x14ac:dyDescent="0.3">
      <c r="H1150" s="170">
        <v>36486</v>
      </c>
      <c r="I1150" s="168">
        <v>81.99</v>
      </c>
    </row>
    <row r="1151" spans="8:9" x14ac:dyDescent="0.3">
      <c r="H1151" s="170">
        <v>36487</v>
      </c>
      <c r="I1151" s="168">
        <v>81.739999999999995</v>
      </c>
    </row>
    <row r="1152" spans="8:9" x14ac:dyDescent="0.3">
      <c r="H1152" s="170">
        <v>36488</v>
      </c>
      <c r="I1152" s="168">
        <v>81.75</v>
      </c>
    </row>
    <row r="1153" spans="8:9" x14ac:dyDescent="0.3">
      <c r="H1153" s="170">
        <v>36489</v>
      </c>
      <c r="I1153" s="168">
        <v>81.8</v>
      </c>
    </row>
    <row r="1154" spans="8:9" x14ac:dyDescent="0.3">
      <c r="H1154" s="170">
        <v>36490</v>
      </c>
      <c r="I1154" s="168">
        <v>82.01</v>
      </c>
    </row>
    <row r="1155" spans="8:9" x14ac:dyDescent="0.3">
      <c r="H1155" s="170">
        <v>36491</v>
      </c>
      <c r="I1155" s="168">
        <v>82.25</v>
      </c>
    </row>
    <row r="1156" spans="8:9" x14ac:dyDescent="0.3">
      <c r="H1156" s="170">
        <v>36492</v>
      </c>
      <c r="I1156" s="168">
        <v>82.49</v>
      </c>
    </row>
    <row r="1157" spans="8:9" x14ac:dyDescent="0.3">
      <c r="H1157" s="170">
        <v>36493</v>
      </c>
      <c r="I1157" s="168">
        <v>82.66</v>
      </c>
    </row>
    <row r="1158" spans="8:9" x14ac:dyDescent="0.3">
      <c r="H1158" s="170">
        <v>36494</v>
      </c>
      <c r="I1158" s="168">
        <v>82.6</v>
      </c>
    </row>
    <row r="1159" spans="8:9" x14ac:dyDescent="0.3">
      <c r="H1159" s="170">
        <v>36495</v>
      </c>
      <c r="I1159" s="168">
        <v>82.42</v>
      </c>
    </row>
    <row r="1160" spans="8:9" x14ac:dyDescent="0.3">
      <c r="H1160" s="170">
        <v>36496</v>
      </c>
      <c r="I1160" s="168">
        <v>82.2</v>
      </c>
    </row>
    <row r="1161" spans="8:9" x14ac:dyDescent="0.3">
      <c r="H1161" s="170">
        <v>36497</v>
      </c>
      <c r="I1161" s="168">
        <v>81.849999999999994</v>
      </c>
    </row>
    <row r="1162" spans="8:9" x14ac:dyDescent="0.3">
      <c r="H1162" s="170">
        <v>36498</v>
      </c>
      <c r="I1162" s="168">
        <v>81.540000000000006</v>
      </c>
    </row>
    <row r="1163" spans="8:9" x14ac:dyDescent="0.3">
      <c r="H1163" s="170">
        <v>36499</v>
      </c>
      <c r="I1163" s="168">
        <v>81.37</v>
      </c>
    </row>
    <row r="1164" spans="8:9" x14ac:dyDescent="0.3">
      <c r="H1164" s="170">
        <v>36500</v>
      </c>
      <c r="I1164" s="168">
        <v>81.349999999999994</v>
      </c>
    </row>
    <row r="1165" spans="8:9" x14ac:dyDescent="0.3">
      <c r="H1165" s="170">
        <v>36501</v>
      </c>
      <c r="I1165" s="168">
        <v>81.36</v>
      </c>
    </row>
    <row r="1166" spans="8:9" x14ac:dyDescent="0.3">
      <c r="H1166" s="170">
        <v>36502</v>
      </c>
      <c r="I1166" s="168">
        <v>81.41</v>
      </c>
    </row>
    <row r="1167" spans="8:9" x14ac:dyDescent="0.3">
      <c r="H1167" s="170">
        <v>36503</v>
      </c>
      <c r="I1167" s="168">
        <v>81.38</v>
      </c>
    </row>
    <row r="1168" spans="8:9" x14ac:dyDescent="0.3">
      <c r="H1168" s="170">
        <v>36504</v>
      </c>
      <c r="I1168" s="168">
        <v>80.95</v>
      </c>
    </row>
    <row r="1169" spans="8:9" x14ac:dyDescent="0.3">
      <c r="H1169" s="170">
        <v>36505</v>
      </c>
      <c r="I1169" s="168">
        <v>80.47</v>
      </c>
    </row>
    <row r="1170" spans="8:9" x14ac:dyDescent="0.3">
      <c r="H1170" s="170">
        <v>36506</v>
      </c>
      <c r="I1170" s="168">
        <v>80.010000000000005</v>
      </c>
    </row>
    <row r="1171" spans="8:9" x14ac:dyDescent="0.3">
      <c r="H1171" s="170">
        <v>36507</v>
      </c>
      <c r="I1171" s="168">
        <v>79.47</v>
      </c>
    </row>
    <row r="1172" spans="8:9" x14ac:dyDescent="0.3">
      <c r="H1172" s="170">
        <v>36508</v>
      </c>
      <c r="I1172" s="168">
        <v>79</v>
      </c>
    </row>
    <row r="1173" spans="8:9" x14ac:dyDescent="0.3">
      <c r="H1173" s="170">
        <v>36509</v>
      </c>
      <c r="I1173" s="168">
        <v>78.569999999999993</v>
      </c>
    </row>
    <row r="1174" spans="8:9" x14ac:dyDescent="0.3">
      <c r="H1174" s="170">
        <v>36510</v>
      </c>
      <c r="I1174" s="168">
        <v>78.16</v>
      </c>
    </row>
    <row r="1175" spans="8:9" x14ac:dyDescent="0.3">
      <c r="H1175" s="170">
        <v>36511</v>
      </c>
      <c r="I1175" s="168">
        <v>77.790000000000006</v>
      </c>
    </row>
    <row r="1176" spans="8:9" x14ac:dyDescent="0.3">
      <c r="H1176" s="170">
        <v>36512</v>
      </c>
      <c r="I1176" s="168">
        <v>77.459999999999994</v>
      </c>
    </row>
    <row r="1177" spans="8:9" x14ac:dyDescent="0.3">
      <c r="H1177" s="170">
        <v>36513</v>
      </c>
      <c r="I1177" s="168">
        <v>77.17</v>
      </c>
    </row>
    <row r="1178" spans="8:9" x14ac:dyDescent="0.3">
      <c r="H1178" s="170">
        <v>36514</v>
      </c>
      <c r="I1178" s="168">
        <v>76.94</v>
      </c>
    </row>
    <row r="1179" spans="8:9" x14ac:dyDescent="0.3">
      <c r="H1179" s="170">
        <v>36515</v>
      </c>
      <c r="I1179" s="168">
        <v>76.8</v>
      </c>
    </row>
    <row r="1180" spans="8:9" x14ac:dyDescent="0.3">
      <c r="H1180" s="170">
        <v>36516</v>
      </c>
      <c r="I1180" s="168">
        <v>76.72</v>
      </c>
    </row>
    <row r="1181" spans="8:9" x14ac:dyDescent="0.3">
      <c r="H1181" s="170">
        <v>36517</v>
      </c>
      <c r="I1181" s="168">
        <v>76.709999999999994</v>
      </c>
    </row>
    <row r="1182" spans="8:9" x14ac:dyDescent="0.3">
      <c r="H1182" s="170">
        <v>36518</v>
      </c>
      <c r="I1182" s="168">
        <v>76.790000000000006</v>
      </c>
    </row>
    <row r="1183" spans="8:9" x14ac:dyDescent="0.3">
      <c r="H1183" s="170">
        <v>36519</v>
      </c>
      <c r="I1183" s="168">
        <v>76.91</v>
      </c>
    </row>
    <row r="1184" spans="8:9" x14ac:dyDescent="0.3">
      <c r="H1184" s="170">
        <v>36520</v>
      </c>
      <c r="I1184" s="168">
        <v>77.099999999999994</v>
      </c>
    </row>
    <row r="1185" spans="8:9" x14ac:dyDescent="0.3">
      <c r="H1185" s="170">
        <v>36521</v>
      </c>
      <c r="I1185" s="168">
        <v>77.260000000000005</v>
      </c>
    </row>
    <row r="1186" spans="8:9" x14ac:dyDescent="0.3">
      <c r="H1186" s="170">
        <v>36522</v>
      </c>
      <c r="I1186" s="168">
        <v>77.489999999999995</v>
      </c>
    </row>
    <row r="1187" spans="8:9" x14ac:dyDescent="0.3">
      <c r="H1187" s="170">
        <v>36523</v>
      </c>
      <c r="I1187" s="168">
        <v>77.81</v>
      </c>
    </row>
    <row r="1188" spans="8:9" x14ac:dyDescent="0.3">
      <c r="H1188" s="170">
        <v>36524</v>
      </c>
      <c r="I1188" s="168">
        <v>78.13</v>
      </c>
    </row>
    <row r="1189" spans="8:9" x14ac:dyDescent="0.3">
      <c r="H1189" s="170">
        <v>36525</v>
      </c>
      <c r="I1189" s="168">
        <v>78.7</v>
      </c>
    </row>
    <row r="1190" spans="8:9" x14ac:dyDescent="0.3">
      <c r="H1190" s="170">
        <v>36526</v>
      </c>
      <c r="I1190" s="168">
        <v>79.17</v>
      </c>
    </row>
    <row r="1191" spans="8:9" x14ac:dyDescent="0.3">
      <c r="H1191" s="170">
        <v>36527</v>
      </c>
      <c r="I1191" s="168">
        <v>79.599999999999994</v>
      </c>
    </row>
    <row r="1192" spans="8:9" x14ac:dyDescent="0.3">
      <c r="H1192" s="170">
        <v>36528</v>
      </c>
      <c r="I1192" s="168">
        <v>79.95</v>
      </c>
    </row>
    <row r="1193" spans="8:9" x14ac:dyDescent="0.3">
      <c r="H1193" s="170">
        <v>36529</v>
      </c>
      <c r="I1193" s="168">
        <v>80.39</v>
      </c>
    </row>
    <row r="1194" spans="8:9" x14ac:dyDescent="0.3">
      <c r="H1194" s="170">
        <v>36530</v>
      </c>
      <c r="I1194" s="168">
        <v>80.819999999999993</v>
      </c>
    </row>
    <row r="1195" spans="8:9" x14ac:dyDescent="0.3">
      <c r="H1195" s="170">
        <v>36531</v>
      </c>
      <c r="I1195" s="168">
        <v>81.17</v>
      </c>
    </row>
    <row r="1196" spans="8:9" x14ac:dyDescent="0.3">
      <c r="H1196" s="170">
        <v>36532</v>
      </c>
      <c r="I1196" s="168">
        <v>81.59</v>
      </c>
    </row>
    <row r="1197" spans="8:9" x14ac:dyDescent="0.3">
      <c r="H1197" s="170">
        <v>36533</v>
      </c>
      <c r="I1197" s="168">
        <v>81.93</v>
      </c>
    </row>
    <row r="1198" spans="8:9" x14ac:dyDescent="0.3">
      <c r="H1198" s="170">
        <v>36534</v>
      </c>
      <c r="I1198" s="168">
        <v>82.31</v>
      </c>
    </row>
    <row r="1199" spans="8:9" x14ac:dyDescent="0.3">
      <c r="H1199" s="170">
        <v>36535</v>
      </c>
      <c r="I1199" s="168">
        <v>82.67</v>
      </c>
    </row>
    <row r="1200" spans="8:9" x14ac:dyDescent="0.3">
      <c r="H1200" s="170">
        <v>36536</v>
      </c>
      <c r="I1200" s="168">
        <v>82.67</v>
      </c>
    </row>
    <row r="1201" spans="8:9" x14ac:dyDescent="0.3">
      <c r="H1201" s="170">
        <v>36537</v>
      </c>
      <c r="I1201" s="168">
        <v>82.48</v>
      </c>
    </row>
    <row r="1202" spans="8:9" x14ac:dyDescent="0.3">
      <c r="H1202" s="170">
        <v>36538</v>
      </c>
      <c r="I1202" s="168">
        <v>82.28</v>
      </c>
    </row>
    <row r="1203" spans="8:9" x14ac:dyDescent="0.3">
      <c r="H1203" s="170">
        <v>36539</v>
      </c>
      <c r="I1203" s="168">
        <v>81.96</v>
      </c>
    </row>
    <row r="1204" spans="8:9" x14ac:dyDescent="0.3">
      <c r="H1204" s="170">
        <v>36540</v>
      </c>
      <c r="I1204" s="168">
        <v>81.650000000000006</v>
      </c>
    </row>
    <row r="1205" spans="8:9" x14ac:dyDescent="0.3">
      <c r="H1205" s="170">
        <v>36541</v>
      </c>
      <c r="I1205" s="168">
        <v>81.48</v>
      </c>
    </row>
    <row r="1206" spans="8:9" x14ac:dyDescent="0.3">
      <c r="H1206" s="170">
        <v>36542</v>
      </c>
      <c r="I1206" s="168">
        <v>80.959999999999994</v>
      </c>
    </row>
    <row r="1207" spans="8:9" x14ac:dyDescent="0.3">
      <c r="H1207" s="170">
        <v>36543</v>
      </c>
      <c r="I1207" s="168">
        <v>80.150000000000006</v>
      </c>
    </row>
    <row r="1208" spans="8:9" x14ac:dyDescent="0.3">
      <c r="H1208" s="170">
        <v>36544</v>
      </c>
      <c r="I1208" s="168">
        <v>79.36</v>
      </c>
    </row>
    <row r="1209" spans="8:9" x14ac:dyDescent="0.3">
      <c r="H1209" s="170">
        <v>36545</v>
      </c>
      <c r="I1209" s="168">
        <v>78.650000000000006</v>
      </c>
    </row>
    <row r="1210" spans="8:9" x14ac:dyDescent="0.3">
      <c r="H1210" s="170">
        <v>36546</v>
      </c>
      <c r="I1210" s="168">
        <v>77.97</v>
      </c>
    </row>
    <row r="1211" spans="8:9" x14ac:dyDescent="0.3">
      <c r="H1211" s="170">
        <v>36547</v>
      </c>
      <c r="I1211" s="168">
        <v>77.27</v>
      </c>
    </row>
    <row r="1212" spans="8:9" x14ac:dyDescent="0.3">
      <c r="H1212" s="170">
        <v>36548</v>
      </c>
      <c r="I1212" s="168">
        <v>76.540000000000006</v>
      </c>
    </row>
    <row r="1213" spans="8:9" x14ac:dyDescent="0.3">
      <c r="H1213" s="170">
        <v>36549</v>
      </c>
      <c r="I1213" s="168">
        <v>75.55</v>
      </c>
    </row>
    <row r="1214" spans="8:9" x14ac:dyDescent="0.3">
      <c r="H1214" s="170">
        <v>36550</v>
      </c>
      <c r="I1214" s="168">
        <v>74.42</v>
      </c>
    </row>
    <row r="1215" spans="8:9" x14ac:dyDescent="0.3">
      <c r="H1215" s="170">
        <v>36551</v>
      </c>
      <c r="I1215" s="168">
        <v>73.31</v>
      </c>
    </row>
    <row r="1216" spans="8:9" x14ac:dyDescent="0.3">
      <c r="H1216" s="170">
        <v>36552</v>
      </c>
      <c r="I1216" s="168">
        <v>72.28</v>
      </c>
    </row>
    <row r="1217" spans="8:9" x14ac:dyDescent="0.3">
      <c r="H1217" s="170">
        <v>36553</v>
      </c>
      <c r="I1217" s="168">
        <v>71.44</v>
      </c>
    </row>
    <row r="1218" spans="8:9" x14ac:dyDescent="0.3">
      <c r="H1218" s="170">
        <v>36554</v>
      </c>
      <c r="I1218" s="168">
        <v>70.83</v>
      </c>
    </row>
    <row r="1219" spans="8:9" x14ac:dyDescent="0.3">
      <c r="H1219" s="170">
        <v>36555</v>
      </c>
      <c r="I1219" s="168">
        <v>70.290000000000006</v>
      </c>
    </row>
    <row r="1220" spans="8:9" x14ac:dyDescent="0.3">
      <c r="H1220" s="170">
        <v>36556</v>
      </c>
      <c r="I1220" s="168">
        <v>69.760000000000005</v>
      </c>
    </row>
    <row r="1221" spans="8:9" x14ac:dyDescent="0.3">
      <c r="H1221" s="170">
        <v>36557</v>
      </c>
      <c r="I1221" s="168">
        <v>69.239999999999995</v>
      </c>
    </row>
    <row r="1222" spans="8:9" x14ac:dyDescent="0.3">
      <c r="H1222" s="170">
        <v>36558</v>
      </c>
      <c r="I1222" s="168">
        <v>68.760000000000005</v>
      </c>
    </row>
    <row r="1223" spans="8:9" x14ac:dyDescent="0.3">
      <c r="H1223" s="170">
        <v>36559</v>
      </c>
      <c r="I1223" s="168">
        <v>68.3</v>
      </c>
    </row>
    <row r="1224" spans="8:9" x14ac:dyDescent="0.3">
      <c r="H1224" s="170">
        <v>36560</v>
      </c>
      <c r="I1224" s="168">
        <v>67.88</v>
      </c>
    </row>
    <row r="1225" spans="8:9" x14ac:dyDescent="0.3">
      <c r="H1225" s="170">
        <v>36561</v>
      </c>
      <c r="I1225" s="168">
        <v>67.510000000000005</v>
      </c>
    </row>
    <row r="1226" spans="8:9" x14ac:dyDescent="0.3">
      <c r="H1226" s="170">
        <v>36562</v>
      </c>
      <c r="I1226" s="168">
        <v>67.209999999999994</v>
      </c>
    </row>
    <row r="1227" spans="8:9" x14ac:dyDescent="0.3">
      <c r="H1227" s="170">
        <v>36563</v>
      </c>
      <c r="I1227" s="168">
        <v>66.95</v>
      </c>
    </row>
    <row r="1228" spans="8:9" x14ac:dyDescent="0.3">
      <c r="H1228" s="170">
        <v>36564</v>
      </c>
      <c r="I1228" s="168">
        <v>66.739999999999995</v>
      </c>
    </row>
    <row r="1229" spans="8:9" x14ac:dyDescent="0.3">
      <c r="H1229" s="170">
        <v>36565</v>
      </c>
      <c r="I1229" s="168">
        <v>66.58</v>
      </c>
    </row>
    <row r="1230" spans="8:9" x14ac:dyDescent="0.3">
      <c r="H1230" s="170">
        <v>36566</v>
      </c>
      <c r="I1230" s="168">
        <v>66.400000000000006</v>
      </c>
    </row>
    <row r="1231" spans="8:9" x14ac:dyDescent="0.3">
      <c r="H1231" s="170">
        <v>36567</v>
      </c>
      <c r="I1231" s="168">
        <v>66.069999999999993</v>
      </c>
    </row>
    <row r="1232" spans="8:9" x14ac:dyDescent="0.3">
      <c r="H1232" s="170">
        <v>36568</v>
      </c>
      <c r="I1232" s="168">
        <v>65.540000000000006</v>
      </c>
    </row>
    <row r="1233" spans="8:9" x14ac:dyDescent="0.3">
      <c r="H1233" s="170">
        <v>36569</v>
      </c>
      <c r="I1233" s="168">
        <v>64.849999999999994</v>
      </c>
    </row>
    <row r="1234" spans="8:9" x14ac:dyDescent="0.3">
      <c r="H1234" s="170">
        <v>36570</v>
      </c>
      <c r="I1234" s="168">
        <v>63.99</v>
      </c>
    </row>
    <row r="1235" spans="8:9" x14ac:dyDescent="0.3">
      <c r="H1235" s="170">
        <v>36571</v>
      </c>
      <c r="I1235" s="168">
        <v>62.88</v>
      </c>
    </row>
    <row r="1236" spans="8:9" x14ac:dyDescent="0.3">
      <c r="H1236" s="170">
        <v>36572</v>
      </c>
      <c r="I1236" s="168">
        <v>61.83</v>
      </c>
    </row>
    <row r="1237" spans="8:9" x14ac:dyDescent="0.3">
      <c r="H1237" s="170">
        <v>36573</v>
      </c>
      <c r="I1237" s="168">
        <v>60.85</v>
      </c>
    </row>
    <row r="1238" spans="8:9" x14ac:dyDescent="0.3">
      <c r="H1238" s="170">
        <v>36574</v>
      </c>
      <c r="I1238" s="168">
        <v>60</v>
      </c>
    </row>
    <row r="1239" spans="8:9" x14ac:dyDescent="0.3">
      <c r="H1239" s="170">
        <v>36575</v>
      </c>
      <c r="I1239" s="168">
        <v>59.26</v>
      </c>
    </row>
    <row r="1240" spans="8:9" x14ac:dyDescent="0.3">
      <c r="H1240" s="170">
        <v>36576</v>
      </c>
      <c r="I1240" s="168">
        <v>58.6</v>
      </c>
    </row>
    <row r="1241" spans="8:9" x14ac:dyDescent="0.3">
      <c r="H1241" s="170">
        <v>36577</v>
      </c>
      <c r="I1241" s="168">
        <v>58.04</v>
      </c>
    </row>
    <row r="1242" spans="8:9" x14ac:dyDescent="0.3">
      <c r="H1242" s="170">
        <v>36578</v>
      </c>
      <c r="I1242" s="168">
        <v>57.51</v>
      </c>
    </row>
    <row r="1243" spans="8:9" x14ac:dyDescent="0.3">
      <c r="H1243" s="170">
        <v>36579</v>
      </c>
      <c r="I1243" s="168">
        <v>56.92</v>
      </c>
    </row>
    <row r="1244" spans="8:9" x14ac:dyDescent="0.3">
      <c r="H1244" s="170">
        <v>36580</v>
      </c>
      <c r="I1244" s="168">
        <v>56.29</v>
      </c>
    </row>
    <row r="1245" spans="8:9" x14ac:dyDescent="0.3">
      <c r="H1245" s="170">
        <v>36581</v>
      </c>
      <c r="I1245" s="168">
        <v>55.71</v>
      </c>
    </row>
    <row r="1246" spans="8:9" x14ac:dyDescent="0.3">
      <c r="H1246" s="170">
        <v>36582</v>
      </c>
      <c r="I1246" s="168">
        <v>55.18</v>
      </c>
    </row>
    <row r="1247" spans="8:9" x14ac:dyDescent="0.3">
      <c r="H1247" s="170">
        <v>36583</v>
      </c>
      <c r="I1247" s="168">
        <v>54.66</v>
      </c>
    </row>
    <row r="1248" spans="8:9" x14ac:dyDescent="0.3">
      <c r="H1248" s="170">
        <v>36584</v>
      </c>
      <c r="I1248" s="168">
        <v>54.07</v>
      </c>
    </row>
    <row r="1249" spans="8:9" x14ac:dyDescent="0.3">
      <c r="H1249" s="170">
        <v>36585</v>
      </c>
      <c r="I1249" s="168">
        <v>53.51</v>
      </c>
    </row>
    <row r="1250" spans="8:9" x14ac:dyDescent="0.3">
      <c r="H1250" s="170">
        <v>36586</v>
      </c>
      <c r="I1250" s="168">
        <v>52.99</v>
      </c>
    </row>
    <row r="1251" spans="8:9" x14ac:dyDescent="0.3">
      <c r="H1251" s="170">
        <v>36587</v>
      </c>
      <c r="I1251" s="168">
        <v>52.54</v>
      </c>
    </row>
    <row r="1252" spans="8:9" x14ac:dyDescent="0.3">
      <c r="H1252" s="170">
        <v>36588</v>
      </c>
      <c r="I1252" s="168">
        <v>52.17</v>
      </c>
    </row>
    <row r="1253" spans="8:9" x14ac:dyDescent="0.3">
      <c r="H1253" s="170">
        <v>36589</v>
      </c>
      <c r="I1253" s="168">
        <v>51.86</v>
      </c>
    </row>
    <row r="1254" spans="8:9" x14ac:dyDescent="0.3">
      <c r="H1254" s="170">
        <v>36590</v>
      </c>
      <c r="I1254" s="168">
        <v>51.58</v>
      </c>
    </row>
    <row r="1255" spans="8:9" x14ac:dyDescent="0.3">
      <c r="H1255" s="170">
        <v>36591</v>
      </c>
      <c r="I1255" s="168">
        <v>51.29</v>
      </c>
    </row>
    <row r="1256" spans="8:9" x14ac:dyDescent="0.3">
      <c r="H1256" s="170">
        <v>36592</v>
      </c>
      <c r="I1256" s="168">
        <v>51.01</v>
      </c>
    </row>
    <row r="1257" spans="8:9" x14ac:dyDescent="0.3">
      <c r="H1257" s="170">
        <v>36593</v>
      </c>
      <c r="I1257" s="168">
        <v>50.73</v>
      </c>
    </row>
    <row r="1258" spans="8:9" x14ac:dyDescent="0.3">
      <c r="H1258" s="170">
        <v>36594</v>
      </c>
      <c r="I1258" s="168">
        <v>50.43</v>
      </c>
    </row>
    <row r="1259" spans="8:9" x14ac:dyDescent="0.3">
      <c r="H1259" s="170">
        <v>36595</v>
      </c>
      <c r="I1259" s="168">
        <v>50.17</v>
      </c>
    </row>
    <row r="1260" spans="8:9" x14ac:dyDescent="0.3">
      <c r="H1260" s="170">
        <v>36596</v>
      </c>
      <c r="I1260" s="168">
        <v>49.95</v>
      </c>
    </row>
    <row r="1261" spans="8:9" x14ac:dyDescent="0.3">
      <c r="H1261" s="170">
        <v>36597</v>
      </c>
      <c r="I1261" s="168">
        <v>49.8</v>
      </c>
    </row>
    <row r="1262" spans="8:9" x14ac:dyDescent="0.3">
      <c r="H1262" s="170">
        <v>36598</v>
      </c>
      <c r="I1262" s="168">
        <v>49.7</v>
      </c>
    </row>
    <row r="1263" spans="8:9" x14ac:dyDescent="0.3">
      <c r="H1263" s="170">
        <v>36599</v>
      </c>
      <c r="I1263" s="168">
        <v>49.65</v>
      </c>
    </row>
    <row r="1264" spans="8:9" x14ac:dyDescent="0.3">
      <c r="H1264" s="170">
        <v>36600</v>
      </c>
      <c r="I1264" s="168">
        <v>49.66</v>
      </c>
    </row>
    <row r="1265" spans="8:9" x14ac:dyDescent="0.3">
      <c r="H1265" s="170">
        <v>36601</v>
      </c>
      <c r="I1265" s="168">
        <v>49.75</v>
      </c>
    </row>
    <row r="1266" spans="8:9" x14ac:dyDescent="0.3">
      <c r="H1266" s="170">
        <v>36602</v>
      </c>
      <c r="I1266" s="168">
        <v>49.9</v>
      </c>
    </row>
    <row r="1267" spans="8:9" x14ac:dyDescent="0.3">
      <c r="H1267" s="170">
        <v>36603</v>
      </c>
      <c r="I1267" s="168">
        <v>50.11</v>
      </c>
    </row>
    <row r="1268" spans="8:9" x14ac:dyDescent="0.3">
      <c r="H1268" s="170">
        <v>36604</v>
      </c>
      <c r="I1268" s="168">
        <v>50.38</v>
      </c>
    </row>
    <row r="1269" spans="8:9" x14ac:dyDescent="0.3">
      <c r="H1269" s="170">
        <v>36605</v>
      </c>
      <c r="I1269" s="168">
        <v>50.68</v>
      </c>
    </row>
    <row r="1270" spans="8:9" x14ac:dyDescent="0.3">
      <c r="H1270" s="170">
        <v>36606</v>
      </c>
      <c r="I1270" s="168">
        <v>51.01</v>
      </c>
    </row>
    <row r="1271" spans="8:9" x14ac:dyDescent="0.3">
      <c r="H1271" s="170">
        <v>36607</v>
      </c>
      <c r="I1271" s="168">
        <v>51.41</v>
      </c>
    </row>
    <row r="1272" spans="8:9" x14ac:dyDescent="0.3">
      <c r="H1272" s="170">
        <v>36608</v>
      </c>
      <c r="I1272" s="168">
        <v>51.82</v>
      </c>
    </row>
    <row r="1273" spans="8:9" x14ac:dyDescent="0.3">
      <c r="H1273" s="170">
        <v>36609</v>
      </c>
      <c r="I1273" s="168">
        <v>52.24</v>
      </c>
    </row>
    <row r="1274" spans="8:9" x14ac:dyDescent="0.3">
      <c r="H1274" s="170">
        <v>36610</v>
      </c>
      <c r="I1274" s="168">
        <v>52.68</v>
      </c>
    </row>
    <row r="1275" spans="8:9" x14ac:dyDescent="0.3">
      <c r="H1275" s="170">
        <v>36611</v>
      </c>
      <c r="I1275" s="168">
        <v>53.15</v>
      </c>
    </row>
    <row r="1276" spans="8:9" x14ac:dyDescent="0.3">
      <c r="H1276" s="170">
        <v>36612</v>
      </c>
      <c r="I1276" s="168">
        <v>53.68</v>
      </c>
    </row>
    <row r="1277" spans="8:9" x14ac:dyDescent="0.3">
      <c r="H1277" s="170">
        <v>36613</v>
      </c>
      <c r="I1277" s="168">
        <v>54.21</v>
      </c>
    </row>
    <row r="1278" spans="8:9" x14ac:dyDescent="0.3">
      <c r="H1278" s="170">
        <v>36614</v>
      </c>
      <c r="I1278" s="168">
        <v>54.78</v>
      </c>
    </row>
    <row r="1279" spans="8:9" x14ac:dyDescent="0.3">
      <c r="H1279" s="170">
        <v>36615</v>
      </c>
      <c r="I1279" s="168">
        <v>55.39</v>
      </c>
    </row>
    <row r="1280" spans="8:9" x14ac:dyDescent="0.3">
      <c r="H1280" s="170">
        <v>36616</v>
      </c>
      <c r="I1280" s="168">
        <v>55.99</v>
      </c>
    </row>
    <row r="1281" spans="8:9" x14ac:dyDescent="0.3">
      <c r="H1281" s="170">
        <v>36617</v>
      </c>
      <c r="I1281" s="168">
        <v>56.62</v>
      </c>
    </row>
    <row r="1282" spans="8:9" x14ac:dyDescent="0.3">
      <c r="H1282" s="170">
        <v>36618</v>
      </c>
      <c r="I1282" s="168">
        <v>57.27</v>
      </c>
    </row>
    <row r="1283" spans="8:9" x14ac:dyDescent="0.3">
      <c r="H1283" s="170">
        <v>36619</v>
      </c>
      <c r="I1283" s="168">
        <v>57.91</v>
      </c>
    </row>
    <row r="1284" spans="8:9" x14ac:dyDescent="0.3">
      <c r="H1284" s="170">
        <v>36620</v>
      </c>
      <c r="I1284" s="168">
        <v>58.57</v>
      </c>
    </row>
    <row r="1285" spans="8:9" x14ac:dyDescent="0.3">
      <c r="H1285" s="170">
        <v>36621</v>
      </c>
      <c r="I1285" s="168">
        <v>59.13</v>
      </c>
    </row>
    <row r="1286" spans="8:9" x14ac:dyDescent="0.3">
      <c r="H1286" s="170">
        <v>36622</v>
      </c>
      <c r="I1286" s="168">
        <v>59.7</v>
      </c>
    </row>
    <row r="1287" spans="8:9" x14ac:dyDescent="0.3">
      <c r="H1287" s="170">
        <v>36623</v>
      </c>
      <c r="I1287" s="168">
        <v>60.28</v>
      </c>
    </row>
    <row r="1288" spans="8:9" x14ac:dyDescent="0.3">
      <c r="H1288" s="170">
        <v>36624</v>
      </c>
      <c r="I1288" s="168">
        <v>60.89</v>
      </c>
    </row>
    <row r="1289" spans="8:9" x14ac:dyDescent="0.3">
      <c r="H1289" s="170">
        <v>36625</v>
      </c>
      <c r="I1289" s="168">
        <v>61.46</v>
      </c>
    </row>
    <row r="1290" spans="8:9" x14ac:dyDescent="0.3">
      <c r="H1290" s="170">
        <v>36626</v>
      </c>
      <c r="I1290" s="168">
        <v>61.96</v>
      </c>
    </row>
    <row r="1291" spans="8:9" x14ac:dyDescent="0.3">
      <c r="H1291" s="170">
        <v>36627</v>
      </c>
      <c r="I1291" s="168">
        <v>62.4</v>
      </c>
    </row>
    <row r="1292" spans="8:9" x14ac:dyDescent="0.3">
      <c r="H1292" s="170">
        <v>36628</v>
      </c>
      <c r="I1292" s="168">
        <v>62.78</v>
      </c>
    </row>
    <row r="1293" spans="8:9" x14ac:dyDescent="0.3">
      <c r="H1293" s="170">
        <v>36629</v>
      </c>
      <c r="I1293" s="168">
        <v>63.05</v>
      </c>
    </row>
    <row r="1294" spans="8:9" x14ac:dyDescent="0.3">
      <c r="H1294" s="170">
        <v>36630</v>
      </c>
      <c r="I1294" s="168">
        <v>63.16</v>
      </c>
    </row>
    <row r="1295" spans="8:9" x14ac:dyDescent="0.3">
      <c r="H1295" s="170">
        <v>36631</v>
      </c>
      <c r="I1295" s="168">
        <v>63.15</v>
      </c>
    </row>
    <row r="1296" spans="8:9" x14ac:dyDescent="0.3">
      <c r="H1296" s="170">
        <v>36632</v>
      </c>
      <c r="I1296" s="168">
        <v>63.13</v>
      </c>
    </row>
    <row r="1297" spans="8:9" x14ac:dyDescent="0.3">
      <c r="H1297" s="170">
        <v>36633</v>
      </c>
      <c r="I1297" s="168">
        <v>62.96</v>
      </c>
    </row>
    <row r="1298" spans="8:9" x14ac:dyDescent="0.3">
      <c r="H1298" s="170">
        <v>36634</v>
      </c>
      <c r="I1298" s="168">
        <v>62.78</v>
      </c>
    </row>
    <row r="1299" spans="8:9" x14ac:dyDescent="0.3">
      <c r="H1299" s="170">
        <v>36635</v>
      </c>
      <c r="I1299" s="168">
        <v>62.59</v>
      </c>
    </row>
    <row r="1300" spans="8:9" x14ac:dyDescent="0.3">
      <c r="H1300" s="170">
        <v>36636</v>
      </c>
      <c r="I1300" s="168">
        <v>62.38</v>
      </c>
    </row>
    <row r="1301" spans="8:9" x14ac:dyDescent="0.3">
      <c r="H1301" s="170">
        <v>36637</v>
      </c>
      <c r="I1301" s="168">
        <v>62.2</v>
      </c>
    </row>
    <row r="1302" spans="8:9" x14ac:dyDescent="0.3">
      <c r="H1302" s="170">
        <v>36638</v>
      </c>
      <c r="I1302" s="168">
        <v>62.16</v>
      </c>
    </row>
    <row r="1303" spans="8:9" x14ac:dyDescent="0.3">
      <c r="H1303" s="170">
        <v>36639</v>
      </c>
      <c r="I1303" s="168">
        <v>62.15</v>
      </c>
    </row>
    <row r="1304" spans="8:9" x14ac:dyDescent="0.3">
      <c r="H1304" s="170">
        <v>36640</v>
      </c>
      <c r="I1304" s="168">
        <v>62.2</v>
      </c>
    </row>
    <row r="1305" spans="8:9" x14ac:dyDescent="0.3">
      <c r="H1305" s="170">
        <v>36641</v>
      </c>
      <c r="I1305" s="168">
        <v>62.27</v>
      </c>
    </row>
    <row r="1306" spans="8:9" x14ac:dyDescent="0.3">
      <c r="H1306" s="170">
        <v>36642</v>
      </c>
      <c r="I1306" s="168">
        <v>62.35</v>
      </c>
    </row>
    <row r="1307" spans="8:9" x14ac:dyDescent="0.3">
      <c r="H1307" s="170">
        <v>36643</v>
      </c>
      <c r="I1307" s="168">
        <v>62.47</v>
      </c>
    </row>
    <row r="1308" spans="8:9" x14ac:dyDescent="0.3">
      <c r="H1308" s="170">
        <v>36644</v>
      </c>
      <c r="I1308" s="168">
        <v>62.61</v>
      </c>
    </row>
    <row r="1309" spans="8:9" x14ac:dyDescent="0.3">
      <c r="H1309" s="170">
        <v>36645</v>
      </c>
      <c r="I1309" s="168">
        <v>62.73</v>
      </c>
    </row>
    <row r="1310" spans="8:9" x14ac:dyDescent="0.3">
      <c r="H1310" s="170">
        <v>36646</v>
      </c>
      <c r="I1310" s="168">
        <v>62.84</v>
      </c>
    </row>
    <row r="1311" spans="8:9" x14ac:dyDescent="0.3">
      <c r="H1311" s="170">
        <v>36647</v>
      </c>
      <c r="I1311" s="168">
        <v>62.93</v>
      </c>
    </row>
    <row r="1312" spans="8:9" x14ac:dyDescent="0.3">
      <c r="H1312" s="170">
        <v>36648</v>
      </c>
      <c r="I1312" s="168">
        <v>63</v>
      </c>
    </row>
    <row r="1313" spans="8:9" x14ac:dyDescent="0.3">
      <c r="H1313" s="170">
        <v>36649</v>
      </c>
      <c r="I1313" s="168">
        <v>63.08</v>
      </c>
    </row>
    <row r="1314" spans="8:9" x14ac:dyDescent="0.3">
      <c r="H1314" s="170">
        <v>36650</v>
      </c>
      <c r="I1314" s="168">
        <v>63.14</v>
      </c>
    </row>
    <row r="1315" spans="8:9" x14ac:dyDescent="0.3">
      <c r="H1315" s="170">
        <v>36651</v>
      </c>
      <c r="I1315" s="168">
        <v>63.19</v>
      </c>
    </row>
    <row r="1316" spans="8:9" x14ac:dyDescent="0.3">
      <c r="H1316" s="170">
        <v>36652</v>
      </c>
      <c r="I1316" s="168">
        <v>63.19</v>
      </c>
    </row>
    <row r="1317" spans="8:9" x14ac:dyDescent="0.3">
      <c r="H1317" s="170">
        <v>36653</v>
      </c>
      <c r="I1317" s="168">
        <v>63.15</v>
      </c>
    </row>
    <row r="1318" spans="8:9" x14ac:dyDescent="0.3">
      <c r="H1318" s="170">
        <v>36654</v>
      </c>
      <c r="I1318" s="168">
        <v>63.08</v>
      </c>
    </row>
    <row r="1319" spans="8:9" x14ac:dyDescent="0.3">
      <c r="H1319" s="170">
        <v>36655</v>
      </c>
      <c r="I1319" s="168">
        <v>63.03</v>
      </c>
    </row>
    <row r="1320" spans="8:9" x14ac:dyDescent="0.3">
      <c r="H1320" s="170">
        <v>36656</v>
      </c>
      <c r="I1320" s="168">
        <v>63</v>
      </c>
    </row>
    <row r="1321" spans="8:9" x14ac:dyDescent="0.3">
      <c r="H1321" s="170">
        <v>36657</v>
      </c>
      <c r="I1321" s="168">
        <v>63.06</v>
      </c>
    </row>
    <row r="1322" spans="8:9" x14ac:dyDescent="0.3">
      <c r="H1322" s="170">
        <v>36658</v>
      </c>
      <c r="I1322" s="168">
        <v>63.22</v>
      </c>
    </row>
    <row r="1323" spans="8:9" x14ac:dyDescent="0.3">
      <c r="H1323" s="170">
        <v>36659</v>
      </c>
      <c r="I1323" s="168">
        <v>63.48</v>
      </c>
    </row>
    <row r="1324" spans="8:9" x14ac:dyDescent="0.3">
      <c r="H1324" s="170">
        <v>36660</v>
      </c>
      <c r="I1324" s="168">
        <v>63.81</v>
      </c>
    </row>
    <row r="1325" spans="8:9" x14ac:dyDescent="0.3">
      <c r="H1325" s="170">
        <v>36661</v>
      </c>
      <c r="I1325" s="168">
        <v>64.14</v>
      </c>
    </row>
    <row r="1326" spans="8:9" x14ac:dyDescent="0.3">
      <c r="H1326" s="170">
        <v>36662</v>
      </c>
      <c r="I1326" s="168">
        <v>64.41</v>
      </c>
    </row>
    <row r="1327" spans="8:9" x14ac:dyDescent="0.3">
      <c r="H1327" s="170">
        <v>36663</v>
      </c>
      <c r="I1327" s="168">
        <v>64.62</v>
      </c>
    </row>
    <row r="1328" spans="8:9" x14ac:dyDescent="0.3">
      <c r="H1328" s="170">
        <v>36664</v>
      </c>
      <c r="I1328" s="168">
        <v>64.8</v>
      </c>
    </row>
    <row r="1329" spans="8:9" x14ac:dyDescent="0.3">
      <c r="H1329" s="170">
        <v>36665</v>
      </c>
      <c r="I1329" s="168">
        <v>64.98</v>
      </c>
    </row>
    <row r="1330" spans="8:9" x14ac:dyDescent="0.3">
      <c r="H1330" s="170">
        <v>36666</v>
      </c>
      <c r="I1330" s="168">
        <v>65.22</v>
      </c>
    </row>
    <row r="1331" spans="8:9" x14ac:dyDescent="0.3">
      <c r="H1331" s="170">
        <v>36667</v>
      </c>
      <c r="I1331" s="168">
        <v>65.5</v>
      </c>
    </row>
    <row r="1332" spans="8:9" x14ac:dyDescent="0.3">
      <c r="H1332" s="170">
        <v>36668</v>
      </c>
      <c r="I1332" s="168">
        <v>65.790000000000006</v>
      </c>
    </row>
    <row r="1333" spans="8:9" x14ac:dyDescent="0.3">
      <c r="H1333" s="170">
        <v>36669</v>
      </c>
      <c r="I1333" s="168">
        <v>66.069999999999993</v>
      </c>
    </row>
    <row r="1334" spans="8:9" x14ac:dyDescent="0.3">
      <c r="H1334" s="170">
        <v>36670</v>
      </c>
      <c r="I1334" s="168">
        <v>66.38</v>
      </c>
    </row>
    <row r="1335" spans="8:9" x14ac:dyDescent="0.3">
      <c r="H1335" s="170">
        <v>36671</v>
      </c>
      <c r="I1335" s="168">
        <v>66.55</v>
      </c>
    </row>
    <row r="1336" spans="8:9" x14ac:dyDescent="0.3">
      <c r="H1336" s="170">
        <v>36672</v>
      </c>
      <c r="I1336" s="168">
        <v>66.75</v>
      </c>
    </row>
    <row r="1337" spans="8:9" x14ac:dyDescent="0.3">
      <c r="H1337" s="170">
        <v>36673</v>
      </c>
      <c r="I1337" s="168">
        <v>66.95</v>
      </c>
    </row>
    <row r="1338" spans="8:9" x14ac:dyDescent="0.3">
      <c r="H1338" s="170">
        <v>36674</v>
      </c>
      <c r="I1338" s="168">
        <v>67.180000000000007</v>
      </c>
    </row>
    <row r="1339" spans="8:9" x14ac:dyDescent="0.3">
      <c r="H1339" s="170">
        <v>36675</v>
      </c>
      <c r="I1339" s="168">
        <v>67.680000000000007</v>
      </c>
    </row>
    <row r="1340" spans="8:9" x14ac:dyDescent="0.3">
      <c r="H1340" s="170">
        <v>36676</v>
      </c>
      <c r="I1340" s="168">
        <v>68.05</v>
      </c>
    </row>
    <row r="1341" spans="8:9" x14ac:dyDescent="0.3">
      <c r="H1341" s="170">
        <v>36677</v>
      </c>
      <c r="I1341" s="168">
        <v>68.44</v>
      </c>
    </row>
    <row r="1342" spans="8:9" x14ac:dyDescent="0.3">
      <c r="H1342" s="170">
        <v>36678</v>
      </c>
      <c r="I1342" s="168">
        <v>68.91</v>
      </c>
    </row>
    <row r="1343" spans="8:9" x14ac:dyDescent="0.3">
      <c r="H1343" s="170">
        <v>36679</v>
      </c>
      <c r="I1343" s="168">
        <v>69.34</v>
      </c>
    </row>
    <row r="1344" spans="8:9" x14ac:dyDescent="0.3">
      <c r="H1344" s="170">
        <v>36680</v>
      </c>
      <c r="I1344" s="168">
        <v>69.739999999999995</v>
      </c>
    </row>
    <row r="1345" spans="8:9" x14ac:dyDescent="0.3">
      <c r="H1345" s="170">
        <v>36681</v>
      </c>
      <c r="I1345" s="168">
        <v>70.17</v>
      </c>
    </row>
    <row r="1346" spans="8:9" x14ac:dyDescent="0.3">
      <c r="H1346" s="170">
        <v>36682</v>
      </c>
      <c r="I1346" s="168">
        <v>70.569999999999993</v>
      </c>
    </row>
    <row r="1347" spans="8:9" x14ac:dyDescent="0.3">
      <c r="H1347" s="170">
        <v>36683</v>
      </c>
      <c r="I1347" s="168">
        <v>70.92</v>
      </c>
    </row>
    <row r="1348" spans="8:9" x14ac:dyDescent="0.3">
      <c r="H1348" s="170">
        <v>36684</v>
      </c>
      <c r="I1348" s="168">
        <v>71.3</v>
      </c>
    </row>
    <row r="1349" spans="8:9" x14ac:dyDescent="0.3">
      <c r="H1349" s="170">
        <v>36685</v>
      </c>
      <c r="I1349" s="168">
        <v>71.61</v>
      </c>
    </row>
    <row r="1350" spans="8:9" x14ac:dyDescent="0.3">
      <c r="H1350" s="170">
        <v>36686</v>
      </c>
      <c r="I1350" s="168">
        <v>71.900000000000006</v>
      </c>
    </row>
    <row r="1351" spans="8:9" x14ac:dyDescent="0.3">
      <c r="H1351" s="170">
        <v>36687</v>
      </c>
      <c r="I1351" s="168">
        <v>72.099999999999994</v>
      </c>
    </row>
    <row r="1352" spans="8:9" x14ac:dyDescent="0.3">
      <c r="H1352" s="170">
        <v>36688</v>
      </c>
      <c r="I1352" s="168">
        <v>72.27</v>
      </c>
    </row>
    <row r="1353" spans="8:9" x14ac:dyDescent="0.3">
      <c r="H1353" s="170">
        <v>36689</v>
      </c>
      <c r="I1353" s="168">
        <v>72.42</v>
      </c>
    </row>
    <row r="1354" spans="8:9" x14ac:dyDescent="0.3">
      <c r="H1354" s="170">
        <v>36690</v>
      </c>
      <c r="I1354" s="168">
        <v>72.63</v>
      </c>
    </row>
    <row r="1355" spans="8:9" x14ac:dyDescent="0.3">
      <c r="H1355" s="170">
        <v>36691</v>
      </c>
      <c r="I1355" s="168">
        <v>72.87</v>
      </c>
    </row>
    <row r="1356" spans="8:9" x14ac:dyDescent="0.3">
      <c r="H1356" s="170">
        <v>36692</v>
      </c>
      <c r="I1356" s="168">
        <v>73.14</v>
      </c>
    </row>
    <row r="1357" spans="8:9" x14ac:dyDescent="0.3">
      <c r="H1357" s="170">
        <v>36693</v>
      </c>
      <c r="I1357" s="168">
        <v>73.400000000000006</v>
      </c>
    </row>
    <row r="1358" spans="8:9" x14ac:dyDescent="0.3">
      <c r="H1358" s="170">
        <v>36694</v>
      </c>
      <c r="I1358" s="168">
        <v>73.7</v>
      </c>
    </row>
    <row r="1359" spans="8:9" x14ac:dyDescent="0.3">
      <c r="H1359" s="170">
        <v>36695</v>
      </c>
      <c r="I1359" s="168">
        <v>73.98</v>
      </c>
    </row>
    <row r="1360" spans="8:9" x14ac:dyDescent="0.3">
      <c r="H1360" s="170">
        <v>36696</v>
      </c>
      <c r="I1360" s="168">
        <v>74.27</v>
      </c>
    </row>
    <row r="1361" spans="8:9" x14ac:dyDescent="0.3">
      <c r="H1361" s="170">
        <v>36697</v>
      </c>
      <c r="I1361" s="168">
        <v>74.62</v>
      </c>
    </row>
    <row r="1362" spans="8:9" x14ac:dyDescent="0.3">
      <c r="H1362" s="170">
        <v>36698</v>
      </c>
      <c r="I1362" s="168">
        <v>75.010000000000005</v>
      </c>
    </row>
    <row r="1363" spans="8:9" x14ac:dyDescent="0.3">
      <c r="H1363" s="170">
        <v>36699</v>
      </c>
      <c r="I1363" s="168">
        <v>75.430000000000007</v>
      </c>
    </row>
    <row r="1364" spans="8:9" x14ac:dyDescent="0.3">
      <c r="H1364" s="170">
        <v>36700</v>
      </c>
      <c r="I1364" s="168">
        <v>75.78</v>
      </c>
    </row>
    <row r="1365" spans="8:9" x14ac:dyDescent="0.3">
      <c r="H1365" s="170">
        <v>36701</v>
      </c>
      <c r="I1365" s="168">
        <v>75.98</v>
      </c>
    </row>
    <row r="1366" spans="8:9" x14ac:dyDescent="0.3">
      <c r="H1366" s="170">
        <v>36702</v>
      </c>
      <c r="I1366" s="168">
        <v>76.010000000000005</v>
      </c>
    </row>
    <row r="1367" spans="8:9" x14ac:dyDescent="0.3">
      <c r="H1367" s="170">
        <v>36703</v>
      </c>
      <c r="I1367" s="168">
        <v>76.2</v>
      </c>
    </row>
    <row r="1368" spans="8:9" x14ac:dyDescent="0.3">
      <c r="H1368" s="170">
        <v>36704</v>
      </c>
      <c r="I1368" s="168">
        <v>76.3</v>
      </c>
    </row>
    <row r="1369" spans="8:9" x14ac:dyDescent="0.3">
      <c r="H1369" s="170">
        <v>36705</v>
      </c>
      <c r="I1369" s="168">
        <v>76.38</v>
      </c>
    </row>
    <row r="1370" spans="8:9" x14ac:dyDescent="0.3">
      <c r="H1370" s="170">
        <v>36706</v>
      </c>
      <c r="I1370" s="168">
        <v>76.5</v>
      </c>
    </row>
    <row r="1371" spans="8:9" x14ac:dyDescent="0.3">
      <c r="H1371" s="170">
        <v>36707</v>
      </c>
      <c r="I1371" s="168">
        <v>76.64</v>
      </c>
    </row>
    <row r="1372" spans="8:9" x14ac:dyDescent="0.3">
      <c r="H1372" s="170">
        <v>36708</v>
      </c>
      <c r="I1372" s="168">
        <v>76.819999999999993</v>
      </c>
    </row>
    <row r="1373" spans="8:9" x14ac:dyDescent="0.3">
      <c r="H1373" s="170">
        <v>36709</v>
      </c>
      <c r="I1373" s="168">
        <v>76.959999999999994</v>
      </c>
    </row>
    <row r="1374" spans="8:9" x14ac:dyDescent="0.3">
      <c r="H1374" s="170">
        <v>36710</v>
      </c>
      <c r="I1374" s="168">
        <v>77.03</v>
      </c>
    </row>
    <row r="1375" spans="8:9" x14ac:dyDescent="0.3">
      <c r="H1375" s="170">
        <v>36711</v>
      </c>
      <c r="I1375" s="168">
        <v>77.16</v>
      </c>
    </row>
    <row r="1376" spans="8:9" x14ac:dyDescent="0.3">
      <c r="H1376" s="170">
        <v>36712</v>
      </c>
      <c r="I1376" s="168">
        <v>77.23</v>
      </c>
    </row>
    <row r="1377" spans="8:9" x14ac:dyDescent="0.3">
      <c r="H1377" s="170">
        <v>36713</v>
      </c>
      <c r="I1377" s="168">
        <v>77.13</v>
      </c>
    </row>
    <row r="1378" spans="8:9" x14ac:dyDescent="0.3">
      <c r="H1378" s="170">
        <v>36714</v>
      </c>
      <c r="I1378" s="168">
        <v>77.2</v>
      </c>
    </row>
    <row r="1379" spans="8:9" x14ac:dyDescent="0.3">
      <c r="H1379" s="170">
        <v>36715</v>
      </c>
      <c r="I1379" s="168">
        <v>77.23</v>
      </c>
    </row>
    <row r="1380" spans="8:9" x14ac:dyDescent="0.3">
      <c r="H1380" s="170">
        <v>36716</v>
      </c>
      <c r="I1380" s="168">
        <v>77.290000000000006</v>
      </c>
    </row>
    <row r="1381" spans="8:9" x14ac:dyDescent="0.3">
      <c r="H1381" s="170">
        <v>36717</v>
      </c>
      <c r="I1381" s="168">
        <v>77.37</v>
      </c>
    </row>
    <row r="1382" spans="8:9" x14ac:dyDescent="0.3">
      <c r="H1382" s="170">
        <v>36718</v>
      </c>
      <c r="I1382" s="168">
        <v>77.459999999999994</v>
      </c>
    </row>
    <row r="1383" spans="8:9" x14ac:dyDescent="0.3">
      <c r="H1383" s="170">
        <v>36719</v>
      </c>
      <c r="I1383" s="168">
        <v>77.69</v>
      </c>
    </row>
    <row r="1384" spans="8:9" x14ac:dyDescent="0.3">
      <c r="H1384" s="170">
        <v>36720</v>
      </c>
      <c r="I1384" s="168">
        <v>77.89</v>
      </c>
    </row>
    <row r="1385" spans="8:9" x14ac:dyDescent="0.3">
      <c r="H1385" s="170">
        <v>36721</v>
      </c>
      <c r="I1385" s="168">
        <v>78.010000000000005</v>
      </c>
    </row>
    <row r="1386" spans="8:9" x14ac:dyDescent="0.3">
      <c r="H1386" s="170">
        <v>36722</v>
      </c>
      <c r="I1386" s="168">
        <v>78.14</v>
      </c>
    </row>
    <row r="1387" spans="8:9" x14ac:dyDescent="0.3">
      <c r="H1387" s="170">
        <v>36723</v>
      </c>
      <c r="I1387" s="168">
        <v>78.239999999999995</v>
      </c>
    </row>
    <row r="1388" spans="8:9" x14ac:dyDescent="0.3">
      <c r="H1388" s="170">
        <v>36724</v>
      </c>
      <c r="I1388" s="168">
        <v>78.319999999999993</v>
      </c>
    </row>
    <row r="1389" spans="8:9" x14ac:dyDescent="0.3">
      <c r="H1389" s="170">
        <v>36725</v>
      </c>
      <c r="I1389" s="168">
        <v>78.41</v>
      </c>
    </row>
    <row r="1390" spans="8:9" x14ac:dyDescent="0.3">
      <c r="H1390" s="170">
        <v>36726</v>
      </c>
      <c r="I1390" s="168">
        <v>78.430000000000007</v>
      </c>
    </row>
    <row r="1391" spans="8:9" x14ac:dyDescent="0.3">
      <c r="H1391" s="170">
        <v>36727</v>
      </c>
      <c r="I1391" s="168">
        <v>78.36</v>
      </c>
    </row>
    <row r="1392" spans="8:9" x14ac:dyDescent="0.3">
      <c r="H1392" s="170">
        <v>36728</v>
      </c>
      <c r="I1392" s="168">
        <v>78.28</v>
      </c>
    </row>
    <row r="1393" spans="8:9" x14ac:dyDescent="0.3">
      <c r="H1393" s="170">
        <v>36729</v>
      </c>
      <c r="I1393" s="168">
        <v>78.16</v>
      </c>
    </row>
    <row r="1394" spans="8:9" x14ac:dyDescent="0.3">
      <c r="H1394" s="170">
        <v>36730</v>
      </c>
      <c r="I1394" s="168">
        <v>78</v>
      </c>
    </row>
    <row r="1395" spans="8:9" x14ac:dyDescent="0.3">
      <c r="H1395" s="170">
        <v>36731</v>
      </c>
      <c r="I1395" s="168">
        <v>77.84</v>
      </c>
    </row>
    <row r="1396" spans="8:9" x14ac:dyDescent="0.3">
      <c r="H1396" s="170">
        <v>36732</v>
      </c>
      <c r="I1396" s="168">
        <v>77.69</v>
      </c>
    </row>
    <row r="1397" spans="8:9" x14ac:dyDescent="0.3">
      <c r="H1397" s="170">
        <v>36733</v>
      </c>
      <c r="I1397" s="168">
        <v>77.56</v>
      </c>
    </row>
    <row r="1398" spans="8:9" x14ac:dyDescent="0.3">
      <c r="H1398" s="170">
        <v>36734</v>
      </c>
      <c r="I1398" s="168">
        <v>77.45</v>
      </c>
    </row>
    <row r="1399" spans="8:9" x14ac:dyDescent="0.3">
      <c r="H1399" s="170">
        <v>36735</v>
      </c>
      <c r="I1399" s="168">
        <v>77.36</v>
      </c>
    </row>
    <row r="1400" spans="8:9" x14ac:dyDescent="0.3">
      <c r="H1400" s="170">
        <v>36736</v>
      </c>
      <c r="I1400" s="168">
        <v>77.28</v>
      </c>
    </row>
    <row r="1401" spans="8:9" x14ac:dyDescent="0.3">
      <c r="H1401" s="170">
        <v>36737</v>
      </c>
      <c r="I1401" s="168">
        <v>77.19</v>
      </c>
    </row>
    <row r="1402" spans="8:9" x14ac:dyDescent="0.3">
      <c r="H1402" s="170">
        <v>36738</v>
      </c>
      <c r="I1402" s="168">
        <v>76.89</v>
      </c>
    </row>
    <row r="1403" spans="8:9" x14ac:dyDescent="0.3">
      <c r="H1403" s="170">
        <v>36739</v>
      </c>
      <c r="I1403" s="168">
        <v>76.739999999999995</v>
      </c>
    </row>
    <row r="1404" spans="8:9" x14ac:dyDescent="0.3">
      <c r="H1404" s="170">
        <v>36740</v>
      </c>
      <c r="I1404" s="168">
        <v>76.8</v>
      </c>
    </row>
    <row r="1405" spans="8:9" x14ac:dyDescent="0.3">
      <c r="H1405" s="170">
        <v>36741</v>
      </c>
      <c r="I1405" s="168">
        <v>76.75</v>
      </c>
    </row>
    <row r="1406" spans="8:9" x14ac:dyDescent="0.3">
      <c r="H1406" s="170">
        <v>36742</v>
      </c>
      <c r="I1406" s="168">
        <v>76.87</v>
      </c>
    </row>
    <row r="1407" spans="8:9" x14ac:dyDescent="0.3">
      <c r="H1407" s="170">
        <v>36743</v>
      </c>
      <c r="I1407" s="168">
        <v>76.97</v>
      </c>
    </row>
    <row r="1408" spans="8:9" x14ac:dyDescent="0.3">
      <c r="H1408" s="170">
        <v>36744</v>
      </c>
      <c r="I1408" s="168">
        <v>77.16</v>
      </c>
    </row>
    <row r="1409" spans="8:9" x14ac:dyDescent="0.3">
      <c r="H1409" s="170">
        <v>36745</v>
      </c>
      <c r="I1409" s="168">
        <v>77.430000000000007</v>
      </c>
    </row>
    <row r="1410" spans="8:9" x14ac:dyDescent="0.3">
      <c r="H1410" s="170">
        <v>36746</v>
      </c>
      <c r="I1410" s="168">
        <v>77.52</v>
      </c>
    </row>
    <row r="1411" spans="8:9" x14ac:dyDescent="0.3">
      <c r="H1411" s="170">
        <v>36747</v>
      </c>
      <c r="I1411" s="168">
        <v>77.61</v>
      </c>
    </row>
    <row r="1412" spans="8:9" x14ac:dyDescent="0.3">
      <c r="H1412" s="170">
        <v>36748</v>
      </c>
      <c r="I1412" s="168">
        <v>77.8</v>
      </c>
    </row>
    <row r="1413" spans="8:9" x14ac:dyDescent="0.3">
      <c r="H1413" s="170">
        <v>36749</v>
      </c>
      <c r="I1413" s="168">
        <v>78.05</v>
      </c>
    </row>
    <row r="1414" spans="8:9" x14ac:dyDescent="0.3">
      <c r="H1414" s="170">
        <v>36750</v>
      </c>
      <c r="I1414" s="168">
        <v>78.63</v>
      </c>
    </row>
    <row r="1415" spans="8:9" x14ac:dyDescent="0.3">
      <c r="H1415" s="170">
        <v>36751</v>
      </c>
      <c r="I1415" s="168">
        <v>79.180000000000007</v>
      </c>
    </row>
    <row r="1416" spans="8:9" x14ac:dyDescent="0.3">
      <c r="H1416" s="170">
        <v>36752</v>
      </c>
      <c r="I1416" s="168">
        <v>79.62</v>
      </c>
    </row>
    <row r="1417" spans="8:9" x14ac:dyDescent="0.3">
      <c r="H1417" s="170">
        <v>36753</v>
      </c>
      <c r="I1417" s="168">
        <v>80.03</v>
      </c>
    </row>
    <row r="1418" spans="8:9" x14ac:dyDescent="0.3">
      <c r="H1418" s="170">
        <v>36754</v>
      </c>
      <c r="I1418" s="168">
        <v>80.3</v>
      </c>
    </row>
    <row r="1419" spans="8:9" x14ac:dyDescent="0.3">
      <c r="H1419" s="170">
        <v>36755</v>
      </c>
      <c r="I1419" s="168">
        <v>80.430000000000007</v>
      </c>
    </row>
    <row r="1420" spans="8:9" x14ac:dyDescent="0.3">
      <c r="H1420" s="170">
        <v>36756</v>
      </c>
      <c r="I1420" s="168">
        <v>80.78</v>
      </c>
    </row>
    <row r="1421" spans="8:9" x14ac:dyDescent="0.3">
      <c r="H1421" s="170">
        <v>36757</v>
      </c>
      <c r="I1421" s="168">
        <v>80.97</v>
      </c>
    </row>
    <row r="1422" spans="8:9" x14ac:dyDescent="0.3">
      <c r="H1422" s="170">
        <v>36758</v>
      </c>
      <c r="I1422" s="168">
        <v>81.209999999999994</v>
      </c>
    </row>
    <row r="1423" spans="8:9" x14ac:dyDescent="0.3">
      <c r="H1423" s="170">
        <v>36759</v>
      </c>
      <c r="I1423" s="168">
        <v>81.59</v>
      </c>
    </row>
    <row r="1424" spans="8:9" x14ac:dyDescent="0.3">
      <c r="H1424" s="170">
        <v>36760</v>
      </c>
      <c r="I1424" s="168">
        <v>81.91</v>
      </c>
    </row>
    <row r="1425" spans="8:9" x14ac:dyDescent="0.3">
      <c r="H1425" s="170">
        <v>36761</v>
      </c>
      <c r="I1425" s="168">
        <v>82.12</v>
      </c>
    </row>
    <row r="1426" spans="8:9" x14ac:dyDescent="0.3">
      <c r="H1426" s="170">
        <v>36762</v>
      </c>
      <c r="I1426" s="168">
        <v>82.09</v>
      </c>
    </row>
    <row r="1427" spans="8:9" x14ac:dyDescent="0.3">
      <c r="H1427" s="170">
        <v>36763</v>
      </c>
      <c r="I1427" s="168">
        <v>82.05</v>
      </c>
    </row>
    <row r="1428" spans="8:9" x14ac:dyDescent="0.3">
      <c r="H1428" s="170">
        <v>36764</v>
      </c>
      <c r="I1428" s="168">
        <v>82.17</v>
      </c>
    </row>
    <row r="1429" spans="8:9" x14ac:dyDescent="0.3">
      <c r="H1429" s="170">
        <v>36765</v>
      </c>
      <c r="I1429" s="168">
        <v>82.31</v>
      </c>
    </row>
    <row r="1430" spans="8:9" x14ac:dyDescent="0.3">
      <c r="H1430" s="170">
        <v>36766</v>
      </c>
      <c r="I1430" s="168">
        <v>82.43</v>
      </c>
    </row>
    <row r="1431" spans="8:9" x14ac:dyDescent="0.3">
      <c r="H1431" s="170">
        <v>36767</v>
      </c>
      <c r="I1431" s="168">
        <v>82.55</v>
      </c>
    </row>
    <row r="1432" spans="8:9" x14ac:dyDescent="0.3">
      <c r="H1432" s="170">
        <v>36768</v>
      </c>
      <c r="I1432" s="168">
        <v>82.58</v>
      </c>
    </row>
    <row r="1433" spans="8:9" x14ac:dyDescent="0.3">
      <c r="H1433" s="170">
        <v>36769</v>
      </c>
      <c r="I1433" s="168">
        <v>82.57</v>
      </c>
    </row>
    <row r="1434" spans="8:9" x14ac:dyDescent="0.3">
      <c r="H1434" s="170">
        <v>36770</v>
      </c>
      <c r="I1434" s="168">
        <v>82.37</v>
      </c>
    </row>
    <row r="1435" spans="8:9" x14ac:dyDescent="0.3">
      <c r="H1435" s="170">
        <v>36771</v>
      </c>
      <c r="I1435" s="168">
        <v>82.26</v>
      </c>
    </row>
    <row r="1436" spans="8:9" x14ac:dyDescent="0.3">
      <c r="H1436" s="170">
        <v>36772</v>
      </c>
      <c r="I1436" s="168">
        <v>82.17</v>
      </c>
    </row>
    <row r="1437" spans="8:9" x14ac:dyDescent="0.3">
      <c r="H1437" s="170">
        <v>36773</v>
      </c>
      <c r="I1437" s="168">
        <v>82.02</v>
      </c>
    </row>
    <row r="1438" spans="8:9" x14ac:dyDescent="0.3">
      <c r="H1438" s="170">
        <v>36774</v>
      </c>
      <c r="I1438" s="168">
        <v>81.84</v>
      </c>
    </row>
    <row r="1439" spans="8:9" x14ac:dyDescent="0.3">
      <c r="H1439" s="170">
        <v>36775</v>
      </c>
      <c r="I1439" s="168">
        <v>81.849999999999994</v>
      </c>
    </row>
    <row r="1440" spans="8:9" x14ac:dyDescent="0.3">
      <c r="H1440" s="170">
        <v>36776</v>
      </c>
      <c r="I1440" s="168">
        <v>81.88</v>
      </c>
    </row>
    <row r="1441" spans="8:9" x14ac:dyDescent="0.3">
      <c r="H1441" s="170">
        <v>36777</v>
      </c>
      <c r="I1441" s="168">
        <v>82.05</v>
      </c>
    </row>
    <row r="1442" spans="8:9" x14ac:dyDescent="0.3">
      <c r="H1442" s="170">
        <v>36778</v>
      </c>
      <c r="I1442" s="168">
        <v>82.23</v>
      </c>
    </row>
    <row r="1443" spans="8:9" x14ac:dyDescent="0.3">
      <c r="H1443" s="170">
        <v>36779</v>
      </c>
      <c r="I1443" s="168">
        <v>82.44</v>
      </c>
    </row>
    <row r="1444" spans="8:9" x14ac:dyDescent="0.3">
      <c r="H1444" s="170">
        <v>36780</v>
      </c>
      <c r="I1444" s="168">
        <v>82.71</v>
      </c>
    </row>
    <row r="1445" spans="8:9" x14ac:dyDescent="0.3">
      <c r="H1445" s="170">
        <v>36781</v>
      </c>
      <c r="I1445" s="168">
        <v>83.03</v>
      </c>
    </row>
    <row r="1446" spans="8:9" x14ac:dyDescent="0.3">
      <c r="H1446" s="170">
        <v>36782</v>
      </c>
      <c r="I1446" s="168">
        <v>83.36</v>
      </c>
    </row>
    <row r="1447" spans="8:9" x14ac:dyDescent="0.3">
      <c r="H1447" s="170">
        <v>36783</v>
      </c>
      <c r="I1447" s="168">
        <v>83.53</v>
      </c>
    </row>
    <row r="1448" spans="8:9" x14ac:dyDescent="0.3">
      <c r="H1448" s="170">
        <v>36784</v>
      </c>
      <c r="I1448" s="168">
        <v>83.82</v>
      </c>
    </row>
    <row r="1449" spans="8:9" x14ac:dyDescent="0.3">
      <c r="H1449" s="170">
        <v>36785</v>
      </c>
      <c r="I1449" s="168">
        <v>84.02</v>
      </c>
    </row>
    <row r="1450" spans="8:9" x14ac:dyDescent="0.3">
      <c r="H1450" s="170">
        <v>36786</v>
      </c>
      <c r="I1450" s="168">
        <v>84.34</v>
      </c>
    </row>
    <row r="1451" spans="8:9" x14ac:dyDescent="0.3">
      <c r="H1451" s="170">
        <v>36787</v>
      </c>
      <c r="I1451" s="168">
        <v>84.67</v>
      </c>
    </row>
    <row r="1452" spans="8:9" x14ac:dyDescent="0.3">
      <c r="H1452" s="170">
        <v>36788</v>
      </c>
      <c r="I1452" s="168">
        <v>85.17</v>
      </c>
    </row>
    <row r="1453" spans="8:9" x14ac:dyDescent="0.3">
      <c r="H1453" s="170">
        <v>36789</v>
      </c>
      <c r="I1453" s="168">
        <v>85.86</v>
      </c>
    </row>
    <row r="1454" spans="8:9" x14ac:dyDescent="0.3">
      <c r="H1454" s="170">
        <v>36790</v>
      </c>
      <c r="I1454" s="168">
        <v>86.12</v>
      </c>
    </row>
    <row r="1455" spans="8:9" x14ac:dyDescent="0.3">
      <c r="H1455" s="170">
        <v>36791</v>
      </c>
      <c r="I1455" s="168">
        <v>85.95</v>
      </c>
    </row>
    <row r="1456" spans="8:9" x14ac:dyDescent="0.3">
      <c r="H1456" s="170">
        <v>36792</v>
      </c>
      <c r="I1456" s="168">
        <v>85.64</v>
      </c>
    </row>
    <row r="1457" spans="8:9" x14ac:dyDescent="0.3">
      <c r="H1457" s="170">
        <v>36793</v>
      </c>
      <c r="I1457" s="168">
        <v>85.53</v>
      </c>
    </row>
    <row r="1458" spans="8:9" x14ac:dyDescent="0.3">
      <c r="H1458" s="170">
        <v>36794</v>
      </c>
      <c r="I1458" s="168">
        <v>85.71</v>
      </c>
    </row>
    <row r="1459" spans="8:9" x14ac:dyDescent="0.3">
      <c r="H1459" s="170">
        <v>36795</v>
      </c>
      <c r="I1459" s="168">
        <v>85.87</v>
      </c>
    </row>
    <row r="1460" spans="8:9" x14ac:dyDescent="0.3">
      <c r="H1460" s="170">
        <v>36796</v>
      </c>
      <c r="I1460" s="168">
        <v>86.15</v>
      </c>
    </row>
    <row r="1461" spans="8:9" x14ac:dyDescent="0.3">
      <c r="H1461" s="170">
        <v>36797</v>
      </c>
      <c r="I1461" s="168">
        <v>86.09</v>
      </c>
    </row>
    <row r="1462" spans="8:9" x14ac:dyDescent="0.3">
      <c r="H1462" s="170">
        <v>36798</v>
      </c>
      <c r="I1462" s="168">
        <v>86.47</v>
      </c>
    </row>
    <row r="1463" spans="8:9" x14ac:dyDescent="0.3">
      <c r="H1463" s="170">
        <v>36799</v>
      </c>
      <c r="I1463" s="168">
        <v>86.8</v>
      </c>
    </row>
    <row r="1464" spans="8:9" x14ac:dyDescent="0.3">
      <c r="H1464" s="170">
        <v>36800</v>
      </c>
      <c r="I1464" s="168">
        <v>87.3</v>
      </c>
    </row>
    <row r="1465" spans="8:9" x14ac:dyDescent="0.3">
      <c r="H1465" s="170">
        <v>36801</v>
      </c>
      <c r="I1465" s="168">
        <v>87.53</v>
      </c>
    </row>
    <row r="1466" spans="8:9" x14ac:dyDescent="0.3">
      <c r="H1466" s="170">
        <v>36802</v>
      </c>
      <c r="I1466" s="168">
        <v>87.64</v>
      </c>
    </row>
    <row r="1467" spans="8:9" x14ac:dyDescent="0.3">
      <c r="H1467" s="170">
        <v>36803</v>
      </c>
      <c r="I1467" s="168">
        <v>87.76</v>
      </c>
    </row>
    <row r="1468" spans="8:9" x14ac:dyDescent="0.3">
      <c r="H1468" s="170">
        <v>36804</v>
      </c>
      <c r="I1468" s="168">
        <v>87.83</v>
      </c>
    </row>
    <row r="1469" spans="8:9" x14ac:dyDescent="0.3">
      <c r="H1469" s="170">
        <v>36805</v>
      </c>
      <c r="I1469" s="168">
        <v>87.94</v>
      </c>
    </row>
    <row r="1470" spans="8:9" x14ac:dyDescent="0.3">
      <c r="H1470" s="170">
        <v>36806</v>
      </c>
      <c r="I1470" s="168">
        <v>88.02</v>
      </c>
    </row>
    <row r="1471" spans="8:9" x14ac:dyDescent="0.3">
      <c r="H1471" s="170">
        <v>36807</v>
      </c>
      <c r="I1471" s="168">
        <v>88</v>
      </c>
    </row>
    <row r="1472" spans="8:9" x14ac:dyDescent="0.3">
      <c r="H1472" s="170">
        <v>36808</v>
      </c>
      <c r="I1472" s="168">
        <v>88.08</v>
      </c>
    </row>
    <row r="1473" spans="8:9" x14ac:dyDescent="0.3">
      <c r="H1473" s="170">
        <v>36809</v>
      </c>
      <c r="I1473" s="168">
        <v>87.91</v>
      </c>
    </row>
    <row r="1474" spans="8:9" x14ac:dyDescent="0.3">
      <c r="H1474" s="170">
        <v>36810</v>
      </c>
      <c r="I1474" s="168">
        <v>87.48</v>
      </c>
    </row>
    <row r="1475" spans="8:9" x14ac:dyDescent="0.3">
      <c r="H1475" s="170">
        <v>36811</v>
      </c>
      <c r="I1475" s="168">
        <v>87.17</v>
      </c>
    </row>
    <row r="1476" spans="8:9" x14ac:dyDescent="0.3">
      <c r="H1476" s="170">
        <v>36812</v>
      </c>
      <c r="I1476" s="168">
        <v>86.94</v>
      </c>
    </row>
    <row r="1477" spans="8:9" x14ac:dyDescent="0.3">
      <c r="H1477" s="170">
        <v>36813</v>
      </c>
      <c r="I1477" s="168">
        <v>86.69</v>
      </c>
    </row>
    <row r="1478" spans="8:9" x14ac:dyDescent="0.3">
      <c r="H1478" s="170">
        <v>36814</v>
      </c>
      <c r="I1478" s="168">
        <v>86.56</v>
      </c>
    </row>
    <row r="1479" spans="8:9" x14ac:dyDescent="0.3">
      <c r="H1479" s="170">
        <v>36815</v>
      </c>
      <c r="I1479" s="168">
        <v>86.84</v>
      </c>
    </row>
    <row r="1480" spans="8:9" x14ac:dyDescent="0.3">
      <c r="H1480" s="170">
        <v>36816</v>
      </c>
      <c r="I1480" s="168">
        <v>87</v>
      </c>
    </row>
    <row r="1481" spans="8:9" x14ac:dyDescent="0.3">
      <c r="H1481" s="170">
        <v>36817</v>
      </c>
      <c r="I1481" s="168">
        <v>87.09</v>
      </c>
    </row>
    <row r="1482" spans="8:9" x14ac:dyDescent="0.3">
      <c r="H1482" s="170">
        <v>36818</v>
      </c>
      <c r="I1482" s="168">
        <v>86.99</v>
      </c>
    </row>
    <row r="1483" spans="8:9" x14ac:dyDescent="0.3">
      <c r="H1483" s="170">
        <v>36819</v>
      </c>
      <c r="I1483" s="168">
        <v>87.07</v>
      </c>
    </row>
    <row r="1484" spans="8:9" x14ac:dyDescent="0.3">
      <c r="H1484" s="170">
        <v>36820</v>
      </c>
      <c r="I1484" s="168">
        <v>87</v>
      </c>
    </row>
    <row r="1485" spans="8:9" x14ac:dyDescent="0.3">
      <c r="H1485" s="170">
        <v>36821</v>
      </c>
      <c r="I1485" s="168">
        <v>86.85</v>
      </c>
    </row>
    <row r="1486" spans="8:9" x14ac:dyDescent="0.3">
      <c r="H1486" s="170">
        <v>36822</v>
      </c>
      <c r="I1486" s="168">
        <v>87.04</v>
      </c>
    </row>
    <row r="1487" spans="8:9" x14ac:dyDescent="0.3">
      <c r="H1487" s="170">
        <v>36823</v>
      </c>
      <c r="I1487" s="168">
        <v>87.19</v>
      </c>
    </row>
    <row r="1488" spans="8:9" x14ac:dyDescent="0.3">
      <c r="H1488" s="170">
        <v>36824</v>
      </c>
      <c r="I1488" s="168">
        <v>87.18</v>
      </c>
    </row>
    <row r="1489" spans="8:9" x14ac:dyDescent="0.3">
      <c r="H1489" s="170">
        <v>36825</v>
      </c>
      <c r="I1489" s="168">
        <v>86.8</v>
      </c>
    </row>
    <row r="1490" spans="8:9" x14ac:dyDescent="0.3">
      <c r="H1490" s="170">
        <v>36826</v>
      </c>
      <c r="I1490" s="168">
        <v>86.27</v>
      </c>
    </row>
    <row r="1491" spans="8:9" x14ac:dyDescent="0.3">
      <c r="H1491" s="170">
        <v>36827</v>
      </c>
      <c r="I1491" s="168">
        <v>85.57</v>
      </c>
    </row>
    <row r="1492" spans="8:9" x14ac:dyDescent="0.3">
      <c r="H1492" s="170">
        <v>36828</v>
      </c>
      <c r="I1492" s="168">
        <v>84.8</v>
      </c>
    </row>
    <row r="1493" spans="8:9" x14ac:dyDescent="0.3">
      <c r="H1493" s="170">
        <v>36829</v>
      </c>
      <c r="I1493" s="168">
        <v>84</v>
      </c>
    </row>
    <row r="1494" spans="8:9" x14ac:dyDescent="0.3">
      <c r="H1494" s="170">
        <v>36830</v>
      </c>
      <c r="I1494" s="168">
        <v>83.42</v>
      </c>
    </row>
    <row r="1495" spans="8:9" x14ac:dyDescent="0.3">
      <c r="H1495" s="170">
        <v>36831</v>
      </c>
      <c r="I1495" s="168">
        <v>82.9</v>
      </c>
    </row>
    <row r="1496" spans="8:9" x14ac:dyDescent="0.3">
      <c r="H1496" s="170">
        <v>36832</v>
      </c>
      <c r="I1496" s="168">
        <v>82.66</v>
      </c>
    </row>
    <row r="1497" spans="8:9" x14ac:dyDescent="0.3">
      <c r="H1497" s="170">
        <v>36833</v>
      </c>
      <c r="I1497" s="168">
        <v>82.58</v>
      </c>
    </row>
    <row r="1498" spans="8:9" x14ac:dyDescent="0.3">
      <c r="H1498" s="170">
        <v>36834</v>
      </c>
      <c r="I1498" s="168">
        <v>82.67</v>
      </c>
    </row>
    <row r="1499" spans="8:9" x14ac:dyDescent="0.3">
      <c r="H1499" s="170">
        <v>36835</v>
      </c>
      <c r="I1499" s="168">
        <v>82.99</v>
      </c>
    </row>
    <row r="1500" spans="8:9" x14ac:dyDescent="0.3">
      <c r="H1500" s="170">
        <v>36836</v>
      </c>
      <c r="I1500" s="168">
        <v>83.28</v>
      </c>
    </row>
    <row r="1501" spans="8:9" x14ac:dyDescent="0.3">
      <c r="H1501" s="170">
        <v>36837</v>
      </c>
      <c r="I1501" s="168">
        <v>83.47</v>
      </c>
    </row>
    <row r="1502" spans="8:9" x14ac:dyDescent="0.3">
      <c r="H1502" s="170">
        <v>36838</v>
      </c>
      <c r="I1502" s="168">
        <v>83.97</v>
      </c>
    </row>
    <row r="1503" spans="8:9" x14ac:dyDescent="0.3">
      <c r="H1503" s="170">
        <v>36839</v>
      </c>
      <c r="I1503" s="168">
        <v>84.32</v>
      </c>
    </row>
    <row r="1504" spans="8:9" x14ac:dyDescent="0.3">
      <c r="H1504" s="170">
        <v>36840</v>
      </c>
      <c r="I1504" s="168">
        <v>84.73</v>
      </c>
    </row>
    <row r="1505" spans="8:9" x14ac:dyDescent="0.3">
      <c r="H1505" s="170">
        <v>36841</v>
      </c>
      <c r="I1505" s="168">
        <v>85.04</v>
      </c>
    </row>
    <row r="1506" spans="8:9" x14ac:dyDescent="0.3">
      <c r="H1506" s="170">
        <v>36842</v>
      </c>
      <c r="I1506" s="168">
        <v>85.34</v>
      </c>
    </row>
    <row r="1507" spans="8:9" x14ac:dyDescent="0.3">
      <c r="H1507" s="170">
        <v>36843</v>
      </c>
      <c r="I1507" s="168">
        <v>85.6</v>
      </c>
    </row>
    <row r="1508" spans="8:9" x14ac:dyDescent="0.3">
      <c r="H1508" s="170">
        <v>36844</v>
      </c>
      <c r="I1508" s="168">
        <v>85.76</v>
      </c>
    </row>
    <row r="1509" spans="8:9" x14ac:dyDescent="0.3">
      <c r="H1509" s="170">
        <v>36845</v>
      </c>
      <c r="I1509" s="168">
        <v>85.89</v>
      </c>
    </row>
    <row r="1510" spans="8:9" x14ac:dyDescent="0.3">
      <c r="H1510" s="170">
        <v>36846</v>
      </c>
      <c r="I1510" s="168">
        <v>86.09</v>
      </c>
    </row>
    <row r="1511" spans="8:9" x14ac:dyDescent="0.3">
      <c r="H1511" s="170">
        <v>36847</v>
      </c>
      <c r="I1511" s="168">
        <v>86.13</v>
      </c>
    </row>
    <row r="1512" spans="8:9" x14ac:dyDescent="0.3">
      <c r="H1512" s="170">
        <v>36848</v>
      </c>
      <c r="I1512" s="168">
        <v>86.21</v>
      </c>
    </row>
    <row r="1513" spans="8:9" x14ac:dyDescent="0.3">
      <c r="H1513" s="170">
        <v>36849</v>
      </c>
      <c r="I1513" s="168">
        <v>86.3</v>
      </c>
    </row>
    <row r="1514" spans="8:9" x14ac:dyDescent="0.3">
      <c r="H1514" s="170">
        <v>36850</v>
      </c>
      <c r="I1514" s="168">
        <v>86.39</v>
      </c>
    </row>
    <row r="1515" spans="8:9" x14ac:dyDescent="0.3">
      <c r="H1515" s="170">
        <v>36851</v>
      </c>
      <c r="I1515" s="168">
        <v>86.22</v>
      </c>
    </row>
    <row r="1516" spans="8:9" x14ac:dyDescent="0.3">
      <c r="H1516" s="170">
        <v>36852</v>
      </c>
      <c r="I1516" s="168">
        <v>86.1</v>
      </c>
    </row>
    <row r="1517" spans="8:9" x14ac:dyDescent="0.3">
      <c r="H1517" s="170">
        <v>36853</v>
      </c>
      <c r="I1517" s="168">
        <v>85.95</v>
      </c>
    </row>
    <row r="1518" spans="8:9" x14ac:dyDescent="0.3">
      <c r="H1518" s="170">
        <v>36854</v>
      </c>
      <c r="I1518" s="168">
        <v>85.81</v>
      </c>
    </row>
    <row r="1519" spans="8:9" x14ac:dyDescent="0.3">
      <c r="H1519" s="170">
        <v>36855</v>
      </c>
      <c r="I1519" s="168">
        <v>85.7</v>
      </c>
    </row>
    <row r="1520" spans="8:9" x14ac:dyDescent="0.3">
      <c r="H1520" s="170">
        <v>36856</v>
      </c>
      <c r="I1520" s="168">
        <v>85.75</v>
      </c>
    </row>
    <row r="1521" spans="8:9" x14ac:dyDescent="0.3">
      <c r="H1521" s="170">
        <v>36857</v>
      </c>
      <c r="I1521" s="168">
        <v>85.8</v>
      </c>
    </row>
    <row r="1522" spans="8:9" x14ac:dyDescent="0.3">
      <c r="H1522" s="170">
        <v>36858</v>
      </c>
      <c r="I1522" s="168">
        <v>85.85</v>
      </c>
    </row>
    <row r="1523" spans="8:9" x14ac:dyDescent="0.3">
      <c r="H1523" s="170">
        <v>36859</v>
      </c>
      <c r="I1523" s="168">
        <v>86.07</v>
      </c>
    </row>
    <row r="1524" spans="8:9" x14ac:dyDescent="0.3">
      <c r="H1524" s="170">
        <v>36860</v>
      </c>
      <c r="I1524" s="168">
        <v>85.54</v>
      </c>
    </row>
    <row r="1525" spans="8:9" x14ac:dyDescent="0.3">
      <c r="H1525" s="170">
        <v>36861</v>
      </c>
      <c r="I1525" s="168">
        <v>85.16</v>
      </c>
    </row>
    <row r="1526" spans="8:9" x14ac:dyDescent="0.3">
      <c r="H1526" s="170">
        <v>36862</v>
      </c>
      <c r="I1526" s="168">
        <v>84.76</v>
      </c>
    </row>
    <row r="1527" spans="8:9" x14ac:dyDescent="0.3">
      <c r="H1527" s="170">
        <v>36863</v>
      </c>
      <c r="I1527" s="168">
        <v>84.4</v>
      </c>
    </row>
    <row r="1528" spans="8:9" x14ac:dyDescent="0.3">
      <c r="H1528" s="170">
        <v>36864</v>
      </c>
      <c r="I1528" s="168">
        <v>84.27</v>
      </c>
    </row>
    <row r="1529" spans="8:9" x14ac:dyDescent="0.3">
      <c r="H1529" s="170">
        <v>36865</v>
      </c>
      <c r="I1529" s="168">
        <v>84.29</v>
      </c>
    </row>
    <row r="1530" spans="8:9" x14ac:dyDescent="0.3">
      <c r="H1530" s="170">
        <v>36866</v>
      </c>
      <c r="I1530" s="168">
        <v>84.34</v>
      </c>
    </row>
    <row r="1531" spans="8:9" x14ac:dyDescent="0.3">
      <c r="H1531" s="170">
        <v>36867</v>
      </c>
      <c r="I1531" s="168">
        <v>84.46</v>
      </c>
    </row>
    <row r="1532" spans="8:9" x14ac:dyDescent="0.3">
      <c r="H1532" s="170">
        <v>36868</v>
      </c>
      <c r="I1532" s="168">
        <v>84.53</v>
      </c>
    </row>
    <row r="1533" spans="8:9" x14ac:dyDescent="0.3">
      <c r="H1533" s="170">
        <v>36869</v>
      </c>
      <c r="I1533" s="168">
        <v>84.54</v>
      </c>
    </row>
    <row r="1534" spans="8:9" x14ac:dyDescent="0.3">
      <c r="H1534" s="170">
        <v>36870</v>
      </c>
      <c r="I1534" s="168">
        <v>84.52</v>
      </c>
    </row>
    <row r="1535" spans="8:9" x14ac:dyDescent="0.3">
      <c r="H1535" s="170">
        <v>36871</v>
      </c>
      <c r="I1535" s="168">
        <v>84.32</v>
      </c>
    </row>
    <row r="1536" spans="8:9" x14ac:dyDescent="0.3">
      <c r="H1536" s="170">
        <v>36872</v>
      </c>
      <c r="I1536" s="168">
        <v>84.13</v>
      </c>
    </row>
    <row r="1537" spans="8:9" x14ac:dyDescent="0.3">
      <c r="H1537" s="170">
        <v>36873</v>
      </c>
      <c r="I1537" s="168">
        <v>83.9</v>
      </c>
    </row>
    <row r="1538" spans="8:9" x14ac:dyDescent="0.3">
      <c r="H1538" s="170">
        <v>36874</v>
      </c>
      <c r="I1538" s="168">
        <v>83.6</v>
      </c>
    </row>
    <row r="1539" spans="8:9" x14ac:dyDescent="0.3">
      <c r="H1539" s="170">
        <v>36875</v>
      </c>
      <c r="I1539" s="168">
        <v>83.32</v>
      </c>
    </row>
    <row r="1540" spans="8:9" x14ac:dyDescent="0.3">
      <c r="H1540" s="170">
        <v>36876</v>
      </c>
      <c r="I1540" s="168">
        <v>83.17</v>
      </c>
    </row>
    <row r="1541" spans="8:9" x14ac:dyDescent="0.3">
      <c r="H1541" s="170">
        <v>36877</v>
      </c>
      <c r="I1541" s="168">
        <v>82.98</v>
      </c>
    </row>
    <row r="1542" spans="8:9" x14ac:dyDescent="0.3">
      <c r="H1542" s="170">
        <v>36878</v>
      </c>
      <c r="I1542" s="168">
        <v>82.85</v>
      </c>
    </row>
    <row r="1543" spans="8:9" x14ac:dyDescent="0.3">
      <c r="H1543" s="170">
        <v>36879</v>
      </c>
      <c r="I1543" s="168">
        <v>82.92</v>
      </c>
    </row>
    <row r="1544" spans="8:9" x14ac:dyDescent="0.3">
      <c r="H1544" s="170">
        <v>36880</v>
      </c>
      <c r="I1544" s="168">
        <v>83.21</v>
      </c>
    </row>
    <row r="1545" spans="8:9" x14ac:dyDescent="0.3">
      <c r="H1545" s="170">
        <v>36881</v>
      </c>
      <c r="I1545" s="168">
        <v>83.66</v>
      </c>
    </row>
    <row r="1546" spans="8:9" x14ac:dyDescent="0.3">
      <c r="H1546" s="170">
        <v>36882</v>
      </c>
      <c r="I1546" s="168">
        <v>83.7</v>
      </c>
    </row>
    <row r="1547" spans="8:9" x14ac:dyDescent="0.3">
      <c r="H1547" s="170">
        <v>36883</v>
      </c>
      <c r="I1547" s="168">
        <v>83.62</v>
      </c>
    </row>
    <row r="1548" spans="8:9" x14ac:dyDescent="0.3">
      <c r="H1548" s="170">
        <v>36884</v>
      </c>
      <c r="I1548" s="168">
        <v>83.53</v>
      </c>
    </row>
    <row r="1549" spans="8:9" x14ac:dyDescent="0.3">
      <c r="H1549" s="170">
        <v>36885</v>
      </c>
      <c r="I1549" s="168">
        <v>83.43</v>
      </c>
    </row>
    <row r="1550" spans="8:9" x14ac:dyDescent="0.3">
      <c r="H1550" s="170">
        <v>36886</v>
      </c>
      <c r="I1550" s="168">
        <v>83.35</v>
      </c>
    </row>
    <row r="1551" spans="8:9" x14ac:dyDescent="0.3">
      <c r="H1551" s="170">
        <v>36887</v>
      </c>
      <c r="I1551" s="168">
        <v>83.39</v>
      </c>
    </row>
    <row r="1552" spans="8:9" x14ac:dyDescent="0.3">
      <c r="H1552" s="170">
        <v>36888</v>
      </c>
      <c r="I1552" s="168">
        <v>83.51</v>
      </c>
    </row>
    <row r="1553" spans="8:9" x14ac:dyDescent="0.3">
      <c r="H1553" s="170">
        <v>36889</v>
      </c>
      <c r="I1553" s="168">
        <v>83.69</v>
      </c>
    </row>
    <row r="1554" spans="8:9" x14ac:dyDescent="0.3">
      <c r="H1554" s="170">
        <v>36890</v>
      </c>
      <c r="I1554" s="168">
        <v>83.9</v>
      </c>
    </row>
    <row r="1555" spans="8:9" x14ac:dyDescent="0.3">
      <c r="H1555" s="170">
        <v>36891</v>
      </c>
      <c r="I1555" s="168">
        <v>84.08</v>
      </c>
    </row>
    <row r="1556" spans="8:9" x14ac:dyDescent="0.3">
      <c r="H1556" s="170">
        <v>36892</v>
      </c>
      <c r="I1556" s="168">
        <v>84.24</v>
      </c>
    </row>
    <row r="1557" spans="8:9" x14ac:dyDescent="0.3">
      <c r="H1557" s="170">
        <v>36893</v>
      </c>
      <c r="I1557" s="168">
        <v>84.29</v>
      </c>
    </row>
    <row r="1558" spans="8:9" x14ac:dyDescent="0.3">
      <c r="H1558" s="170">
        <v>36894</v>
      </c>
      <c r="I1558" s="168">
        <v>84.3</v>
      </c>
    </row>
    <row r="1559" spans="8:9" x14ac:dyDescent="0.3">
      <c r="H1559" s="170">
        <v>36895</v>
      </c>
      <c r="I1559" s="168">
        <v>84.53</v>
      </c>
    </row>
    <row r="1560" spans="8:9" x14ac:dyDescent="0.3">
      <c r="H1560" s="170">
        <v>36896</v>
      </c>
      <c r="I1560" s="168">
        <v>84.81</v>
      </c>
    </row>
    <row r="1561" spans="8:9" x14ac:dyDescent="0.3">
      <c r="H1561" s="170">
        <v>36897</v>
      </c>
      <c r="I1561" s="168">
        <v>85.07</v>
      </c>
    </row>
    <row r="1562" spans="8:9" x14ac:dyDescent="0.3">
      <c r="H1562" s="170">
        <v>36898</v>
      </c>
      <c r="I1562" s="168">
        <v>84.93</v>
      </c>
    </row>
    <row r="1563" spans="8:9" x14ac:dyDescent="0.3">
      <c r="H1563" s="170">
        <v>36899</v>
      </c>
      <c r="I1563" s="168">
        <v>84.21</v>
      </c>
    </row>
    <row r="1564" spans="8:9" x14ac:dyDescent="0.3">
      <c r="H1564" s="170">
        <v>36900</v>
      </c>
      <c r="I1564" s="168">
        <v>83.4</v>
      </c>
    </row>
    <row r="1565" spans="8:9" x14ac:dyDescent="0.3">
      <c r="H1565" s="170">
        <v>36901</v>
      </c>
      <c r="I1565" s="168">
        <v>82.45</v>
      </c>
    </row>
    <row r="1566" spans="8:9" x14ac:dyDescent="0.3">
      <c r="H1566" s="170">
        <v>36902</v>
      </c>
      <c r="I1566" s="168">
        <v>81.44</v>
      </c>
    </row>
    <row r="1567" spans="8:9" x14ac:dyDescent="0.3">
      <c r="H1567" s="170">
        <v>36903</v>
      </c>
      <c r="I1567" s="168">
        <v>80.45</v>
      </c>
    </row>
    <row r="1568" spans="8:9" x14ac:dyDescent="0.3">
      <c r="H1568" s="170">
        <v>36904</v>
      </c>
      <c r="I1568" s="168">
        <v>79.569999999999993</v>
      </c>
    </row>
    <row r="1569" spans="8:9" x14ac:dyDescent="0.3">
      <c r="H1569" s="170">
        <v>36905</v>
      </c>
      <c r="I1569" s="168">
        <v>78.8</v>
      </c>
    </row>
    <row r="1570" spans="8:9" x14ac:dyDescent="0.3">
      <c r="H1570" s="170">
        <v>36906</v>
      </c>
      <c r="I1570" s="168">
        <v>78.319999999999993</v>
      </c>
    </row>
    <row r="1571" spans="8:9" x14ac:dyDescent="0.3">
      <c r="H1571" s="170">
        <v>36907</v>
      </c>
      <c r="I1571" s="168">
        <v>78.02</v>
      </c>
    </row>
    <row r="1572" spans="8:9" x14ac:dyDescent="0.3">
      <c r="H1572" s="170">
        <v>36908</v>
      </c>
      <c r="I1572" s="168">
        <v>77.739999999999995</v>
      </c>
    </row>
    <row r="1573" spans="8:9" x14ac:dyDescent="0.3">
      <c r="H1573" s="170">
        <v>36909</v>
      </c>
      <c r="I1573" s="168">
        <v>77.39</v>
      </c>
    </row>
    <row r="1574" spans="8:9" x14ac:dyDescent="0.3">
      <c r="H1574" s="170">
        <v>36910</v>
      </c>
      <c r="I1574" s="168">
        <v>77.12</v>
      </c>
    </row>
    <row r="1575" spans="8:9" x14ac:dyDescent="0.3">
      <c r="H1575" s="170">
        <v>36911</v>
      </c>
      <c r="I1575" s="168">
        <v>76.92</v>
      </c>
    </row>
    <row r="1576" spans="8:9" x14ac:dyDescent="0.3">
      <c r="H1576" s="170">
        <v>36912</v>
      </c>
      <c r="I1576" s="168">
        <v>76.930000000000007</v>
      </c>
    </row>
    <row r="1577" spans="8:9" x14ac:dyDescent="0.3">
      <c r="H1577" s="170">
        <v>36913</v>
      </c>
      <c r="I1577" s="168">
        <v>77.33</v>
      </c>
    </row>
    <row r="1578" spans="8:9" x14ac:dyDescent="0.3">
      <c r="H1578" s="170">
        <v>36914</v>
      </c>
      <c r="I1578" s="168">
        <v>77.56</v>
      </c>
    </row>
    <row r="1579" spans="8:9" x14ac:dyDescent="0.3">
      <c r="H1579" s="170">
        <v>36915</v>
      </c>
      <c r="I1579" s="168">
        <v>77.819999999999993</v>
      </c>
    </row>
    <row r="1580" spans="8:9" x14ac:dyDescent="0.3">
      <c r="H1580" s="170">
        <v>36916</v>
      </c>
      <c r="I1580" s="168">
        <v>77.61</v>
      </c>
    </row>
    <row r="1581" spans="8:9" x14ac:dyDescent="0.3">
      <c r="H1581" s="170">
        <v>36917</v>
      </c>
      <c r="I1581" s="168">
        <v>77.239999999999995</v>
      </c>
    </row>
    <row r="1582" spans="8:9" x14ac:dyDescent="0.3">
      <c r="H1582" s="170">
        <v>36918</v>
      </c>
      <c r="I1582" s="168">
        <v>76.52</v>
      </c>
    </row>
    <row r="1583" spans="8:9" x14ac:dyDescent="0.3">
      <c r="H1583" s="170">
        <v>36919</v>
      </c>
      <c r="I1583" s="168">
        <v>75.78</v>
      </c>
    </row>
    <row r="1584" spans="8:9" x14ac:dyDescent="0.3">
      <c r="H1584" s="170">
        <v>36920</v>
      </c>
      <c r="I1584" s="168">
        <v>75.12</v>
      </c>
    </row>
    <row r="1585" spans="8:9" x14ac:dyDescent="0.3">
      <c r="H1585" s="170">
        <v>36921</v>
      </c>
      <c r="I1585" s="168">
        <v>74.75</v>
      </c>
    </row>
    <row r="1586" spans="8:9" x14ac:dyDescent="0.3">
      <c r="H1586" s="170">
        <v>36922</v>
      </c>
      <c r="I1586" s="168">
        <v>74.540000000000006</v>
      </c>
    </row>
    <row r="1587" spans="8:9" x14ac:dyDescent="0.3">
      <c r="H1587" s="170">
        <v>36923</v>
      </c>
      <c r="I1587" s="168">
        <v>74.52</v>
      </c>
    </row>
    <row r="1588" spans="8:9" x14ac:dyDescent="0.3">
      <c r="H1588" s="170">
        <v>36924</v>
      </c>
      <c r="I1588" s="168">
        <v>74.59</v>
      </c>
    </row>
    <row r="1589" spans="8:9" x14ac:dyDescent="0.3">
      <c r="H1589" s="170">
        <v>36925</v>
      </c>
      <c r="I1589" s="168">
        <v>74.78</v>
      </c>
    </row>
    <row r="1590" spans="8:9" x14ac:dyDescent="0.3">
      <c r="H1590" s="170">
        <v>36926</v>
      </c>
      <c r="I1590" s="168">
        <v>75.040000000000006</v>
      </c>
    </row>
    <row r="1591" spans="8:9" x14ac:dyDescent="0.3">
      <c r="H1591" s="170">
        <v>36927</v>
      </c>
      <c r="I1591" s="168">
        <v>75.37</v>
      </c>
    </row>
    <row r="1592" spans="8:9" x14ac:dyDescent="0.3">
      <c r="H1592" s="170">
        <v>36928</v>
      </c>
      <c r="I1592" s="168">
        <v>75.78</v>
      </c>
    </row>
    <row r="1593" spans="8:9" x14ac:dyDescent="0.3">
      <c r="H1593" s="170">
        <v>36929</v>
      </c>
      <c r="I1593" s="168">
        <v>76.08</v>
      </c>
    </row>
    <row r="1594" spans="8:9" x14ac:dyDescent="0.3">
      <c r="H1594" s="170">
        <v>36930</v>
      </c>
      <c r="I1594" s="168">
        <v>76.56</v>
      </c>
    </row>
    <row r="1595" spans="8:9" x14ac:dyDescent="0.3">
      <c r="H1595" s="170">
        <v>36931</v>
      </c>
      <c r="I1595" s="168">
        <v>76.77</v>
      </c>
    </row>
    <row r="1596" spans="8:9" x14ac:dyDescent="0.3">
      <c r="H1596" s="170">
        <v>36932</v>
      </c>
      <c r="I1596" s="168">
        <v>76.91</v>
      </c>
    </row>
    <row r="1597" spans="8:9" x14ac:dyDescent="0.3">
      <c r="H1597" s="170">
        <v>36933</v>
      </c>
      <c r="I1597" s="168">
        <v>76.67</v>
      </c>
    </row>
    <row r="1598" spans="8:9" x14ac:dyDescent="0.3">
      <c r="H1598" s="170">
        <v>36934</v>
      </c>
      <c r="I1598" s="168">
        <v>76.239999999999995</v>
      </c>
    </row>
    <row r="1599" spans="8:9" x14ac:dyDescent="0.3">
      <c r="H1599" s="170">
        <v>36935</v>
      </c>
      <c r="I1599" s="168">
        <v>75.739999999999995</v>
      </c>
    </row>
    <row r="1600" spans="8:9" x14ac:dyDescent="0.3">
      <c r="H1600" s="170">
        <v>36936</v>
      </c>
      <c r="I1600" s="168">
        <v>75.3</v>
      </c>
    </row>
    <row r="1601" spans="8:9" x14ac:dyDescent="0.3">
      <c r="H1601" s="170">
        <v>36937</v>
      </c>
      <c r="I1601" s="168">
        <v>74.989999999999995</v>
      </c>
    </row>
    <row r="1602" spans="8:9" x14ac:dyDescent="0.3">
      <c r="H1602" s="170">
        <v>36938</v>
      </c>
      <c r="I1602" s="168">
        <v>74.849999999999994</v>
      </c>
    </row>
    <row r="1603" spans="8:9" x14ac:dyDescent="0.3">
      <c r="H1603" s="170">
        <v>36939</v>
      </c>
      <c r="I1603" s="168">
        <v>74.84</v>
      </c>
    </row>
    <row r="1604" spans="8:9" x14ac:dyDescent="0.3">
      <c r="H1604" s="170">
        <v>36940</v>
      </c>
      <c r="I1604" s="168">
        <v>74.87</v>
      </c>
    </row>
    <row r="1605" spans="8:9" x14ac:dyDescent="0.3">
      <c r="H1605" s="170">
        <v>36941</v>
      </c>
      <c r="I1605" s="168">
        <v>74.790000000000006</v>
      </c>
    </row>
    <row r="1606" spans="8:9" x14ac:dyDescent="0.3">
      <c r="H1606" s="170">
        <v>36942</v>
      </c>
      <c r="I1606" s="168">
        <v>74.55</v>
      </c>
    </row>
    <row r="1607" spans="8:9" x14ac:dyDescent="0.3">
      <c r="H1607" s="170">
        <v>36943</v>
      </c>
      <c r="I1607" s="168">
        <v>74.16</v>
      </c>
    </row>
    <row r="1608" spans="8:9" x14ac:dyDescent="0.3">
      <c r="H1608" s="170">
        <v>36944</v>
      </c>
      <c r="I1608" s="168">
        <v>73.540000000000006</v>
      </c>
    </row>
    <row r="1609" spans="8:9" x14ac:dyDescent="0.3">
      <c r="H1609" s="170">
        <v>36945</v>
      </c>
      <c r="I1609" s="168">
        <v>72.8</v>
      </c>
    </row>
    <row r="1610" spans="8:9" x14ac:dyDescent="0.3">
      <c r="H1610" s="170">
        <v>36946</v>
      </c>
      <c r="I1610" s="168">
        <v>72.09</v>
      </c>
    </row>
    <row r="1611" spans="8:9" x14ac:dyDescent="0.3">
      <c r="H1611" s="170">
        <v>36947</v>
      </c>
      <c r="I1611" s="168">
        <v>71.39</v>
      </c>
    </row>
    <row r="1612" spans="8:9" x14ac:dyDescent="0.3">
      <c r="H1612" s="170">
        <v>36948</v>
      </c>
      <c r="I1612" s="168">
        <v>70.75</v>
      </c>
    </row>
    <row r="1613" spans="8:9" x14ac:dyDescent="0.3">
      <c r="H1613" s="170">
        <v>36949</v>
      </c>
      <c r="I1613" s="168">
        <v>70.11</v>
      </c>
    </row>
    <row r="1614" spans="8:9" x14ac:dyDescent="0.3">
      <c r="H1614" s="170">
        <v>36950</v>
      </c>
      <c r="I1614" s="168">
        <v>69.55</v>
      </c>
    </row>
    <row r="1615" spans="8:9" x14ac:dyDescent="0.3">
      <c r="H1615" s="170">
        <v>36951</v>
      </c>
      <c r="I1615" s="168">
        <v>69.2</v>
      </c>
    </row>
    <row r="1616" spans="8:9" x14ac:dyDescent="0.3">
      <c r="H1616" s="170">
        <v>36952</v>
      </c>
      <c r="I1616" s="168">
        <v>68.91</v>
      </c>
    </row>
    <row r="1617" spans="8:9" x14ac:dyDescent="0.3">
      <c r="H1617" s="170">
        <v>36953</v>
      </c>
      <c r="I1617" s="168">
        <v>68.7</v>
      </c>
    </row>
    <row r="1618" spans="8:9" x14ac:dyDescent="0.3">
      <c r="H1618" s="170">
        <v>36954</v>
      </c>
      <c r="I1618" s="168">
        <v>68.52</v>
      </c>
    </row>
    <row r="1619" spans="8:9" x14ac:dyDescent="0.3">
      <c r="H1619" s="170">
        <v>36955</v>
      </c>
      <c r="I1619" s="168">
        <v>68.13</v>
      </c>
    </row>
    <row r="1620" spans="8:9" x14ac:dyDescent="0.3">
      <c r="H1620" s="170">
        <v>36956</v>
      </c>
      <c r="I1620" s="168">
        <v>67.599999999999994</v>
      </c>
    </row>
    <row r="1621" spans="8:9" x14ac:dyDescent="0.3">
      <c r="H1621" s="170">
        <v>36957</v>
      </c>
      <c r="I1621" s="168">
        <v>66.989999999999995</v>
      </c>
    </row>
    <row r="1622" spans="8:9" x14ac:dyDescent="0.3">
      <c r="H1622" s="170">
        <v>36958</v>
      </c>
      <c r="I1622" s="168">
        <v>66.400000000000006</v>
      </c>
    </row>
    <row r="1623" spans="8:9" x14ac:dyDescent="0.3">
      <c r="H1623" s="170">
        <v>36959</v>
      </c>
      <c r="I1623" s="168">
        <v>65.87</v>
      </c>
    </row>
    <row r="1624" spans="8:9" x14ac:dyDescent="0.3">
      <c r="H1624" s="170">
        <v>36960</v>
      </c>
      <c r="I1624" s="168">
        <v>65.489999999999995</v>
      </c>
    </row>
    <row r="1625" spans="8:9" x14ac:dyDescent="0.3">
      <c r="H1625" s="170">
        <v>36961</v>
      </c>
      <c r="I1625" s="168">
        <v>65.239999999999995</v>
      </c>
    </row>
    <row r="1626" spans="8:9" x14ac:dyDescent="0.3">
      <c r="H1626" s="170">
        <v>36962</v>
      </c>
      <c r="I1626" s="168">
        <v>65.150000000000006</v>
      </c>
    </row>
    <row r="1627" spans="8:9" x14ac:dyDescent="0.3">
      <c r="H1627" s="170">
        <v>36963</v>
      </c>
      <c r="I1627" s="168">
        <v>65.14</v>
      </c>
    </row>
    <row r="1628" spans="8:9" x14ac:dyDescent="0.3">
      <c r="H1628" s="170">
        <v>36964</v>
      </c>
      <c r="I1628" s="168">
        <v>65.2</v>
      </c>
    </row>
    <row r="1629" spans="8:9" x14ac:dyDescent="0.3">
      <c r="H1629" s="170">
        <v>36965</v>
      </c>
      <c r="I1629" s="168">
        <v>65.349999999999994</v>
      </c>
    </row>
    <row r="1630" spans="8:9" x14ac:dyDescent="0.3">
      <c r="H1630" s="170">
        <v>36966</v>
      </c>
      <c r="I1630" s="168">
        <v>65.58</v>
      </c>
    </row>
    <row r="1631" spans="8:9" x14ac:dyDescent="0.3">
      <c r="H1631" s="170">
        <v>36967</v>
      </c>
      <c r="I1631" s="168">
        <v>65.86</v>
      </c>
    </row>
    <row r="1632" spans="8:9" x14ac:dyDescent="0.3">
      <c r="H1632" s="170">
        <v>36968</v>
      </c>
      <c r="I1632" s="168">
        <v>66.260000000000005</v>
      </c>
    </row>
    <row r="1633" spans="8:9" x14ac:dyDescent="0.3">
      <c r="H1633" s="170">
        <v>36969</v>
      </c>
      <c r="I1633" s="168">
        <v>66.69</v>
      </c>
    </row>
    <row r="1634" spans="8:9" x14ac:dyDescent="0.3">
      <c r="H1634" s="170">
        <v>36970</v>
      </c>
      <c r="I1634" s="168">
        <v>67.150000000000006</v>
      </c>
    </row>
    <row r="1635" spans="8:9" x14ac:dyDescent="0.3">
      <c r="H1635" s="170">
        <v>36971</v>
      </c>
      <c r="I1635" s="168">
        <v>67.61</v>
      </c>
    </row>
    <row r="1636" spans="8:9" x14ac:dyDescent="0.3">
      <c r="H1636" s="170">
        <v>36972</v>
      </c>
      <c r="I1636" s="168">
        <v>68.05</v>
      </c>
    </row>
    <row r="1637" spans="8:9" x14ac:dyDescent="0.3">
      <c r="H1637" s="170">
        <v>36973</v>
      </c>
      <c r="I1637" s="168">
        <v>68.52</v>
      </c>
    </row>
    <row r="1638" spans="8:9" x14ac:dyDescent="0.3">
      <c r="H1638" s="170">
        <v>36974</v>
      </c>
      <c r="I1638" s="168">
        <v>69.03</v>
      </c>
    </row>
    <row r="1639" spans="8:9" x14ac:dyDescent="0.3">
      <c r="H1639" s="170">
        <v>36975</v>
      </c>
      <c r="I1639" s="168">
        <v>69.459999999999994</v>
      </c>
    </row>
    <row r="1640" spans="8:9" x14ac:dyDescent="0.3">
      <c r="H1640" s="170">
        <v>36976</v>
      </c>
      <c r="I1640" s="168">
        <v>69.88</v>
      </c>
    </row>
    <row r="1641" spans="8:9" x14ac:dyDescent="0.3">
      <c r="H1641" s="170">
        <v>36977</v>
      </c>
      <c r="I1641" s="168">
        <v>70.25</v>
      </c>
    </row>
    <row r="1642" spans="8:9" x14ac:dyDescent="0.3">
      <c r="H1642" s="170">
        <v>36978</v>
      </c>
      <c r="I1642" s="168">
        <v>70.59</v>
      </c>
    </row>
    <row r="1643" spans="8:9" x14ac:dyDescent="0.3">
      <c r="H1643" s="170">
        <v>36979</v>
      </c>
      <c r="I1643" s="168">
        <v>70.94</v>
      </c>
    </row>
    <row r="1644" spans="8:9" x14ac:dyDescent="0.3">
      <c r="H1644" s="170">
        <v>36980</v>
      </c>
      <c r="I1644" s="168">
        <v>71.319999999999993</v>
      </c>
    </row>
    <row r="1645" spans="8:9" x14ac:dyDescent="0.3">
      <c r="H1645" s="170">
        <v>36981</v>
      </c>
      <c r="I1645" s="168">
        <v>71.709999999999994</v>
      </c>
    </row>
    <row r="1646" spans="8:9" x14ac:dyDescent="0.3">
      <c r="H1646" s="170">
        <v>36982</v>
      </c>
      <c r="I1646" s="168">
        <v>72.11</v>
      </c>
    </row>
    <row r="1647" spans="8:9" x14ac:dyDescent="0.3">
      <c r="H1647" s="170">
        <v>36983</v>
      </c>
      <c r="I1647" s="168">
        <v>72.45</v>
      </c>
    </row>
    <row r="1648" spans="8:9" x14ac:dyDescent="0.3">
      <c r="H1648" s="170">
        <v>36984</v>
      </c>
      <c r="I1648" s="168">
        <v>72.81</v>
      </c>
    </row>
    <row r="1649" spans="8:9" x14ac:dyDescent="0.3">
      <c r="H1649" s="170">
        <v>36985</v>
      </c>
      <c r="I1649" s="168">
        <v>73.19</v>
      </c>
    </row>
    <row r="1650" spans="8:9" x14ac:dyDescent="0.3">
      <c r="H1650" s="170">
        <v>36986</v>
      </c>
      <c r="I1650" s="168">
        <v>73.44</v>
      </c>
    </row>
    <row r="1651" spans="8:9" x14ac:dyDescent="0.3">
      <c r="H1651" s="170">
        <v>36987</v>
      </c>
      <c r="I1651" s="168">
        <v>73.430000000000007</v>
      </c>
    </row>
    <row r="1652" spans="8:9" x14ac:dyDescent="0.3">
      <c r="H1652" s="170">
        <v>36988</v>
      </c>
      <c r="I1652" s="168">
        <v>73.319999999999993</v>
      </c>
    </row>
    <row r="1653" spans="8:9" x14ac:dyDescent="0.3">
      <c r="H1653" s="170">
        <v>36989</v>
      </c>
      <c r="I1653" s="168">
        <v>73.17</v>
      </c>
    </row>
    <row r="1654" spans="8:9" x14ac:dyDescent="0.3">
      <c r="H1654" s="170">
        <v>36990</v>
      </c>
      <c r="I1654" s="168">
        <v>73.03</v>
      </c>
    </row>
    <row r="1655" spans="8:9" x14ac:dyDescent="0.3">
      <c r="H1655" s="170">
        <v>36991</v>
      </c>
      <c r="I1655" s="168">
        <v>72.97</v>
      </c>
    </row>
    <row r="1656" spans="8:9" x14ac:dyDescent="0.3">
      <c r="H1656" s="170">
        <v>36992</v>
      </c>
      <c r="I1656" s="168">
        <v>73.13</v>
      </c>
    </row>
    <row r="1657" spans="8:9" x14ac:dyDescent="0.3">
      <c r="H1657" s="170">
        <v>36993</v>
      </c>
      <c r="I1657" s="168">
        <v>73.290000000000006</v>
      </c>
    </row>
    <row r="1658" spans="8:9" x14ac:dyDescent="0.3">
      <c r="H1658" s="170">
        <v>36994</v>
      </c>
      <c r="I1658" s="168">
        <v>73.59</v>
      </c>
    </row>
    <row r="1659" spans="8:9" x14ac:dyDescent="0.3">
      <c r="H1659" s="170">
        <v>36995</v>
      </c>
      <c r="I1659" s="168">
        <v>73.89</v>
      </c>
    </row>
    <row r="1660" spans="8:9" x14ac:dyDescent="0.3">
      <c r="H1660" s="170">
        <v>36996</v>
      </c>
      <c r="I1660" s="168">
        <v>74.2</v>
      </c>
    </row>
    <row r="1661" spans="8:9" x14ac:dyDescent="0.3">
      <c r="H1661" s="170">
        <v>36997</v>
      </c>
      <c r="I1661" s="168">
        <v>74.56</v>
      </c>
    </row>
    <row r="1662" spans="8:9" x14ac:dyDescent="0.3">
      <c r="H1662" s="170">
        <v>36998</v>
      </c>
      <c r="I1662" s="168">
        <v>74.91</v>
      </c>
    </row>
    <row r="1663" spans="8:9" x14ac:dyDescent="0.3">
      <c r="H1663" s="170">
        <v>36999</v>
      </c>
      <c r="I1663" s="168">
        <v>75.290000000000006</v>
      </c>
    </row>
    <row r="1664" spans="8:9" x14ac:dyDescent="0.3">
      <c r="H1664" s="170">
        <v>37000</v>
      </c>
      <c r="I1664" s="168">
        <v>75.599999999999994</v>
      </c>
    </row>
    <row r="1665" spans="8:9" x14ac:dyDescent="0.3">
      <c r="H1665" s="170">
        <v>37001</v>
      </c>
      <c r="I1665" s="168">
        <v>75.290000000000006</v>
      </c>
    </row>
    <row r="1666" spans="8:9" x14ac:dyDescent="0.3">
      <c r="H1666" s="170">
        <v>37002</v>
      </c>
      <c r="I1666" s="168">
        <v>74.89</v>
      </c>
    </row>
    <row r="1667" spans="8:9" x14ac:dyDescent="0.3">
      <c r="H1667" s="170">
        <v>37003</v>
      </c>
      <c r="I1667" s="168">
        <v>74.510000000000005</v>
      </c>
    </row>
    <row r="1668" spans="8:9" x14ac:dyDescent="0.3">
      <c r="H1668" s="170">
        <v>37004</v>
      </c>
      <c r="I1668" s="168">
        <v>74.16</v>
      </c>
    </row>
    <row r="1669" spans="8:9" x14ac:dyDescent="0.3">
      <c r="H1669" s="170">
        <v>37005</v>
      </c>
      <c r="I1669" s="168">
        <v>73.849999999999994</v>
      </c>
    </row>
    <row r="1670" spans="8:9" x14ac:dyDescent="0.3">
      <c r="H1670" s="170">
        <v>37006</v>
      </c>
      <c r="I1670" s="168">
        <v>73.790000000000006</v>
      </c>
    </row>
    <row r="1671" spans="8:9" x14ac:dyDescent="0.3">
      <c r="H1671" s="170">
        <v>37007</v>
      </c>
      <c r="I1671" s="168">
        <v>73.78</v>
      </c>
    </row>
    <row r="1672" spans="8:9" x14ac:dyDescent="0.3">
      <c r="H1672" s="170">
        <v>37008</v>
      </c>
      <c r="I1672" s="168">
        <v>73.77</v>
      </c>
    </row>
    <row r="1673" spans="8:9" x14ac:dyDescent="0.3">
      <c r="H1673" s="170">
        <v>37009</v>
      </c>
      <c r="I1673" s="168">
        <v>73.77</v>
      </c>
    </row>
    <row r="1674" spans="8:9" x14ac:dyDescent="0.3">
      <c r="H1674" s="170">
        <v>37010</v>
      </c>
      <c r="I1674" s="168">
        <v>73.790000000000006</v>
      </c>
    </row>
    <row r="1675" spans="8:9" x14ac:dyDescent="0.3">
      <c r="H1675" s="170">
        <v>37011</v>
      </c>
      <c r="I1675" s="168">
        <v>73.86</v>
      </c>
    </row>
    <row r="1676" spans="8:9" x14ac:dyDescent="0.3">
      <c r="H1676" s="170">
        <v>37012</v>
      </c>
      <c r="I1676" s="168">
        <v>73.95</v>
      </c>
    </row>
    <row r="1677" spans="8:9" x14ac:dyDescent="0.3">
      <c r="H1677" s="170">
        <v>37013</v>
      </c>
      <c r="I1677" s="168">
        <v>74.03</v>
      </c>
    </row>
    <row r="1678" spans="8:9" x14ac:dyDescent="0.3">
      <c r="H1678" s="170">
        <v>37014</v>
      </c>
      <c r="I1678" s="168">
        <v>74.16</v>
      </c>
    </row>
    <row r="1679" spans="8:9" x14ac:dyDescent="0.3">
      <c r="H1679" s="170">
        <v>37015</v>
      </c>
      <c r="I1679" s="168">
        <v>74.31</v>
      </c>
    </row>
    <row r="1680" spans="8:9" x14ac:dyDescent="0.3">
      <c r="H1680" s="170">
        <v>37016</v>
      </c>
      <c r="I1680" s="168">
        <v>74.5</v>
      </c>
    </row>
    <row r="1681" spans="8:9" x14ac:dyDescent="0.3">
      <c r="H1681" s="170">
        <v>37017</v>
      </c>
      <c r="I1681" s="168">
        <v>74.709999999999994</v>
      </c>
    </row>
    <row r="1682" spans="8:9" x14ac:dyDescent="0.3">
      <c r="H1682" s="170">
        <v>37018</v>
      </c>
      <c r="I1682" s="168">
        <v>74.94</v>
      </c>
    </row>
    <row r="1683" spans="8:9" x14ac:dyDescent="0.3">
      <c r="H1683" s="170">
        <v>37019</v>
      </c>
      <c r="I1683" s="168">
        <v>75.13</v>
      </c>
    </row>
    <row r="1684" spans="8:9" x14ac:dyDescent="0.3">
      <c r="H1684" s="170">
        <v>37020</v>
      </c>
      <c r="I1684" s="168">
        <v>75.31</v>
      </c>
    </row>
    <row r="1685" spans="8:9" x14ac:dyDescent="0.3">
      <c r="H1685" s="170">
        <v>37021</v>
      </c>
      <c r="I1685" s="168">
        <v>75.459999999999994</v>
      </c>
    </row>
    <row r="1686" spans="8:9" x14ac:dyDescent="0.3">
      <c r="H1686" s="170">
        <v>37022</v>
      </c>
      <c r="I1686" s="168">
        <v>75.61</v>
      </c>
    </row>
    <row r="1687" spans="8:9" x14ac:dyDescent="0.3">
      <c r="H1687" s="170">
        <v>37023</v>
      </c>
      <c r="I1687" s="168">
        <v>75.75</v>
      </c>
    </row>
    <row r="1688" spans="8:9" x14ac:dyDescent="0.3">
      <c r="H1688" s="170">
        <v>37024</v>
      </c>
      <c r="I1688" s="168">
        <v>75.790000000000006</v>
      </c>
    </row>
    <row r="1689" spans="8:9" x14ac:dyDescent="0.3">
      <c r="H1689" s="170">
        <v>37025</v>
      </c>
      <c r="I1689" s="168">
        <v>75.819999999999993</v>
      </c>
    </row>
    <row r="1690" spans="8:9" x14ac:dyDescent="0.3">
      <c r="H1690" s="170">
        <v>37026</v>
      </c>
      <c r="I1690" s="168">
        <v>75.84</v>
      </c>
    </row>
    <row r="1691" spans="8:9" x14ac:dyDescent="0.3">
      <c r="H1691" s="170">
        <v>37027</v>
      </c>
      <c r="I1691" s="168">
        <v>75.87</v>
      </c>
    </row>
    <row r="1692" spans="8:9" x14ac:dyDescent="0.3">
      <c r="H1692" s="170">
        <v>37028</v>
      </c>
      <c r="I1692" s="168">
        <v>75.87</v>
      </c>
    </row>
    <row r="1693" spans="8:9" x14ac:dyDescent="0.3">
      <c r="H1693" s="170">
        <v>37029</v>
      </c>
      <c r="I1693" s="168">
        <v>75.819999999999993</v>
      </c>
    </row>
    <row r="1694" spans="8:9" x14ac:dyDescent="0.3">
      <c r="H1694" s="170">
        <v>37030</v>
      </c>
      <c r="I1694" s="168">
        <v>75.790000000000006</v>
      </c>
    </row>
    <row r="1695" spans="8:9" x14ac:dyDescent="0.3">
      <c r="H1695" s="170">
        <v>37031</v>
      </c>
      <c r="I1695" s="168">
        <v>75.760000000000005</v>
      </c>
    </row>
    <row r="1696" spans="8:9" x14ac:dyDescent="0.3">
      <c r="H1696" s="170">
        <v>37032</v>
      </c>
      <c r="I1696" s="168">
        <v>75.760000000000005</v>
      </c>
    </row>
    <row r="1697" spans="8:9" x14ac:dyDescent="0.3">
      <c r="H1697" s="170">
        <v>37033</v>
      </c>
      <c r="I1697" s="168">
        <v>75.819999999999993</v>
      </c>
    </row>
    <row r="1698" spans="8:9" x14ac:dyDescent="0.3">
      <c r="H1698" s="170">
        <v>37034</v>
      </c>
      <c r="I1698" s="168">
        <v>75.92</v>
      </c>
    </row>
    <row r="1699" spans="8:9" x14ac:dyDescent="0.3">
      <c r="H1699" s="170">
        <v>37035</v>
      </c>
      <c r="I1699" s="168">
        <v>76.069999999999993</v>
      </c>
    </row>
    <row r="1700" spans="8:9" x14ac:dyDescent="0.3">
      <c r="H1700" s="170">
        <v>37036</v>
      </c>
      <c r="I1700" s="168">
        <v>76.239999999999995</v>
      </c>
    </row>
    <row r="1701" spans="8:9" x14ac:dyDescent="0.3">
      <c r="H1701" s="170">
        <v>37037</v>
      </c>
      <c r="I1701" s="168">
        <v>76.41</v>
      </c>
    </row>
    <row r="1702" spans="8:9" x14ac:dyDescent="0.3">
      <c r="H1702" s="170">
        <v>37038</v>
      </c>
      <c r="I1702" s="168">
        <v>76.59</v>
      </c>
    </row>
    <row r="1703" spans="8:9" x14ac:dyDescent="0.3">
      <c r="H1703" s="170">
        <v>37039</v>
      </c>
      <c r="I1703" s="168">
        <v>76.63</v>
      </c>
    </row>
    <row r="1704" spans="8:9" x14ac:dyDescent="0.3">
      <c r="H1704" s="170">
        <v>37040</v>
      </c>
      <c r="I1704" s="168">
        <v>76.569999999999993</v>
      </c>
    </row>
    <row r="1705" spans="8:9" x14ac:dyDescent="0.3">
      <c r="H1705" s="170">
        <v>37041</v>
      </c>
      <c r="I1705" s="168">
        <v>76.48</v>
      </c>
    </row>
    <row r="1706" spans="8:9" x14ac:dyDescent="0.3">
      <c r="H1706" s="170">
        <v>37042</v>
      </c>
      <c r="I1706" s="168">
        <v>76.430000000000007</v>
      </c>
    </row>
    <row r="1707" spans="8:9" x14ac:dyDescent="0.3">
      <c r="H1707" s="170">
        <v>37043</v>
      </c>
      <c r="I1707" s="168">
        <v>76.510000000000005</v>
      </c>
    </row>
    <row r="1708" spans="8:9" x14ac:dyDescent="0.3">
      <c r="H1708" s="170">
        <v>37044</v>
      </c>
      <c r="I1708" s="168">
        <v>76.63</v>
      </c>
    </row>
    <row r="1709" spans="8:9" x14ac:dyDescent="0.3">
      <c r="H1709" s="170">
        <v>37045</v>
      </c>
      <c r="I1709" s="168">
        <v>76.75</v>
      </c>
    </row>
    <row r="1710" spans="8:9" x14ac:dyDescent="0.3">
      <c r="H1710" s="170">
        <v>37046</v>
      </c>
      <c r="I1710" s="168">
        <v>76.89</v>
      </c>
    </row>
    <row r="1711" spans="8:9" x14ac:dyDescent="0.3">
      <c r="H1711" s="170">
        <v>37047</v>
      </c>
      <c r="I1711" s="168">
        <v>77.03</v>
      </c>
    </row>
    <row r="1712" spans="8:9" x14ac:dyDescent="0.3">
      <c r="H1712" s="170">
        <v>37048</v>
      </c>
      <c r="I1712" s="168">
        <v>77.12</v>
      </c>
    </row>
    <row r="1713" spans="8:9" x14ac:dyDescent="0.3">
      <c r="H1713" s="170">
        <v>37049</v>
      </c>
      <c r="I1713" s="168">
        <v>77.33</v>
      </c>
    </row>
    <row r="1714" spans="8:9" x14ac:dyDescent="0.3">
      <c r="H1714" s="170">
        <v>37050</v>
      </c>
      <c r="I1714" s="168">
        <v>77.540000000000006</v>
      </c>
    </row>
    <row r="1715" spans="8:9" x14ac:dyDescent="0.3">
      <c r="H1715" s="170">
        <v>37051</v>
      </c>
      <c r="I1715" s="168">
        <v>77.599999999999994</v>
      </c>
    </row>
    <row r="1716" spans="8:9" x14ac:dyDescent="0.3">
      <c r="H1716" s="170">
        <v>37052</v>
      </c>
      <c r="I1716" s="168">
        <v>77.680000000000007</v>
      </c>
    </row>
    <row r="1717" spans="8:9" x14ac:dyDescent="0.3">
      <c r="H1717" s="170">
        <v>37053</v>
      </c>
      <c r="I1717" s="168">
        <v>77.86</v>
      </c>
    </row>
    <row r="1718" spans="8:9" x14ac:dyDescent="0.3">
      <c r="H1718" s="170">
        <v>37054</v>
      </c>
      <c r="I1718" s="168">
        <v>77.97</v>
      </c>
    </row>
    <row r="1719" spans="8:9" x14ac:dyDescent="0.3">
      <c r="H1719" s="170">
        <v>37055</v>
      </c>
      <c r="I1719" s="168">
        <v>78.069999999999993</v>
      </c>
    </row>
    <row r="1720" spans="8:9" x14ac:dyDescent="0.3">
      <c r="H1720" s="170">
        <v>37056</v>
      </c>
      <c r="I1720" s="168">
        <v>78.22</v>
      </c>
    </row>
    <row r="1721" spans="8:9" x14ac:dyDescent="0.3">
      <c r="H1721" s="170">
        <v>37057</v>
      </c>
      <c r="I1721" s="168">
        <v>78.540000000000006</v>
      </c>
    </row>
    <row r="1722" spans="8:9" x14ac:dyDescent="0.3">
      <c r="H1722" s="170">
        <v>37058</v>
      </c>
      <c r="I1722" s="168">
        <v>78.81</v>
      </c>
    </row>
    <row r="1723" spans="8:9" x14ac:dyDescent="0.3">
      <c r="H1723" s="170">
        <v>37059</v>
      </c>
      <c r="I1723" s="168">
        <v>79.08</v>
      </c>
    </row>
    <row r="1724" spans="8:9" x14ac:dyDescent="0.3">
      <c r="H1724" s="170">
        <v>37060</v>
      </c>
      <c r="I1724" s="168">
        <v>79.150000000000006</v>
      </c>
    </row>
    <row r="1725" spans="8:9" x14ac:dyDescent="0.3">
      <c r="H1725" s="170">
        <v>37061</v>
      </c>
      <c r="I1725" s="168">
        <v>79.23</v>
      </c>
    </row>
    <row r="1726" spans="8:9" x14ac:dyDescent="0.3">
      <c r="H1726" s="170">
        <v>37062</v>
      </c>
      <c r="I1726" s="168">
        <v>79.37</v>
      </c>
    </row>
    <row r="1727" spans="8:9" x14ac:dyDescent="0.3">
      <c r="H1727" s="170">
        <v>37063</v>
      </c>
      <c r="I1727" s="168">
        <v>79.430000000000007</v>
      </c>
    </row>
    <row r="1728" spans="8:9" x14ac:dyDescent="0.3">
      <c r="H1728" s="170">
        <v>37064</v>
      </c>
      <c r="I1728" s="168">
        <v>79.47</v>
      </c>
    </row>
    <row r="1729" spans="8:9" x14ac:dyDescent="0.3">
      <c r="H1729" s="170">
        <v>37065</v>
      </c>
      <c r="I1729" s="168">
        <v>79.53</v>
      </c>
    </row>
    <row r="1730" spans="8:9" x14ac:dyDescent="0.3">
      <c r="H1730" s="170">
        <v>37066</v>
      </c>
      <c r="I1730" s="168">
        <v>79.53</v>
      </c>
    </row>
    <row r="1731" spans="8:9" x14ac:dyDescent="0.3">
      <c r="H1731" s="170">
        <v>37067</v>
      </c>
      <c r="I1731" s="168">
        <v>79.489999999999995</v>
      </c>
    </row>
    <row r="1732" spans="8:9" x14ac:dyDescent="0.3">
      <c r="H1732" s="170">
        <v>37068</v>
      </c>
      <c r="I1732" s="168">
        <v>79.510000000000005</v>
      </c>
    </row>
    <row r="1733" spans="8:9" x14ac:dyDescent="0.3">
      <c r="H1733" s="170">
        <v>37069</v>
      </c>
      <c r="I1733" s="168">
        <v>79.510000000000005</v>
      </c>
    </row>
    <row r="1734" spans="8:9" x14ac:dyDescent="0.3">
      <c r="H1734" s="170">
        <v>37070</v>
      </c>
      <c r="I1734" s="168">
        <v>79.45</v>
      </c>
    </row>
    <row r="1735" spans="8:9" x14ac:dyDescent="0.3">
      <c r="H1735" s="170">
        <v>37071</v>
      </c>
      <c r="I1735" s="168">
        <v>79.37</v>
      </c>
    </row>
    <row r="1736" spans="8:9" x14ac:dyDescent="0.3">
      <c r="H1736" s="170">
        <v>37072</v>
      </c>
      <c r="I1736" s="168">
        <v>79.31</v>
      </c>
    </row>
    <row r="1737" spans="8:9" x14ac:dyDescent="0.3">
      <c r="H1737" s="170">
        <v>37073</v>
      </c>
      <c r="I1737" s="168">
        <v>79.39</v>
      </c>
    </row>
    <row r="1738" spans="8:9" x14ac:dyDescent="0.3">
      <c r="H1738" s="170">
        <v>37074</v>
      </c>
      <c r="I1738" s="168">
        <v>79.48</v>
      </c>
    </row>
    <row r="1739" spans="8:9" x14ac:dyDescent="0.3">
      <c r="H1739" s="170">
        <v>37075</v>
      </c>
      <c r="I1739" s="168">
        <v>79.59</v>
      </c>
    </row>
    <row r="1740" spans="8:9" x14ac:dyDescent="0.3">
      <c r="H1740" s="170">
        <v>37076</v>
      </c>
      <c r="I1740" s="168">
        <v>79.78</v>
      </c>
    </row>
    <row r="1741" spans="8:9" x14ac:dyDescent="0.3">
      <c r="H1741" s="170">
        <v>37077</v>
      </c>
      <c r="I1741" s="168">
        <v>80.03</v>
      </c>
    </row>
    <row r="1742" spans="8:9" x14ac:dyDescent="0.3">
      <c r="H1742" s="170">
        <v>37078</v>
      </c>
      <c r="I1742" s="168">
        <v>80.25</v>
      </c>
    </row>
    <row r="1743" spans="8:9" x14ac:dyDescent="0.3">
      <c r="H1743" s="170">
        <v>37079</v>
      </c>
      <c r="I1743" s="168">
        <v>80.42</v>
      </c>
    </row>
    <row r="1744" spans="8:9" x14ac:dyDescent="0.3">
      <c r="H1744" s="170">
        <v>37080</v>
      </c>
      <c r="I1744" s="168">
        <v>80.66</v>
      </c>
    </row>
    <row r="1745" spans="8:9" x14ac:dyDescent="0.3">
      <c r="H1745" s="170">
        <v>37081</v>
      </c>
      <c r="I1745" s="168">
        <v>80.97</v>
      </c>
    </row>
    <row r="1746" spans="8:9" x14ac:dyDescent="0.3">
      <c r="H1746" s="170">
        <v>37082</v>
      </c>
      <c r="I1746" s="168">
        <v>81.38</v>
      </c>
    </row>
    <row r="1747" spans="8:9" x14ac:dyDescent="0.3">
      <c r="H1747" s="170">
        <v>37083</v>
      </c>
      <c r="I1747" s="168">
        <v>81.8</v>
      </c>
    </row>
    <row r="1748" spans="8:9" x14ac:dyDescent="0.3">
      <c r="H1748" s="170">
        <v>37084</v>
      </c>
      <c r="I1748" s="168">
        <v>82.14</v>
      </c>
    </row>
    <row r="1749" spans="8:9" x14ac:dyDescent="0.3">
      <c r="H1749" s="170">
        <v>37085</v>
      </c>
      <c r="I1749" s="168">
        <v>82.47</v>
      </c>
    </row>
    <row r="1750" spans="8:9" x14ac:dyDescent="0.3">
      <c r="H1750" s="170">
        <v>37086</v>
      </c>
      <c r="I1750" s="168">
        <v>82.76</v>
      </c>
    </row>
    <row r="1751" spans="8:9" x14ac:dyDescent="0.3">
      <c r="H1751" s="170">
        <v>37087</v>
      </c>
      <c r="I1751" s="168">
        <v>82.97</v>
      </c>
    </row>
    <row r="1752" spans="8:9" x14ac:dyDescent="0.3">
      <c r="H1752" s="170">
        <v>37088</v>
      </c>
      <c r="I1752" s="168">
        <v>83.13</v>
      </c>
    </row>
    <row r="1753" spans="8:9" x14ac:dyDescent="0.3">
      <c r="H1753" s="170">
        <v>37089</v>
      </c>
      <c r="I1753" s="168">
        <v>83.25</v>
      </c>
    </row>
    <row r="1754" spans="8:9" x14ac:dyDescent="0.3">
      <c r="H1754" s="170">
        <v>37090</v>
      </c>
      <c r="I1754" s="168">
        <v>83.45</v>
      </c>
    </row>
    <row r="1755" spans="8:9" x14ac:dyDescent="0.3">
      <c r="H1755" s="170">
        <v>37091</v>
      </c>
      <c r="I1755" s="168">
        <v>83.74</v>
      </c>
    </row>
    <row r="1756" spans="8:9" x14ac:dyDescent="0.3">
      <c r="H1756" s="170">
        <v>37092</v>
      </c>
      <c r="I1756" s="168">
        <v>83.93</v>
      </c>
    </row>
    <row r="1757" spans="8:9" x14ac:dyDescent="0.3">
      <c r="H1757" s="170">
        <v>37093</v>
      </c>
      <c r="I1757" s="168">
        <v>84.06</v>
      </c>
    </row>
    <row r="1758" spans="8:9" x14ac:dyDescent="0.3">
      <c r="H1758" s="170">
        <v>37094</v>
      </c>
      <c r="I1758" s="168">
        <v>84.12</v>
      </c>
    </row>
    <row r="1759" spans="8:9" x14ac:dyDescent="0.3">
      <c r="H1759" s="170">
        <v>37095</v>
      </c>
      <c r="I1759" s="168">
        <v>84.16</v>
      </c>
    </row>
    <row r="1760" spans="8:9" x14ac:dyDescent="0.3">
      <c r="H1760" s="170">
        <v>37096</v>
      </c>
      <c r="I1760" s="168">
        <v>84.22</v>
      </c>
    </row>
    <row r="1761" spans="8:9" x14ac:dyDescent="0.3">
      <c r="H1761" s="170">
        <v>37097</v>
      </c>
      <c r="I1761" s="168">
        <v>84.37</v>
      </c>
    </row>
    <row r="1762" spans="8:9" x14ac:dyDescent="0.3">
      <c r="H1762" s="170">
        <v>37098</v>
      </c>
      <c r="I1762" s="168">
        <v>84.42</v>
      </c>
    </row>
    <row r="1763" spans="8:9" x14ac:dyDescent="0.3">
      <c r="H1763" s="170">
        <v>37099</v>
      </c>
      <c r="I1763" s="168">
        <v>84.48</v>
      </c>
    </row>
    <row r="1764" spans="8:9" x14ac:dyDescent="0.3">
      <c r="H1764" s="170">
        <v>37100</v>
      </c>
      <c r="I1764" s="168">
        <v>84.51</v>
      </c>
    </row>
    <row r="1765" spans="8:9" x14ac:dyDescent="0.3">
      <c r="H1765" s="170">
        <v>37101</v>
      </c>
      <c r="I1765" s="168">
        <v>84.55</v>
      </c>
    </row>
    <row r="1766" spans="8:9" x14ac:dyDescent="0.3">
      <c r="H1766" s="170">
        <v>37102</v>
      </c>
      <c r="I1766" s="168">
        <v>84.6</v>
      </c>
    </row>
    <row r="1767" spans="8:9" x14ac:dyDescent="0.3">
      <c r="H1767" s="170">
        <v>37103</v>
      </c>
      <c r="I1767" s="168">
        <v>84.74</v>
      </c>
    </row>
    <row r="1768" spans="8:9" x14ac:dyDescent="0.3">
      <c r="H1768" s="170">
        <v>37104</v>
      </c>
      <c r="I1768" s="168">
        <v>85.07</v>
      </c>
    </row>
    <row r="1769" spans="8:9" x14ac:dyDescent="0.3">
      <c r="H1769" s="170">
        <v>37105</v>
      </c>
      <c r="I1769" s="168">
        <v>85.23</v>
      </c>
    </row>
    <row r="1770" spans="8:9" x14ac:dyDescent="0.3">
      <c r="H1770" s="170">
        <v>37106</v>
      </c>
      <c r="I1770" s="168">
        <v>85.45</v>
      </c>
    </row>
    <row r="1771" spans="8:9" x14ac:dyDescent="0.3">
      <c r="H1771" s="170">
        <v>37107</v>
      </c>
      <c r="I1771" s="168">
        <v>85.73</v>
      </c>
    </row>
    <row r="1772" spans="8:9" x14ac:dyDescent="0.3">
      <c r="H1772" s="170">
        <v>37108</v>
      </c>
      <c r="I1772" s="168">
        <v>86.04</v>
      </c>
    </row>
    <row r="1773" spans="8:9" x14ac:dyDescent="0.3">
      <c r="H1773" s="170">
        <v>37109</v>
      </c>
      <c r="I1773" s="168">
        <v>86.21</v>
      </c>
    </row>
    <row r="1774" spans="8:9" x14ac:dyDescent="0.3">
      <c r="H1774" s="170">
        <v>37110</v>
      </c>
      <c r="I1774" s="168">
        <v>86.32</v>
      </c>
    </row>
    <row r="1775" spans="8:9" x14ac:dyDescent="0.3">
      <c r="H1775" s="170">
        <v>37111</v>
      </c>
      <c r="I1775" s="168">
        <v>86.53</v>
      </c>
    </row>
    <row r="1776" spans="8:9" x14ac:dyDescent="0.3">
      <c r="H1776" s="170">
        <v>37112</v>
      </c>
      <c r="I1776" s="168">
        <v>86.69</v>
      </c>
    </row>
    <row r="1777" spans="8:9" x14ac:dyDescent="0.3">
      <c r="H1777" s="170">
        <v>37113</v>
      </c>
      <c r="I1777" s="168">
        <v>86.69</v>
      </c>
    </row>
    <row r="1778" spans="8:9" x14ac:dyDescent="0.3">
      <c r="H1778" s="170">
        <v>37114</v>
      </c>
      <c r="I1778" s="168">
        <v>86.63</v>
      </c>
    </row>
    <row r="1779" spans="8:9" x14ac:dyDescent="0.3">
      <c r="H1779" s="170">
        <v>37115</v>
      </c>
      <c r="I1779" s="168">
        <v>86.67</v>
      </c>
    </row>
    <row r="1780" spans="8:9" x14ac:dyDescent="0.3">
      <c r="H1780" s="170">
        <v>37116</v>
      </c>
      <c r="I1780" s="168">
        <v>86.63</v>
      </c>
    </row>
    <row r="1781" spans="8:9" x14ac:dyDescent="0.3">
      <c r="H1781" s="170">
        <v>37117</v>
      </c>
      <c r="I1781" s="168">
        <v>86.83</v>
      </c>
    </row>
    <row r="1782" spans="8:9" x14ac:dyDescent="0.3">
      <c r="H1782" s="170">
        <v>37118</v>
      </c>
      <c r="I1782" s="168">
        <v>87.11</v>
      </c>
    </row>
    <row r="1783" spans="8:9" x14ac:dyDescent="0.3">
      <c r="H1783" s="170">
        <v>37119</v>
      </c>
      <c r="I1783" s="168">
        <v>87.21</v>
      </c>
    </row>
    <row r="1784" spans="8:9" x14ac:dyDescent="0.3">
      <c r="H1784" s="170">
        <v>37120</v>
      </c>
      <c r="I1784" s="168">
        <v>87.43</v>
      </c>
    </row>
    <row r="1785" spans="8:9" x14ac:dyDescent="0.3">
      <c r="H1785" s="170">
        <v>37121</v>
      </c>
      <c r="I1785" s="168">
        <v>87.66</v>
      </c>
    </row>
    <row r="1786" spans="8:9" x14ac:dyDescent="0.3">
      <c r="H1786" s="170">
        <v>37122</v>
      </c>
      <c r="I1786" s="168">
        <v>87.89</v>
      </c>
    </row>
    <row r="1787" spans="8:9" x14ac:dyDescent="0.3">
      <c r="H1787" s="170">
        <v>37123</v>
      </c>
      <c r="I1787" s="168">
        <v>88.16</v>
      </c>
    </row>
    <row r="1788" spans="8:9" x14ac:dyDescent="0.3">
      <c r="H1788" s="170">
        <v>37124</v>
      </c>
      <c r="I1788" s="168">
        <v>88.17</v>
      </c>
    </row>
    <row r="1789" spans="8:9" x14ac:dyDescent="0.3">
      <c r="H1789" s="170">
        <v>37125</v>
      </c>
      <c r="I1789" s="168">
        <v>88.39</v>
      </c>
    </row>
    <row r="1790" spans="8:9" x14ac:dyDescent="0.3">
      <c r="H1790" s="170">
        <v>37126</v>
      </c>
      <c r="I1790" s="168">
        <v>88.5</v>
      </c>
    </row>
    <row r="1791" spans="8:9" x14ac:dyDescent="0.3">
      <c r="H1791" s="170">
        <v>37127</v>
      </c>
      <c r="I1791" s="168">
        <v>88.89</v>
      </c>
    </row>
    <row r="1792" spans="8:9" x14ac:dyDescent="0.3">
      <c r="H1792" s="170">
        <v>37128</v>
      </c>
      <c r="I1792" s="168">
        <v>89.26</v>
      </c>
    </row>
    <row r="1793" spans="8:9" x14ac:dyDescent="0.3">
      <c r="H1793" s="170">
        <v>37129</v>
      </c>
      <c r="I1793" s="168">
        <v>89.34</v>
      </c>
    </row>
    <row r="1794" spans="8:9" x14ac:dyDescent="0.3">
      <c r="H1794" s="170">
        <v>37130</v>
      </c>
      <c r="I1794" s="168">
        <v>89.34</v>
      </c>
    </row>
    <row r="1795" spans="8:9" x14ac:dyDescent="0.3">
      <c r="H1795" s="170">
        <v>37131</v>
      </c>
      <c r="I1795" s="168">
        <v>89.42</v>
      </c>
    </row>
    <row r="1796" spans="8:9" x14ac:dyDescent="0.3">
      <c r="H1796" s="170">
        <v>37132</v>
      </c>
      <c r="I1796" s="168">
        <v>89.49</v>
      </c>
    </row>
    <row r="1797" spans="8:9" x14ac:dyDescent="0.3">
      <c r="H1797" s="170">
        <v>37133</v>
      </c>
      <c r="I1797" s="168">
        <v>89.49</v>
      </c>
    </row>
    <row r="1798" spans="8:9" x14ac:dyDescent="0.3">
      <c r="H1798" s="170">
        <v>37134</v>
      </c>
      <c r="I1798" s="168">
        <v>89.43</v>
      </c>
    </row>
    <row r="1799" spans="8:9" x14ac:dyDescent="0.3">
      <c r="H1799" s="170">
        <v>37135</v>
      </c>
      <c r="I1799" s="168">
        <v>89.31</v>
      </c>
    </row>
    <row r="1800" spans="8:9" x14ac:dyDescent="0.3">
      <c r="H1800" s="170">
        <v>37136</v>
      </c>
      <c r="I1800" s="168">
        <v>89.16</v>
      </c>
    </row>
    <row r="1801" spans="8:9" x14ac:dyDescent="0.3">
      <c r="H1801" s="170">
        <v>37137</v>
      </c>
      <c r="I1801" s="168">
        <v>88.96</v>
      </c>
    </row>
    <row r="1802" spans="8:9" x14ac:dyDescent="0.3">
      <c r="H1802" s="170">
        <v>37138</v>
      </c>
      <c r="I1802" s="168">
        <v>88.96</v>
      </c>
    </row>
    <row r="1803" spans="8:9" x14ac:dyDescent="0.3">
      <c r="H1803" s="170">
        <v>37139</v>
      </c>
      <c r="I1803" s="168">
        <v>88.9</v>
      </c>
    </row>
    <row r="1804" spans="8:9" x14ac:dyDescent="0.3">
      <c r="H1804" s="170">
        <v>37140</v>
      </c>
      <c r="I1804" s="168">
        <v>88.92</v>
      </c>
    </row>
    <row r="1805" spans="8:9" x14ac:dyDescent="0.3">
      <c r="H1805" s="170">
        <v>37141</v>
      </c>
      <c r="I1805" s="168">
        <v>88.94</v>
      </c>
    </row>
    <row r="1806" spans="8:9" x14ac:dyDescent="0.3">
      <c r="H1806" s="170">
        <v>37142</v>
      </c>
      <c r="I1806" s="168">
        <v>88.93</v>
      </c>
    </row>
    <row r="1807" spans="8:9" x14ac:dyDescent="0.3">
      <c r="H1807" s="170">
        <v>37143</v>
      </c>
      <c r="I1807" s="168">
        <v>88.85</v>
      </c>
    </row>
    <row r="1808" spans="8:9" x14ac:dyDescent="0.3">
      <c r="H1808" s="170">
        <v>37144</v>
      </c>
      <c r="I1808" s="168">
        <v>88.6</v>
      </c>
    </row>
    <row r="1809" spans="8:9" x14ac:dyDescent="0.3">
      <c r="H1809" s="170">
        <v>37145</v>
      </c>
      <c r="I1809" s="168">
        <v>88.56</v>
      </c>
    </row>
    <row r="1810" spans="8:9" x14ac:dyDescent="0.3">
      <c r="H1810" s="170">
        <v>37146</v>
      </c>
      <c r="I1810" s="168">
        <v>88.48</v>
      </c>
    </row>
    <row r="1811" spans="8:9" x14ac:dyDescent="0.3">
      <c r="H1811" s="170">
        <v>37147</v>
      </c>
      <c r="I1811" s="168">
        <v>88.22</v>
      </c>
    </row>
    <row r="1812" spans="8:9" x14ac:dyDescent="0.3">
      <c r="H1812" s="170">
        <v>37148</v>
      </c>
      <c r="I1812" s="168">
        <v>88.03</v>
      </c>
    </row>
    <row r="1813" spans="8:9" x14ac:dyDescent="0.3">
      <c r="H1813" s="170">
        <v>37149</v>
      </c>
      <c r="I1813" s="168">
        <v>87.97</v>
      </c>
    </row>
    <row r="1814" spans="8:9" x14ac:dyDescent="0.3">
      <c r="H1814" s="170">
        <v>37150</v>
      </c>
      <c r="I1814" s="168">
        <v>87.93</v>
      </c>
    </row>
    <row r="1815" spans="8:9" x14ac:dyDescent="0.3">
      <c r="H1815" s="170">
        <v>37151</v>
      </c>
      <c r="I1815" s="168">
        <v>87.9</v>
      </c>
    </row>
    <row r="1816" spans="8:9" x14ac:dyDescent="0.3">
      <c r="H1816" s="170">
        <v>37152</v>
      </c>
      <c r="I1816" s="168">
        <v>87.92</v>
      </c>
    </row>
    <row r="1817" spans="8:9" x14ac:dyDescent="0.3">
      <c r="H1817" s="170">
        <v>37153</v>
      </c>
      <c r="I1817" s="168">
        <v>88.02</v>
      </c>
    </row>
    <row r="1818" spans="8:9" x14ac:dyDescent="0.3">
      <c r="H1818" s="170">
        <v>37154</v>
      </c>
      <c r="I1818" s="168">
        <v>88.08</v>
      </c>
    </row>
    <row r="1819" spans="8:9" x14ac:dyDescent="0.3">
      <c r="H1819" s="170">
        <v>37155</v>
      </c>
      <c r="I1819" s="168">
        <v>88.03</v>
      </c>
    </row>
    <row r="1820" spans="8:9" x14ac:dyDescent="0.3">
      <c r="H1820" s="170">
        <v>37156</v>
      </c>
      <c r="I1820" s="168">
        <v>87.93</v>
      </c>
    </row>
    <row r="1821" spans="8:9" x14ac:dyDescent="0.3">
      <c r="H1821" s="170">
        <v>37157</v>
      </c>
      <c r="I1821" s="168">
        <v>87.97</v>
      </c>
    </row>
    <row r="1822" spans="8:9" x14ac:dyDescent="0.3">
      <c r="H1822" s="170">
        <v>37158</v>
      </c>
      <c r="I1822" s="168">
        <v>87.76</v>
      </c>
    </row>
    <row r="1823" spans="8:9" x14ac:dyDescent="0.3">
      <c r="H1823" s="170">
        <v>37159</v>
      </c>
      <c r="I1823" s="168">
        <v>87.52</v>
      </c>
    </row>
    <row r="1824" spans="8:9" x14ac:dyDescent="0.3">
      <c r="H1824" s="170">
        <v>37160</v>
      </c>
      <c r="I1824" s="168">
        <v>87.29</v>
      </c>
    </row>
    <row r="1825" spans="8:9" x14ac:dyDescent="0.3">
      <c r="H1825" s="170">
        <v>37161</v>
      </c>
      <c r="I1825" s="168">
        <v>87.26</v>
      </c>
    </row>
    <row r="1826" spans="8:9" x14ac:dyDescent="0.3">
      <c r="H1826" s="170">
        <v>37162</v>
      </c>
      <c r="I1826" s="168">
        <v>87.13</v>
      </c>
    </row>
    <row r="1827" spans="8:9" x14ac:dyDescent="0.3">
      <c r="H1827" s="170">
        <v>37163</v>
      </c>
      <c r="I1827" s="168">
        <v>87.23</v>
      </c>
    </row>
    <row r="1828" spans="8:9" x14ac:dyDescent="0.3">
      <c r="H1828" s="170">
        <v>37164</v>
      </c>
      <c r="I1828" s="168">
        <v>87.38</v>
      </c>
    </row>
    <row r="1829" spans="8:9" x14ac:dyDescent="0.3">
      <c r="H1829" s="170">
        <v>37165</v>
      </c>
      <c r="I1829" s="168">
        <v>87.56</v>
      </c>
    </row>
    <row r="1830" spans="8:9" x14ac:dyDescent="0.3">
      <c r="H1830" s="170">
        <v>37166</v>
      </c>
      <c r="I1830" s="168">
        <v>87.99</v>
      </c>
    </row>
    <row r="1831" spans="8:9" x14ac:dyDescent="0.3">
      <c r="H1831" s="170">
        <v>37167</v>
      </c>
      <c r="I1831" s="168">
        <v>88.34</v>
      </c>
    </row>
    <row r="1832" spans="8:9" x14ac:dyDescent="0.3">
      <c r="H1832" s="170">
        <v>37168</v>
      </c>
      <c r="I1832" s="168">
        <v>88.64</v>
      </c>
    </row>
    <row r="1833" spans="8:9" x14ac:dyDescent="0.3">
      <c r="H1833" s="170">
        <v>37169</v>
      </c>
      <c r="I1833" s="168">
        <v>88.72</v>
      </c>
    </row>
    <row r="1834" spans="8:9" x14ac:dyDescent="0.3">
      <c r="H1834" s="170">
        <v>37170</v>
      </c>
      <c r="I1834" s="168">
        <v>88.53</v>
      </c>
    </row>
    <row r="1835" spans="8:9" x14ac:dyDescent="0.3">
      <c r="H1835" s="170">
        <v>37171</v>
      </c>
      <c r="I1835" s="168">
        <v>88.4</v>
      </c>
    </row>
    <row r="1836" spans="8:9" x14ac:dyDescent="0.3">
      <c r="H1836" s="170">
        <v>37172</v>
      </c>
      <c r="I1836" s="168">
        <v>88.32</v>
      </c>
    </row>
    <row r="1837" spans="8:9" x14ac:dyDescent="0.3">
      <c r="H1837" s="170">
        <v>37173</v>
      </c>
      <c r="I1837" s="168">
        <v>88.34</v>
      </c>
    </row>
    <row r="1838" spans="8:9" x14ac:dyDescent="0.3">
      <c r="H1838" s="170">
        <v>37174</v>
      </c>
      <c r="I1838" s="168">
        <v>88.33</v>
      </c>
    </row>
    <row r="1839" spans="8:9" x14ac:dyDescent="0.3">
      <c r="H1839" s="170">
        <v>37175</v>
      </c>
      <c r="I1839" s="168">
        <v>88.39</v>
      </c>
    </row>
    <row r="1840" spans="8:9" x14ac:dyDescent="0.3">
      <c r="H1840" s="170">
        <v>37176</v>
      </c>
      <c r="I1840" s="168">
        <v>88.4</v>
      </c>
    </row>
    <row r="1841" spans="8:9" x14ac:dyDescent="0.3">
      <c r="H1841" s="170">
        <v>37177</v>
      </c>
      <c r="I1841" s="168">
        <v>88.48</v>
      </c>
    </row>
    <row r="1842" spans="8:9" x14ac:dyDescent="0.3">
      <c r="H1842" s="170">
        <v>37178</v>
      </c>
      <c r="I1842" s="168">
        <v>88.69</v>
      </c>
    </row>
    <row r="1843" spans="8:9" x14ac:dyDescent="0.3">
      <c r="H1843" s="170">
        <v>37179</v>
      </c>
      <c r="I1843" s="168">
        <v>88.75</v>
      </c>
    </row>
    <row r="1844" spans="8:9" x14ac:dyDescent="0.3">
      <c r="H1844" s="170">
        <v>37180</v>
      </c>
      <c r="I1844" s="168">
        <v>88.71</v>
      </c>
    </row>
    <row r="1845" spans="8:9" x14ac:dyDescent="0.3">
      <c r="H1845" s="170">
        <v>37181</v>
      </c>
      <c r="I1845" s="168">
        <v>88.79</v>
      </c>
    </row>
    <row r="1846" spans="8:9" x14ac:dyDescent="0.3">
      <c r="H1846" s="170">
        <v>37182</v>
      </c>
      <c r="I1846" s="168">
        <v>88.83</v>
      </c>
    </row>
    <row r="1847" spans="8:9" x14ac:dyDescent="0.3">
      <c r="H1847" s="170">
        <v>37183</v>
      </c>
      <c r="I1847" s="168">
        <v>88.84</v>
      </c>
    </row>
    <row r="1848" spans="8:9" x14ac:dyDescent="0.3">
      <c r="H1848" s="170">
        <v>37184</v>
      </c>
      <c r="I1848" s="168">
        <v>88.84</v>
      </c>
    </row>
    <row r="1849" spans="8:9" x14ac:dyDescent="0.3">
      <c r="H1849" s="170">
        <v>37185</v>
      </c>
      <c r="I1849" s="168">
        <v>88.84</v>
      </c>
    </row>
    <row r="1850" spans="8:9" x14ac:dyDescent="0.3">
      <c r="H1850" s="170">
        <v>37186</v>
      </c>
      <c r="I1850" s="168">
        <v>88.61</v>
      </c>
    </row>
    <row r="1851" spans="8:9" x14ac:dyDescent="0.3">
      <c r="H1851" s="170">
        <v>37187</v>
      </c>
      <c r="I1851" s="168">
        <v>88.23</v>
      </c>
    </row>
    <row r="1852" spans="8:9" x14ac:dyDescent="0.3">
      <c r="H1852" s="170">
        <v>37188</v>
      </c>
      <c r="I1852" s="168">
        <v>87.89</v>
      </c>
    </row>
    <row r="1853" spans="8:9" x14ac:dyDescent="0.3">
      <c r="H1853" s="170">
        <v>37189</v>
      </c>
      <c r="I1853" s="168">
        <v>87.54</v>
      </c>
    </row>
    <row r="1854" spans="8:9" x14ac:dyDescent="0.3">
      <c r="H1854" s="170">
        <v>37190</v>
      </c>
      <c r="I1854" s="168">
        <v>87.23</v>
      </c>
    </row>
    <row r="1855" spans="8:9" x14ac:dyDescent="0.3">
      <c r="H1855" s="170">
        <v>37191</v>
      </c>
      <c r="I1855" s="168">
        <v>86.94</v>
      </c>
    </row>
    <row r="1856" spans="8:9" x14ac:dyDescent="0.3">
      <c r="H1856" s="170">
        <v>37192</v>
      </c>
      <c r="I1856" s="168">
        <v>86.63</v>
      </c>
    </row>
    <row r="1857" spans="8:9" x14ac:dyDescent="0.3">
      <c r="H1857" s="170">
        <v>37193</v>
      </c>
      <c r="I1857" s="168">
        <v>86.48</v>
      </c>
    </row>
    <row r="1858" spans="8:9" x14ac:dyDescent="0.3">
      <c r="H1858" s="170">
        <v>37194</v>
      </c>
      <c r="I1858" s="168">
        <v>86.16</v>
      </c>
    </row>
    <row r="1859" spans="8:9" x14ac:dyDescent="0.3">
      <c r="H1859" s="170">
        <v>37195</v>
      </c>
      <c r="I1859" s="168">
        <v>85.93</v>
      </c>
    </row>
    <row r="1860" spans="8:9" x14ac:dyDescent="0.3">
      <c r="H1860" s="170">
        <v>37196</v>
      </c>
      <c r="I1860" s="168">
        <v>85.7</v>
      </c>
    </row>
    <row r="1861" spans="8:9" x14ac:dyDescent="0.3">
      <c r="H1861" s="170">
        <v>37197</v>
      </c>
      <c r="I1861" s="168">
        <v>85.54</v>
      </c>
    </row>
    <row r="1862" spans="8:9" x14ac:dyDescent="0.3">
      <c r="H1862" s="170">
        <v>37198</v>
      </c>
      <c r="I1862" s="168">
        <v>85.51</v>
      </c>
    </row>
    <row r="1863" spans="8:9" x14ac:dyDescent="0.3">
      <c r="H1863" s="170">
        <v>37199</v>
      </c>
      <c r="I1863" s="168">
        <v>85.78</v>
      </c>
    </row>
    <row r="1864" spans="8:9" x14ac:dyDescent="0.3">
      <c r="H1864" s="170">
        <v>37200</v>
      </c>
      <c r="I1864" s="168">
        <v>85.8</v>
      </c>
    </row>
    <row r="1865" spans="8:9" x14ac:dyDescent="0.3">
      <c r="H1865" s="170">
        <v>37201</v>
      </c>
      <c r="I1865" s="168">
        <v>86.11</v>
      </c>
    </row>
    <row r="1866" spans="8:9" x14ac:dyDescent="0.3">
      <c r="H1866" s="170">
        <v>37202</v>
      </c>
      <c r="I1866" s="168">
        <v>86.2</v>
      </c>
    </row>
    <row r="1867" spans="8:9" x14ac:dyDescent="0.3">
      <c r="H1867" s="170">
        <v>37203</v>
      </c>
      <c r="I1867" s="168">
        <v>86.17</v>
      </c>
    </row>
    <row r="1868" spans="8:9" x14ac:dyDescent="0.3">
      <c r="H1868" s="170">
        <v>37204</v>
      </c>
      <c r="I1868" s="168">
        <v>86.17</v>
      </c>
    </row>
    <row r="1869" spans="8:9" x14ac:dyDescent="0.3">
      <c r="H1869" s="170">
        <v>37205</v>
      </c>
      <c r="I1869" s="168">
        <v>86.38</v>
      </c>
    </row>
    <row r="1870" spans="8:9" x14ac:dyDescent="0.3">
      <c r="H1870" s="170">
        <v>37206</v>
      </c>
      <c r="I1870" s="168">
        <v>86.46</v>
      </c>
    </row>
    <row r="1871" spans="8:9" x14ac:dyDescent="0.3">
      <c r="H1871" s="170">
        <v>37207</v>
      </c>
      <c r="I1871" s="168">
        <v>86</v>
      </c>
    </row>
    <row r="1872" spans="8:9" x14ac:dyDescent="0.3">
      <c r="H1872" s="170">
        <v>37208</v>
      </c>
      <c r="I1872" s="168">
        <v>85.36</v>
      </c>
    </row>
    <row r="1873" spans="8:9" x14ac:dyDescent="0.3">
      <c r="H1873" s="170">
        <v>37209</v>
      </c>
      <c r="I1873" s="168">
        <v>84.77</v>
      </c>
    </row>
    <row r="1874" spans="8:9" x14ac:dyDescent="0.3">
      <c r="H1874" s="170">
        <v>37210</v>
      </c>
      <c r="I1874" s="168">
        <v>84.2</v>
      </c>
    </row>
    <row r="1875" spans="8:9" x14ac:dyDescent="0.3">
      <c r="H1875" s="170">
        <v>37211</v>
      </c>
      <c r="I1875" s="168">
        <v>83.71</v>
      </c>
    </row>
    <row r="1876" spans="8:9" x14ac:dyDescent="0.3">
      <c r="H1876" s="170">
        <v>37212</v>
      </c>
      <c r="I1876" s="168">
        <v>84.03</v>
      </c>
    </row>
    <row r="1877" spans="8:9" x14ac:dyDescent="0.3">
      <c r="H1877" s="170">
        <v>37213</v>
      </c>
      <c r="I1877" s="168">
        <v>84.29</v>
      </c>
    </row>
    <row r="1878" spans="8:9" x14ac:dyDescent="0.3">
      <c r="H1878" s="170">
        <v>37214</v>
      </c>
      <c r="I1878" s="168">
        <v>84.63</v>
      </c>
    </row>
    <row r="1879" spans="8:9" x14ac:dyDescent="0.3">
      <c r="H1879" s="170">
        <v>37215</v>
      </c>
      <c r="I1879" s="168">
        <v>85.07</v>
      </c>
    </row>
    <row r="1880" spans="8:9" x14ac:dyDescent="0.3">
      <c r="H1880" s="170">
        <v>37216</v>
      </c>
      <c r="I1880" s="168">
        <v>85.13</v>
      </c>
    </row>
    <row r="1881" spans="8:9" x14ac:dyDescent="0.3">
      <c r="H1881" s="170">
        <v>37217</v>
      </c>
      <c r="I1881" s="168">
        <v>85.04</v>
      </c>
    </row>
    <row r="1882" spans="8:9" x14ac:dyDescent="0.3">
      <c r="H1882" s="170">
        <v>37218</v>
      </c>
      <c r="I1882" s="168">
        <v>84.9</v>
      </c>
    </row>
    <row r="1883" spans="8:9" x14ac:dyDescent="0.3">
      <c r="H1883" s="170">
        <v>37219</v>
      </c>
      <c r="I1883" s="168">
        <v>84.42</v>
      </c>
    </row>
    <row r="1884" spans="8:9" x14ac:dyDescent="0.3">
      <c r="H1884" s="170">
        <v>37220</v>
      </c>
      <c r="I1884" s="168">
        <v>83.71</v>
      </c>
    </row>
    <row r="1885" spans="8:9" x14ac:dyDescent="0.3">
      <c r="H1885" s="170">
        <v>37221</v>
      </c>
      <c r="I1885" s="168">
        <v>82.93</v>
      </c>
    </row>
    <row r="1886" spans="8:9" x14ac:dyDescent="0.3">
      <c r="H1886" s="170">
        <v>37222</v>
      </c>
      <c r="I1886" s="168">
        <v>82.2</v>
      </c>
    </row>
    <row r="1887" spans="8:9" x14ac:dyDescent="0.3">
      <c r="H1887" s="170">
        <v>37223</v>
      </c>
      <c r="I1887" s="168">
        <v>81.55</v>
      </c>
    </row>
    <row r="1888" spans="8:9" x14ac:dyDescent="0.3">
      <c r="H1888" s="170">
        <v>37224</v>
      </c>
      <c r="I1888" s="168">
        <v>80.930000000000007</v>
      </c>
    </row>
    <row r="1889" spans="8:9" x14ac:dyDescent="0.3">
      <c r="H1889" s="170">
        <v>37225</v>
      </c>
      <c r="I1889" s="168">
        <v>80.3</v>
      </c>
    </row>
    <row r="1890" spans="8:9" x14ac:dyDescent="0.3">
      <c r="H1890" s="170">
        <v>37226</v>
      </c>
      <c r="I1890" s="168">
        <v>79.540000000000006</v>
      </c>
    </row>
    <row r="1891" spans="8:9" x14ac:dyDescent="0.3">
      <c r="H1891" s="170">
        <v>37227</v>
      </c>
      <c r="I1891" s="168">
        <v>78.61</v>
      </c>
    </row>
    <row r="1892" spans="8:9" x14ac:dyDescent="0.3">
      <c r="H1892" s="170">
        <v>37228</v>
      </c>
      <c r="I1892" s="168">
        <v>77.61</v>
      </c>
    </row>
    <row r="1893" spans="8:9" x14ac:dyDescent="0.3">
      <c r="H1893" s="170">
        <v>37229</v>
      </c>
      <c r="I1893" s="168">
        <v>76.650000000000006</v>
      </c>
    </row>
    <row r="1894" spans="8:9" x14ac:dyDescent="0.3">
      <c r="H1894" s="170">
        <v>37230</v>
      </c>
      <c r="I1894" s="168">
        <v>75.81</v>
      </c>
    </row>
    <row r="1895" spans="8:9" x14ac:dyDescent="0.3">
      <c r="H1895" s="170">
        <v>37231</v>
      </c>
      <c r="I1895" s="168">
        <v>75.2</v>
      </c>
    </row>
    <row r="1896" spans="8:9" x14ac:dyDescent="0.3">
      <c r="H1896" s="170">
        <v>37232</v>
      </c>
      <c r="I1896" s="168">
        <v>74.81</v>
      </c>
    </row>
    <row r="1897" spans="8:9" x14ac:dyDescent="0.3">
      <c r="H1897" s="170">
        <v>37233</v>
      </c>
      <c r="I1897" s="168">
        <v>74.430000000000007</v>
      </c>
    </row>
    <row r="1898" spans="8:9" x14ac:dyDescent="0.3">
      <c r="H1898" s="170">
        <v>37234</v>
      </c>
      <c r="I1898" s="168">
        <v>74.11</v>
      </c>
    </row>
    <row r="1899" spans="8:9" x14ac:dyDescent="0.3">
      <c r="H1899" s="170">
        <v>37235</v>
      </c>
      <c r="I1899" s="168">
        <v>73.92</v>
      </c>
    </row>
    <row r="1900" spans="8:9" x14ac:dyDescent="0.3">
      <c r="H1900" s="170">
        <v>37236</v>
      </c>
      <c r="I1900" s="168">
        <v>73.95</v>
      </c>
    </row>
    <row r="1901" spans="8:9" x14ac:dyDescent="0.3">
      <c r="H1901" s="170">
        <v>37237</v>
      </c>
      <c r="I1901" s="168">
        <v>74.09</v>
      </c>
    </row>
    <row r="1902" spans="8:9" x14ac:dyDescent="0.3">
      <c r="H1902" s="170">
        <v>37238</v>
      </c>
      <c r="I1902" s="168">
        <v>74.25</v>
      </c>
    </row>
    <row r="1903" spans="8:9" x14ac:dyDescent="0.3">
      <c r="H1903" s="170">
        <v>37239</v>
      </c>
      <c r="I1903" s="168">
        <v>74.37</v>
      </c>
    </row>
    <row r="1904" spans="8:9" x14ac:dyDescent="0.3">
      <c r="H1904" s="170">
        <v>37240</v>
      </c>
      <c r="I1904" s="168">
        <v>74.430000000000007</v>
      </c>
    </row>
    <row r="1905" spans="8:9" x14ac:dyDescent="0.3">
      <c r="H1905" s="170">
        <v>37241</v>
      </c>
      <c r="I1905" s="168">
        <v>74.25</v>
      </c>
    </row>
    <row r="1906" spans="8:9" x14ac:dyDescent="0.3">
      <c r="H1906" s="170">
        <v>37242</v>
      </c>
      <c r="I1906" s="168">
        <v>74</v>
      </c>
    </row>
    <row r="1907" spans="8:9" x14ac:dyDescent="0.3">
      <c r="H1907" s="170">
        <v>37243</v>
      </c>
      <c r="I1907" s="168">
        <v>73.849999999999994</v>
      </c>
    </row>
    <row r="1908" spans="8:9" x14ac:dyDescent="0.3">
      <c r="H1908" s="170">
        <v>37244</v>
      </c>
      <c r="I1908" s="168">
        <v>73.77</v>
      </c>
    </row>
    <row r="1909" spans="8:9" x14ac:dyDescent="0.3">
      <c r="H1909" s="170">
        <v>37245</v>
      </c>
      <c r="I1909" s="168">
        <v>73.56</v>
      </c>
    </row>
    <row r="1910" spans="8:9" x14ac:dyDescent="0.3">
      <c r="H1910" s="170">
        <v>37246</v>
      </c>
      <c r="I1910" s="168">
        <v>73.260000000000005</v>
      </c>
    </row>
    <row r="1911" spans="8:9" x14ac:dyDescent="0.3">
      <c r="H1911" s="170">
        <v>37247</v>
      </c>
      <c r="I1911" s="168">
        <v>72.8</v>
      </c>
    </row>
    <row r="1912" spans="8:9" x14ac:dyDescent="0.3">
      <c r="H1912" s="170">
        <v>37248</v>
      </c>
      <c r="I1912" s="168">
        <v>72.239999999999995</v>
      </c>
    </row>
    <row r="1913" spans="8:9" x14ac:dyDescent="0.3">
      <c r="H1913" s="170">
        <v>37249</v>
      </c>
      <c r="I1913" s="168">
        <v>71.69</v>
      </c>
    </row>
    <row r="1914" spans="8:9" x14ac:dyDescent="0.3">
      <c r="H1914" s="170">
        <v>37250</v>
      </c>
      <c r="I1914" s="168">
        <v>71.239999999999995</v>
      </c>
    </row>
    <row r="1915" spans="8:9" x14ac:dyDescent="0.3">
      <c r="H1915" s="170">
        <v>37251</v>
      </c>
      <c r="I1915" s="168">
        <v>70.86</v>
      </c>
    </row>
    <row r="1916" spans="8:9" x14ac:dyDescent="0.3">
      <c r="H1916" s="170">
        <v>37252</v>
      </c>
      <c r="I1916" s="168">
        <v>70.59</v>
      </c>
    </row>
    <row r="1917" spans="8:9" x14ac:dyDescent="0.3">
      <c r="H1917" s="170">
        <v>37253</v>
      </c>
      <c r="I1917" s="168">
        <v>70.23</v>
      </c>
    </row>
    <row r="1918" spans="8:9" x14ac:dyDescent="0.3">
      <c r="H1918" s="170">
        <v>37254</v>
      </c>
      <c r="I1918" s="168">
        <v>69.77</v>
      </c>
    </row>
    <row r="1919" spans="8:9" x14ac:dyDescent="0.3">
      <c r="H1919" s="170">
        <v>37255</v>
      </c>
      <c r="I1919" s="168">
        <v>69.2</v>
      </c>
    </row>
    <row r="1920" spans="8:9" x14ac:dyDescent="0.3">
      <c r="H1920" s="170">
        <v>37256</v>
      </c>
      <c r="I1920" s="168">
        <v>68.58</v>
      </c>
    </row>
    <row r="1921" spans="8:9" x14ac:dyDescent="0.3">
      <c r="H1921" s="170">
        <v>37257</v>
      </c>
      <c r="I1921" s="168">
        <v>67.94</v>
      </c>
    </row>
    <row r="1922" spans="8:9" x14ac:dyDescent="0.3">
      <c r="H1922" s="170">
        <v>37258</v>
      </c>
      <c r="I1922" s="168">
        <v>67.33</v>
      </c>
    </row>
    <row r="1923" spans="8:9" x14ac:dyDescent="0.3">
      <c r="H1923" s="170">
        <v>37259</v>
      </c>
      <c r="I1923" s="168">
        <v>66.64</v>
      </c>
    </row>
    <row r="1924" spans="8:9" x14ac:dyDescent="0.3">
      <c r="H1924" s="170">
        <v>37260</v>
      </c>
      <c r="I1924" s="168">
        <v>65.930000000000007</v>
      </c>
    </row>
    <row r="1925" spans="8:9" x14ac:dyDescent="0.3">
      <c r="H1925" s="170">
        <v>37261</v>
      </c>
      <c r="I1925" s="168">
        <v>65.11</v>
      </c>
    </row>
    <row r="1926" spans="8:9" x14ac:dyDescent="0.3">
      <c r="H1926" s="170">
        <v>37262</v>
      </c>
      <c r="I1926" s="168">
        <v>64.22</v>
      </c>
    </row>
    <row r="1927" spans="8:9" x14ac:dyDescent="0.3">
      <c r="H1927" s="170">
        <v>37263</v>
      </c>
      <c r="I1927" s="168">
        <v>63.49</v>
      </c>
    </row>
    <row r="1928" spans="8:9" x14ac:dyDescent="0.3">
      <c r="H1928" s="170">
        <v>37264</v>
      </c>
      <c r="I1928" s="168">
        <v>62.89</v>
      </c>
    </row>
    <row r="1929" spans="8:9" x14ac:dyDescent="0.3">
      <c r="H1929" s="170">
        <v>37265</v>
      </c>
      <c r="I1929" s="168">
        <v>62.37</v>
      </c>
    </row>
    <row r="1930" spans="8:9" x14ac:dyDescent="0.3">
      <c r="H1930" s="170">
        <v>37266</v>
      </c>
      <c r="I1930" s="168">
        <v>62</v>
      </c>
    </row>
    <row r="1931" spans="8:9" x14ac:dyDescent="0.3">
      <c r="H1931" s="170">
        <v>37267</v>
      </c>
      <c r="I1931" s="168">
        <v>61.69</v>
      </c>
    </row>
    <row r="1932" spans="8:9" x14ac:dyDescent="0.3">
      <c r="H1932" s="170">
        <v>37268</v>
      </c>
      <c r="I1932" s="168">
        <v>61.46</v>
      </c>
    </row>
    <row r="1933" spans="8:9" x14ac:dyDescent="0.3">
      <c r="H1933" s="170">
        <v>37269</v>
      </c>
      <c r="I1933" s="168">
        <v>61.34</v>
      </c>
    </row>
    <row r="1934" spans="8:9" x14ac:dyDescent="0.3">
      <c r="H1934" s="170">
        <v>37270</v>
      </c>
      <c r="I1934" s="168">
        <v>61.32</v>
      </c>
    </row>
    <row r="1935" spans="8:9" x14ac:dyDescent="0.3">
      <c r="H1935" s="170">
        <v>37271</v>
      </c>
      <c r="I1935" s="168">
        <v>61.4</v>
      </c>
    </row>
    <row r="1936" spans="8:9" x14ac:dyDescent="0.3">
      <c r="H1936" s="170">
        <v>37272</v>
      </c>
      <c r="I1936" s="168">
        <v>61.56</v>
      </c>
    </row>
    <row r="1937" spans="8:9" x14ac:dyDescent="0.3">
      <c r="H1937" s="170">
        <v>37273</v>
      </c>
      <c r="I1937" s="168">
        <v>61.78</v>
      </c>
    </row>
    <row r="1938" spans="8:9" x14ac:dyDescent="0.3">
      <c r="H1938" s="170">
        <v>37274</v>
      </c>
      <c r="I1938" s="168">
        <v>62.05</v>
      </c>
    </row>
    <row r="1939" spans="8:9" x14ac:dyDescent="0.3">
      <c r="H1939" s="170">
        <v>37275</v>
      </c>
      <c r="I1939" s="168">
        <v>62.38</v>
      </c>
    </row>
    <row r="1940" spans="8:9" x14ac:dyDescent="0.3">
      <c r="H1940" s="170">
        <v>37276</v>
      </c>
      <c r="I1940" s="168">
        <v>62.74</v>
      </c>
    </row>
    <row r="1941" spans="8:9" x14ac:dyDescent="0.3">
      <c r="H1941" s="170">
        <v>37277</v>
      </c>
      <c r="I1941" s="168">
        <v>63.19</v>
      </c>
    </row>
    <row r="1942" spans="8:9" x14ac:dyDescent="0.3">
      <c r="H1942" s="170">
        <v>37278</v>
      </c>
      <c r="I1942" s="168">
        <v>63.67</v>
      </c>
    </row>
    <row r="1943" spans="8:9" x14ac:dyDescent="0.3">
      <c r="H1943" s="170">
        <v>37279</v>
      </c>
      <c r="I1943" s="168">
        <v>64.19</v>
      </c>
    </row>
    <row r="1944" spans="8:9" x14ac:dyDescent="0.3">
      <c r="H1944" s="170">
        <v>37280</v>
      </c>
      <c r="I1944" s="168">
        <v>64.790000000000006</v>
      </c>
    </row>
    <row r="1945" spans="8:9" x14ac:dyDescent="0.3">
      <c r="H1945" s="170">
        <v>37281</v>
      </c>
      <c r="I1945" s="168">
        <v>65.430000000000007</v>
      </c>
    </row>
    <row r="1946" spans="8:9" x14ac:dyDescent="0.3">
      <c r="H1946" s="170">
        <v>37282</v>
      </c>
      <c r="I1946" s="168">
        <v>65.989999999999995</v>
      </c>
    </row>
    <row r="1947" spans="8:9" x14ac:dyDescent="0.3">
      <c r="H1947" s="170">
        <v>37283</v>
      </c>
      <c r="I1947" s="168">
        <v>66.47</v>
      </c>
    </row>
    <row r="1948" spans="8:9" x14ac:dyDescent="0.3">
      <c r="H1948" s="170">
        <v>37284</v>
      </c>
      <c r="I1948" s="168">
        <v>66.930000000000007</v>
      </c>
    </row>
    <row r="1949" spans="8:9" x14ac:dyDescent="0.3">
      <c r="H1949" s="170">
        <v>37285</v>
      </c>
      <c r="I1949" s="168">
        <v>67.38</v>
      </c>
    </row>
    <row r="1950" spans="8:9" x14ac:dyDescent="0.3">
      <c r="H1950" s="170">
        <v>37286</v>
      </c>
      <c r="I1950" s="168">
        <v>67.83</v>
      </c>
    </row>
    <row r="1951" spans="8:9" x14ac:dyDescent="0.3">
      <c r="H1951" s="170">
        <v>37287</v>
      </c>
      <c r="I1951" s="168">
        <v>68.36</v>
      </c>
    </row>
    <row r="1952" spans="8:9" x14ac:dyDescent="0.3">
      <c r="H1952" s="170">
        <v>37288</v>
      </c>
      <c r="I1952" s="168">
        <v>68.790000000000006</v>
      </c>
    </row>
    <row r="1953" spans="8:9" x14ac:dyDescent="0.3">
      <c r="H1953" s="170">
        <v>37289</v>
      </c>
      <c r="I1953" s="168">
        <v>69.209999999999994</v>
      </c>
    </row>
    <row r="1954" spans="8:9" x14ac:dyDescent="0.3">
      <c r="H1954" s="170">
        <v>37290</v>
      </c>
      <c r="I1954" s="168">
        <v>69.650000000000006</v>
      </c>
    </row>
    <row r="1955" spans="8:9" x14ac:dyDescent="0.3">
      <c r="H1955" s="170">
        <v>37291</v>
      </c>
      <c r="I1955" s="168">
        <v>70.09</v>
      </c>
    </row>
    <row r="1956" spans="8:9" x14ac:dyDescent="0.3">
      <c r="H1956" s="170">
        <v>37292</v>
      </c>
      <c r="I1956" s="168">
        <v>70.569999999999993</v>
      </c>
    </row>
    <row r="1957" spans="8:9" x14ac:dyDescent="0.3">
      <c r="H1957" s="170">
        <v>37293</v>
      </c>
      <c r="I1957" s="168">
        <v>71.010000000000005</v>
      </c>
    </row>
    <row r="1958" spans="8:9" x14ac:dyDescent="0.3">
      <c r="H1958" s="170">
        <v>37294</v>
      </c>
      <c r="I1958" s="168">
        <v>71.34</v>
      </c>
    </row>
    <row r="1959" spans="8:9" x14ac:dyDescent="0.3">
      <c r="H1959" s="170">
        <v>37295</v>
      </c>
      <c r="I1959" s="168">
        <v>71.650000000000006</v>
      </c>
    </row>
    <row r="1960" spans="8:9" x14ac:dyDescent="0.3">
      <c r="H1960" s="170">
        <v>37296</v>
      </c>
      <c r="I1960" s="168">
        <v>71.95</v>
      </c>
    </row>
    <row r="1961" spans="8:9" x14ac:dyDescent="0.3">
      <c r="H1961" s="170">
        <v>37297</v>
      </c>
      <c r="I1961" s="168">
        <v>72.239999999999995</v>
      </c>
    </row>
    <row r="1962" spans="8:9" x14ac:dyDescent="0.3">
      <c r="H1962" s="170">
        <v>37298</v>
      </c>
      <c r="I1962" s="168">
        <v>72.5</v>
      </c>
    </row>
    <row r="1963" spans="8:9" x14ac:dyDescent="0.3">
      <c r="H1963" s="170">
        <v>37299</v>
      </c>
      <c r="I1963" s="168">
        <v>72.88</v>
      </c>
    </row>
    <row r="1964" spans="8:9" x14ac:dyDescent="0.3">
      <c r="H1964" s="170">
        <v>37300</v>
      </c>
      <c r="I1964" s="168">
        <v>73.260000000000005</v>
      </c>
    </row>
    <row r="1965" spans="8:9" x14ac:dyDescent="0.3">
      <c r="H1965" s="170">
        <v>37301</v>
      </c>
      <c r="I1965" s="168">
        <v>73.61</v>
      </c>
    </row>
    <row r="1966" spans="8:9" x14ac:dyDescent="0.3">
      <c r="H1966" s="170">
        <v>37302</v>
      </c>
      <c r="I1966" s="168">
        <v>73.86</v>
      </c>
    </row>
    <row r="1967" spans="8:9" x14ac:dyDescent="0.3">
      <c r="H1967" s="170">
        <v>37303</v>
      </c>
      <c r="I1967" s="168">
        <v>74.02</v>
      </c>
    </row>
    <row r="1968" spans="8:9" x14ac:dyDescent="0.3">
      <c r="H1968" s="170">
        <v>37304</v>
      </c>
      <c r="I1968" s="168">
        <v>74.010000000000005</v>
      </c>
    </row>
    <row r="1969" spans="8:9" x14ac:dyDescent="0.3">
      <c r="H1969" s="170">
        <v>37305</v>
      </c>
      <c r="I1969" s="168">
        <v>73.98</v>
      </c>
    </row>
    <row r="1970" spans="8:9" x14ac:dyDescent="0.3">
      <c r="H1970" s="170">
        <v>37306</v>
      </c>
      <c r="I1970" s="168">
        <v>73.989999999999995</v>
      </c>
    </row>
    <row r="1971" spans="8:9" x14ac:dyDescent="0.3">
      <c r="H1971" s="170">
        <v>37307</v>
      </c>
      <c r="I1971" s="168">
        <v>73.930000000000007</v>
      </c>
    </row>
    <row r="1972" spans="8:9" x14ac:dyDescent="0.3">
      <c r="H1972" s="170">
        <v>37308</v>
      </c>
      <c r="I1972" s="168">
        <v>73.77</v>
      </c>
    </row>
    <row r="1973" spans="8:9" x14ac:dyDescent="0.3">
      <c r="H1973" s="170">
        <v>37309</v>
      </c>
      <c r="I1973" s="168">
        <v>73.39</v>
      </c>
    </row>
    <row r="1974" spans="8:9" x14ac:dyDescent="0.3">
      <c r="H1974" s="170">
        <v>37310</v>
      </c>
      <c r="I1974" s="168">
        <v>72.98</v>
      </c>
    </row>
    <row r="1975" spans="8:9" x14ac:dyDescent="0.3">
      <c r="H1975" s="170">
        <v>37311</v>
      </c>
      <c r="I1975" s="168">
        <v>72.75</v>
      </c>
    </row>
    <row r="1976" spans="8:9" x14ac:dyDescent="0.3">
      <c r="H1976" s="170">
        <v>37312</v>
      </c>
      <c r="I1976" s="168">
        <v>72.67</v>
      </c>
    </row>
    <row r="1977" spans="8:9" x14ac:dyDescent="0.3">
      <c r="H1977" s="170">
        <v>37313</v>
      </c>
      <c r="I1977" s="168">
        <v>72.64</v>
      </c>
    </row>
    <row r="1978" spans="8:9" x14ac:dyDescent="0.3">
      <c r="H1978" s="170">
        <v>37314</v>
      </c>
      <c r="I1978" s="168">
        <v>72.66</v>
      </c>
    </row>
    <row r="1979" spans="8:9" x14ac:dyDescent="0.3">
      <c r="H1979" s="170">
        <v>37315</v>
      </c>
      <c r="I1979" s="168">
        <v>72.73</v>
      </c>
    </row>
    <row r="1980" spans="8:9" x14ac:dyDescent="0.3">
      <c r="H1980" s="170">
        <v>37316</v>
      </c>
      <c r="I1980" s="168">
        <v>72.84</v>
      </c>
    </row>
    <row r="1981" spans="8:9" x14ac:dyDescent="0.3">
      <c r="H1981" s="170">
        <v>37317</v>
      </c>
      <c r="I1981" s="168">
        <v>72.95</v>
      </c>
    </row>
    <row r="1982" spans="8:9" x14ac:dyDescent="0.3">
      <c r="H1982" s="170">
        <v>37318</v>
      </c>
      <c r="I1982" s="168">
        <v>73.040000000000006</v>
      </c>
    </row>
    <row r="1983" spans="8:9" x14ac:dyDescent="0.3">
      <c r="H1983" s="170">
        <v>37319</v>
      </c>
      <c r="I1983" s="168">
        <v>73.150000000000006</v>
      </c>
    </row>
    <row r="1984" spans="8:9" x14ac:dyDescent="0.3">
      <c r="H1984" s="170">
        <v>37320</v>
      </c>
      <c r="I1984" s="168">
        <v>73.27</v>
      </c>
    </row>
    <row r="1985" spans="8:9" x14ac:dyDescent="0.3">
      <c r="H1985" s="170">
        <v>37321</v>
      </c>
      <c r="I1985" s="168">
        <v>73.2</v>
      </c>
    </row>
    <row r="1986" spans="8:9" x14ac:dyDescent="0.3">
      <c r="H1986" s="170">
        <v>37322</v>
      </c>
      <c r="I1986" s="168">
        <v>72.959999999999994</v>
      </c>
    </row>
    <row r="1987" spans="8:9" x14ac:dyDescent="0.3">
      <c r="H1987" s="170">
        <v>37323</v>
      </c>
      <c r="I1987" s="168">
        <v>72.63</v>
      </c>
    </row>
    <row r="1988" spans="8:9" x14ac:dyDescent="0.3">
      <c r="H1988" s="170">
        <v>37324</v>
      </c>
      <c r="I1988" s="168">
        <v>72.260000000000005</v>
      </c>
    </row>
    <row r="1989" spans="8:9" x14ac:dyDescent="0.3">
      <c r="H1989" s="170">
        <v>37325</v>
      </c>
      <c r="I1989" s="168">
        <v>71.849999999999994</v>
      </c>
    </row>
    <row r="1990" spans="8:9" x14ac:dyDescent="0.3">
      <c r="H1990" s="170">
        <v>37326</v>
      </c>
      <c r="I1990" s="168">
        <v>71.53</v>
      </c>
    </row>
    <row r="1991" spans="8:9" x14ac:dyDescent="0.3">
      <c r="H1991" s="170">
        <v>37327</v>
      </c>
      <c r="I1991" s="168">
        <v>71.25</v>
      </c>
    </row>
    <row r="1992" spans="8:9" x14ac:dyDescent="0.3">
      <c r="H1992" s="170">
        <v>37328</v>
      </c>
      <c r="I1992" s="168">
        <v>71.02</v>
      </c>
    </row>
    <row r="1993" spans="8:9" x14ac:dyDescent="0.3">
      <c r="H1993" s="170">
        <v>37329</v>
      </c>
      <c r="I1993" s="168">
        <v>70.89</v>
      </c>
    </row>
    <row r="1994" spans="8:9" x14ac:dyDescent="0.3">
      <c r="H1994" s="170">
        <v>37330</v>
      </c>
      <c r="I1994" s="168">
        <v>70.88</v>
      </c>
    </row>
    <row r="1995" spans="8:9" x14ac:dyDescent="0.3">
      <c r="H1995" s="170">
        <v>37331</v>
      </c>
      <c r="I1995" s="168">
        <v>70.930000000000007</v>
      </c>
    </row>
    <row r="1996" spans="8:9" x14ac:dyDescent="0.3">
      <c r="H1996" s="170">
        <v>37332</v>
      </c>
      <c r="I1996" s="168">
        <v>70.98</v>
      </c>
    </row>
    <row r="1997" spans="8:9" x14ac:dyDescent="0.3">
      <c r="H1997" s="170">
        <v>37333</v>
      </c>
      <c r="I1997" s="168">
        <v>71.03</v>
      </c>
    </row>
    <row r="1998" spans="8:9" x14ac:dyDescent="0.3">
      <c r="H1998" s="170">
        <v>37334</v>
      </c>
      <c r="I1998" s="168">
        <v>71.150000000000006</v>
      </c>
    </row>
    <row r="1999" spans="8:9" x14ac:dyDescent="0.3">
      <c r="H1999" s="170">
        <v>37335</v>
      </c>
      <c r="I1999" s="168">
        <v>71.31</v>
      </c>
    </row>
    <row r="2000" spans="8:9" x14ac:dyDescent="0.3">
      <c r="H2000" s="170">
        <v>37336</v>
      </c>
      <c r="I2000" s="168">
        <v>71.510000000000005</v>
      </c>
    </row>
    <row r="2001" spans="8:9" x14ac:dyDescent="0.3">
      <c r="H2001" s="170">
        <v>37337</v>
      </c>
      <c r="I2001" s="168">
        <v>71.69</v>
      </c>
    </row>
    <row r="2002" spans="8:9" x14ac:dyDescent="0.3">
      <c r="H2002" s="170">
        <v>37338</v>
      </c>
      <c r="I2002" s="168">
        <v>71.540000000000006</v>
      </c>
    </row>
    <row r="2003" spans="8:9" x14ac:dyDescent="0.3">
      <c r="H2003" s="170">
        <v>37339</v>
      </c>
      <c r="I2003" s="168">
        <v>71.31</v>
      </c>
    </row>
    <row r="2004" spans="8:9" x14ac:dyDescent="0.3">
      <c r="H2004" s="170">
        <v>37340</v>
      </c>
      <c r="I2004" s="168">
        <v>71.02</v>
      </c>
    </row>
    <row r="2005" spans="8:9" x14ac:dyDescent="0.3">
      <c r="H2005" s="170">
        <v>37341</v>
      </c>
      <c r="I2005" s="168">
        <v>70.75</v>
      </c>
    </row>
    <row r="2006" spans="8:9" x14ac:dyDescent="0.3">
      <c r="H2006" s="170">
        <v>37342</v>
      </c>
      <c r="I2006" s="168">
        <v>70.63</v>
      </c>
    </row>
    <row r="2007" spans="8:9" x14ac:dyDescent="0.3">
      <c r="H2007" s="170">
        <v>37343</v>
      </c>
      <c r="I2007" s="168">
        <v>70.7</v>
      </c>
    </row>
    <row r="2008" spans="8:9" x14ac:dyDescent="0.3">
      <c r="H2008" s="170">
        <v>37344</v>
      </c>
      <c r="I2008" s="168">
        <v>70.84</v>
      </c>
    </row>
    <row r="2009" spans="8:9" x14ac:dyDescent="0.3">
      <c r="H2009" s="170">
        <v>37345</v>
      </c>
      <c r="I2009" s="168">
        <v>71.09</v>
      </c>
    </row>
    <row r="2010" spans="8:9" x14ac:dyDescent="0.3">
      <c r="H2010" s="170">
        <v>37346</v>
      </c>
      <c r="I2010" s="168">
        <v>71.39</v>
      </c>
    </row>
    <row r="2011" spans="8:9" x14ac:dyDescent="0.3">
      <c r="H2011" s="170">
        <v>37347</v>
      </c>
      <c r="I2011" s="168">
        <v>71.69</v>
      </c>
    </row>
    <row r="2012" spans="8:9" x14ac:dyDescent="0.3">
      <c r="H2012" s="170">
        <v>37348</v>
      </c>
      <c r="I2012" s="168">
        <v>71.98</v>
      </c>
    </row>
    <row r="2013" spans="8:9" x14ac:dyDescent="0.3">
      <c r="H2013" s="170">
        <v>37349</v>
      </c>
      <c r="I2013" s="168">
        <v>72.27</v>
      </c>
    </row>
    <row r="2014" spans="8:9" x14ac:dyDescent="0.3">
      <c r="H2014" s="170">
        <v>37350</v>
      </c>
      <c r="I2014" s="168">
        <v>72.52</v>
      </c>
    </row>
    <row r="2015" spans="8:9" x14ac:dyDescent="0.3">
      <c r="H2015" s="170">
        <v>37351</v>
      </c>
      <c r="I2015" s="168">
        <v>72.75</v>
      </c>
    </row>
    <row r="2016" spans="8:9" x14ac:dyDescent="0.3">
      <c r="H2016" s="170">
        <v>37352</v>
      </c>
      <c r="I2016" s="168">
        <v>73.03</v>
      </c>
    </row>
    <row r="2017" spans="8:9" x14ac:dyDescent="0.3">
      <c r="H2017" s="170">
        <v>37353</v>
      </c>
      <c r="I2017" s="168">
        <v>73.239999999999995</v>
      </c>
    </row>
    <row r="2018" spans="8:9" x14ac:dyDescent="0.3">
      <c r="H2018" s="170">
        <v>37354</v>
      </c>
      <c r="I2018" s="168">
        <v>73.48</v>
      </c>
    </row>
    <row r="2019" spans="8:9" x14ac:dyDescent="0.3">
      <c r="H2019" s="170">
        <v>37355</v>
      </c>
      <c r="I2019" s="168">
        <v>73.66</v>
      </c>
    </row>
    <row r="2020" spans="8:9" x14ac:dyDescent="0.3">
      <c r="H2020" s="170">
        <v>37356</v>
      </c>
      <c r="I2020" s="168">
        <v>73.81</v>
      </c>
    </row>
    <row r="2021" spans="8:9" x14ac:dyDescent="0.3">
      <c r="H2021" s="170">
        <v>37357</v>
      </c>
      <c r="I2021" s="168">
        <v>73.97</v>
      </c>
    </row>
    <row r="2022" spans="8:9" x14ac:dyDescent="0.3">
      <c r="H2022" s="170">
        <v>37358</v>
      </c>
      <c r="I2022" s="168">
        <v>74.12</v>
      </c>
    </row>
    <row r="2023" spans="8:9" x14ac:dyDescent="0.3">
      <c r="H2023" s="170">
        <v>37359</v>
      </c>
      <c r="I2023" s="168">
        <v>74.239999999999995</v>
      </c>
    </row>
    <row r="2024" spans="8:9" x14ac:dyDescent="0.3">
      <c r="H2024" s="170">
        <v>37360</v>
      </c>
      <c r="I2024" s="168">
        <v>74.42</v>
      </c>
    </row>
    <row r="2025" spans="8:9" x14ac:dyDescent="0.3">
      <c r="H2025" s="170">
        <v>37361</v>
      </c>
      <c r="I2025" s="168">
        <v>74.260000000000005</v>
      </c>
    </row>
    <row r="2026" spans="8:9" x14ac:dyDescent="0.3">
      <c r="H2026" s="170">
        <v>37362</v>
      </c>
      <c r="I2026" s="168">
        <v>74.08</v>
      </c>
    </row>
    <row r="2027" spans="8:9" x14ac:dyDescent="0.3">
      <c r="H2027" s="170">
        <v>37363</v>
      </c>
      <c r="I2027" s="168">
        <v>73.92</v>
      </c>
    </row>
    <row r="2028" spans="8:9" x14ac:dyDescent="0.3">
      <c r="H2028" s="170">
        <v>37364</v>
      </c>
      <c r="I2028" s="168">
        <v>73.73</v>
      </c>
    </row>
    <row r="2029" spans="8:9" x14ac:dyDescent="0.3">
      <c r="H2029" s="170">
        <v>37365</v>
      </c>
      <c r="I2029" s="168">
        <v>73.58</v>
      </c>
    </row>
    <row r="2030" spans="8:9" x14ac:dyDescent="0.3">
      <c r="H2030" s="170">
        <v>37366</v>
      </c>
      <c r="I2030" s="168">
        <v>73.47</v>
      </c>
    </row>
    <row r="2031" spans="8:9" x14ac:dyDescent="0.3">
      <c r="H2031" s="170">
        <v>37367</v>
      </c>
      <c r="I2031" s="168">
        <v>73.39</v>
      </c>
    </row>
    <row r="2032" spans="8:9" x14ac:dyDescent="0.3">
      <c r="H2032" s="170">
        <v>37368</v>
      </c>
      <c r="I2032" s="168">
        <v>73.349999999999994</v>
      </c>
    </row>
    <row r="2033" spans="8:9" x14ac:dyDescent="0.3">
      <c r="H2033" s="170">
        <v>37369</v>
      </c>
      <c r="I2033" s="168">
        <v>73.349999999999994</v>
      </c>
    </row>
    <row r="2034" spans="8:9" x14ac:dyDescent="0.3">
      <c r="H2034" s="170">
        <v>37370</v>
      </c>
      <c r="I2034" s="168">
        <v>73.44</v>
      </c>
    </row>
    <row r="2035" spans="8:9" x14ac:dyDescent="0.3">
      <c r="H2035" s="170">
        <v>37371</v>
      </c>
      <c r="I2035" s="168">
        <v>73.5</v>
      </c>
    </row>
    <row r="2036" spans="8:9" x14ac:dyDescent="0.3">
      <c r="H2036" s="170">
        <v>37372</v>
      </c>
      <c r="I2036" s="168">
        <v>73.56</v>
      </c>
    </row>
    <row r="2037" spans="8:9" x14ac:dyDescent="0.3">
      <c r="H2037" s="170">
        <v>37373</v>
      </c>
      <c r="I2037" s="168">
        <v>73.61</v>
      </c>
    </row>
    <row r="2038" spans="8:9" x14ac:dyDescent="0.3">
      <c r="H2038" s="170">
        <v>37374</v>
      </c>
      <c r="I2038" s="168">
        <v>73.63</v>
      </c>
    </row>
    <row r="2039" spans="8:9" x14ac:dyDescent="0.3">
      <c r="H2039" s="170">
        <v>37375</v>
      </c>
      <c r="I2039" s="168">
        <v>73.66</v>
      </c>
    </row>
    <row r="2040" spans="8:9" x14ac:dyDescent="0.3">
      <c r="H2040" s="170">
        <v>37376</v>
      </c>
      <c r="I2040" s="168">
        <v>73.650000000000006</v>
      </c>
    </row>
    <row r="2041" spans="8:9" x14ac:dyDescent="0.3">
      <c r="H2041" s="170">
        <v>37377</v>
      </c>
      <c r="I2041" s="168">
        <v>73.64</v>
      </c>
    </row>
    <row r="2042" spans="8:9" x14ac:dyDescent="0.3">
      <c r="H2042" s="170">
        <v>37378</v>
      </c>
      <c r="I2042" s="168">
        <v>73.67</v>
      </c>
    </row>
    <row r="2043" spans="8:9" x14ac:dyDescent="0.3">
      <c r="H2043" s="170">
        <v>37379</v>
      </c>
      <c r="I2043" s="168">
        <v>73.680000000000007</v>
      </c>
    </row>
    <row r="2044" spans="8:9" x14ac:dyDescent="0.3">
      <c r="H2044" s="170">
        <v>37380</v>
      </c>
      <c r="I2044" s="168">
        <v>73.73</v>
      </c>
    </row>
    <row r="2045" spans="8:9" x14ac:dyDescent="0.3">
      <c r="H2045" s="170">
        <v>37381</v>
      </c>
      <c r="I2045" s="168">
        <v>73.81</v>
      </c>
    </row>
    <row r="2046" spans="8:9" x14ac:dyDescent="0.3">
      <c r="H2046" s="170">
        <v>37382</v>
      </c>
      <c r="I2046" s="168">
        <v>73.92</v>
      </c>
    </row>
    <row r="2047" spans="8:9" x14ac:dyDescent="0.3">
      <c r="H2047" s="170">
        <v>37383</v>
      </c>
      <c r="I2047" s="168">
        <v>74</v>
      </c>
    </row>
    <row r="2048" spans="8:9" x14ac:dyDescent="0.3">
      <c r="H2048" s="170">
        <v>37384</v>
      </c>
      <c r="I2048" s="168">
        <v>74.09</v>
      </c>
    </row>
    <row r="2049" spans="8:9" x14ac:dyDescent="0.3">
      <c r="H2049" s="170">
        <v>37385</v>
      </c>
      <c r="I2049" s="168">
        <v>74.17</v>
      </c>
    </row>
    <row r="2050" spans="8:9" x14ac:dyDescent="0.3">
      <c r="H2050" s="170">
        <v>37386</v>
      </c>
      <c r="I2050" s="168">
        <v>74.27</v>
      </c>
    </row>
    <row r="2051" spans="8:9" x14ac:dyDescent="0.3">
      <c r="H2051" s="170">
        <v>37387</v>
      </c>
      <c r="I2051" s="168">
        <v>74.37</v>
      </c>
    </row>
    <row r="2052" spans="8:9" x14ac:dyDescent="0.3">
      <c r="H2052" s="170">
        <v>37388</v>
      </c>
      <c r="I2052" s="168">
        <v>74.459999999999994</v>
      </c>
    </row>
    <row r="2053" spans="8:9" x14ac:dyDescent="0.3">
      <c r="H2053" s="170">
        <v>37389</v>
      </c>
      <c r="I2053" s="168">
        <v>74.55</v>
      </c>
    </row>
    <row r="2054" spans="8:9" x14ac:dyDescent="0.3">
      <c r="H2054" s="170">
        <v>37390</v>
      </c>
      <c r="I2054" s="168">
        <v>74.62</v>
      </c>
    </row>
    <row r="2055" spans="8:9" x14ac:dyDescent="0.3">
      <c r="H2055" s="170">
        <v>37391</v>
      </c>
      <c r="I2055" s="168">
        <v>74.69</v>
      </c>
    </row>
    <row r="2056" spans="8:9" x14ac:dyDescent="0.3">
      <c r="H2056" s="170">
        <v>37392</v>
      </c>
      <c r="I2056" s="168">
        <v>74.77</v>
      </c>
    </row>
    <row r="2057" spans="8:9" x14ac:dyDescent="0.3">
      <c r="H2057" s="170">
        <v>37393</v>
      </c>
      <c r="I2057" s="168">
        <v>74.83</v>
      </c>
    </row>
    <row r="2058" spans="8:9" x14ac:dyDescent="0.3">
      <c r="H2058" s="170">
        <v>37394</v>
      </c>
      <c r="I2058" s="168">
        <v>74.83</v>
      </c>
    </row>
    <row r="2059" spans="8:9" x14ac:dyDescent="0.3">
      <c r="H2059" s="170">
        <v>37395</v>
      </c>
      <c r="I2059" s="168">
        <v>74.75</v>
      </c>
    </row>
    <row r="2060" spans="8:9" x14ac:dyDescent="0.3">
      <c r="H2060" s="170">
        <v>37396</v>
      </c>
      <c r="I2060" s="168">
        <v>74.459999999999994</v>
      </c>
    </row>
    <row r="2061" spans="8:9" x14ac:dyDescent="0.3">
      <c r="H2061" s="170">
        <v>37397</v>
      </c>
      <c r="I2061" s="168">
        <v>74.03</v>
      </c>
    </row>
    <row r="2062" spans="8:9" x14ac:dyDescent="0.3">
      <c r="H2062" s="170">
        <v>37398</v>
      </c>
      <c r="I2062" s="168">
        <v>73.599999999999994</v>
      </c>
    </row>
    <row r="2063" spans="8:9" x14ac:dyDescent="0.3">
      <c r="H2063" s="170">
        <v>37399</v>
      </c>
      <c r="I2063" s="168">
        <v>73.209999999999994</v>
      </c>
    </row>
    <row r="2064" spans="8:9" x14ac:dyDescent="0.3">
      <c r="H2064" s="170">
        <v>37400</v>
      </c>
      <c r="I2064" s="168">
        <v>72.86</v>
      </c>
    </row>
    <row r="2065" spans="8:9" x14ac:dyDescent="0.3">
      <c r="H2065" s="170">
        <v>37401</v>
      </c>
      <c r="I2065" s="168">
        <v>72.709999999999994</v>
      </c>
    </row>
    <row r="2066" spans="8:9" x14ac:dyDescent="0.3">
      <c r="H2066" s="170">
        <v>37402</v>
      </c>
      <c r="I2066" s="168">
        <v>72.66</v>
      </c>
    </row>
    <row r="2067" spans="8:9" x14ac:dyDescent="0.3">
      <c r="H2067" s="170">
        <v>37403</v>
      </c>
      <c r="I2067" s="168">
        <v>72.66</v>
      </c>
    </row>
    <row r="2068" spans="8:9" x14ac:dyDescent="0.3">
      <c r="H2068" s="170">
        <v>37404</v>
      </c>
      <c r="I2068" s="168">
        <v>72.709999999999994</v>
      </c>
    </row>
    <row r="2069" spans="8:9" x14ac:dyDescent="0.3">
      <c r="H2069" s="170">
        <v>37405</v>
      </c>
      <c r="I2069" s="168">
        <v>72.78</v>
      </c>
    </row>
    <row r="2070" spans="8:9" x14ac:dyDescent="0.3">
      <c r="H2070" s="170">
        <v>37406</v>
      </c>
      <c r="I2070" s="168">
        <v>72.89</v>
      </c>
    </row>
    <row r="2071" spans="8:9" x14ac:dyDescent="0.3">
      <c r="H2071" s="170">
        <v>37407</v>
      </c>
      <c r="I2071" s="168">
        <v>73.03</v>
      </c>
    </row>
    <row r="2072" spans="8:9" x14ac:dyDescent="0.3">
      <c r="H2072" s="170">
        <v>37408</v>
      </c>
      <c r="I2072" s="168">
        <v>73.260000000000005</v>
      </c>
    </row>
    <row r="2073" spans="8:9" x14ac:dyDescent="0.3">
      <c r="H2073" s="170">
        <v>37409</v>
      </c>
      <c r="I2073" s="168">
        <v>73.53</v>
      </c>
    </row>
    <row r="2074" spans="8:9" x14ac:dyDescent="0.3">
      <c r="H2074" s="170">
        <v>37410</v>
      </c>
      <c r="I2074" s="168">
        <v>73.89</v>
      </c>
    </row>
    <row r="2075" spans="8:9" x14ac:dyDescent="0.3">
      <c r="H2075" s="170">
        <v>37411</v>
      </c>
      <c r="I2075" s="168">
        <v>74.319999999999993</v>
      </c>
    </row>
    <row r="2076" spans="8:9" x14ac:dyDescent="0.3">
      <c r="H2076" s="170">
        <v>37412</v>
      </c>
      <c r="I2076" s="168">
        <v>74.7</v>
      </c>
    </row>
    <row r="2077" spans="8:9" x14ac:dyDescent="0.3">
      <c r="H2077" s="170">
        <v>37413</v>
      </c>
      <c r="I2077" s="168">
        <v>75.06</v>
      </c>
    </row>
    <row r="2078" spans="8:9" x14ac:dyDescent="0.3">
      <c r="H2078" s="170">
        <v>37414</v>
      </c>
      <c r="I2078" s="168">
        <v>75.459999999999994</v>
      </c>
    </row>
    <row r="2079" spans="8:9" x14ac:dyDescent="0.3">
      <c r="H2079" s="170">
        <v>37415</v>
      </c>
      <c r="I2079" s="168">
        <v>75.900000000000006</v>
      </c>
    </row>
    <row r="2080" spans="8:9" x14ac:dyDescent="0.3">
      <c r="H2080" s="170">
        <v>37416</v>
      </c>
      <c r="I2080" s="168">
        <v>76.23</v>
      </c>
    </row>
    <row r="2081" spans="8:9" x14ac:dyDescent="0.3">
      <c r="H2081" s="170">
        <v>37417</v>
      </c>
      <c r="I2081" s="168">
        <v>76.680000000000007</v>
      </c>
    </row>
    <row r="2082" spans="8:9" x14ac:dyDescent="0.3">
      <c r="H2082" s="170">
        <v>37418</v>
      </c>
      <c r="I2082" s="168">
        <v>77.14</v>
      </c>
    </row>
    <row r="2083" spans="8:9" x14ac:dyDescent="0.3">
      <c r="H2083" s="170">
        <v>37419</v>
      </c>
      <c r="I2083" s="168">
        <v>77.56</v>
      </c>
    </row>
    <row r="2084" spans="8:9" x14ac:dyDescent="0.3">
      <c r="H2084" s="170">
        <v>37420</v>
      </c>
      <c r="I2084" s="168">
        <v>77.88</v>
      </c>
    </row>
    <row r="2085" spans="8:9" x14ac:dyDescent="0.3">
      <c r="H2085" s="170">
        <v>37421</v>
      </c>
      <c r="I2085" s="168">
        <v>78</v>
      </c>
    </row>
    <row r="2086" spans="8:9" x14ac:dyDescent="0.3">
      <c r="H2086" s="170">
        <v>37422</v>
      </c>
      <c r="I2086" s="168">
        <v>78.11</v>
      </c>
    </row>
    <row r="2087" spans="8:9" x14ac:dyDescent="0.3">
      <c r="H2087" s="170">
        <v>37423</v>
      </c>
      <c r="I2087" s="168">
        <v>78.17</v>
      </c>
    </row>
    <row r="2088" spans="8:9" x14ac:dyDescent="0.3">
      <c r="H2088" s="170">
        <v>37424</v>
      </c>
      <c r="I2088" s="168">
        <v>78.17</v>
      </c>
    </row>
    <row r="2089" spans="8:9" x14ac:dyDescent="0.3">
      <c r="H2089" s="170">
        <v>37425</v>
      </c>
      <c r="I2089" s="168">
        <v>78.23</v>
      </c>
    </row>
    <row r="2090" spans="8:9" x14ac:dyDescent="0.3">
      <c r="H2090" s="170">
        <v>37426</v>
      </c>
      <c r="I2090" s="168">
        <v>78.33</v>
      </c>
    </row>
    <row r="2091" spans="8:9" x14ac:dyDescent="0.3">
      <c r="H2091" s="170">
        <v>37427</v>
      </c>
      <c r="I2091" s="168">
        <v>78.430000000000007</v>
      </c>
    </row>
    <row r="2092" spans="8:9" x14ac:dyDescent="0.3">
      <c r="H2092" s="170">
        <v>37428</v>
      </c>
      <c r="I2092" s="168">
        <v>78.48</v>
      </c>
    </row>
    <row r="2093" spans="8:9" x14ac:dyDescent="0.3">
      <c r="H2093" s="170">
        <v>37429</v>
      </c>
      <c r="I2093" s="168">
        <v>78.430000000000007</v>
      </c>
    </row>
    <row r="2094" spans="8:9" x14ac:dyDescent="0.3">
      <c r="H2094" s="170">
        <v>37430</v>
      </c>
      <c r="I2094" s="168">
        <v>78.52</v>
      </c>
    </row>
    <row r="2095" spans="8:9" x14ac:dyDescent="0.3">
      <c r="H2095" s="170">
        <v>37431</v>
      </c>
      <c r="I2095" s="168">
        <v>78.459999999999994</v>
      </c>
    </row>
    <row r="2096" spans="8:9" x14ac:dyDescent="0.3">
      <c r="H2096" s="170">
        <v>37432</v>
      </c>
      <c r="I2096" s="168">
        <v>78.39</v>
      </c>
    </row>
    <row r="2097" spans="8:9" x14ac:dyDescent="0.3">
      <c r="H2097" s="170">
        <v>37433</v>
      </c>
      <c r="I2097" s="168">
        <v>78.5</v>
      </c>
    </row>
    <row r="2098" spans="8:9" x14ac:dyDescent="0.3">
      <c r="H2098" s="170">
        <v>37434</v>
      </c>
      <c r="I2098" s="168">
        <v>78.55</v>
      </c>
    </row>
    <row r="2099" spans="8:9" x14ac:dyDescent="0.3">
      <c r="H2099" s="170">
        <v>37435</v>
      </c>
      <c r="I2099" s="168">
        <v>78.58</v>
      </c>
    </row>
    <row r="2100" spans="8:9" x14ac:dyDescent="0.3">
      <c r="H2100" s="170">
        <v>37436</v>
      </c>
      <c r="I2100" s="168">
        <v>78.53</v>
      </c>
    </row>
    <row r="2101" spans="8:9" x14ac:dyDescent="0.3">
      <c r="H2101" s="170">
        <v>37437</v>
      </c>
      <c r="I2101" s="168">
        <v>78.45</v>
      </c>
    </row>
    <row r="2102" spans="8:9" x14ac:dyDescent="0.3">
      <c r="H2102" s="170">
        <v>37438</v>
      </c>
      <c r="I2102" s="168">
        <v>78.75</v>
      </c>
    </row>
    <row r="2103" spans="8:9" x14ac:dyDescent="0.3">
      <c r="H2103" s="170">
        <v>37439</v>
      </c>
      <c r="I2103" s="168">
        <v>79.16</v>
      </c>
    </row>
    <row r="2104" spans="8:9" x14ac:dyDescent="0.3">
      <c r="H2104" s="170">
        <v>37440</v>
      </c>
      <c r="I2104" s="168">
        <v>79.489999999999995</v>
      </c>
    </row>
    <row r="2105" spans="8:9" x14ac:dyDescent="0.3">
      <c r="H2105" s="170">
        <v>37441</v>
      </c>
      <c r="I2105" s="168">
        <v>79.739999999999995</v>
      </c>
    </row>
    <row r="2106" spans="8:9" x14ac:dyDescent="0.3">
      <c r="H2106" s="170">
        <v>37442</v>
      </c>
      <c r="I2106" s="168">
        <v>79.989999999999995</v>
      </c>
    </row>
    <row r="2107" spans="8:9" x14ac:dyDescent="0.3">
      <c r="H2107" s="170">
        <v>37443</v>
      </c>
      <c r="I2107" s="168">
        <v>80.2</v>
      </c>
    </row>
    <row r="2108" spans="8:9" x14ac:dyDescent="0.3">
      <c r="H2108" s="170">
        <v>37444</v>
      </c>
      <c r="I2108" s="168">
        <v>80.33</v>
      </c>
    </row>
    <row r="2109" spans="8:9" x14ac:dyDescent="0.3">
      <c r="H2109" s="170">
        <v>37445</v>
      </c>
      <c r="I2109" s="168">
        <v>80.42</v>
      </c>
    </row>
    <row r="2110" spans="8:9" x14ac:dyDescent="0.3">
      <c r="H2110" s="170">
        <v>37446</v>
      </c>
      <c r="I2110" s="168">
        <v>80.599999999999994</v>
      </c>
    </row>
    <row r="2111" spans="8:9" x14ac:dyDescent="0.3">
      <c r="H2111" s="170">
        <v>37447</v>
      </c>
      <c r="I2111" s="168">
        <v>80.83</v>
      </c>
    </row>
    <row r="2112" spans="8:9" x14ac:dyDescent="0.3">
      <c r="H2112" s="170">
        <v>37448</v>
      </c>
      <c r="I2112" s="168">
        <v>81.02</v>
      </c>
    </row>
    <row r="2113" spans="8:9" x14ac:dyDescent="0.3">
      <c r="H2113" s="170">
        <v>37449</v>
      </c>
      <c r="I2113" s="168">
        <v>81.19</v>
      </c>
    </row>
    <row r="2114" spans="8:9" x14ac:dyDescent="0.3">
      <c r="H2114" s="170">
        <v>37450</v>
      </c>
      <c r="I2114" s="168">
        <v>81.349999999999994</v>
      </c>
    </row>
    <row r="2115" spans="8:9" x14ac:dyDescent="0.3">
      <c r="H2115" s="170">
        <v>37451</v>
      </c>
      <c r="I2115" s="168">
        <v>81.489999999999995</v>
      </c>
    </row>
    <row r="2116" spans="8:9" x14ac:dyDescent="0.3">
      <c r="H2116" s="170">
        <v>37452</v>
      </c>
      <c r="I2116" s="168">
        <v>81.599999999999994</v>
      </c>
    </row>
    <row r="2117" spans="8:9" x14ac:dyDescent="0.3">
      <c r="H2117" s="170">
        <v>37453</v>
      </c>
      <c r="I2117" s="168">
        <v>81.63</v>
      </c>
    </row>
    <row r="2118" spans="8:9" x14ac:dyDescent="0.3">
      <c r="H2118" s="170">
        <v>37454</v>
      </c>
      <c r="I2118" s="168">
        <v>81.67</v>
      </c>
    </row>
    <row r="2119" spans="8:9" x14ac:dyDescent="0.3">
      <c r="H2119" s="170">
        <v>37455</v>
      </c>
      <c r="I2119" s="168">
        <v>81.709999999999994</v>
      </c>
    </row>
    <row r="2120" spans="8:9" x14ac:dyDescent="0.3">
      <c r="H2120" s="170">
        <v>37456</v>
      </c>
      <c r="I2120" s="168">
        <v>81.75</v>
      </c>
    </row>
    <row r="2121" spans="8:9" x14ac:dyDescent="0.3">
      <c r="H2121" s="170">
        <v>37457</v>
      </c>
      <c r="I2121" s="168">
        <v>81.86</v>
      </c>
    </row>
    <row r="2122" spans="8:9" x14ac:dyDescent="0.3">
      <c r="H2122" s="170">
        <v>37458</v>
      </c>
      <c r="I2122" s="168">
        <v>82.06</v>
      </c>
    </row>
    <row r="2123" spans="8:9" x14ac:dyDescent="0.3">
      <c r="H2123" s="170">
        <v>37459</v>
      </c>
      <c r="I2123" s="168">
        <v>82.13</v>
      </c>
    </row>
    <row r="2124" spans="8:9" x14ac:dyDescent="0.3">
      <c r="H2124" s="170">
        <v>37460</v>
      </c>
      <c r="I2124" s="168">
        <v>82.17</v>
      </c>
    </row>
    <row r="2125" spans="8:9" x14ac:dyDescent="0.3">
      <c r="H2125" s="170">
        <v>37461</v>
      </c>
      <c r="I2125" s="168">
        <v>82.16</v>
      </c>
    </row>
    <row r="2126" spans="8:9" x14ac:dyDescent="0.3">
      <c r="H2126" s="170">
        <v>37462</v>
      </c>
      <c r="I2126" s="168">
        <v>82.13</v>
      </c>
    </row>
    <row r="2127" spans="8:9" x14ac:dyDescent="0.3">
      <c r="H2127" s="170">
        <v>37463</v>
      </c>
      <c r="I2127" s="168">
        <v>82.1</v>
      </c>
    </row>
    <row r="2128" spans="8:9" x14ac:dyDescent="0.3">
      <c r="H2128" s="170">
        <v>37464</v>
      </c>
      <c r="I2128" s="168">
        <v>82.1</v>
      </c>
    </row>
    <row r="2129" spans="8:9" x14ac:dyDescent="0.3">
      <c r="H2129" s="170">
        <v>37465</v>
      </c>
      <c r="I2129" s="168">
        <v>82.1</v>
      </c>
    </row>
    <row r="2130" spans="8:9" x14ac:dyDescent="0.3">
      <c r="H2130" s="170">
        <v>37466</v>
      </c>
      <c r="I2130" s="168">
        <v>82.08</v>
      </c>
    </row>
    <row r="2131" spans="8:9" x14ac:dyDescent="0.3">
      <c r="H2131" s="170">
        <v>37467</v>
      </c>
      <c r="I2131" s="168">
        <v>82.05</v>
      </c>
    </row>
    <row r="2132" spans="8:9" x14ac:dyDescent="0.3">
      <c r="H2132" s="170">
        <v>37468</v>
      </c>
      <c r="I2132" s="168">
        <v>82</v>
      </c>
    </row>
    <row r="2133" spans="8:9" x14ac:dyDescent="0.3">
      <c r="H2133" s="170">
        <v>37469</v>
      </c>
      <c r="I2133" s="168">
        <v>82.12</v>
      </c>
    </row>
    <row r="2134" spans="8:9" x14ac:dyDescent="0.3">
      <c r="H2134" s="170">
        <v>37470</v>
      </c>
      <c r="I2134" s="168">
        <v>82.31</v>
      </c>
    </row>
    <row r="2135" spans="8:9" x14ac:dyDescent="0.3">
      <c r="H2135" s="170">
        <v>37471</v>
      </c>
      <c r="I2135" s="168">
        <v>82.57</v>
      </c>
    </row>
    <row r="2136" spans="8:9" x14ac:dyDescent="0.3">
      <c r="H2136" s="170">
        <v>37472</v>
      </c>
      <c r="I2136" s="168">
        <v>82.7</v>
      </c>
    </row>
    <row r="2137" spans="8:9" x14ac:dyDescent="0.3">
      <c r="H2137" s="170">
        <v>37473</v>
      </c>
      <c r="I2137" s="168">
        <v>82.86</v>
      </c>
    </row>
    <row r="2138" spans="8:9" x14ac:dyDescent="0.3">
      <c r="H2138" s="170">
        <v>37474</v>
      </c>
      <c r="I2138" s="168">
        <v>82.99</v>
      </c>
    </row>
    <row r="2139" spans="8:9" x14ac:dyDescent="0.3">
      <c r="H2139" s="170">
        <v>37475</v>
      </c>
      <c r="I2139" s="168">
        <v>83.1</v>
      </c>
    </row>
    <row r="2140" spans="8:9" x14ac:dyDescent="0.3">
      <c r="H2140" s="170">
        <v>37476</v>
      </c>
      <c r="I2140" s="168">
        <v>83.3</v>
      </c>
    </row>
    <row r="2141" spans="8:9" x14ac:dyDescent="0.3">
      <c r="H2141" s="170">
        <v>37477</v>
      </c>
      <c r="I2141" s="168">
        <v>83.52</v>
      </c>
    </row>
    <row r="2142" spans="8:9" x14ac:dyDescent="0.3">
      <c r="H2142" s="170">
        <v>37478</v>
      </c>
      <c r="I2142" s="168">
        <v>83.76</v>
      </c>
    </row>
    <row r="2143" spans="8:9" x14ac:dyDescent="0.3">
      <c r="H2143" s="170">
        <v>37479</v>
      </c>
      <c r="I2143" s="168">
        <v>84.03</v>
      </c>
    </row>
    <row r="2144" spans="8:9" x14ac:dyDescent="0.3">
      <c r="H2144" s="170">
        <v>37480</v>
      </c>
      <c r="I2144" s="168">
        <v>84.31</v>
      </c>
    </row>
    <row r="2145" spans="8:9" x14ac:dyDescent="0.3">
      <c r="H2145" s="170">
        <v>37481</v>
      </c>
      <c r="I2145" s="168">
        <v>84.5</v>
      </c>
    </row>
    <row r="2146" spans="8:9" x14ac:dyDescent="0.3">
      <c r="H2146" s="170">
        <v>37482</v>
      </c>
      <c r="I2146" s="168">
        <v>84.61</v>
      </c>
    </row>
    <row r="2147" spans="8:9" x14ac:dyDescent="0.3">
      <c r="H2147" s="170">
        <v>37483</v>
      </c>
      <c r="I2147" s="168">
        <v>84.83</v>
      </c>
    </row>
    <row r="2148" spans="8:9" x14ac:dyDescent="0.3">
      <c r="H2148" s="170">
        <v>37484</v>
      </c>
      <c r="I2148" s="168">
        <v>84.96</v>
      </c>
    </row>
    <row r="2149" spans="8:9" x14ac:dyDescent="0.3">
      <c r="H2149" s="170">
        <v>37485</v>
      </c>
      <c r="I2149" s="168">
        <v>85.1</v>
      </c>
    </row>
    <row r="2150" spans="8:9" x14ac:dyDescent="0.3">
      <c r="H2150" s="170">
        <v>37486</v>
      </c>
      <c r="I2150" s="168">
        <v>85.24</v>
      </c>
    </row>
    <row r="2151" spans="8:9" x14ac:dyDescent="0.3">
      <c r="H2151" s="170">
        <v>37487</v>
      </c>
      <c r="I2151" s="168">
        <v>85.44</v>
      </c>
    </row>
    <row r="2152" spans="8:9" x14ac:dyDescent="0.3">
      <c r="H2152" s="170">
        <v>37488</v>
      </c>
      <c r="I2152" s="168">
        <v>85.51</v>
      </c>
    </row>
    <row r="2153" spans="8:9" x14ac:dyDescent="0.3">
      <c r="H2153" s="170">
        <v>37489</v>
      </c>
      <c r="I2153" s="168">
        <v>85.54</v>
      </c>
    </row>
    <row r="2154" spans="8:9" x14ac:dyDescent="0.3">
      <c r="H2154" s="170">
        <v>37490</v>
      </c>
      <c r="I2154" s="168">
        <v>85.63</v>
      </c>
    </row>
    <row r="2155" spans="8:9" x14ac:dyDescent="0.3">
      <c r="H2155" s="170">
        <v>37491</v>
      </c>
      <c r="I2155" s="168">
        <v>85.7</v>
      </c>
    </row>
    <row r="2156" spans="8:9" x14ac:dyDescent="0.3">
      <c r="H2156" s="170">
        <v>37492</v>
      </c>
      <c r="I2156" s="168">
        <v>85.89</v>
      </c>
    </row>
    <row r="2157" spans="8:9" x14ac:dyDescent="0.3">
      <c r="H2157" s="170">
        <v>37493</v>
      </c>
      <c r="I2157" s="168">
        <v>86.21</v>
      </c>
    </row>
    <row r="2158" spans="8:9" x14ac:dyDescent="0.3">
      <c r="H2158" s="170">
        <v>37494</v>
      </c>
      <c r="I2158" s="168">
        <v>86.66</v>
      </c>
    </row>
    <row r="2159" spans="8:9" x14ac:dyDescent="0.3">
      <c r="H2159" s="170">
        <v>37495</v>
      </c>
      <c r="I2159" s="168">
        <v>87.21</v>
      </c>
    </row>
    <row r="2160" spans="8:9" x14ac:dyDescent="0.3">
      <c r="H2160" s="170">
        <v>37496</v>
      </c>
      <c r="I2160" s="168">
        <v>87.55</v>
      </c>
    </row>
    <row r="2161" spans="8:9" x14ac:dyDescent="0.3">
      <c r="H2161" s="170">
        <v>37497</v>
      </c>
      <c r="I2161" s="168">
        <v>87.56</v>
      </c>
    </row>
    <row r="2162" spans="8:9" x14ac:dyDescent="0.3">
      <c r="H2162" s="170">
        <v>37498</v>
      </c>
      <c r="I2162" s="168">
        <v>87.63</v>
      </c>
    </row>
    <row r="2163" spans="8:9" x14ac:dyDescent="0.3">
      <c r="H2163" s="170">
        <v>37499</v>
      </c>
      <c r="I2163" s="168">
        <v>87.79</v>
      </c>
    </row>
    <row r="2164" spans="8:9" x14ac:dyDescent="0.3">
      <c r="H2164" s="170">
        <v>37500</v>
      </c>
      <c r="I2164" s="168">
        <v>87.92</v>
      </c>
    </row>
    <row r="2165" spans="8:9" x14ac:dyDescent="0.3">
      <c r="H2165" s="170">
        <v>37501</v>
      </c>
      <c r="I2165" s="168">
        <v>88.15</v>
      </c>
    </row>
    <row r="2166" spans="8:9" x14ac:dyDescent="0.3">
      <c r="H2166" s="170">
        <v>37502</v>
      </c>
      <c r="I2166" s="168">
        <v>88.31</v>
      </c>
    </row>
    <row r="2167" spans="8:9" x14ac:dyDescent="0.3">
      <c r="H2167" s="170">
        <v>37503</v>
      </c>
      <c r="I2167" s="168">
        <v>88.35</v>
      </c>
    </row>
    <row r="2168" spans="8:9" x14ac:dyDescent="0.3">
      <c r="H2168" s="170">
        <v>37504</v>
      </c>
      <c r="I2168" s="168">
        <v>88.32</v>
      </c>
    </row>
    <row r="2169" spans="8:9" x14ac:dyDescent="0.3">
      <c r="H2169" s="170">
        <v>37505</v>
      </c>
      <c r="I2169" s="168">
        <v>88.23</v>
      </c>
    </row>
    <row r="2170" spans="8:9" x14ac:dyDescent="0.3">
      <c r="H2170" s="170">
        <v>37506</v>
      </c>
      <c r="I2170" s="168">
        <v>88.16</v>
      </c>
    </row>
    <row r="2171" spans="8:9" x14ac:dyDescent="0.3">
      <c r="H2171" s="170">
        <v>37507</v>
      </c>
      <c r="I2171" s="168">
        <v>88.11</v>
      </c>
    </row>
    <row r="2172" spans="8:9" x14ac:dyDescent="0.3">
      <c r="H2172" s="170">
        <v>37508</v>
      </c>
      <c r="I2172" s="168">
        <v>88.12</v>
      </c>
    </row>
    <row r="2173" spans="8:9" x14ac:dyDescent="0.3">
      <c r="H2173" s="170">
        <v>37509</v>
      </c>
      <c r="I2173" s="168">
        <v>88.14</v>
      </c>
    </row>
    <row r="2174" spans="8:9" x14ac:dyDescent="0.3">
      <c r="H2174" s="170">
        <v>37510</v>
      </c>
      <c r="I2174" s="168">
        <v>88.26</v>
      </c>
    </row>
    <row r="2175" spans="8:9" x14ac:dyDescent="0.3">
      <c r="H2175" s="170">
        <v>37511</v>
      </c>
      <c r="I2175" s="168">
        <v>88.3</v>
      </c>
    </row>
    <row r="2176" spans="8:9" x14ac:dyDescent="0.3">
      <c r="H2176" s="170">
        <v>37512</v>
      </c>
      <c r="I2176" s="168">
        <v>88.3</v>
      </c>
    </row>
    <row r="2177" spans="8:9" x14ac:dyDescent="0.3">
      <c r="H2177" s="170">
        <v>37513</v>
      </c>
      <c r="I2177" s="168">
        <v>88.25</v>
      </c>
    </row>
    <row r="2178" spans="8:9" x14ac:dyDescent="0.3">
      <c r="H2178" s="170">
        <v>37514</v>
      </c>
      <c r="I2178" s="168">
        <v>88.35</v>
      </c>
    </row>
    <row r="2179" spans="8:9" x14ac:dyDescent="0.3">
      <c r="H2179" s="170">
        <v>37515</v>
      </c>
      <c r="I2179" s="168">
        <v>88.27</v>
      </c>
    </row>
    <row r="2180" spans="8:9" x14ac:dyDescent="0.3">
      <c r="H2180" s="170">
        <v>37516</v>
      </c>
      <c r="I2180" s="168">
        <v>88.24</v>
      </c>
    </row>
    <row r="2181" spans="8:9" x14ac:dyDescent="0.3">
      <c r="H2181" s="170">
        <v>37517</v>
      </c>
      <c r="I2181" s="168">
        <v>88.16</v>
      </c>
    </row>
    <row r="2182" spans="8:9" x14ac:dyDescent="0.3">
      <c r="H2182" s="170">
        <v>37518</v>
      </c>
      <c r="I2182" s="168">
        <v>88.16</v>
      </c>
    </row>
    <row r="2183" spans="8:9" x14ac:dyDescent="0.3">
      <c r="H2183" s="170">
        <v>37519</v>
      </c>
      <c r="I2183" s="168">
        <v>88.03</v>
      </c>
    </row>
    <row r="2184" spans="8:9" x14ac:dyDescent="0.3">
      <c r="H2184" s="170">
        <v>37520</v>
      </c>
      <c r="I2184" s="168">
        <v>87.8</v>
      </c>
    </row>
    <row r="2185" spans="8:9" x14ac:dyDescent="0.3">
      <c r="H2185" s="170">
        <v>37521</v>
      </c>
      <c r="I2185" s="168">
        <v>87.59</v>
      </c>
    </row>
    <row r="2186" spans="8:9" x14ac:dyDescent="0.3">
      <c r="H2186" s="170">
        <v>37522</v>
      </c>
      <c r="I2186" s="168">
        <v>87.39</v>
      </c>
    </row>
    <row r="2187" spans="8:9" x14ac:dyDescent="0.3">
      <c r="H2187" s="170">
        <v>37523</v>
      </c>
      <c r="I2187" s="168">
        <v>87.23</v>
      </c>
    </row>
    <row r="2188" spans="8:9" x14ac:dyDescent="0.3">
      <c r="H2188" s="170">
        <v>37524</v>
      </c>
      <c r="I2188" s="168">
        <v>87.13</v>
      </c>
    </row>
    <row r="2189" spans="8:9" x14ac:dyDescent="0.3">
      <c r="H2189" s="170">
        <v>37525</v>
      </c>
      <c r="I2189" s="168">
        <v>87.09</v>
      </c>
    </row>
    <row r="2190" spans="8:9" x14ac:dyDescent="0.3">
      <c r="H2190" s="170">
        <v>37526</v>
      </c>
      <c r="I2190" s="168">
        <v>86.95</v>
      </c>
    </row>
    <row r="2191" spans="8:9" x14ac:dyDescent="0.3">
      <c r="H2191" s="170">
        <v>37527</v>
      </c>
      <c r="I2191" s="168">
        <v>86.82</v>
      </c>
    </row>
    <row r="2192" spans="8:9" x14ac:dyDescent="0.3">
      <c r="H2192" s="170">
        <v>37528</v>
      </c>
      <c r="I2192" s="168">
        <v>86.64</v>
      </c>
    </row>
    <row r="2193" spans="8:9" x14ac:dyDescent="0.3">
      <c r="H2193" s="170">
        <v>37529</v>
      </c>
      <c r="I2193" s="168">
        <v>86.47</v>
      </c>
    </row>
    <row r="2194" spans="8:9" x14ac:dyDescent="0.3">
      <c r="H2194" s="170">
        <v>37530</v>
      </c>
      <c r="I2194" s="168">
        <v>86.36</v>
      </c>
    </row>
    <row r="2195" spans="8:9" x14ac:dyDescent="0.3">
      <c r="H2195" s="170">
        <v>37531</v>
      </c>
      <c r="I2195" s="168">
        <v>86.31</v>
      </c>
    </row>
    <row r="2196" spans="8:9" x14ac:dyDescent="0.3">
      <c r="H2196" s="170">
        <v>37532</v>
      </c>
      <c r="I2196" s="168">
        <v>86.26</v>
      </c>
    </row>
    <row r="2197" spans="8:9" x14ac:dyDescent="0.3">
      <c r="H2197" s="170">
        <v>37533</v>
      </c>
      <c r="I2197" s="168">
        <v>86.27</v>
      </c>
    </row>
    <row r="2198" spans="8:9" x14ac:dyDescent="0.3">
      <c r="H2198" s="170">
        <v>37534</v>
      </c>
      <c r="I2198" s="168">
        <v>86.19</v>
      </c>
    </row>
    <row r="2199" spans="8:9" x14ac:dyDescent="0.3">
      <c r="H2199" s="170">
        <v>37535</v>
      </c>
      <c r="I2199" s="168">
        <v>86.19</v>
      </c>
    </row>
    <row r="2200" spans="8:9" x14ac:dyDescent="0.3">
      <c r="H2200" s="170">
        <v>37536</v>
      </c>
      <c r="I2200" s="168">
        <v>86.17</v>
      </c>
    </row>
    <row r="2201" spans="8:9" x14ac:dyDescent="0.3">
      <c r="H2201" s="170">
        <v>37537</v>
      </c>
      <c r="I2201" s="168">
        <v>86.24</v>
      </c>
    </row>
    <row r="2202" spans="8:9" x14ac:dyDescent="0.3">
      <c r="H2202" s="170">
        <v>37538</v>
      </c>
      <c r="I2202" s="168">
        <v>86.38</v>
      </c>
    </row>
    <row r="2203" spans="8:9" x14ac:dyDescent="0.3">
      <c r="H2203" s="170">
        <v>37539</v>
      </c>
      <c r="I2203" s="168">
        <v>86.52</v>
      </c>
    </row>
    <row r="2204" spans="8:9" x14ac:dyDescent="0.3">
      <c r="H2204" s="170">
        <v>37540</v>
      </c>
      <c r="I2204" s="168">
        <v>86.45</v>
      </c>
    </row>
    <row r="2205" spans="8:9" x14ac:dyDescent="0.3">
      <c r="H2205" s="170">
        <v>37541</v>
      </c>
      <c r="I2205" s="168">
        <v>86.44</v>
      </c>
    </row>
    <row r="2206" spans="8:9" x14ac:dyDescent="0.3">
      <c r="H2206" s="170">
        <v>37542</v>
      </c>
      <c r="I2206" s="168">
        <v>86.41</v>
      </c>
    </row>
    <row r="2207" spans="8:9" x14ac:dyDescent="0.3">
      <c r="H2207" s="170">
        <v>37543</v>
      </c>
      <c r="I2207" s="168">
        <v>86.41</v>
      </c>
    </row>
    <row r="2208" spans="8:9" x14ac:dyDescent="0.3">
      <c r="H2208" s="170">
        <v>37544</v>
      </c>
      <c r="I2208" s="168">
        <v>86.46</v>
      </c>
    </row>
    <row r="2209" spans="8:9" x14ac:dyDescent="0.3">
      <c r="H2209" s="170">
        <v>37545</v>
      </c>
      <c r="I2209" s="168">
        <v>86.48</v>
      </c>
    </row>
    <row r="2210" spans="8:9" x14ac:dyDescent="0.3">
      <c r="H2210" s="170">
        <v>37546</v>
      </c>
      <c r="I2210" s="168">
        <v>86.52</v>
      </c>
    </row>
    <row r="2211" spans="8:9" x14ac:dyDescent="0.3">
      <c r="H2211" s="170">
        <v>37547</v>
      </c>
      <c r="I2211" s="168">
        <v>86.54</v>
      </c>
    </row>
    <row r="2212" spans="8:9" x14ac:dyDescent="0.3">
      <c r="H2212" s="170">
        <v>37548</v>
      </c>
      <c r="I2212" s="168">
        <v>86.55</v>
      </c>
    </row>
    <row r="2213" spans="8:9" x14ac:dyDescent="0.3">
      <c r="H2213" s="170">
        <v>37549</v>
      </c>
      <c r="I2213" s="168">
        <v>86.55</v>
      </c>
    </row>
    <row r="2214" spans="8:9" x14ac:dyDescent="0.3">
      <c r="H2214" s="170">
        <v>37550</v>
      </c>
      <c r="I2214" s="168">
        <v>86.63</v>
      </c>
    </row>
    <row r="2215" spans="8:9" x14ac:dyDescent="0.3">
      <c r="H2215" s="170">
        <v>37551</v>
      </c>
      <c r="I2215" s="168">
        <v>86.78</v>
      </c>
    </row>
    <row r="2216" spans="8:9" x14ac:dyDescent="0.3">
      <c r="H2216" s="170">
        <v>37552</v>
      </c>
      <c r="I2216" s="168">
        <v>86.87</v>
      </c>
    </row>
    <row r="2217" spans="8:9" x14ac:dyDescent="0.3">
      <c r="H2217" s="170">
        <v>37553</v>
      </c>
      <c r="I2217" s="168">
        <v>86.93</v>
      </c>
    </row>
    <row r="2218" spans="8:9" x14ac:dyDescent="0.3">
      <c r="H2218" s="170">
        <v>37554</v>
      </c>
      <c r="I2218" s="168">
        <v>86.96</v>
      </c>
    </row>
    <row r="2219" spans="8:9" x14ac:dyDescent="0.3">
      <c r="H2219" s="170">
        <v>37555</v>
      </c>
      <c r="I2219" s="168">
        <v>86.98</v>
      </c>
    </row>
    <row r="2220" spans="8:9" x14ac:dyDescent="0.3">
      <c r="H2220" s="170">
        <v>37556</v>
      </c>
      <c r="I2220" s="168">
        <v>87</v>
      </c>
    </row>
    <row r="2221" spans="8:9" x14ac:dyDescent="0.3">
      <c r="H2221" s="170">
        <v>37557</v>
      </c>
      <c r="I2221" s="168">
        <v>87.14</v>
      </c>
    </row>
    <row r="2222" spans="8:9" x14ac:dyDescent="0.3">
      <c r="H2222" s="170">
        <v>37558</v>
      </c>
      <c r="I2222" s="168">
        <v>87.14</v>
      </c>
    </row>
    <row r="2223" spans="8:9" x14ac:dyDescent="0.3">
      <c r="H2223" s="170">
        <v>37559</v>
      </c>
      <c r="I2223" s="168">
        <v>87.02</v>
      </c>
    </row>
    <row r="2224" spans="8:9" x14ac:dyDescent="0.3">
      <c r="H2224" s="170">
        <v>37560</v>
      </c>
      <c r="I2224" s="168">
        <v>86.92</v>
      </c>
    </row>
    <row r="2225" spans="8:9" x14ac:dyDescent="0.3">
      <c r="H2225" s="170">
        <v>37561</v>
      </c>
      <c r="I2225" s="168">
        <v>86.87</v>
      </c>
    </row>
    <row r="2226" spans="8:9" x14ac:dyDescent="0.3">
      <c r="H2226" s="170">
        <v>37562</v>
      </c>
      <c r="I2226" s="168">
        <v>86.8</v>
      </c>
    </row>
    <row r="2227" spans="8:9" x14ac:dyDescent="0.3">
      <c r="H2227" s="170">
        <v>37563</v>
      </c>
      <c r="I2227" s="168">
        <v>86.83</v>
      </c>
    </row>
    <row r="2228" spans="8:9" x14ac:dyDescent="0.3">
      <c r="H2228" s="170">
        <v>37564</v>
      </c>
      <c r="I2228" s="168">
        <v>86.7</v>
      </c>
    </row>
    <row r="2229" spans="8:9" x14ac:dyDescent="0.3">
      <c r="H2229" s="170">
        <v>37565</v>
      </c>
      <c r="I2229" s="168">
        <v>86.5</v>
      </c>
    </row>
    <row r="2230" spans="8:9" x14ac:dyDescent="0.3">
      <c r="H2230" s="170">
        <v>37566</v>
      </c>
      <c r="I2230" s="168">
        <v>86.15</v>
      </c>
    </row>
    <row r="2231" spans="8:9" x14ac:dyDescent="0.3">
      <c r="H2231" s="170">
        <v>37567</v>
      </c>
      <c r="I2231" s="168">
        <v>85.55</v>
      </c>
    </row>
    <row r="2232" spans="8:9" x14ac:dyDescent="0.3">
      <c r="H2232" s="170">
        <v>37568</v>
      </c>
      <c r="I2232" s="168">
        <v>84.53</v>
      </c>
    </row>
    <row r="2233" spans="8:9" x14ac:dyDescent="0.3">
      <c r="H2233" s="170">
        <v>37569</v>
      </c>
      <c r="I2233" s="168">
        <v>83.48</v>
      </c>
    </row>
    <row r="2234" spans="8:9" x14ac:dyDescent="0.3">
      <c r="H2234" s="170">
        <v>37570</v>
      </c>
      <c r="I2234" s="168">
        <v>82.47</v>
      </c>
    </row>
    <row r="2235" spans="8:9" x14ac:dyDescent="0.3">
      <c r="H2235" s="170">
        <v>37571</v>
      </c>
      <c r="I2235" s="168">
        <v>81.61</v>
      </c>
    </row>
    <row r="2236" spans="8:9" x14ac:dyDescent="0.3">
      <c r="H2236" s="170">
        <v>37572</v>
      </c>
      <c r="I2236" s="168">
        <v>81.08</v>
      </c>
    </row>
    <row r="2237" spans="8:9" x14ac:dyDescent="0.3">
      <c r="H2237" s="170">
        <v>37573</v>
      </c>
      <c r="I2237" s="168">
        <v>81.12</v>
      </c>
    </row>
    <row r="2238" spans="8:9" x14ac:dyDescent="0.3">
      <c r="H2238" s="170">
        <v>37574</v>
      </c>
      <c r="I2238" s="168">
        <v>81.3</v>
      </c>
    </row>
    <row r="2239" spans="8:9" x14ac:dyDescent="0.3">
      <c r="H2239" s="170">
        <v>37575</v>
      </c>
      <c r="I2239" s="168">
        <v>81.66</v>
      </c>
    </row>
    <row r="2240" spans="8:9" x14ac:dyDescent="0.3">
      <c r="H2240" s="170">
        <v>37576</v>
      </c>
      <c r="I2240" s="168">
        <v>82.13</v>
      </c>
    </row>
    <row r="2241" spans="8:9" x14ac:dyDescent="0.3">
      <c r="H2241" s="170">
        <v>37577</v>
      </c>
      <c r="I2241" s="168">
        <v>82.69</v>
      </c>
    </row>
    <row r="2242" spans="8:9" x14ac:dyDescent="0.3">
      <c r="H2242" s="170">
        <v>37578</v>
      </c>
      <c r="I2242" s="168">
        <v>83.17</v>
      </c>
    </row>
    <row r="2243" spans="8:9" x14ac:dyDescent="0.3">
      <c r="H2243" s="170">
        <v>37579</v>
      </c>
      <c r="I2243" s="168">
        <v>83.49</v>
      </c>
    </row>
    <row r="2244" spans="8:9" x14ac:dyDescent="0.3">
      <c r="H2244" s="170">
        <v>37580</v>
      </c>
      <c r="I2244" s="168">
        <v>84.18</v>
      </c>
    </row>
    <row r="2245" spans="8:9" x14ac:dyDescent="0.3">
      <c r="H2245" s="170">
        <v>37581</v>
      </c>
      <c r="I2245" s="168">
        <v>84.59</v>
      </c>
    </row>
    <row r="2246" spans="8:9" x14ac:dyDescent="0.3">
      <c r="H2246" s="170">
        <v>37582</v>
      </c>
      <c r="I2246" s="168">
        <v>84.99</v>
      </c>
    </row>
    <row r="2247" spans="8:9" x14ac:dyDescent="0.3">
      <c r="H2247" s="170">
        <v>37583</v>
      </c>
      <c r="I2247" s="168">
        <v>85.07</v>
      </c>
    </row>
    <row r="2248" spans="8:9" x14ac:dyDescent="0.3">
      <c r="H2248" s="170">
        <v>37584</v>
      </c>
      <c r="I2248" s="168">
        <v>85.23</v>
      </c>
    </row>
    <row r="2249" spans="8:9" x14ac:dyDescent="0.3">
      <c r="H2249" s="170">
        <v>37585</v>
      </c>
      <c r="I2249" s="168">
        <v>85.43</v>
      </c>
    </row>
    <row r="2250" spans="8:9" x14ac:dyDescent="0.3">
      <c r="H2250" s="170">
        <v>37586</v>
      </c>
      <c r="I2250" s="168">
        <v>85.63</v>
      </c>
    </row>
    <row r="2251" spans="8:9" x14ac:dyDescent="0.3">
      <c r="H2251" s="170">
        <v>37587</v>
      </c>
      <c r="I2251" s="168">
        <v>85.75</v>
      </c>
    </row>
    <row r="2252" spans="8:9" x14ac:dyDescent="0.3">
      <c r="H2252" s="170">
        <v>37588</v>
      </c>
      <c r="I2252" s="168">
        <v>85.86</v>
      </c>
    </row>
    <row r="2253" spans="8:9" x14ac:dyDescent="0.3">
      <c r="H2253" s="170">
        <v>37589</v>
      </c>
      <c r="I2253" s="168">
        <v>85.99</v>
      </c>
    </row>
    <row r="2254" spans="8:9" x14ac:dyDescent="0.3">
      <c r="H2254" s="170">
        <v>37590</v>
      </c>
      <c r="I2254" s="168">
        <v>86.19</v>
      </c>
    </row>
    <row r="2255" spans="8:9" x14ac:dyDescent="0.3">
      <c r="H2255" s="170">
        <v>37591</v>
      </c>
      <c r="I2255" s="168">
        <v>86.28</v>
      </c>
    </row>
    <row r="2256" spans="8:9" x14ac:dyDescent="0.3">
      <c r="H2256" s="170">
        <v>37592</v>
      </c>
      <c r="I2256" s="168">
        <v>86.45</v>
      </c>
    </row>
    <row r="2257" spans="8:9" x14ac:dyDescent="0.3">
      <c r="H2257" s="170">
        <v>37593</v>
      </c>
      <c r="I2257" s="168">
        <v>86.58</v>
      </c>
    </row>
    <row r="2258" spans="8:9" x14ac:dyDescent="0.3">
      <c r="H2258" s="170">
        <v>37594</v>
      </c>
      <c r="I2258" s="168">
        <v>86.69</v>
      </c>
    </row>
    <row r="2259" spans="8:9" x14ac:dyDescent="0.3">
      <c r="H2259" s="170">
        <v>37595</v>
      </c>
      <c r="I2259" s="168">
        <v>86.67</v>
      </c>
    </row>
    <row r="2260" spans="8:9" x14ac:dyDescent="0.3">
      <c r="H2260" s="170">
        <v>37596</v>
      </c>
      <c r="I2260" s="168">
        <v>86.59</v>
      </c>
    </row>
    <row r="2261" spans="8:9" x14ac:dyDescent="0.3">
      <c r="H2261" s="170">
        <v>37597</v>
      </c>
      <c r="I2261" s="168">
        <v>86.42</v>
      </c>
    </row>
    <row r="2262" spans="8:9" x14ac:dyDescent="0.3">
      <c r="H2262" s="170">
        <v>37598</v>
      </c>
      <c r="I2262" s="168">
        <v>86.2</v>
      </c>
    </row>
    <row r="2263" spans="8:9" x14ac:dyDescent="0.3">
      <c r="H2263" s="170">
        <v>37599</v>
      </c>
      <c r="I2263" s="168">
        <v>85.99</v>
      </c>
    </row>
    <row r="2264" spans="8:9" x14ac:dyDescent="0.3">
      <c r="H2264" s="170">
        <v>37600</v>
      </c>
      <c r="I2264" s="168">
        <v>85.68</v>
      </c>
    </row>
    <row r="2265" spans="8:9" x14ac:dyDescent="0.3">
      <c r="H2265" s="170">
        <v>37601</v>
      </c>
      <c r="I2265" s="168">
        <v>85.37</v>
      </c>
    </row>
    <row r="2266" spans="8:9" x14ac:dyDescent="0.3">
      <c r="H2266" s="170">
        <v>37602</v>
      </c>
      <c r="I2266" s="168">
        <v>85.07</v>
      </c>
    </row>
    <row r="2267" spans="8:9" x14ac:dyDescent="0.3">
      <c r="H2267" s="170">
        <v>37603</v>
      </c>
      <c r="I2267" s="168">
        <v>84.57</v>
      </c>
    </row>
    <row r="2268" spans="8:9" x14ac:dyDescent="0.3">
      <c r="H2268" s="170">
        <v>37604</v>
      </c>
      <c r="I2268" s="168">
        <v>83.87</v>
      </c>
    </row>
    <row r="2269" spans="8:9" x14ac:dyDescent="0.3">
      <c r="H2269" s="170">
        <v>37605</v>
      </c>
      <c r="I2269" s="168">
        <v>83.03</v>
      </c>
    </row>
    <row r="2270" spans="8:9" x14ac:dyDescent="0.3">
      <c r="H2270" s="170">
        <v>37606</v>
      </c>
      <c r="I2270" s="168">
        <v>81.7</v>
      </c>
    </row>
    <row r="2271" spans="8:9" x14ac:dyDescent="0.3">
      <c r="H2271" s="170">
        <v>37607</v>
      </c>
      <c r="I2271" s="168">
        <v>80.19</v>
      </c>
    </row>
    <row r="2272" spans="8:9" x14ac:dyDescent="0.3">
      <c r="H2272" s="170">
        <v>37608</v>
      </c>
      <c r="I2272" s="168">
        <v>78.87</v>
      </c>
    </row>
    <row r="2273" spans="8:9" x14ac:dyDescent="0.3">
      <c r="H2273" s="170">
        <v>37609</v>
      </c>
      <c r="I2273" s="168">
        <v>77.569999999999993</v>
      </c>
    </row>
    <row r="2274" spans="8:9" x14ac:dyDescent="0.3">
      <c r="H2274" s="170">
        <v>37610</v>
      </c>
      <c r="I2274" s="168">
        <v>76.34</v>
      </c>
    </row>
    <row r="2275" spans="8:9" x14ac:dyDescent="0.3">
      <c r="H2275" s="170">
        <v>37611</v>
      </c>
      <c r="I2275" s="168">
        <v>75.290000000000006</v>
      </c>
    </row>
    <row r="2276" spans="8:9" x14ac:dyDescent="0.3">
      <c r="H2276" s="170">
        <v>37612</v>
      </c>
      <c r="I2276" s="168">
        <v>74.3</v>
      </c>
    </row>
    <row r="2277" spans="8:9" x14ac:dyDescent="0.3">
      <c r="H2277" s="170">
        <v>37613</v>
      </c>
      <c r="I2277" s="168">
        <v>73.349999999999994</v>
      </c>
    </row>
    <row r="2278" spans="8:9" x14ac:dyDescent="0.3">
      <c r="H2278" s="170">
        <v>37614</v>
      </c>
      <c r="I2278" s="168">
        <v>72.510000000000005</v>
      </c>
    </row>
    <row r="2279" spans="8:9" x14ac:dyDescent="0.3">
      <c r="H2279" s="170">
        <v>37615</v>
      </c>
      <c r="I2279" s="168">
        <v>71.83</v>
      </c>
    </row>
    <row r="2280" spans="8:9" x14ac:dyDescent="0.3">
      <c r="H2280" s="170">
        <v>37616</v>
      </c>
      <c r="I2280" s="168">
        <v>71.36</v>
      </c>
    </row>
    <row r="2281" spans="8:9" x14ac:dyDescent="0.3">
      <c r="H2281" s="170">
        <v>37617</v>
      </c>
      <c r="I2281" s="168">
        <v>70.930000000000007</v>
      </c>
    </row>
    <row r="2282" spans="8:9" x14ac:dyDescent="0.3">
      <c r="H2282" s="170">
        <v>37618</v>
      </c>
      <c r="I2282" s="168">
        <v>70.489999999999995</v>
      </c>
    </row>
    <row r="2283" spans="8:9" x14ac:dyDescent="0.3">
      <c r="H2283" s="170">
        <v>37619</v>
      </c>
      <c r="I2283" s="168">
        <v>69.89</v>
      </c>
    </row>
    <row r="2284" spans="8:9" x14ac:dyDescent="0.3">
      <c r="H2284" s="170">
        <v>37620</v>
      </c>
      <c r="I2284" s="168">
        <v>69.19</v>
      </c>
    </row>
    <row r="2285" spans="8:9" x14ac:dyDescent="0.3">
      <c r="H2285" s="170">
        <v>37621</v>
      </c>
      <c r="I2285" s="168">
        <v>68.430000000000007</v>
      </c>
    </row>
    <row r="2286" spans="8:9" x14ac:dyDescent="0.3">
      <c r="H2286" s="170">
        <v>37622</v>
      </c>
      <c r="I2286" s="168">
        <v>67.61</v>
      </c>
    </row>
    <row r="2287" spans="8:9" x14ac:dyDescent="0.3">
      <c r="H2287" s="170">
        <v>37623</v>
      </c>
      <c r="I2287" s="168">
        <v>66.78</v>
      </c>
    </row>
    <row r="2288" spans="8:9" x14ac:dyDescent="0.3">
      <c r="H2288" s="170">
        <v>37624</v>
      </c>
      <c r="I2288" s="168">
        <v>65.95</v>
      </c>
    </row>
    <row r="2289" spans="8:9" x14ac:dyDescent="0.3">
      <c r="H2289" s="170">
        <v>37625</v>
      </c>
      <c r="I2289" s="168">
        <v>65.23</v>
      </c>
    </row>
    <row r="2290" spans="8:9" x14ac:dyDescent="0.3">
      <c r="H2290" s="170">
        <v>37626</v>
      </c>
      <c r="I2290" s="168">
        <v>64.7</v>
      </c>
    </row>
    <row r="2291" spans="8:9" x14ac:dyDescent="0.3">
      <c r="H2291" s="170">
        <v>37627</v>
      </c>
      <c r="I2291" s="168">
        <v>64.290000000000006</v>
      </c>
    </row>
    <row r="2292" spans="8:9" x14ac:dyDescent="0.3">
      <c r="H2292" s="170">
        <v>37628</v>
      </c>
      <c r="I2292" s="168">
        <v>63.99</v>
      </c>
    </row>
    <row r="2293" spans="8:9" x14ac:dyDescent="0.3">
      <c r="H2293" s="170">
        <v>37629</v>
      </c>
      <c r="I2293" s="168">
        <v>63.81</v>
      </c>
    </row>
    <row r="2294" spans="8:9" x14ac:dyDescent="0.3">
      <c r="H2294" s="170">
        <v>37630</v>
      </c>
      <c r="I2294" s="168">
        <v>63.72</v>
      </c>
    </row>
    <row r="2295" spans="8:9" x14ac:dyDescent="0.3">
      <c r="H2295" s="170">
        <v>37631</v>
      </c>
      <c r="I2295" s="168">
        <v>63.7</v>
      </c>
    </row>
    <row r="2296" spans="8:9" x14ac:dyDescent="0.3">
      <c r="H2296" s="170">
        <v>37632</v>
      </c>
      <c r="I2296" s="168">
        <v>63.7</v>
      </c>
    </row>
    <row r="2297" spans="8:9" x14ac:dyDescent="0.3">
      <c r="H2297" s="170">
        <v>37633</v>
      </c>
      <c r="I2297" s="168">
        <v>63.65</v>
      </c>
    </row>
    <row r="2298" spans="8:9" x14ac:dyDescent="0.3">
      <c r="H2298" s="170">
        <v>37634</v>
      </c>
      <c r="I2298" s="168">
        <v>63.53</v>
      </c>
    </row>
    <row r="2299" spans="8:9" x14ac:dyDescent="0.3">
      <c r="H2299" s="170">
        <v>37635</v>
      </c>
      <c r="I2299" s="168">
        <v>63.38</v>
      </c>
    </row>
    <row r="2300" spans="8:9" x14ac:dyDescent="0.3">
      <c r="H2300" s="170">
        <v>37636</v>
      </c>
      <c r="I2300" s="168">
        <v>63.06</v>
      </c>
    </row>
    <row r="2301" spans="8:9" x14ac:dyDescent="0.3">
      <c r="H2301" s="170">
        <v>37637</v>
      </c>
      <c r="I2301" s="168">
        <v>62.64</v>
      </c>
    </row>
    <row r="2302" spans="8:9" x14ac:dyDescent="0.3">
      <c r="H2302" s="170">
        <v>37638</v>
      </c>
      <c r="I2302" s="168">
        <v>62.1</v>
      </c>
    </row>
    <row r="2303" spans="8:9" x14ac:dyDescent="0.3">
      <c r="H2303" s="170">
        <v>37639</v>
      </c>
      <c r="I2303" s="168">
        <v>61.58</v>
      </c>
    </row>
    <row r="2304" spans="8:9" x14ac:dyDescent="0.3">
      <c r="H2304" s="170">
        <v>37640</v>
      </c>
      <c r="I2304" s="168">
        <v>61.18</v>
      </c>
    </row>
    <row r="2305" spans="8:9" x14ac:dyDescent="0.3">
      <c r="H2305" s="170">
        <v>37641</v>
      </c>
      <c r="I2305" s="168">
        <v>60.88</v>
      </c>
    </row>
    <row r="2306" spans="8:9" x14ac:dyDescent="0.3">
      <c r="H2306" s="170">
        <v>37642</v>
      </c>
      <c r="I2306" s="168">
        <v>60.71</v>
      </c>
    </row>
    <row r="2307" spans="8:9" x14ac:dyDescent="0.3">
      <c r="H2307" s="170">
        <v>37643</v>
      </c>
      <c r="I2307" s="168">
        <v>60.61</v>
      </c>
    </row>
    <row r="2308" spans="8:9" x14ac:dyDescent="0.3">
      <c r="H2308" s="170">
        <v>37644</v>
      </c>
      <c r="I2308" s="168">
        <v>60.56</v>
      </c>
    </row>
    <row r="2309" spans="8:9" x14ac:dyDescent="0.3">
      <c r="H2309" s="170">
        <v>37645</v>
      </c>
      <c r="I2309" s="168">
        <v>60.5</v>
      </c>
    </row>
    <row r="2310" spans="8:9" x14ac:dyDescent="0.3">
      <c r="H2310" s="170">
        <v>37646</v>
      </c>
      <c r="I2310" s="168">
        <v>60.39</v>
      </c>
    </row>
    <row r="2311" spans="8:9" x14ac:dyDescent="0.3">
      <c r="H2311" s="170">
        <v>37647</v>
      </c>
      <c r="I2311" s="168">
        <v>60.26</v>
      </c>
    </row>
    <row r="2312" spans="8:9" x14ac:dyDescent="0.3">
      <c r="H2312" s="170">
        <v>37648</v>
      </c>
      <c r="I2312" s="168">
        <v>60.14</v>
      </c>
    </row>
    <row r="2313" spans="8:9" x14ac:dyDescent="0.3">
      <c r="H2313" s="170">
        <v>37649</v>
      </c>
      <c r="I2313" s="168">
        <v>60.03</v>
      </c>
    </row>
    <row r="2314" spans="8:9" x14ac:dyDescent="0.3">
      <c r="H2314" s="170">
        <v>37650</v>
      </c>
      <c r="I2314" s="168">
        <v>59.97</v>
      </c>
    </row>
    <row r="2315" spans="8:9" x14ac:dyDescent="0.3">
      <c r="H2315" s="170">
        <v>37651</v>
      </c>
      <c r="I2315" s="168">
        <v>59.94</v>
      </c>
    </row>
    <row r="2316" spans="8:9" x14ac:dyDescent="0.3">
      <c r="H2316" s="170">
        <v>37652</v>
      </c>
      <c r="I2316" s="168">
        <v>59.95</v>
      </c>
    </row>
    <row r="2317" spans="8:9" x14ac:dyDescent="0.3">
      <c r="H2317" s="170">
        <v>37653</v>
      </c>
      <c r="I2317" s="168">
        <v>60</v>
      </c>
    </row>
    <row r="2318" spans="8:9" x14ac:dyDescent="0.3">
      <c r="H2318" s="170">
        <v>37654</v>
      </c>
      <c r="I2318" s="168">
        <v>60.1</v>
      </c>
    </row>
    <row r="2319" spans="8:9" x14ac:dyDescent="0.3">
      <c r="H2319" s="170">
        <v>37655</v>
      </c>
      <c r="I2319" s="168">
        <v>60.24</v>
      </c>
    </row>
    <row r="2320" spans="8:9" x14ac:dyDescent="0.3">
      <c r="H2320" s="170">
        <v>37656</v>
      </c>
      <c r="I2320" s="168">
        <v>60.41</v>
      </c>
    </row>
    <row r="2321" spans="8:9" x14ac:dyDescent="0.3">
      <c r="H2321" s="170">
        <v>37657</v>
      </c>
      <c r="I2321" s="168">
        <v>60.63</v>
      </c>
    </row>
    <row r="2322" spans="8:9" x14ac:dyDescent="0.3">
      <c r="H2322" s="170">
        <v>37658</v>
      </c>
      <c r="I2322" s="168">
        <v>60.91</v>
      </c>
    </row>
    <row r="2323" spans="8:9" x14ac:dyDescent="0.3">
      <c r="H2323" s="170">
        <v>37659</v>
      </c>
      <c r="I2323" s="168">
        <v>61.24</v>
      </c>
    </row>
    <row r="2324" spans="8:9" x14ac:dyDescent="0.3">
      <c r="H2324" s="170">
        <v>37660</v>
      </c>
      <c r="I2324" s="168">
        <v>61.65</v>
      </c>
    </row>
    <row r="2325" spans="8:9" x14ac:dyDescent="0.3">
      <c r="H2325" s="170">
        <v>37661</v>
      </c>
      <c r="I2325" s="168">
        <v>62.12</v>
      </c>
    </row>
    <row r="2326" spans="8:9" x14ac:dyDescent="0.3">
      <c r="H2326" s="170">
        <v>37662</v>
      </c>
      <c r="I2326" s="168">
        <v>62.62</v>
      </c>
    </row>
    <row r="2327" spans="8:9" x14ac:dyDescent="0.3">
      <c r="H2327" s="170">
        <v>37663</v>
      </c>
      <c r="I2327" s="168">
        <v>63.11</v>
      </c>
    </row>
    <row r="2328" spans="8:9" x14ac:dyDescent="0.3">
      <c r="H2328" s="170">
        <v>37664</v>
      </c>
      <c r="I2328" s="168">
        <v>63.43</v>
      </c>
    </row>
    <row r="2329" spans="8:9" x14ac:dyDescent="0.3">
      <c r="H2329" s="170">
        <v>37665</v>
      </c>
      <c r="I2329" s="168">
        <v>63.6</v>
      </c>
    </row>
    <row r="2330" spans="8:9" x14ac:dyDescent="0.3">
      <c r="H2330" s="170">
        <v>37666</v>
      </c>
      <c r="I2330" s="168">
        <v>63.5</v>
      </c>
    </row>
    <row r="2331" spans="8:9" x14ac:dyDescent="0.3">
      <c r="H2331" s="170">
        <v>37667</v>
      </c>
      <c r="I2331" s="168">
        <v>63.36</v>
      </c>
    </row>
    <row r="2332" spans="8:9" x14ac:dyDescent="0.3">
      <c r="H2332" s="170">
        <v>37668</v>
      </c>
      <c r="I2332" s="168">
        <v>63.27</v>
      </c>
    </row>
    <row r="2333" spans="8:9" x14ac:dyDescent="0.3">
      <c r="H2333" s="170">
        <v>37669</v>
      </c>
      <c r="I2333" s="168">
        <v>63.17</v>
      </c>
    </row>
    <row r="2334" spans="8:9" x14ac:dyDescent="0.3">
      <c r="H2334" s="170">
        <v>37670</v>
      </c>
      <c r="I2334" s="168">
        <v>63</v>
      </c>
    </row>
    <row r="2335" spans="8:9" x14ac:dyDescent="0.3">
      <c r="H2335" s="170">
        <v>37671</v>
      </c>
      <c r="I2335" s="168">
        <v>62.83</v>
      </c>
    </row>
    <row r="2336" spans="8:9" x14ac:dyDescent="0.3">
      <c r="H2336" s="170">
        <v>37672</v>
      </c>
      <c r="I2336" s="168">
        <v>62.7</v>
      </c>
    </row>
    <row r="2337" spans="8:9" x14ac:dyDescent="0.3">
      <c r="H2337" s="170">
        <v>37673</v>
      </c>
      <c r="I2337" s="168">
        <v>62.65</v>
      </c>
    </row>
    <row r="2338" spans="8:9" x14ac:dyDescent="0.3">
      <c r="H2338" s="170">
        <v>37674</v>
      </c>
      <c r="I2338" s="168">
        <v>62.64</v>
      </c>
    </row>
    <row r="2339" spans="8:9" x14ac:dyDescent="0.3">
      <c r="H2339" s="170">
        <v>37675</v>
      </c>
      <c r="I2339" s="168">
        <v>62.65</v>
      </c>
    </row>
    <row r="2340" spans="8:9" x14ac:dyDescent="0.3">
      <c r="H2340" s="170">
        <v>37676</v>
      </c>
      <c r="I2340" s="168">
        <v>62.71</v>
      </c>
    </row>
    <row r="2341" spans="8:9" x14ac:dyDescent="0.3">
      <c r="H2341" s="170">
        <v>37677</v>
      </c>
      <c r="I2341" s="168">
        <v>62.8</v>
      </c>
    </row>
    <row r="2342" spans="8:9" x14ac:dyDescent="0.3">
      <c r="H2342" s="170">
        <v>37678</v>
      </c>
      <c r="I2342" s="168">
        <v>62.85</v>
      </c>
    </row>
    <row r="2343" spans="8:9" x14ac:dyDescent="0.3">
      <c r="H2343" s="170">
        <v>37679</v>
      </c>
      <c r="I2343" s="168">
        <v>62.93</v>
      </c>
    </row>
    <row r="2344" spans="8:9" x14ac:dyDescent="0.3">
      <c r="H2344" s="170">
        <v>37680</v>
      </c>
      <c r="I2344" s="168">
        <v>63.17</v>
      </c>
    </row>
    <row r="2345" spans="8:9" x14ac:dyDescent="0.3">
      <c r="H2345" s="170">
        <v>37681</v>
      </c>
      <c r="I2345" s="168">
        <v>63.54</v>
      </c>
    </row>
    <row r="2346" spans="8:9" x14ac:dyDescent="0.3">
      <c r="H2346" s="170">
        <v>37682</v>
      </c>
      <c r="I2346" s="168">
        <v>63.98</v>
      </c>
    </row>
    <row r="2347" spans="8:9" x14ac:dyDescent="0.3">
      <c r="H2347" s="170">
        <v>37683</v>
      </c>
      <c r="I2347" s="168">
        <v>64.5</v>
      </c>
    </row>
    <row r="2348" spans="8:9" x14ac:dyDescent="0.3">
      <c r="H2348" s="170">
        <v>37684</v>
      </c>
      <c r="I2348" s="168">
        <v>65.08</v>
      </c>
    </row>
    <row r="2349" spans="8:9" x14ac:dyDescent="0.3">
      <c r="H2349" s="170">
        <v>37685</v>
      </c>
      <c r="I2349" s="168">
        <v>65.69</v>
      </c>
    </row>
    <row r="2350" spans="8:9" x14ac:dyDescent="0.3">
      <c r="H2350" s="170">
        <v>37686</v>
      </c>
      <c r="I2350" s="168">
        <v>66.33</v>
      </c>
    </row>
    <row r="2351" spans="8:9" x14ac:dyDescent="0.3">
      <c r="H2351" s="170">
        <v>37687</v>
      </c>
      <c r="I2351" s="168">
        <v>66.989999999999995</v>
      </c>
    </row>
    <row r="2352" spans="8:9" x14ac:dyDescent="0.3">
      <c r="H2352" s="170">
        <v>37688</v>
      </c>
      <c r="I2352" s="168">
        <v>67.53</v>
      </c>
    </row>
    <row r="2353" spans="8:9" x14ac:dyDescent="0.3">
      <c r="H2353" s="170">
        <v>37689</v>
      </c>
      <c r="I2353" s="168">
        <v>68.02</v>
      </c>
    </row>
    <row r="2354" spans="8:9" x14ac:dyDescent="0.3">
      <c r="H2354" s="170">
        <v>37690</v>
      </c>
      <c r="I2354" s="168">
        <v>68.55</v>
      </c>
    </row>
    <row r="2355" spans="8:9" x14ac:dyDescent="0.3">
      <c r="H2355" s="170">
        <v>37691</v>
      </c>
      <c r="I2355" s="168">
        <v>69.040000000000006</v>
      </c>
    </row>
    <row r="2356" spans="8:9" x14ac:dyDescent="0.3">
      <c r="H2356" s="170">
        <v>37692</v>
      </c>
      <c r="I2356" s="168">
        <v>69.69</v>
      </c>
    </row>
    <row r="2357" spans="8:9" x14ac:dyDescent="0.3">
      <c r="H2357" s="170">
        <v>37693</v>
      </c>
      <c r="I2357" s="168">
        <v>70.349999999999994</v>
      </c>
    </row>
    <row r="2358" spans="8:9" x14ac:dyDescent="0.3">
      <c r="H2358" s="170">
        <v>37694</v>
      </c>
      <c r="I2358" s="168">
        <v>70.86</v>
      </c>
    </row>
    <row r="2359" spans="8:9" x14ac:dyDescent="0.3">
      <c r="H2359" s="170">
        <v>37695</v>
      </c>
      <c r="I2359" s="168">
        <v>70.88</v>
      </c>
    </row>
    <row r="2360" spans="8:9" x14ac:dyDescent="0.3">
      <c r="H2360" s="170">
        <v>37696</v>
      </c>
      <c r="I2360" s="168">
        <v>70.55</v>
      </c>
    </row>
    <row r="2361" spans="8:9" x14ac:dyDescent="0.3">
      <c r="H2361" s="170">
        <v>37697</v>
      </c>
      <c r="I2361" s="168">
        <v>70.010000000000005</v>
      </c>
    </row>
    <row r="2362" spans="8:9" x14ac:dyDescent="0.3">
      <c r="H2362" s="170">
        <v>37698</v>
      </c>
      <c r="I2362" s="168">
        <v>69.459999999999994</v>
      </c>
    </row>
    <row r="2363" spans="8:9" x14ac:dyDescent="0.3">
      <c r="H2363" s="170">
        <v>37699</v>
      </c>
      <c r="I2363" s="168">
        <v>69.03</v>
      </c>
    </row>
    <row r="2364" spans="8:9" x14ac:dyDescent="0.3">
      <c r="H2364" s="170">
        <v>37700</v>
      </c>
      <c r="I2364" s="168">
        <v>68.86</v>
      </c>
    </row>
    <row r="2365" spans="8:9" x14ac:dyDescent="0.3">
      <c r="H2365" s="170">
        <v>37701</v>
      </c>
      <c r="I2365" s="168">
        <v>68.819999999999993</v>
      </c>
    </row>
    <row r="2366" spans="8:9" x14ac:dyDescent="0.3">
      <c r="H2366" s="170">
        <v>37702</v>
      </c>
      <c r="I2366" s="168">
        <v>68.849999999999994</v>
      </c>
    </row>
    <row r="2367" spans="8:9" x14ac:dyDescent="0.3">
      <c r="H2367" s="170">
        <v>37703</v>
      </c>
      <c r="I2367" s="168">
        <v>68.930000000000007</v>
      </c>
    </row>
    <row r="2368" spans="8:9" x14ac:dyDescent="0.3">
      <c r="H2368" s="170">
        <v>37704</v>
      </c>
      <c r="I2368" s="168">
        <v>69.09</v>
      </c>
    </row>
    <row r="2369" spans="8:9" x14ac:dyDescent="0.3">
      <c r="H2369" s="170">
        <v>37705</v>
      </c>
      <c r="I2369" s="168">
        <v>69.239999999999995</v>
      </c>
    </row>
    <row r="2370" spans="8:9" x14ac:dyDescent="0.3">
      <c r="H2370" s="170">
        <v>37706</v>
      </c>
      <c r="I2370" s="168">
        <v>69.430000000000007</v>
      </c>
    </row>
    <row r="2371" spans="8:9" x14ac:dyDescent="0.3">
      <c r="H2371" s="170">
        <v>37707</v>
      </c>
      <c r="I2371" s="168">
        <v>69.650000000000006</v>
      </c>
    </row>
    <row r="2372" spans="8:9" x14ac:dyDescent="0.3">
      <c r="H2372" s="170">
        <v>37708</v>
      </c>
      <c r="I2372" s="168">
        <v>69.88</v>
      </c>
    </row>
    <row r="2373" spans="8:9" x14ac:dyDescent="0.3">
      <c r="H2373" s="170">
        <v>37709</v>
      </c>
      <c r="I2373" s="168">
        <v>70.08</v>
      </c>
    </row>
    <row r="2374" spans="8:9" x14ac:dyDescent="0.3">
      <c r="H2374" s="170">
        <v>37710</v>
      </c>
      <c r="I2374" s="168">
        <v>70.349999999999994</v>
      </c>
    </row>
    <row r="2375" spans="8:9" x14ac:dyDescent="0.3">
      <c r="H2375" s="170">
        <v>37711</v>
      </c>
      <c r="I2375" s="168">
        <v>70.64</v>
      </c>
    </row>
    <row r="2376" spans="8:9" x14ac:dyDescent="0.3">
      <c r="H2376" s="170">
        <v>37712</v>
      </c>
      <c r="I2376" s="168">
        <v>70.97</v>
      </c>
    </row>
    <row r="2377" spans="8:9" x14ac:dyDescent="0.3">
      <c r="H2377" s="170">
        <v>37713</v>
      </c>
      <c r="I2377" s="168">
        <v>71.22</v>
      </c>
    </row>
    <row r="2378" spans="8:9" x14ac:dyDescent="0.3">
      <c r="H2378" s="170">
        <v>37714</v>
      </c>
      <c r="I2378" s="168">
        <v>71.42</v>
      </c>
    </row>
    <row r="2379" spans="8:9" x14ac:dyDescent="0.3">
      <c r="H2379" s="170">
        <v>37715</v>
      </c>
      <c r="I2379" s="168">
        <v>71.56</v>
      </c>
    </row>
    <row r="2380" spans="8:9" x14ac:dyDescent="0.3">
      <c r="H2380" s="170">
        <v>37716</v>
      </c>
      <c r="I2380" s="168">
        <v>71.67</v>
      </c>
    </row>
    <row r="2381" spans="8:9" x14ac:dyDescent="0.3">
      <c r="H2381" s="170">
        <v>37717</v>
      </c>
      <c r="I2381" s="168">
        <v>71.77</v>
      </c>
    </row>
    <row r="2382" spans="8:9" x14ac:dyDescent="0.3">
      <c r="H2382" s="170">
        <v>37718</v>
      </c>
      <c r="I2382" s="168">
        <v>71.900000000000006</v>
      </c>
    </row>
    <row r="2383" spans="8:9" x14ac:dyDescent="0.3">
      <c r="H2383" s="170">
        <v>37719</v>
      </c>
      <c r="I2383" s="168">
        <v>72.12</v>
      </c>
    </row>
    <row r="2384" spans="8:9" x14ac:dyDescent="0.3">
      <c r="H2384" s="170">
        <v>37720</v>
      </c>
      <c r="I2384" s="168">
        <v>72.41</v>
      </c>
    </row>
    <row r="2385" spans="8:9" x14ac:dyDescent="0.3">
      <c r="H2385" s="170">
        <v>37721</v>
      </c>
      <c r="I2385" s="168">
        <v>72.8</v>
      </c>
    </row>
    <row r="2386" spans="8:9" x14ac:dyDescent="0.3">
      <c r="H2386" s="170">
        <v>37722</v>
      </c>
      <c r="I2386" s="168">
        <v>73.099999999999994</v>
      </c>
    </row>
    <row r="2387" spans="8:9" x14ac:dyDescent="0.3">
      <c r="H2387" s="170">
        <v>37723</v>
      </c>
      <c r="I2387" s="168">
        <v>73.2</v>
      </c>
    </row>
    <row r="2388" spans="8:9" x14ac:dyDescent="0.3">
      <c r="H2388" s="170">
        <v>37724</v>
      </c>
      <c r="I2388" s="168">
        <v>73.06</v>
      </c>
    </row>
    <row r="2389" spans="8:9" x14ac:dyDescent="0.3">
      <c r="H2389" s="170">
        <v>37725</v>
      </c>
      <c r="I2389" s="168">
        <v>72.819999999999993</v>
      </c>
    </row>
    <row r="2390" spans="8:9" x14ac:dyDescent="0.3">
      <c r="H2390" s="170">
        <v>37726</v>
      </c>
      <c r="I2390" s="168">
        <v>72.290000000000006</v>
      </c>
    </row>
    <row r="2391" spans="8:9" x14ac:dyDescent="0.3">
      <c r="H2391" s="170">
        <v>37727</v>
      </c>
      <c r="I2391" s="168">
        <v>71.73</v>
      </c>
    </row>
    <row r="2392" spans="8:9" x14ac:dyDescent="0.3">
      <c r="H2392" s="170">
        <v>37728</v>
      </c>
      <c r="I2392" s="168">
        <v>71.31</v>
      </c>
    </row>
    <row r="2393" spans="8:9" x14ac:dyDescent="0.3">
      <c r="H2393" s="170">
        <v>37729</v>
      </c>
      <c r="I2393" s="168">
        <v>71</v>
      </c>
    </row>
    <row r="2394" spans="8:9" x14ac:dyDescent="0.3">
      <c r="H2394" s="170">
        <v>37730</v>
      </c>
      <c r="I2394" s="168">
        <v>70.760000000000005</v>
      </c>
    </row>
    <row r="2395" spans="8:9" x14ac:dyDescent="0.3">
      <c r="H2395" s="170">
        <v>37731</v>
      </c>
      <c r="I2395" s="168">
        <v>70.58</v>
      </c>
    </row>
    <row r="2396" spans="8:9" x14ac:dyDescent="0.3">
      <c r="H2396" s="170">
        <v>37732</v>
      </c>
      <c r="I2396" s="168">
        <v>70.44</v>
      </c>
    </row>
    <row r="2397" spans="8:9" x14ac:dyDescent="0.3">
      <c r="H2397" s="170">
        <v>37733</v>
      </c>
      <c r="I2397" s="168">
        <v>70.3</v>
      </c>
    </row>
    <row r="2398" spans="8:9" x14ac:dyDescent="0.3">
      <c r="H2398" s="170">
        <v>37734</v>
      </c>
      <c r="I2398" s="168">
        <v>70.19</v>
      </c>
    </row>
    <row r="2399" spans="8:9" x14ac:dyDescent="0.3">
      <c r="H2399" s="170">
        <v>37735</v>
      </c>
      <c r="I2399" s="168">
        <v>70.06</v>
      </c>
    </row>
    <row r="2400" spans="8:9" x14ac:dyDescent="0.3">
      <c r="H2400" s="170">
        <v>37736</v>
      </c>
      <c r="I2400" s="168">
        <v>69.83</v>
      </c>
    </row>
    <row r="2401" spans="8:9" x14ac:dyDescent="0.3">
      <c r="H2401" s="170">
        <v>37737</v>
      </c>
      <c r="I2401" s="168">
        <v>69.430000000000007</v>
      </c>
    </row>
    <row r="2402" spans="8:9" x14ac:dyDescent="0.3">
      <c r="H2402" s="170">
        <v>37738</v>
      </c>
      <c r="I2402" s="168">
        <v>68.91</v>
      </c>
    </row>
    <row r="2403" spans="8:9" x14ac:dyDescent="0.3">
      <c r="H2403" s="170">
        <v>37739</v>
      </c>
      <c r="I2403" s="168">
        <v>68.319999999999993</v>
      </c>
    </row>
    <row r="2404" spans="8:9" x14ac:dyDescent="0.3">
      <c r="H2404" s="170">
        <v>37740</v>
      </c>
      <c r="I2404" s="168">
        <v>67.760000000000005</v>
      </c>
    </row>
    <row r="2405" spans="8:9" x14ac:dyDescent="0.3">
      <c r="H2405" s="170">
        <v>37741</v>
      </c>
      <c r="I2405" s="168">
        <v>67.19</v>
      </c>
    </row>
    <row r="2406" spans="8:9" x14ac:dyDescent="0.3">
      <c r="H2406" s="170">
        <v>37742</v>
      </c>
      <c r="I2406" s="168">
        <v>66.63</v>
      </c>
    </row>
    <row r="2407" spans="8:9" x14ac:dyDescent="0.3">
      <c r="H2407" s="170">
        <v>37743</v>
      </c>
      <c r="I2407" s="168">
        <v>66.08</v>
      </c>
    </row>
    <row r="2408" spans="8:9" x14ac:dyDescent="0.3">
      <c r="H2408" s="170">
        <v>37744</v>
      </c>
      <c r="I2408" s="168">
        <v>65.540000000000006</v>
      </c>
    </row>
    <row r="2409" spans="8:9" x14ac:dyDescent="0.3">
      <c r="H2409" s="170">
        <v>37745</v>
      </c>
      <c r="I2409" s="168">
        <v>64.97</v>
      </c>
    </row>
    <row r="2410" spans="8:9" x14ac:dyDescent="0.3">
      <c r="H2410" s="170">
        <v>37746</v>
      </c>
      <c r="I2410" s="168">
        <v>64.400000000000006</v>
      </c>
    </row>
    <row r="2411" spans="8:9" x14ac:dyDescent="0.3">
      <c r="H2411" s="170">
        <v>37747</v>
      </c>
      <c r="I2411" s="168">
        <v>63.84</v>
      </c>
    </row>
    <row r="2412" spans="8:9" x14ac:dyDescent="0.3">
      <c r="H2412" s="170">
        <v>37748</v>
      </c>
      <c r="I2412" s="168">
        <v>63.3</v>
      </c>
    </row>
    <row r="2413" spans="8:9" x14ac:dyDescent="0.3">
      <c r="H2413" s="170">
        <v>37749</v>
      </c>
      <c r="I2413" s="168">
        <v>62.8</v>
      </c>
    </row>
    <row r="2414" spans="8:9" x14ac:dyDescent="0.3">
      <c r="H2414" s="170">
        <v>37750</v>
      </c>
      <c r="I2414" s="168">
        <v>62.34</v>
      </c>
    </row>
    <row r="2415" spans="8:9" x14ac:dyDescent="0.3">
      <c r="H2415" s="170">
        <v>37751</v>
      </c>
      <c r="I2415" s="168">
        <v>61.94</v>
      </c>
    </row>
    <row r="2416" spans="8:9" x14ac:dyDescent="0.3">
      <c r="H2416" s="170">
        <v>37752</v>
      </c>
      <c r="I2416" s="168">
        <v>61.61</v>
      </c>
    </row>
    <row r="2417" spans="8:9" x14ac:dyDescent="0.3">
      <c r="H2417" s="170">
        <v>37753</v>
      </c>
      <c r="I2417" s="168">
        <v>61.35</v>
      </c>
    </row>
    <row r="2418" spans="8:9" x14ac:dyDescent="0.3">
      <c r="H2418" s="170">
        <v>37754</v>
      </c>
      <c r="I2418" s="168">
        <v>61.17</v>
      </c>
    </row>
    <row r="2419" spans="8:9" x14ac:dyDescent="0.3">
      <c r="H2419" s="170">
        <v>37755</v>
      </c>
      <c r="I2419" s="168">
        <v>61.1</v>
      </c>
    </row>
    <row r="2420" spans="8:9" x14ac:dyDescent="0.3">
      <c r="H2420" s="170">
        <v>37756</v>
      </c>
      <c r="I2420" s="168">
        <v>61.11</v>
      </c>
    </row>
    <row r="2421" spans="8:9" x14ac:dyDescent="0.3">
      <c r="H2421" s="170">
        <v>37757</v>
      </c>
      <c r="I2421" s="168">
        <v>61.15</v>
      </c>
    </row>
    <row r="2422" spans="8:9" x14ac:dyDescent="0.3">
      <c r="H2422" s="170">
        <v>37758</v>
      </c>
      <c r="I2422" s="168">
        <v>61.2</v>
      </c>
    </row>
    <row r="2423" spans="8:9" x14ac:dyDescent="0.3">
      <c r="H2423" s="170">
        <v>37759</v>
      </c>
      <c r="I2423" s="168">
        <v>61.27</v>
      </c>
    </row>
    <row r="2424" spans="8:9" x14ac:dyDescent="0.3">
      <c r="H2424" s="170">
        <v>37760</v>
      </c>
      <c r="I2424" s="168">
        <v>61.36</v>
      </c>
    </row>
    <row r="2425" spans="8:9" x14ac:dyDescent="0.3">
      <c r="H2425" s="170">
        <v>37761</v>
      </c>
      <c r="I2425" s="168">
        <v>61.47</v>
      </c>
    </row>
    <row r="2426" spans="8:9" x14ac:dyDescent="0.3">
      <c r="H2426" s="170">
        <v>37762</v>
      </c>
      <c r="I2426" s="168">
        <v>61.6</v>
      </c>
    </row>
    <row r="2427" spans="8:9" x14ac:dyDescent="0.3">
      <c r="H2427" s="170">
        <v>37763</v>
      </c>
      <c r="I2427" s="168">
        <v>61.76</v>
      </c>
    </row>
    <row r="2428" spans="8:9" x14ac:dyDescent="0.3">
      <c r="H2428" s="170">
        <v>37764</v>
      </c>
      <c r="I2428" s="168">
        <v>61.94</v>
      </c>
    </row>
    <row r="2429" spans="8:9" x14ac:dyDescent="0.3">
      <c r="H2429" s="170">
        <v>37765</v>
      </c>
      <c r="I2429" s="168">
        <v>62.14</v>
      </c>
    </row>
    <row r="2430" spans="8:9" x14ac:dyDescent="0.3">
      <c r="H2430" s="170">
        <v>37766</v>
      </c>
      <c r="I2430" s="168">
        <v>62.31</v>
      </c>
    </row>
    <row r="2431" spans="8:9" x14ac:dyDescent="0.3">
      <c r="H2431" s="170">
        <v>37767</v>
      </c>
      <c r="I2431" s="168">
        <v>62.47</v>
      </c>
    </row>
    <row r="2432" spans="8:9" x14ac:dyDescent="0.3">
      <c r="H2432" s="170">
        <v>37768</v>
      </c>
      <c r="I2432" s="168">
        <v>62.64</v>
      </c>
    </row>
    <row r="2433" spans="8:9" x14ac:dyDescent="0.3">
      <c r="H2433" s="170">
        <v>37769</v>
      </c>
      <c r="I2433" s="168">
        <v>62.85</v>
      </c>
    </row>
    <row r="2434" spans="8:9" x14ac:dyDescent="0.3">
      <c r="H2434" s="170">
        <v>37770</v>
      </c>
      <c r="I2434" s="168">
        <v>63.1</v>
      </c>
    </row>
    <row r="2435" spans="8:9" x14ac:dyDescent="0.3">
      <c r="H2435" s="170">
        <v>37771</v>
      </c>
      <c r="I2435" s="168">
        <v>63.34</v>
      </c>
    </row>
    <row r="2436" spans="8:9" x14ac:dyDescent="0.3">
      <c r="H2436" s="170">
        <v>37772</v>
      </c>
      <c r="I2436" s="168">
        <v>63.66</v>
      </c>
    </row>
    <row r="2437" spans="8:9" x14ac:dyDescent="0.3">
      <c r="H2437" s="170">
        <v>37773</v>
      </c>
      <c r="I2437" s="168">
        <v>63.97</v>
      </c>
    </row>
    <row r="2438" spans="8:9" x14ac:dyDescent="0.3">
      <c r="H2438" s="170">
        <v>37774</v>
      </c>
      <c r="I2438" s="168">
        <v>64.27</v>
      </c>
    </row>
    <row r="2439" spans="8:9" x14ac:dyDescent="0.3">
      <c r="H2439" s="170">
        <v>37775</v>
      </c>
      <c r="I2439" s="168">
        <v>64.56</v>
      </c>
    </row>
    <row r="2440" spans="8:9" x14ac:dyDescent="0.3">
      <c r="H2440" s="170">
        <v>37776</v>
      </c>
      <c r="I2440" s="168">
        <v>64.87</v>
      </c>
    </row>
    <row r="2441" spans="8:9" x14ac:dyDescent="0.3">
      <c r="H2441" s="170">
        <v>37777</v>
      </c>
      <c r="I2441" s="168">
        <v>65.17</v>
      </c>
    </row>
    <row r="2442" spans="8:9" x14ac:dyDescent="0.3">
      <c r="H2442" s="170">
        <v>37778</v>
      </c>
      <c r="I2442" s="168">
        <v>65.47</v>
      </c>
    </row>
    <row r="2443" spans="8:9" x14ac:dyDescent="0.3">
      <c r="H2443" s="170">
        <v>37779</v>
      </c>
      <c r="I2443" s="168">
        <v>65.78</v>
      </c>
    </row>
    <row r="2444" spans="8:9" x14ac:dyDescent="0.3">
      <c r="H2444" s="170">
        <v>37780</v>
      </c>
      <c r="I2444" s="168">
        <v>66.099999999999994</v>
      </c>
    </row>
    <row r="2445" spans="8:9" x14ac:dyDescent="0.3">
      <c r="H2445" s="170">
        <v>37781</v>
      </c>
      <c r="I2445" s="168">
        <v>66.430000000000007</v>
      </c>
    </row>
    <row r="2446" spans="8:9" x14ac:dyDescent="0.3">
      <c r="H2446" s="170">
        <v>37782</v>
      </c>
      <c r="I2446" s="168">
        <v>66.75</v>
      </c>
    </row>
    <row r="2447" spans="8:9" x14ac:dyDescent="0.3">
      <c r="H2447" s="170">
        <v>37783</v>
      </c>
      <c r="I2447" s="168">
        <v>67.06</v>
      </c>
    </row>
    <row r="2448" spans="8:9" x14ac:dyDescent="0.3">
      <c r="H2448" s="170">
        <v>37784</v>
      </c>
      <c r="I2448" s="168">
        <v>67.400000000000006</v>
      </c>
    </row>
    <row r="2449" spans="8:9" x14ac:dyDescent="0.3">
      <c r="H2449" s="170">
        <v>37785</v>
      </c>
      <c r="I2449" s="168">
        <v>67.739999999999995</v>
      </c>
    </row>
    <row r="2450" spans="8:9" x14ac:dyDescent="0.3">
      <c r="H2450" s="170">
        <v>37786</v>
      </c>
      <c r="I2450" s="168">
        <v>68.06</v>
      </c>
    </row>
    <row r="2451" spans="8:9" x14ac:dyDescent="0.3">
      <c r="H2451" s="170">
        <v>37787</v>
      </c>
      <c r="I2451" s="168">
        <v>68.400000000000006</v>
      </c>
    </row>
    <row r="2452" spans="8:9" x14ac:dyDescent="0.3">
      <c r="H2452" s="170">
        <v>37788</v>
      </c>
      <c r="I2452" s="168">
        <v>68.790000000000006</v>
      </c>
    </row>
    <row r="2453" spans="8:9" x14ac:dyDescent="0.3">
      <c r="H2453" s="170">
        <v>37789</v>
      </c>
      <c r="I2453" s="168">
        <v>69.19</v>
      </c>
    </row>
    <row r="2454" spans="8:9" x14ac:dyDescent="0.3">
      <c r="H2454" s="170">
        <v>37790</v>
      </c>
      <c r="I2454" s="168">
        <v>69.62</v>
      </c>
    </row>
    <row r="2455" spans="8:9" x14ac:dyDescent="0.3">
      <c r="H2455" s="170">
        <v>37791</v>
      </c>
      <c r="I2455" s="168">
        <v>70.010000000000005</v>
      </c>
    </row>
    <row r="2456" spans="8:9" x14ac:dyDescent="0.3">
      <c r="H2456" s="170">
        <v>37792</v>
      </c>
      <c r="I2456" s="168">
        <v>70.5</v>
      </c>
    </row>
    <row r="2457" spans="8:9" x14ac:dyDescent="0.3">
      <c r="H2457" s="170">
        <v>37793</v>
      </c>
      <c r="I2457" s="168">
        <v>70.98</v>
      </c>
    </row>
    <row r="2458" spans="8:9" x14ac:dyDescent="0.3">
      <c r="H2458" s="170">
        <v>37794</v>
      </c>
      <c r="I2458" s="168">
        <v>71.52</v>
      </c>
    </row>
    <row r="2459" spans="8:9" x14ac:dyDescent="0.3">
      <c r="H2459" s="170">
        <v>37795</v>
      </c>
      <c r="I2459" s="168">
        <v>72.16</v>
      </c>
    </row>
    <row r="2460" spans="8:9" x14ac:dyDescent="0.3">
      <c r="H2460" s="170">
        <v>37796</v>
      </c>
      <c r="I2460" s="168">
        <v>72.709999999999994</v>
      </c>
    </row>
    <row r="2461" spans="8:9" x14ac:dyDescent="0.3">
      <c r="H2461" s="170">
        <v>37797</v>
      </c>
      <c r="I2461" s="168">
        <v>73.13</v>
      </c>
    </row>
    <row r="2462" spans="8:9" x14ac:dyDescent="0.3">
      <c r="H2462" s="170">
        <v>37798</v>
      </c>
      <c r="I2462" s="168">
        <v>73.59</v>
      </c>
    </row>
    <row r="2463" spans="8:9" x14ac:dyDescent="0.3">
      <c r="H2463" s="170">
        <v>37799</v>
      </c>
      <c r="I2463" s="168">
        <v>74.010000000000005</v>
      </c>
    </row>
    <row r="2464" spans="8:9" x14ac:dyDescent="0.3">
      <c r="H2464" s="170">
        <v>37800</v>
      </c>
      <c r="I2464" s="168">
        <v>74.23</v>
      </c>
    </row>
    <row r="2465" spans="8:9" x14ac:dyDescent="0.3">
      <c r="H2465" s="170">
        <v>37801</v>
      </c>
      <c r="I2465" s="168">
        <v>74.42</v>
      </c>
    </row>
    <row r="2466" spans="8:9" x14ac:dyDescent="0.3">
      <c r="H2466" s="170">
        <v>37802</v>
      </c>
      <c r="I2466" s="168">
        <v>74.73</v>
      </c>
    </row>
    <row r="2467" spans="8:9" x14ac:dyDescent="0.3">
      <c r="H2467" s="170">
        <v>37803</v>
      </c>
      <c r="I2467" s="168">
        <v>74.989999999999995</v>
      </c>
    </row>
    <row r="2468" spans="8:9" x14ac:dyDescent="0.3">
      <c r="H2468" s="170">
        <v>37804</v>
      </c>
      <c r="I2468" s="168">
        <v>75.260000000000005</v>
      </c>
    </row>
    <row r="2469" spans="8:9" x14ac:dyDescent="0.3">
      <c r="H2469" s="170">
        <v>37805</v>
      </c>
      <c r="I2469" s="168">
        <v>75.540000000000006</v>
      </c>
    </row>
    <row r="2470" spans="8:9" x14ac:dyDescent="0.3">
      <c r="H2470" s="170">
        <v>37806</v>
      </c>
      <c r="I2470" s="168">
        <v>75.790000000000006</v>
      </c>
    </row>
    <row r="2471" spans="8:9" x14ac:dyDescent="0.3">
      <c r="H2471" s="170">
        <v>37807</v>
      </c>
      <c r="I2471" s="168">
        <v>76.05</v>
      </c>
    </row>
    <row r="2472" spans="8:9" x14ac:dyDescent="0.3">
      <c r="H2472" s="170">
        <v>37808</v>
      </c>
      <c r="I2472" s="168">
        <v>76.28</v>
      </c>
    </row>
    <row r="2473" spans="8:9" x14ac:dyDescent="0.3">
      <c r="H2473" s="170">
        <v>37809</v>
      </c>
      <c r="I2473" s="168">
        <v>76.489999999999995</v>
      </c>
    </row>
    <row r="2474" spans="8:9" x14ac:dyDescent="0.3">
      <c r="H2474" s="170">
        <v>37810</v>
      </c>
      <c r="I2474" s="168">
        <v>76.67</v>
      </c>
    </row>
    <row r="2475" spans="8:9" x14ac:dyDescent="0.3">
      <c r="H2475" s="170">
        <v>37811</v>
      </c>
      <c r="I2475" s="168">
        <v>76.81</v>
      </c>
    </row>
    <row r="2476" spans="8:9" x14ac:dyDescent="0.3">
      <c r="H2476" s="170">
        <v>37812</v>
      </c>
      <c r="I2476" s="168">
        <v>76.94</v>
      </c>
    </row>
    <row r="2477" spans="8:9" x14ac:dyDescent="0.3">
      <c r="H2477" s="170">
        <v>37813</v>
      </c>
      <c r="I2477" s="168">
        <v>77.040000000000006</v>
      </c>
    </row>
    <row r="2478" spans="8:9" x14ac:dyDescent="0.3">
      <c r="H2478" s="170">
        <v>37814</v>
      </c>
      <c r="I2478" s="168">
        <v>77.11</v>
      </c>
    </row>
    <row r="2479" spans="8:9" x14ac:dyDescent="0.3">
      <c r="H2479" s="170">
        <v>37815</v>
      </c>
      <c r="I2479" s="168">
        <v>77.14</v>
      </c>
    </row>
    <row r="2480" spans="8:9" x14ac:dyDescent="0.3">
      <c r="H2480" s="170">
        <v>37816</v>
      </c>
      <c r="I2480" s="168">
        <v>77.13</v>
      </c>
    </row>
    <row r="2481" spans="8:9" x14ac:dyDescent="0.3">
      <c r="H2481" s="170">
        <v>37817</v>
      </c>
      <c r="I2481" s="168">
        <v>77.12</v>
      </c>
    </row>
    <row r="2482" spans="8:9" x14ac:dyDescent="0.3">
      <c r="H2482" s="170">
        <v>37818</v>
      </c>
      <c r="I2482" s="168">
        <v>77.08</v>
      </c>
    </row>
    <row r="2483" spans="8:9" x14ac:dyDescent="0.3">
      <c r="H2483" s="170">
        <v>37819</v>
      </c>
      <c r="I2483" s="168">
        <v>77.02</v>
      </c>
    </row>
    <row r="2484" spans="8:9" x14ac:dyDescent="0.3">
      <c r="H2484" s="170">
        <v>37820</v>
      </c>
      <c r="I2484" s="168">
        <v>77</v>
      </c>
    </row>
    <row r="2485" spans="8:9" x14ac:dyDescent="0.3">
      <c r="H2485" s="170">
        <v>37821</v>
      </c>
      <c r="I2485" s="168">
        <v>77.010000000000005</v>
      </c>
    </row>
    <row r="2486" spans="8:9" x14ac:dyDescent="0.3">
      <c r="H2486" s="170">
        <v>37822</v>
      </c>
      <c r="I2486" s="168">
        <v>76.989999999999995</v>
      </c>
    </row>
    <row r="2487" spans="8:9" x14ac:dyDescent="0.3">
      <c r="H2487" s="170">
        <v>37823</v>
      </c>
      <c r="I2487" s="168">
        <v>76.959999999999994</v>
      </c>
    </row>
    <row r="2488" spans="8:9" x14ac:dyDescent="0.3">
      <c r="H2488" s="170">
        <v>37824</v>
      </c>
      <c r="I2488" s="168">
        <v>76.94</v>
      </c>
    </row>
    <row r="2489" spans="8:9" x14ac:dyDescent="0.3">
      <c r="H2489" s="170">
        <v>37825</v>
      </c>
      <c r="I2489" s="168">
        <v>76.92</v>
      </c>
    </row>
    <row r="2490" spans="8:9" x14ac:dyDescent="0.3">
      <c r="H2490" s="170">
        <v>37826</v>
      </c>
      <c r="I2490" s="168">
        <v>76.88</v>
      </c>
    </row>
    <row r="2491" spans="8:9" x14ac:dyDescent="0.3">
      <c r="H2491" s="170">
        <v>37827</v>
      </c>
      <c r="I2491" s="168">
        <v>76.86</v>
      </c>
    </row>
    <row r="2492" spans="8:9" x14ac:dyDescent="0.3">
      <c r="H2492" s="170">
        <v>37828</v>
      </c>
      <c r="I2492" s="168">
        <v>76.760000000000005</v>
      </c>
    </row>
    <row r="2493" spans="8:9" x14ac:dyDescent="0.3">
      <c r="H2493" s="170">
        <v>37829</v>
      </c>
      <c r="I2493" s="168">
        <v>76.62</v>
      </c>
    </row>
    <row r="2494" spans="8:9" x14ac:dyDescent="0.3">
      <c r="H2494" s="170">
        <v>37830</v>
      </c>
      <c r="I2494" s="168">
        <v>76.44</v>
      </c>
    </row>
    <row r="2495" spans="8:9" x14ac:dyDescent="0.3">
      <c r="H2495" s="170">
        <v>37831</v>
      </c>
      <c r="I2495" s="168">
        <v>76.23</v>
      </c>
    </row>
    <row r="2496" spans="8:9" x14ac:dyDescent="0.3">
      <c r="H2496" s="170">
        <v>37832</v>
      </c>
      <c r="I2496" s="168">
        <v>76.02</v>
      </c>
    </row>
    <row r="2497" spans="8:9" x14ac:dyDescent="0.3">
      <c r="H2497" s="170">
        <v>37833</v>
      </c>
      <c r="I2497" s="168">
        <v>75.83</v>
      </c>
    </row>
    <row r="2498" spans="8:9" x14ac:dyDescent="0.3">
      <c r="H2498" s="170">
        <v>37834</v>
      </c>
      <c r="I2498" s="168">
        <v>75.73</v>
      </c>
    </row>
    <row r="2499" spans="8:9" x14ac:dyDescent="0.3">
      <c r="H2499" s="170">
        <v>37835</v>
      </c>
      <c r="I2499" s="168">
        <v>75.650000000000006</v>
      </c>
    </row>
    <row r="2500" spans="8:9" x14ac:dyDescent="0.3">
      <c r="H2500" s="170">
        <v>37836</v>
      </c>
      <c r="I2500" s="168">
        <v>75.540000000000006</v>
      </c>
    </row>
    <row r="2501" spans="8:9" x14ac:dyDescent="0.3">
      <c r="H2501" s="170">
        <v>37837</v>
      </c>
      <c r="I2501" s="168">
        <v>75.44</v>
      </c>
    </row>
    <row r="2502" spans="8:9" x14ac:dyDescent="0.3">
      <c r="H2502" s="170">
        <v>37838</v>
      </c>
      <c r="I2502" s="168">
        <v>75.33</v>
      </c>
    </row>
    <row r="2503" spans="8:9" x14ac:dyDescent="0.3">
      <c r="H2503" s="170">
        <v>37839</v>
      </c>
      <c r="I2503" s="168">
        <v>75.260000000000005</v>
      </c>
    </row>
    <row r="2504" spans="8:9" x14ac:dyDescent="0.3">
      <c r="H2504" s="170">
        <v>37840</v>
      </c>
      <c r="I2504" s="168">
        <v>75.239999999999995</v>
      </c>
    </row>
    <row r="2505" spans="8:9" x14ac:dyDescent="0.3">
      <c r="H2505" s="170">
        <v>37841</v>
      </c>
      <c r="I2505" s="168">
        <v>75.3</v>
      </c>
    </row>
    <row r="2506" spans="8:9" x14ac:dyDescent="0.3">
      <c r="H2506" s="170">
        <v>37842</v>
      </c>
      <c r="I2506" s="168">
        <v>75.459999999999994</v>
      </c>
    </row>
    <row r="2507" spans="8:9" x14ac:dyDescent="0.3">
      <c r="H2507" s="170">
        <v>37843</v>
      </c>
      <c r="I2507" s="168">
        <v>75.73</v>
      </c>
    </row>
    <row r="2508" spans="8:9" x14ac:dyDescent="0.3">
      <c r="H2508" s="170">
        <v>37844</v>
      </c>
      <c r="I2508" s="168">
        <v>76.09</v>
      </c>
    </row>
    <row r="2509" spans="8:9" x14ac:dyDescent="0.3">
      <c r="H2509" s="170">
        <v>37845</v>
      </c>
      <c r="I2509" s="168">
        <v>76.599999999999994</v>
      </c>
    </row>
    <row r="2510" spans="8:9" x14ac:dyDescent="0.3">
      <c r="H2510" s="170">
        <v>37846</v>
      </c>
      <c r="I2510" s="168">
        <v>77.150000000000006</v>
      </c>
    </row>
    <row r="2511" spans="8:9" x14ac:dyDescent="0.3">
      <c r="H2511" s="170">
        <v>37847</v>
      </c>
      <c r="I2511" s="168">
        <v>77.709999999999994</v>
      </c>
    </row>
    <row r="2512" spans="8:9" x14ac:dyDescent="0.3">
      <c r="H2512" s="170">
        <v>37848</v>
      </c>
      <c r="I2512" s="168">
        <v>78.25</v>
      </c>
    </row>
    <row r="2513" spans="8:9" x14ac:dyDescent="0.3">
      <c r="H2513" s="170">
        <v>37849</v>
      </c>
      <c r="I2513" s="168">
        <v>78.760000000000005</v>
      </c>
    </row>
    <row r="2514" spans="8:9" x14ac:dyDescent="0.3">
      <c r="H2514" s="170">
        <v>37850</v>
      </c>
      <c r="I2514" s="168">
        <v>79.260000000000005</v>
      </c>
    </row>
    <row r="2515" spans="8:9" x14ac:dyDescent="0.3">
      <c r="H2515" s="170">
        <v>37851</v>
      </c>
      <c r="I2515" s="168">
        <v>79.75</v>
      </c>
    </row>
    <row r="2516" spans="8:9" x14ac:dyDescent="0.3">
      <c r="H2516" s="170">
        <v>37852</v>
      </c>
      <c r="I2516" s="168">
        <v>80.31</v>
      </c>
    </row>
    <row r="2517" spans="8:9" x14ac:dyDescent="0.3">
      <c r="H2517" s="170">
        <v>37853</v>
      </c>
      <c r="I2517" s="168">
        <v>80.83</v>
      </c>
    </row>
    <row r="2518" spans="8:9" x14ac:dyDescent="0.3">
      <c r="H2518" s="170">
        <v>37854</v>
      </c>
      <c r="I2518" s="168">
        <v>81.290000000000006</v>
      </c>
    </row>
    <row r="2519" spans="8:9" x14ac:dyDescent="0.3">
      <c r="H2519" s="170">
        <v>37855</v>
      </c>
      <c r="I2519" s="168">
        <v>81.28</v>
      </c>
    </row>
    <row r="2520" spans="8:9" x14ac:dyDescent="0.3">
      <c r="H2520" s="170">
        <v>37856</v>
      </c>
      <c r="I2520" s="168">
        <v>81.22</v>
      </c>
    </row>
    <row r="2521" spans="8:9" x14ac:dyDescent="0.3">
      <c r="H2521" s="170">
        <v>37857</v>
      </c>
      <c r="I2521" s="168">
        <v>81.16</v>
      </c>
    </row>
    <row r="2522" spans="8:9" x14ac:dyDescent="0.3">
      <c r="H2522" s="170">
        <v>37858</v>
      </c>
      <c r="I2522" s="168">
        <v>81.099999999999994</v>
      </c>
    </row>
    <row r="2523" spans="8:9" x14ac:dyDescent="0.3">
      <c r="H2523" s="170">
        <v>37859</v>
      </c>
      <c r="I2523" s="168">
        <v>81.05</v>
      </c>
    </row>
    <row r="2524" spans="8:9" x14ac:dyDescent="0.3">
      <c r="H2524" s="170">
        <v>37860</v>
      </c>
      <c r="I2524" s="168">
        <v>81.34</v>
      </c>
    </row>
    <row r="2525" spans="8:9" x14ac:dyDescent="0.3">
      <c r="H2525" s="170">
        <v>37861</v>
      </c>
      <c r="I2525" s="168">
        <v>81.62</v>
      </c>
    </row>
    <row r="2526" spans="8:9" x14ac:dyDescent="0.3">
      <c r="H2526" s="170">
        <v>37862</v>
      </c>
      <c r="I2526" s="168">
        <v>81.89</v>
      </c>
    </row>
    <row r="2527" spans="8:9" x14ac:dyDescent="0.3">
      <c r="H2527" s="170">
        <v>37863</v>
      </c>
      <c r="I2527" s="168">
        <v>82.24</v>
      </c>
    </row>
    <row r="2528" spans="8:9" x14ac:dyDescent="0.3">
      <c r="H2528" s="170">
        <v>37864</v>
      </c>
      <c r="I2528" s="168">
        <v>82.53</v>
      </c>
    </row>
    <row r="2529" spans="8:9" x14ac:dyDescent="0.3">
      <c r="H2529" s="170">
        <v>37865</v>
      </c>
      <c r="I2529" s="168">
        <v>82.84</v>
      </c>
    </row>
    <row r="2530" spans="8:9" x14ac:dyDescent="0.3">
      <c r="H2530" s="170">
        <v>37866</v>
      </c>
      <c r="I2530" s="168">
        <v>83.16</v>
      </c>
    </row>
    <row r="2531" spans="8:9" x14ac:dyDescent="0.3">
      <c r="H2531" s="170">
        <v>37867</v>
      </c>
      <c r="I2531" s="168">
        <v>83.47</v>
      </c>
    </row>
    <row r="2532" spans="8:9" x14ac:dyDescent="0.3">
      <c r="H2532" s="170">
        <v>37868</v>
      </c>
      <c r="I2532" s="168">
        <v>83.65</v>
      </c>
    </row>
    <row r="2533" spans="8:9" x14ac:dyDescent="0.3">
      <c r="H2533" s="170">
        <v>37869</v>
      </c>
      <c r="I2533" s="168">
        <v>83.76</v>
      </c>
    </row>
    <row r="2534" spans="8:9" x14ac:dyDescent="0.3">
      <c r="H2534" s="170">
        <v>37870</v>
      </c>
      <c r="I2534" s="168">
        <v>83.9</v>
      </c>
    </row>
    <row r="2535" spans="8:9" x14ac:dyDescent="0.3">
      <c r="H2535" s="170">
        <v>37871</v>
      </c>
      <c r="I2535" s="168">
        <v>84.05</v>
      </c>
    </row>
    <row r="2536" spans="8:9" x14ac:dyDescent="0.3">
      <c r="H2536" s="170">
        <v>37872</v>
      </c>
      <c r="I2536" s="168">
        <v>84.11</v>
      </c>
    </row>
    <row r="2537" spans="8:9" x14ac:dyDescent="0.3">
      <c r="H2537" s="170">
        <v>37873</v>
      </c>
      <c r="I2537" s="168">
        <v>84.29</v>
      </c>
    </row>
    <row r="2538" spans="8:9" x14ac:dyDescent="0.3">
      <c r="H2538" s="170">
        <v>37874</v>
      </c>
      <c r="I2538" s="168">
        <v>84.41</v>
      </c>
    </row>
    <row r="2539" spans="8:9" x14ac:dyDescent="0.3">
      <c r="H2539" s="170">
        <v>37875</v>
      </c>
      <c r="I2539" s="168">
        <v>84.48</v>
      </c>
    </row>
    <row r="2540" spans="8:9" x14ac:dyDescent="0.3">
      <c r="H2540" s="170">
        <v>37876</v>
      </c>
      <c r="I2540" s="168">
        <v>84.58</v>
      </c>
    </row>
    <row r="2541" spans="8:9" x14ac:dyDescent="0.3">
      <c r="H2541" s="170">
        <v>37877</v>
      </c>
      <c r="I2541" s="168">
        <v>84.76</v>
      </c>
    </row>
    <row r="2542" spans="8:9" x14ac:dyDescent="0.3">
      <c r="H2542" s="170">
        <v>37878</v>
      </c>
      <c r="I2542" s="168">
        <v>84.99</v>
      </c>
    </row>
    <row r="2543" spans="8:9" x14ac:dyDescent="0.3">
      <c r="H2543" s="170">
        <v>37879</v>
      </c>
      <c r="I2543" s="168">
        <v>85.09</v>
      </c>
    </row>
    <row r="2544" spans="8:9" x14ac:dyDescent="0.3">
      <c r="H2544" s="170">
        <v>37880</v>
      </c>
      <c r="I2544" s="168">
        <v>85.05</v>
      </c>
    </row>
    <row r="2545" spans="8:9" x14ac:dyDescent="0.3">
      <c r="H2545" s="170">
        <v>37881</v>
      </c>
      <c r="I2545" s="168">
        <v>85.04</v>
      </c>
    </row>
    <row r="2546" spans="8:9" x14ac:dyDescent="0.3">
      <c r="H2546" s="170">
        <v>37882</v>
      </c>
      <c r="I2546" s="168">
        <v>85.16</v>
      </c>
    </row>
    <row r="2547" spans="8:9" x14ac:dyDescent="0.3">
      <c r="H2547" s="170">
        <v>37883</v>
      </c>
      <c r="I2547" s="168">
        <v>85.37</v>
      </c>
    </row>
    <row r="2548" spans="8:9" x14ac:dyDescent="0.3">
      <c r="H2548" s="170">
        <v>37884</v>
      </c>
      <c r="I2548" s="168">
        <v>85.68</v>
      </c>
    </row>
    <row r="2549" spans="8:9" x14ac:dyDescent="0.3">
      <c r="H2549" s="170">
        <v>37885</v>
      </c>
      <c r="I2549" s="168">
        <v>86.05</v>
      </c>
    </row>
    <row r="2550" spans="8:9" x14ac:dyDescent="0.3">
      <c r="H2550" s="170">
        <v>37886</v>
      </c>
      <c r="I2550" s="168">
        <v>86.48</v>
      </c>
    </row>
    <row r="2551" spans="8:9" x14ac:dyDescent="0.3">
      <c r="H2551" s="170">
        <v>37887</v>
      </c>
      <c r="I2551" s="168">
        <v>87.29</v>
      </c>
    </row>
    <row r="2552" spans="8:9" x14ac:dyDescent="0.3">
      <c r="H2552" s="170">
        <v>37888</v>
      </c>
      <c r="I2552" s="168">
        <v>87.72</v>
      </c>
    </row>
    <row r="2553" spans="8:9" x14ac:dyDescent="0.3">
      <c r="H2553" s="170">
        <v>37889</v>
      </c>
      <c r="I2553" s="168">
        <v>87.95</v>
      </c>
    </row>
    <row r="2554" spans="8:9" x14ac:dyDescent="0.3">
      <c r="H2554" s="170">
        <v>37890</v>
      </c>
      <c r="I2554" s="168">
        <v>88.27</v>
      </c>
    </row>
    <row r="2555" spans="8:9" x14ac:dyDescent="0.3">
      <c r="H2555" s="170">
        <v>37891</v>
      </c>
      <c r="I2555" s="168">
        <v>88.65</v>
      </c>
    </row>
    <row r="2556" spans="8:9" x14ac:dyDescent="0.3">
      <c r="H2556" s="170">
        <v>37892</v>
      </c>
      <c r="I2556" s="168">
        <v>89.08</v>
      </c>
    </row>
    <row r="2557" spans="8:9" x14ac:dyDescent="0.3">
      <c r="H2557" s="170">
        <v>37893</v>
      </c>
      <c r="I2557" s="168">
        <v>89.27</v>
      </c>
    </row>
    <row r="2558" spans="8:9" x14ac:dyDescent="0.3">
      <c r="H2558" s="170">
        <v>37894</v>
      </c>
      <c r="I2558" s="168">
        <v>89.47</v>
      </c>
    </row>
    <row r="2559" spans="8:9" x14ac:dyDescent="0.3">
      <c r="H2559" s="170">
        <v>37530</v>
      </c>
      <c r="I2559" s="168">
        <v>86.36</v>
      </c>
    </row>
    <row r="2560" spans="8:9" x14ac:dyDescent="0.3">
      <c r="H2560" s="170">
        <v>37531</v>
      </c>
      <c r="I2560" s="168">
        <v>86.31</v>
      </c>
    </row>
    <row r="2561" spans="8:9" x14ac:dyDescent="0.3">
      <c r="H2561" s="170">
        <v>37532</v>
      </c>
      <c r="I2561" s="168">
        <v>86.26</v>
      </c>
    </row>
    <row r="2562" spans="8:9" x14ac:dyDescent="0.3">
      <c r="H2562" s="170">
        <v>37533</v>
      </c>
      <c r="I2562" s="168">
        <v>86.27</v>
      </c>
    </row>
    <row r="2563" spans="8:9" x14ac:dyDescent="0.3">
      <c r="H2563" s="170">
        <v>37534</v>
      </c>
      <c r="I2563" s="168">
        <v>86.19</v>
      </c>
    </row>
    <row r="2564" spans="8:9" x14ac:dyDescent="0.3">
      <c r="H2564" s="170">
        <v>37535</v>
      </c>
      <c r="I2564" s="168">
        <v>86.19</v>
      </c>
    </row>
    <row r="2565" spans="8:9" x14ac:dyDescent="0.3">
      <c r="H2565" s="170">
        <v>37536</v>
      </c>
      <c r="I2565" s="168">
        <v>86.17</v>
      </c>
    </row>
    <row r="2566" spans="8:9" x14ac:dyDescent="0.3">
      <c r="H2566" s="170">
        <v>37537</v>
      </c>
      <c r="I2566" s="168">
        <v>86.24</v>
      </c>
    </row>
    <row r="2567" spans="8:9" x14ac:dyDescent="0.3">
      <c r="H2567" s="170">
        <v>37538</v>
      </c>
      <c r="I2567" s="168">
        <v>86.38</v>
      </c>
    </row>
    <row r="2568" spans="8:9" x14ac:dyDescent="0.3">
      <c r="H2568" s="170">
        <v>37539</v>
      </c>
      <c r="I2568" s="168">
        <v>86.52</v>
      </c>
    </row>
    <row r="2569" spans="8:9" x14ac:dyDescent="0.3">
      <c r="H2569" s="170">
        <v>37540</v>
      </c>
      <c r="I2569" s="168">
        <v>86.45</v>
      </c>
    </row>
    <row r="2570" spans="8:9" x14ac:dyDescent="0.3">
      <c r="H2570" s="170">
        <v>37541</v>
      </c>
      <c r="I2570" s="168">
        <v>86.44</v>
      </c>
    </row>
    <row r="2571" spans="8:9" x14ac:dyDescent="0.3">
      <c r="H2571" s="170">
        <v>37542</v>
      </c>
      <c r="I2571" s="168">
        <v>86.41</v>
      </c>
    </row>
    <row r="2572" spans="8:9" x14ac:dyDescent="0.3">
      <c r="H2572" s="170">
        <v>37543</v>
      </c>
      <c r="I2572" s="168">
        <v>86.41</v>
      </c>
    </row>
    <row r="2573" spans="8:9" x14ac:dyDescent="0.3">
      <c r="H2573" s="170">
        <v>37544</v>
      </c>
      <c r="I2573" s="168">
        <v>86.46</v>
      </c>
    </row>
    <row r="2574" spans="8:9" x14ac:dyDescent="0.3">
      <c r="H2574" s="170">
        <v>37545</v>
      </c>
      <c r="I2574" s="168">
        <v>86.48</v>
      </c>
    </row>
    <row r="2575" spans="8:9" x14ac:dyDescent="0.3">
      <c r="H2575" s="170">
        <v>37546</v>
      </c>
      <c r="I2575" s="168">
        <v>86.52</v>
      </c>
    </row>
    <row r="2576" spans="8:9" x14ac:dyDescent="0.3">
      <c r="H2576" s="170">
        <v>37547</v>
      </c>
      <c r="I2576" s="168">
        <v>86.54</v>
      </c>
    </row>
    <row r="2577" spans="8:9" x14ac:dyDescent="0.3">
      <c r="H2577" s="170">
        <v>37548</v>
      </c>
      <c r="I2577" s="168">
        <v>86.55</v>
      </c>
    </row>
    <row r="2578" spans="8:9" x14ac:dyDescent="0.3">
      <c r="H2578" s="170">
        <v>37549</v>
      </c>
      <c r="I2578" s="168">
        <v>86.55</v>
      </c>
    </row>
    <row r="2579" spans="8:9" x14ac:dyDescent="0.3">
      <c r="H2579" s="170">
        <v>37550</v>
      </c>
      <c r="I2579" s="168">
        <v>86.63</v>
      </c>
    </row>
    <row r="2580" spans="8:9" x14ac:dyDescent="0.3">
      <c r="H2580" s="170">
        <v>37551</v>
      </c>
      <c r="I2580" s="168">
        <v>86.78</v>
      </c>
    </row>
    <row r="2581" spans="8:9" x14ac:dyDescent="0.3">
      <c r="H2581" s="170">
        <v>37552</v>
      </c>
      <c r="I2581" s="168">
        <v>86.87</v>
      </c>
    </row>
    <row r="2582" spans="8:9" x14ac:dyDescent="0.3">
      <c r="H2582" s="170">
        <v>37553</v>
      </c>
      <c r="I2582" s="168">
        <v>86.93</v>
      </c>
    </row>
    <row r="2583" spans="8:9" x14ac:dyDescent="0.3">
      <c r="H2583" s="170">
        <v>37554</v>
      </c>
      <c r="I2583" s="168">
        <v>86.96</v>
      </c>
    </row>
    <row r="2584" spans="8:9" x14ac:dyDescent="0.3">
      <c r="H2584" s="170">
        <v>37555</v>
      </c>
      <c r="I2584" s="168">
        <v>86.98</v>
      </c>
    </row>
    <row r="2585" spans="8:9" x14ac:dyDescent="0.3">
      <c r="H2585" s="170">
        <v>37556</v>
      </c>
      <c r="I2585" s="168">
        <v>87</v>
      </c>
    </row>
    <row r="2586" spans="8:9" x14ac:dyDescent="0.3">
      <c r="H2586" s="170">
        <v>37557</v>
      </c>
      <c r="I2586" s="168">
        <v>87.14</v>
      </c>
    </row>
    <row r="2587" spans="8:9" x14ac:dyDescent="0.3">
      <c r="H2587" s="170">
        <v>37558</v>
      </c>
      <c r="I2587" s="168">
        <v>87.14</v>
      </c>
    </row>
    <row r="2588" spans="8:9" x14ac:dyDescent="0.3">
      <c r="H2588" s="170">
        <v>37559</v>
      </c>
      <c r="I2588" s="168">
        <v>87.02</v>
      </c>
    </row>
    <row r="2589" spans="8:9" x14ac:dyDescent="0.3">
      <c r="H2589" s="170">
        <v>37560</v>
      </c>
      <c r="I2589" s="168">
        <v>86.92</v>
      </c>
    </row>
    <row r="2590" spans="8:9" x14ac:dyDescent="0.3">
      <c r="H2590" s="170">
        <v>37561</v>
      </c>
      <c r="I2590" s="168">
        <v>86.87</v>
      </c>
    </row>
    <row r="2591" spans="8:9" x14ac:dyDescent="0.3">
      <c r="H2591" s="170">
        <v>37562</v>
      </c>
      <c r="I2591" s="168">
        <v>86.8</v>
      </c>
    </row>
    <row r="2592" spans="8:9" x14ac:dyDescent="0.3">
      <c r="H2592" s="170">
        <v>37563</v>
      </c>
      <c r="I2592" s="168">
        <v>86.83</v>
      </c>
    </row>
    <row r="2593" spans="8:9" x14ac:dyDescent="0.3">
      <c r="H2593" s="170">
        <v>37564</v>
      </c>
      <c r="I2593" s="168">
        <v>86.7</v>
      </c>
    </row>
    <row r="2594" spans="8:9" x14ac:dyDescent="0.3">
      <c r="H2594" s="170">
        <v>37565</v>
      </c>
      <c r="I2594" s="168">
        <v>86.5</v>
      </c>
    </row>
    <row r="2595" spans="8:9" x14ac:dyDescent="0.3">
      <c r="H2595" s="170">
        <v>37566</v>
      </c>
      <c r="I2595" s="168">
        <v>86.15</v>
      </c>
    </row>
    <row r="2596" spans="8:9" x14ac:dyDescent="0.3">
      <c r="H2596" s="170">
        <v>37567</v>
      </c>
      <c r="I2596" s="168">
        <v>85.55</v>
      </c>
    </row>
    <row r="2597" spans="8:9" x14ac:dyDescent="0.3">
      <c r="H2597" s="170">
        <v>37568</v>
      </c>
      <c r="I2597" s="168">
        <v>84.53</v>
      </c>
    </row>
    <row r="2598" spans="8:9" x14ac:dyDescent="0.3">
      <c r="H2598" s="170">
        <v>37569</v>
      </c>
      <c r="I2598" s="168">
        <v>83.48</v>
      </c>
    </row>
    <row r="2599" spans="8:9" x14ac:dyDescent="0.3">
      <c r="H2599" s="170">
        <v>37570</v>
      </c>
      <c r="I2599" s="168">
        <v>82.47</v>
      </c>
    </row>
    <row r="2600" spans="8:9" x14ac:dyDescent="0.3">
      <c r="H2600" s="170">
        <v>37571</v>
      </c>
      <c r="I2600" s="168">
        <v>81.61</v>
      </c>
    </row>
    <row r="2601" spans="8:9" x14ac:dyDescent="0.3">
      <c r="H2601" s="170">
        <v>37572</v>
      </c>
      <c r="I2601" s="168">
        <v>81.08</v>
      </c>
    </row>
    <row r="2602" spans="8:9" x14ac:dyDescent="0.3">
      <c r="H2602" s="170">
        <v>37573</v>
      </c>
      <c r="I2602" s="168">
        <v>81.12</v>
      </c>
    </row>
    <row r="2603" spans="8:9" x14ac:dyDescent="0.3">
      <c r="H2603" s="170">
        <v>37574</v>
      </c>
      <c r="I2603" s="168">
        <v>81.3</v>
      </c>
    </row>
    <row r="2604" spans="8:9" x14ac:dyDescent="0.3">
      <c r="H2604" s="170">
        <v>37575</v>
      </c>
      <c r="I2604" s="168">
        <v>81.66</v>
      </c>
    </row>
    <row r="2605" spans="8:9" x14ac:dyDescent="0.3">
      <c r="H2605" s="170">
        <v>37576</v>
      </c>
      <c r="I2605" s="168">
        <v>82.13</v>
      </c>
    </row>
    <row r="2606" spans="8:9" x14ac:dyDescent="0.3">
      <c r="H2606" s="170">
        <v>37577</v>
      </c>
      <c r="I2606" s="168">
        <v>82.69</v>
      </c>
    </row>
    <row r="2607" spans="8:9" x14ac:dyDescent="0.3">
      <c r="H2607" s="170">
        <v>37578</v>
      </c>
      <c r="I2607" s="168">
        <v>83.17</v>
      </c>
    </row>
    <row r="2608" spans="8:9" x14ac:dyDescent="0.3">
      <c r="H2608" s="170">
        <v>37579</v>
      </c>
      <c r="I2608" s="168">
        <v>83.49</v>
      </c>
    </row>
    <row r="2609" spans="8:9" x14ac:dyDescent="0.3">
      <c r="H2609" s="170">
        <v>37580</v>
      </c>
      <c r="I2609" s="168">
        <v>84.18</v>
      </c>
    </row>
    <row r="2610" spans="8:9" x14ac:dyDescent="0.3">
      <c r="H2610" s="170">
        <v>37581</v>
      </c>
      <c r="I2610" s="168">
        <v>84.59</v>
      </c>
    </row>
    <row r="2611" spans="8:9" x14ac:dyDescent="0.3">
      <c r="H2611" s="170">
        <v>37582</v>
      </c>
      <c r="I2611" s="168">
        <v>84.99</v>
      </c>
    </row>
    <row r="2612" spans="8:9" x14ac:dyDescent="0.3">
      <c r="H2612" s="170">
        <v>37583</v>
      </c>
      <c r="I2612" s="168">
        <v>85.07</v>
      </c>
    </row>
    <row r="2613" spans="8:9" x14ac:dyDescent="0.3">
      <c r="H2613" s="170">
        <v>37584</v>
      </c>
      <c r="I2613" s="168">
        <v>85.23</v>
      </c>
    </row>
    <row r="2614" spans="8:9" x14ac:dyDescent="0.3">
      <c r="H2614" s="170">
        <v>37585</v>
      </c>
      <c r="I2614" s="168">
        <v>85.43</v>
      </c>
    </row>
    <row r="2615" spans="8:9" x14ac:dyDescent="0.3">
      <c r="H2615" s="170">
        <v>37586</v>
      </c>
      <c r="I2615" s="168">
        <v>85.63</v>
      </c>
    </row>
    <row r="2616" spans="8:9" x14ac:dyDescent="0.3">
      <c r="H2616" s="170">
        <v>37587</v>
      </c>
      <c r="I2616" s="168">
        <v>85.75</v>
      </c>
    </row>
    <row r="2617" spans="8:9" x14ac:dyDescent="0.3">
      <c r="H2617" s="170">
        <v>37588</v>
      </c>
      <c r="I2617" s="168">
        <v>85.86</v>
      </c>
    </row>
    <row r="2618" spans="8:9" x14ac:dyDescent="0.3">
      <c r="H2618" s="170">
        <v>37589</v>
      </c>
      <c r="I2618" s="168">
        <v>85.99</v>
      </c>
    </row>
    <row r="2619" spans="8:9" x14ac:dyDescent="0.3">
      <c r="H2619" s="170">
        <v>37590</v>
      </c>
      <c r="I2619" s="168">
        <v>86.19</v>
      </c>
    </row>
    <row r="2620" spans="8:9" x14ac:dyDescent="0.3">
      <c r="H2620" s="170">
        <v>37591</v>
      </c>
      <c r="I2620" s="168">
        <v>86.28</v>
      </c>
    </row>
    <row r="2621" spans="8:9" x14ac:dyDescent="0.3">
      <c r="H2621" s="170">
        <v>37592</v>
      </c>
      <c r="I2621" s="168">
        <v>86.45</v>
      </c>
    </row>
    <row r="2622" spans="8:9" x14ac:dyDescent="0.3">
      <c r="H2622" s="170">
        <v>37593</v>
      </c>
      <c r="I2622" s="168">
        <v>86.58</v>
      </c>
    </row>
    <row r="2623" spans="8:9" x14ac:dyDescent="0.3">
      <c r="H2623" s="170">
        <v>37594</v>
      </c>
      <c r="I2623" s="168">
        <v>86.69</v>
      </c>
    </row>
    <row r="2624" spans="8:9" x14ac:dyDescent="0.3">
      <c r="H2624" s="170">
        <v>37595</v>
      </c>
      <c r="I2624" s="168">
        <v>86.67</v>
      </c>
    </row>
    <row r="2625" spans="8:9" x14ac:dyDescent="0.3">
      <c r="H2625" s="170">
        <v>37596</v>
      </c>
      <c r="I2625" s="168">
        <v>86.59</v>
      </c>
    </row>
    <row r="2626" spans="8:9" x14ac:dyDescent="0.3">
      <c r="H2626" s="170">
        <v>37597</v>
      </c>
      <c r="I2626" s="168">
        <v>86.42</v>
      </c>
    </row>
    <row r="2627" spans="8:9" x14ac:dyDescent="0.3">
      <c r="H2627" s="170">
        <v>37598</v>
      </c>
      <c r="I2627" s="168">
        <v>86.2</v>
      </c>
    </row>
    <row r="2628" spans="8:9" x14ac:dyDescent="0.3">
      <c r="H2628" s="170">
        <v>37599</v>
      </c>
      <c r="I2628" s="168">
        <v>85.99</v>
      </c>
    </row>
    <row r="2629" spans="8:9" x14ac:dyDescent="0.3">
      <c r="H2629" s="170">
        <v>37600</v>
      </c>
      <c r="I2629" s="168">
        <v>85.68</v>
      </c>
    </row>
    <row r="2630" spans="8:9" x14ac:dyDescent="0.3">
      <c r="H2630" s="170">
        <v>37601</v>
      </c>
      <c r="I2630" s="168">
        <v>85.37</v>
      </c>
    </row>
    <row r="2631" spans="8:9" x14ac:dyDescent="0.3">
      <c r="H2631" s="170">
        <v>37602</v>
      </c>
      <c r="I2631" s="168">
        <v>85.07</v>
      </c>
    </row>
    <row r="2632" spans="8:9" x14ac:dyDescent="0.3">
      <c r="H2632" s="170">
        <v>37603</v>
      </c>
      <c r="I2632" s="168">
        <v>84.57</v>
      </c>
    </row>
    <row r="2633" spans="8:9" x14ac:dyDescent="0.3">
      <c r="H2633" s="170">
        <v>37604</v>
      </c>
      <c r="I2633" s="168">
        <v>83.87</v>
      </c>
    </row>
    <row r="2634" spans="8:9" x14ac:dyDescent="0.3">
      <c r="H2634" s="170">
        <v>37605</v>
      </c>
      <c r="I2634" s="168">
        <v>83.03</v>
      </c>
    </row>
    <row r="2635" spans="8:9" x14ac:dyDescent="0.3">
      <c r="H2635" s="170">
        <v>37606</v>
      </c>
      <c r="I2635" s="168">
        <v>81.7</v>
      </c>
    </row>
    <row r="2636" spans="8:9" x14ac:dyDescent="0.3">
      <c r="H2636" s="170">
        <v>37607</v>
      </c>
      <c r="I2636" s="168">
        <v>80.19</v>
      </c>
    </row>
    <row r="2637" spans="8:9" x14ac:dyDescent="0.3">
      <c r="H2637" s="170">
        <v>37608</v>
      </c>
      <c r="I2637" s="168">
        <v>78.87</v>
      </c>
    </row>
    <row r="2638" spans="8:9" x14ac:dyDescent="0.3">
      <c r="H2638" s="170">
        <v>37609</v>
      </c>
      <c r="I2638" s="168">
        <v>77.569999999999993</v>
      </c>
    </row>
    <row r="2639" spans="8:9" x14ac:dyDescent="0.3">
      <c r="H2639" s="170">
        <v>37610</v>
      </c>
      <c r="I2639" s="168">
        <v>76.34</v>
      </c>
    </row>
    <row r="2640" spans="8:9" x14ac:dyDescent="0.3">
      <c r="H2640" s="170">
        <v>37611</v>
      </c>
      <c r="I2640" s="168">
        <v>75.290000000000006</v>
      </c>
    </row>
    <row r="2641" spans="8:9" x14ac:dyDescent="0.3">
      <c r="H2641" s="170">
        <v>37612</v>
      </c>
      <c r="I2641" s="168">
        <v>74.3</v>
      </c>
    </row>
    <row r="2642" spans="8:9" x14ac:dyDescent="0.3">
      <c r="H2642" s="170">
        <v>37613</v>
      </c>
      <c r="I2642" s="168">
        <v>73.349999999999994</v>
      </c>
    </row>
    <row r="2643" spans="8:9" x14ac:dyDescent="0.3">
      <c r="H2643" s="170">
        <v>37614</v>
      </c>
      <c r="I2643" s="168">
        <v>72.510000000000005</v>
      </c>
    </row>
    <row r="2644" spans="8:9" x14ac:dyDescent="0.3">
      <c r="H2644" s="170">
        <v>37615</v>
      </c>
      <c r="I2644" s="168">
        <v>71.83</v>
      </c>
    </row>
    <row r="2645" spans="8:9" x14ac:dyDescent="0.3">
      <c r="H2645" s="170">
        <v>37616</v>
      </c>
      <c r="I2645" s="168">
        <v>71.36</v>
      </c>
    </row>
    <row r="2646" spans="8:9" x14ac:dyDescent="0.3">
      <c r="H2646" s="170">
        <v>37617</v>
      </c>
      <c r="I2646" s="168">
        <v>70.930000000000007</v>
      </c>
    </row>
    <row r="2647" spans="8:9" x14ac:dyDescent="0.3">
      <c r="H2647" s="170">
        <v>37618</v>
      </c>
      <c r="I2647" s="168">
        <v>70.489999999999995</v>
      </c>
    </row>
    <row r="2648" spans="8:9" x14ac:dyDescent="0.3">
      <c r="H2648" s="170">
        <v>37619</v>
      </c>
      <c r="I2648" s="168">
        <v>69.89</v>
      </c>
    </row>
    <row r="2649" spans="8:9" x14ac:dyDescent="0.3">
      <c r="H2649" s="170">
        <v>37620</v>
      </c>
      <c r="I2649" s="168">
        <v>69.19</v>
      </c>
    </row>
    <row r="2650" spans="8:9" x14ac:dyDescent="0.3">
      <c r="H2650" s="170">
        <v>37621</v>
      </c>
      <c r="I2650" s="168">
        <v>68.430000000000007</v>
      </c>
    </row>
    <row r="2651" spans="8:9" x14ac:dyDescent="0.3">
      <c r="H2651" s="170">
        <v>37622</v>
      </c>
      <c r="I2651" s="168">
        <v>67.61</v>
      </c>
    </row>
    <row r="2652" spans="8:9" x14ac:dyDescent="0.3">
      <c r="H2652" s="170">
        <v>37623</v>
      </c>
      <c r="I2652" s="168">
        <v>66.78</v>
      </c>
    </row>
    <row r="2653" spans="8:9" x14ac:dyDescent="0.3">
      <c r="H2653" s="170">
        <v>37624</v>
      </c>
      <c r="I2653" s="168">
        <v>65.95</v>
      </c>
    </row>
    <row r="2654" spans="8:9" x14ac:dyDescent="0.3">
      <c r="H2654" s="170">
        <v>37625</v>
      </c>
      <c r="I2654" s="168">
        <v>65.23</v>
      </c>
    </row>
    <row r="2655" spans="8:9" x14ac:dyDescent="0.3">
      <c r="H2655" s="170">
        <v>37626</v>
      </c>
      <c r="I2655" s="168">
        <v>64.7</v>
      </c>
    </row>
    <row r="2656" spans="8:9" x14ac:dyDescent="0.3">
      <c r="H2656" s="170">
        <v>37627</v>
      </c>
      <c r="I2656" s="168">
        <v>64.290000000000006</v>
      </c>
    </row>
    <row r="2657" spans="8:9" x14ac:dyDescent="0.3">
      <c r="H2657" s="170">
        <v>37628</v>
      </c>
      <c r="I2657" s="168">
        <v>63.99</v>
      </c>
    </row>
    <row r="2658" spans="8:9" x14ac:dyDescent="0.3">
      <c r="H2658" s="170">
        <v>37629</v>
      </c>
      <c r="I2658" s="168">
        <v>63.81</v>
      </c>
    </row>
    <row r="2659" spans="8:9" x14ac:dyDescent="0.3">
      <c r="H2659" s="170">
        <v>37630</v>
      </c>
      <c r="I2659" s="168">
        <v>63.72</v>
      </c>
    </row>
    <row r="2660" spans="8:9" x14ac:dyDescent="0.3">
      <c r="H2660" s="170">
        <v>37631</v>
      </c>
      <c r="I2660" s="168">
        <v>63.7</v>
      </c>
    </row>
    <row r="2661" spans="8:9" x14ac:dyDescent="0.3">
      <c r="H2661" s="170">
        <v>37632</v>
      </c>
      <c r="I2661" s="168">
        <v>63.7</v>
      </c>
    </row>
    <row r="2662" spans="8:9" x14ac:dyDescent="0.3">
      <c r="H2662" s="170">
        <v>37633</v>
      </c>
      <c r="I2662" s="168">
        <v>63.65</v>
      </c>
    </row>
    <row r="2663" spans="8:9" x14ac:dyDescent="0.3">
      <c r="H2663" s="170">
        <v>37634</v>
      </c>
      <c r="I2663" s="168">
        <v>63.53</v>
      </c>
    </row>
    <row r="2664" spans="8:9" x14ac:dyDescent="0.3">
      <c r="H2664" s="170">
        <v>37635</v>
      </c>
      <c r="I2664" s="168">
        <v>63.38</v>
      </c>
    </row>
    <row r="2665" spans="8:9" x14ac:dyDescent="0.3">
      <c r="H2665" s="170">
        <v>37636</v>
      </c>
      <c r="I2665" s="168">
        <v>63.06</v>
      </c>
    </row>
    <row r="2666" spans="8:9" x14ac:dyDescent="0.3">
      <c r="H2666" s="170">
        <v>37637</v>
      </c>
      <c r="I2666" s="168">
        <v>62.64</v>
      </c>
    </row>
    <row r="2667" spans="8:9" x14ac:dyDescent="0.3">
      <c r="H2667" s="170">
        <v>37638</v>
      </c>
      <c r="I2667" s="168">
        <v>62.1</v>
      </c>
    </row>
    <row r="2668" spans="8:9" x14ac:dyDescent="0.3">
      <c r="H2668" s="170">
        <v>37639</v>
      </c>
      <c r="I2668" s="168">
        <v>61.58</v>
      </c>
    </row>
    <row r="2669" spans="8:9" x14ac:dyDescent="0.3">
      <c r="H2669" s="170">
        <v>37640</v>
      </c>
      <c r="I2669" s="168">
        <v>61.18</v>
      </c>
    </row>
    <row r="2670" spans="8:9" x14ac:dyDescent="0.3">
      <c r="H2670" s="170">
        <v>37641</v>
      </c>
      <c r="I2670" s="168">
        <v>60.88</v>
      </c>
    </row>
    <row r="2671" spans="8:9" x14ac:dyDescent="0.3">
      <c r="H2671" s="170">
        <v>37642</v>
      </c>
      <c r="I2671" s="168">
        <v>60.71</v>
      </c>
    </row>
    <row r="2672" spans="8:9" x14ac:dyDescent="0.3">
      <c r="H2672" s="170">
        <v>37643</v>
      </c>
      <c r="I2672" s="168">
        <v>60.61</v>
      </c>
    </row>
    <row r="2673" spans="8:9" x14ac:dyDescent="0.3">
      <c r="H2673" s="170">
        <v>37644</v>
      </c>
      <c r="I2673" s="168">
        <v>60.56</v>
      </c>
    </row>
    <row r="2674" spans="8:9" x14ac:dyDescent="0.3">
      <c r="H2674" s="170">
        <v>37645</v>
      </c>
      <c r="I2674" s="168">
        <v>60.5</v>
      </c>
    </row>
    <row r="2675" spans="8:9" x14ac:dyDescent="0.3">
      <c r="H2675" s="170">
        <v>37646</v>
      </c>
      <c r="I2675" s="168">
        <v>60.39</v>
      </c>
    </row>
    <row r="2676" spans="8:9" x14ac:dyDescent="0.3">
      <c r="H2676" s="170">
        <v>37647</v>
      </c>
      <c r="I2676" s="168">
        <v>60.26</v>
      </c>
    </row>
    <row r="2677" spans="8:9" x14ac:dyDescent="0.3">
      <c r="H2677" s="170">
        <v>37648</v>
      </c>
      <c r="I2677" s="168">
        <v>60.14</v>
      </c>
    </row>
    <row r="2678" spans="8:9" x14ac:dyDescent="0.3">
      <c r="H2678" s="170">
        <v>37649</v>
      </c>
      <c r="I2678" s="168">
        <v>60.03</v>
      </c>
    </row>
    <row r="2679" spans="8:9" x14ac:dyDescent="0.3">
      <c r="H2679" s="170">
        <v>37650</v>
      </c>
      <c r="I2679" s="168">
        <v>59.97</v>
      </c>
    </row>
    <row r="2680" spans="8:9" x14ac:dyDescent="0.3">
      <c r="H2680" s="170">
        <v>37651</v>
      </c>
      <c r="I2680" s="168">
        <v>59.94</v>
      </c>
    </row>
    <row r="2681" spans="8:9" x14ac:dyDescent="0.3">
      <c r="H2681" s="170">
        <v>37652</v>
      </c>
      <c r="I2681" s="168">
        <v>59.95</v>
      </c>
    </row>
    <row r="2682" spans="8:9" x14ac:dyDescent="0.3">
      <c r="H2682" s="170">
        <v>37653</v>
      </c>
      <c r="I2682" s="168">
        <v>60</v>
      </c>
    </row>
    <row r="2683" spans="8:9" x14ac:dyDescent="0.3">
      <c r="H2683" s="170">
        <v>37654</v>
      </c>
      <c r="I2683" s="168">
        <v>60.1</v>
      </c>
    </row>
    <row r="2684" spans="8:9" x14ac:dyDescent="0.3">
      <c r="H2684" s="170">
        <v>37655</v>
      </c>
      <c r="I2684" s="168">
        <v>60.24</v>
      </c>
    </row>
    <row r="2685" spans="8:9" x14ac:dyDescent="0.3">
      <c r="H2685" s="170">
        <v>37656</v>
      </c>
      <c r="I2685" s="168">
        <v>60.41</v>
      </c>
    </row>
    <row r="2686" spans="8:9" x14ac:dyDescent="0.3">
      <c r="H2686" s="170">
        <v>37657</v>
      </c>
      <c r="I2686" s="168">
        <v>60.63</v>
      </c>
    </row>
    <row r="2687" spans="8:9" x14ac:dyDescent="0.3">
      <c r="H2687" s="170">
        <v>37658</v>
      </c>
      <c r="I2687" s="168">
        <v>60.91</v>
      </c>
    </row>
    <row r="2688" spans="8:9" x14ac:dyDescent="0.3">
      <c r="H2688" s="170">
        <v>37659</v>
      </c>
      <c r="I2688" s="168">
        <v>61.24</v>
      </c>
    </row>
    <row r="2689" spans="8:9" x14ac:dyDescent="0.3">
      <c r="H2689" s="170">
        <v>37660</v>
      </c>
      <c r="I2689" s="168">
        <v>61.65</v>
      </c>
    </row>
    <row r="2690" spans="8:9" x14ac:dyDescent="0.3">
      <c r="H2690" s="170">
        <v>37661</v>
      </c>
      <c r="I2690" s="168">
        <v>62.12</v>
      </c>
    </row>
    <row r="2691" spans="8:9" x14ac:dyDescent="0.3">
      <c r="H2691" s="170">
        <v>37662</v>
      </c>
      <c r="I2691" s="168">
        <v>62.62</v>
      </c>
    </row>
    <row r="2692" spans="8:9" x14ac:dyDescent="0.3">
      <c r="H2692" s="170">
        <v>37663</v>
      </c>
      <c r="I2692" s="168">
        <v>63.11</v>
      </c>
    </row>
    <row r="2693" spans="8:9" x14ac:dyDescent="0.3">
      <c r="H2693" s="170">
        <v>37664</v>
      </c>
      <c r="I2693" s="168">
        <v>63.43</v>
      </c>
    </row>
    <row r="2694" spans="8:9" x14ac:dyDescent="0.3">
      <c r="H2694" s="170">
        <v>37665</v>
      </c>
      <c r="I2694" s="168">
        <v>63.6</v>
      </c>
    </row>
    <row r="2695" spans="8:9" x14ac:dyDescent="0.3">
      <c r="H2695" s="170">
        <v>37666</v>
      </c>
      <c r="I2695" s="168">
        <v>63.5</v>
      </c>
    </row>
    <row r="2696" spans="8:9" x14ac:dyDescent="0.3">
      <c r="H2696" s="170">
        <v>37667</v>
      </c>
      <c r="I2696" s="168">
        <v>63.36</v>
      </c>
    </row>
    <row r="2697" spans="8:9" x14ac:dyDescent="0.3">
      <c r="H2697" s="170">
        <v>37668</v>
      </c>
      <c r="I2697" s="168">
        <v>63.27</v>
      </c>
    </row>
    <row r="2698" spans="8:9" x14ac:dyDescent="0.3">
      <c r="H2698" s="170">
        <v>37669</v>
      </c>
      <c r="I2698" s="168">
        <v>63.17</v>
      </c>
    </row>
    <row r="2699" spans="8:9" x14ac:dyDescent="0.3">
      <c r="H2699" s="170">
        <v>37670</v>
      </c>
      <c r="I2699" s="168">
        <v>63</v>
      </c>
    </row>
    <row r="2700" spans="8:9" x14ac:dyDescent="0.3">
      <c r="H2700" s="170">
        <v>37671</v>
      </c>
      <c r="I2700" s="168">
        <v>62.83</v>
      </c>
    </row>
    <row r="2701" spans="8:9" x14ac:dyDescent="0.3">
      <c r="H2701" s="170">
        <v>37672</v>
      </c>
      <c r="I2701" s="168">
        <v>62.7</v>
      </c>
    </row>
    <row r="2702" spans="8:9" x14ac:dyDescent="0.3">
      <c r="H2702" s="170">
        <v>37673</v>
      </c>
      <c r="I2702" s="168">
        <v>62.65</v>
      </c>
    </row>
    <row r="2703" spans="8:9" x14ac:dyDescent="0.3">
      <c r="H2703" s="170">
        <v>37674</v>
      </c>
      <c r="I2703" s="168">
        <v>62.64</v>
      </c>
    </row>
    <row r="2704" spans="8:9" x14ac:dyDescent="0.3">
      <c r="H2704" s="170">
        <v>37675</v>
      </c>
      <c r="I2704" s="168">
        <v>62.65</v>
      </c>
    </row>
    <row r="2705" spans="8:9" x14ac:dyDescent="0.3">
      <c r="H2705" s="170">
        <v>37676</v>
      </c>
      <c r="I2705" s="168">
        <v>62.71</v>
      </c>
    </row>
    <row r="2706" spans="8:9" x14ac:dyDescent="0.3">
      <c r="H2706" s="170">
        <v>37677</v>
      </c>
      <c r="I2706" s="168">
        <v>62.8</v>
      </c>
    </row>
    <row r="2707" spans="8:9" x14ac:dyDescent="0.3">
      <c r="H2707" s="170">
        <v>37678</v>
      </c>
      <c r="I2707" s="168">
        <v>62.85</v>
      </c>
    </row>
    <row r="2708" spans="8:9" x14ac:dyDescent="0.3">
      <c r="H2708" s="170">
        <v>37679</v>
      </c>
      <c r="I2708" s="168">
        <v>62.93</v>
      </c>
    </row>
    <row r="2709" spans="8:9" x14ac:dyDescent="0.3">
      <c r="H2709" s="170">
        <v>37680</v>
      </c>
      <c r="I2709" s="168">
        <v>63.17</v>
      </c>
    </row>
    <row r="2710" spans="8:9" x14ac:dyDescent="0.3">
      <c r="H2710" s="170">
        <v>37681</v>
      </c>
      <c r="I2710" s="168">
        <v>63.54</v>
      </c>
    </row>
    <row r="2711" spans="8:9" x14ac:dyDescent="0.3">
      <c r="H2711" s="170">
        <v>37682</v>
      </c>
      <c r="I2711" s="168">
        <v>63.98</v>
      </c>
    </row>
    <row r="2712" spans="8:9" x14ac:dyDescent="0.3">
      <c r="H2712" s="170">
        <v>37683</v>
      </c>
      <c r="I2712" s="168">
        <v>64.5</v>
      </c>
    </row>
    <row r="2713" spans="8:9" x14ac:dyDescent="0.3">
      <c r="H2713" s="170">
        <v>37684</v>
      </c>
      <c r="I2713" s="168">
        <v>65.08</v>
      </c>
    </row>
    <row r="2714" spans="8:9" x14ac:dyDescent="0.3">
      <c r="H2714" s="170">
        <v>37685</v>
      </c>
      <c r="I2714" s="168">
        <v>65.69</v>
      </c>
    </row>
    <row r="2715" spans="8:9" x14ac:dyDescent="0.3">
      <c r="H2715" s="170">
        <v>37686</v>
      </c>
      <c r="I2715" s="168">
        <v>66.33</v>
      </c>
    </row>
    <row r="2716" spans="8:9" x14ac:dyDescent="0.3">
      <c r="H2716" s="170">
        <v>37687</v>
      </c>
      <c r="I2716" s="168">
        <v>66.989999999999995</v>
      </c>
    </row>
    <row r="2717" spans="8:9" x14ac:dyDescent="0.3">
      <c r="H2717" s="170">
        <v>37688</v>
      </c>
      <c r="I2717" s="168">
        <v>67.53</v>
      </c>
    </row>
    <row r="2718" spans="8:9" x14ac:dyDescent="0.3">
      <c r="H2718" s="170">
        <v>37689</v>
      </c>
      <c r="I2718" s="168">
        <v>68.02</v>
      </c>
    </row>
    <row r="2719" spans="8:9" x14ac:dyDescent="0.3">
      <c r="H2719" s="170">
        <v>37690</v>
      </c>
      <c r="I2719" s="168">
        <v>68.55</v>
      </c>
    </row>
    <row r="2720" spans="8:9" x14ac:dyDescent="0.3">
      <c r="H2720" s="170">
        <v>37691</v>
      </c>
      <c r="I2720" s="168">
        <v>69.040000000000006</v>
      </c>
    </row>
    <row r="2721" spans="8:9" x14ac:dyDescent="0.3">
      <c r="H2721" s="170">
        <v>37692</v>
      </c>
      <c r="I2721" s="168">
        <v>69.69</v>
      </c>
    </row>
    <row r="2722" spans="8:9" x14ac:dyDescent="0.3">
      <c r="H2722" s="170">
        <v>37693</v>
      </c>
      <c r="I2722" s="168">
        <v>70.349999999999994</v>
      </c>
    </row>
    <row r="2723" spans="8:9" x14ac:dyDescent="0.3">
      <c r="H2723" s="170">
        <v>37694</v>
      </c>
      <c r="I2723" s="168">
        <v>70.86</v>
      </c>
    </row>
    <row r="2724" spans="8:9" x14ac:dyDescent="0.3">
      <c r="H2724" s="170">
        <v>37695</v>
      </c>
      <c r="I2724" s="168">
        <v>70.88</v>
      </c>
    </row>
    <row r="2725" spans="8:9" x14ac:dyDescent="0.3">
      <c r="H2725" s="170">
        <v>37696</v>
      </c>
      <c r="I2725" s="168">
        <v>70.55</v>
      </c>
    </row>
    <row r="2726" spans="8:9" x14ac:dyDescent="0.3">
      <c r="H2726" s="170">
        <v>37697</v>
      </c>
      <c r="I2726" s="168">
        <v>70.010000000000005</v>
      </c>
    </row>
    <row r="2727" spans="8:9" x14ac:dyDescent="0.3">
      <c r="H2727" s="170">
        <v>37698</v>
      </c>
      <c r="I2727" s="168">
        <v>69.459999999999994</v>
      </c>
    </row>
    <row r="2728" spans="8:9" x14ac:dyDescent="0.3">
      <c r="H2728" s="170">
        <v>37699</v>
      </c>
      <c r="I2728" s="168">
        <v>69.03</v>
      </c>
    </row>
    <row r="2729" spans="8:9" x14ac:dyDescent="0.3">
      <c r="H2729" s="170">
        <v>37700</v>
      </c>
      <c r="I2729" s="168">
        <v>68.86</v>
      </c>
    </row>
    <row r="2730" spans="8:9" x14ac:dyDescent="0.3">
      <c r="H2730" s="170">
        <v>37701</v>
      </c>
      <c r="I2730" s="168">
        <v>68.819999999999993</v>
      </c>
    </row>
    <row r="2731" spans="8:9" x14ac:dyDescent="0.3">
      <c r="H2731" s="170">
        <v>37702</v>
      </c>
      <c r="I2731" s="168">
        <v>68.849999999999994</v>
      </c>
    </row>
    <row r="2732" spans="8:9" x14ac:dyDescent="0.3">
      <c r="H2732" s="170">
        <v>37703</v>
      </c>
      <c r="I2732" s="168">
        <v>68.930000000000007</v>
      </c>
    </row>
    <row r="2733" spans="8:9" x14ac:dyDescent="0.3">
      <c r="H2733" s="170">
        <v>37704</v>
      </c>
      <c r="I2733" s="168">
        <v>69.09</v>
      </c>
    </row>
    <row r="2734" spans="8:9" x14ac:dyDescent="0.3">
      <c r="H2734" s="170">
        <v>37705</v>
      </c>
      <c r="I2734" s="168">
        <v>69.239999999999995</v>
      </c>
    </row>
    <row r="2735" spans="8:9" x14ac:dyDescent="0.3">
      <c r="H2735" s="170">
        <v>37706</v>
      </c>
      <c r="I2735" s="168">
        <v>69.430000000000007</v>
      </c>
    </row>
    <row r="2736" spans="8:9" x14ac:dyDescent="0.3">
      <c r="H2736" s="170">
        <v>37707</v>
      </c>
      <c r="I2736" s="168">
        <v>69.650000000000006</v>
      </c>
    </row>
    <row r="2737" spans="8:9" x14ac:dyDescent="0.3">
      <c r="H2737" s="170">
        <v>37708</v>
      </c>
      <c r="I2737" s="168">
        <v>69.88</v>
      </c>
    </row>
    <row r="2738" spans="8:9" x14ac:dyDescent="0.3">
      <c r="H2738" s="170">
        <v>37709</v>
      </c>
      <c r="I2738" s="168">
        <v>70.08</v>
      </c>
    </row>
    <row r="2739" spans="8:9" x14ac:dyDescent="0.3">
      <c r="H2739" s="170">
        <v>37710</v>
      </c>
      <c r="I2739" s="168">
        <v>70.349999999999994</v>
      </c>
    </row>
    <row r="2740" spans="8:9" x14ac:dyDescent="0.3">
      <c r="H2740" s="170">
        <v>37711</v>
      </c>
      <c r="I2740" s="168">
        <v>70.64</v>
      </c>
    </row>
    <row r="2741" spans="8:9" x14ac:dyDescent="0.3">
      <c r="H2741" s="170">
        <v>37712</v>
      </c>
      <c r="I2741" s="168">
        <v>70.97</v>
      </c>
    </row>
    <row r="2742" spans="8:9" x14ac:dyDescent="0.3">
      <c r="H2742" s="170">
        <v>37713</v>
      </c>
      <c r="I2742" s="168">
        <v>71.22</v>
      </c>
    </row>
    <row r="2743" spans="8:9" x14ac:dyDescent="0.3">
      <c r="H2743" s="170">
        <v>37714</v>
      </c>
      <c r="I2743" s="168">
        <v>71.42</v>
      </c>
    </row>
    <row r="2744" spans="8:9" x14ac:dyDescent="0.3">
      <c r="H2744" s="170">
        <v>37715</v>
      </c>
      <c r="I2744" s="168">
        <v>71.56</v>
      </c>
    </row>
    <row r="2745" spans="8:9" x14ac:dyDescent="0.3">
      <c r="H2745" s="170">
        <v>37716</v>
      </c>
      <c r="I2745" s="168">
        <v>71.67</v>
      </c>
    </row>
    <row r="2746" spans="8:9" x14ac:dyDescent="0.3">
      <c r="H2746" s="170">
        <v>37717</v>
      </c>
      <c r="I2746" s="168">
        <v>71.77</v>
      </c>
    </row>
    <row r="2747" spans="8:9" x14ac:dyDescent="0.3">
      <c r="H2747" s="170">
        <v>37718</v>
      </c>
      <c r="I2747" s="168">
        <v>71.900000000000006</v>
      </c>
    </row>
    <row r="2748" spans="8:9" x14ac:dyDescent="0.3">
      <c r="H2748" s="170">
        <v>37719</v>
      </c>
      <c r="I2748" s="168">
        <v>72.12</v>
      </c>
    </row>
    <row r="2749" spans="8:9" x14ac:dyDescent="0.3">
      <c r="H2749" s="170">
        <v>37720</v>
      </c>
      <c r="I2749" s="168">
        <v>72.41</v>
      </c>
    </row>
    <row r="2750" spans="8:9" x14ac:dyDescent="0.3">
      <c r="H2750" s="170">
        <v>37721</v>
      </c>
      <c r="I2750" s="168">
        <v>72.8</v>
      </c>
    </row>
    <row r="2751" spans="8:9" x14ac:dyDescent="0.3">
      <c r="H2751" s="170">
        <v>37722</v>
      </c>
      <c r="I2751" s="168">
        <v>73.099999999999994</v>
      </c>
    </row>
    <row r="2752" spans="8:9" x14ac:dyDescent="0.3">
      <c r="H2752" s="170">
        <v>37723</v>
      </c>
      <c r="I2752" s="168">
        <v>73.2</v>
      </c>
    </row>
    <row r="2753" spans="8:9" x14ac:dyDescent="0.3">
      <c r="H2753" s="170">
        <v>37724</v>
      </c>
      <c r="I2753" s="168">
        <v>73.06</v>
      </c>
    </row>
    <row r="2754" spans="8:9" x14ac:dyDescent="0.3">
      <c r="H2754" s="170">
        <v>37725</v>
      </c>
      <c r="I2754" s="168">
        <v>72.819999999999993</v>
      </c>
    </row>
    <row r="2755" spans="8:9" x14ac:dyDescent="0.3">
      <c r="H2755" s="170">
        <v>37726</v>
      </c>
      <c r="I2755" s="168">
        <v>72.290000000000006</v>
      </c>
    </row>
    <row r="2756" spans="8:9" x14ac:dyDescent="0.3">
      <c r="H2756" s="170">
        <v>37727</v>
      </c>
      <c r="I2756" s="168">
        <v>71.73</v>
      </c>
    </row>
    <row r="2757" spans="8:9" x14ac:dyDescent="0.3">
      <c r="H2757" s="170">
        <v>37728</v>
      </c>
      <c r="I2757" s="168">
        <v>71.31</v>
      </c>
    </row>
    <row r="2758" spans="8:9" x14ac:dyDescent="0.3">
      <c r="H2758" s="170">
        <v>37729</v>
      </c>
      <c r="I2758" s="168">
        <v>71</v>
      </c>
    </row>
    <row r="2759" spans="8:9" x14ac:dyDescent="0.3">
      <c r="H2759" s="170">
        <v>37730</v>
      </c>
      <c r="I2759" s="168">
        <v>70.760000000000005</v>
      </c>
    </row>
    <row r="2760" spans="8:9" x14ac:dyDescent="0.3">
      <c r="H2760" s="170">
        <v>37731</v>
      </c>
      <c r="I2760" s="168">
        <v>70.58</v>
      </c>
    </row>
    <row r="2761" spans="8:9" x14ac:dyDescent="0.3">
      <c r="H2761" s="170">
        <v>37732</v>
      </c>
      <c r="I2761" s="168">
        <v>70.44</v>
      </c>
    </row>
    <row r="2762" spans="8:9" x14ac:dyDescent="0.3">
      <c r="H2762" s="170">
        <v>37733</v>
      </c>
      <c r="I2762" s="168">
        <v>70.3</v>
      </c>
    </row>
    <row r="2763" spans="8:9" x14ac:dyDescent="0.3">
      <c r="H2763" s="170">
        <v>37734</v>
      </c>
      <c r="I2763" s="168">
        <v>70.19</v>
      </c>
    </row>
    <row r="2764" spans="8:9" x14ac:dyDescent="0.3">
      <c r="H2764" s="170">
        <v>37735</v>
      </c>
      <c r="I2764" s="168">
        <v>70.06</v>
      </c>
    </row>
    <row r="2765" spans="8:9" x14ac:dyDescent="0.3">
      <c r="H2765" s="170">
        <v>37736</v>
      </c>
      <c r="I2765" s="168">
        <v>69.83</v>
      </c>
    </row>
    <row r="2766" spans="8:9" x14ac:dyDescent="0.3">
      <c r="H2766" s="170">
        <v>37737</v>
      </c>
      <c r="I2766" s="168">
        <v>69.430000000000007</v>
      </c>
    </row>
    <row r="2767" spans="8:9" x14ac:dyDescent="0.3">
      <c r="H2767" s="170">
        <v>37738</v>
      </c>
      <c r="I2767" s="168">
        <v>68.91</v>
      </c>
    </row>
    <row r="2768" spans="8:9" x14ac:dyDescent="0.3">
      <c r="H2768" s="170">
        <v>37739</v>
      </c>
      <c r="I2768" s="168">
        <v>68.319999999999993</v>
      </c>
    </row>
    <row r="2769" spans="8:9" x14ac:dyDescent="0.3">
      <c r="H2769" s="170">
        <v>37740</v>
      </c>
      <c r="I2769" s="168">
        <v>67.760000000000005</v>
      </c>
    </row>
    <row r="2770" spans="8:9" x14ac:dyDescent="0.3">
      <c r="H2770" s="170">
        <v>37741</v>
      </c>
      <c r="I2770" s="168">
        <v>67.19</v>
      </c>
    </row>
    <row r="2771" spans="8:9" x14ac:dyDescent="0.3">
      <c r="H2771" s="170">
        <v>37742</v>
      </c>
      <c r="I2771" s="168">
        <v>66.63</v>
      </c>
    </row>
    <row r="2772" spans="8:9" x14ac:dyDescent="0.3">
      <c r="H2772" s="170">
        <v>37743</v>
      </c>
      <c r="I2772" s="168">
        <v>66.08</v>
      </c>
    </row>
    <row r="2773" spans="8:9" x14ac:dyDescent="0.3">
      <c r="H2773" s="170">
        <v>37744</v>
      </c>
      <c r="I2773" s="168">
        <v>65.540000000000006</v>
      </c>
    </row>
    <row r="2774" spans="8:9" x14ac:dyDescent="0.3">
      <c r="H2774" s="170">
        <v>37745</v>
      </c>
      <c r="I2774" s="168">
        <v>64.97</v>
      </c>
    </row>
    <row r="2775" spans="8:9" x14ac:dyDescent="0.3">
      <c r="H2775" s="170">
        <v>37746</v>
      </c>
      <c r="I2775" s="168">
        <v>64.400000000000006</v>
      </c>
    </row>
    <row r="2776" spans="8:9" x14ac:dyDescent="0.3">
      <c r="H2776" s="170">
        <v>37747</v>
      </c>
      <c r="I2776" s="168">
        <v>63.84</v>
      </c>
    </row>
    <row r="2777" spans="8:9" x14ac:dyDescent="0.3">
      <c r="H2777" s="170">
        <v>37748</v>
      </c>
      <c r="I2777" s="168">
        <v>63.3</v>
      </c>
    </row>
    <row r="2778" spans="8:9" x14ac:dyDescent="0.3">
      <c r="H2778" s="170">
        <v>37749</v>
      </c>
      <c r="I2778" s="168">
        <v>62.8</v>
      </c>
    </row>
    <row r="2779" spans="8:9" x14ac:dyDescent="0.3">
      <c r="H2779" s="170">
        <v>37750</v>
      </c>
      <c r="I2779" s="168">
        <v>62.34</v>
      </c>
    </row>
    <row r="2780" spans="8:9" x14ac:dyDescent="0.3">
      <c r="H2780" s="170">
        <v>37751</v>
      </c>
      <c r="I2780" s="168">
        <v>61.94</v>
      </c>
    </row>
    <row r="2781" spans="8:9" x14ac:dyDescent="0.3">
      <c r="H2781" s="170">
        <v>37752</v>
      </c>
      <c r="I2781" s="168">
        <v>61.61</v>
      </c>
    </row>
    <row r="2782" spans="8:9" x14ac:dyDescent="0.3">
      <c r="H2782" s="170">
        <v>37753</v>
      </c>
      <c r="I2782" s="168">
        <v>61.35</v>
      </c>
    </row>
    <row r="2783" spans="8:9" x14ac:dyDescent="0.3">
      <c r="H2783" s="170">
        <v>37754</v>
      </c>
      <c r="I2783" s="168">
        <v>61.17</v>
      </c>
    </row>
    <row r="2784" spans="8:9" x14ac:dyDescent="0.3">
      <c r="H2784" s="170">
        <v>37755</v>
      </c>
      <c r="I2784" s="168">
        <v>61.1</v>
      </c>
    </row>
    <row r="2785" spans="8:9" x14ac:dyDescent="0.3">
      <c r="H2785" s="170">
        <v>37756</v>
      </c>
      <c r="I2785" s="168">
        <v>61.11</v>
      </c>
    </row>
    <row r="2786" spans="8:9" x14ac:dyDescent="0.3">
      <c r="H2786" s="170">
        <v>37757</v>
      </c>
      <c r="I2786" s="168">
        <v>61.15</v>
      </c>
    </row>
    <row r="2787" spans="8:9" x14ac:dyDescent="0.3">
      <c r="H2787" s="170">
        <v>37758</v>
      </c>
      <c r="I2787" s="168">
        <v>61.2</v>
      </c>
    </row>
    <row r="2788" spans="8:9" x14ac:dyDescent="0.3">
      <c r="H2788" s="170">
        <v>37759</v>
      </c>
      <c r="I2788" s="168">
        <v>61.27</v>
      </c>
    </row>
    <row r="2789" spans="8:9" x14ac:dyDescent="0.3">
      <c r="H2789" s="170">
        <v>37760</v>
      </c>
      <c r="I2789" s="168">
        <v>61.36</v>
      </c>
    </row>
    <row r="2790" spans="8:9" x14ac:dyDescent="0.3">
      <c r="H2790" s="170">
        <v>37761</v>
      </c>
      <c r="I2790" s="168">
        <v>61.47</v>
      </c>
    </row>
    <row r="2791" spans="8:9" x14ac:dyDescent="0.3">
      <c r="H2791" s="170">
        <v>37762</v>
      </c>
      <c r="I2791" s="168">
        <v>61.6</v>
      </c>
    </row>
    <row r="2792" spans="8:9" x14ac:dyDescent="0.3">
      <c r="H2792" s="170">
        <v>37763</v>
      </c>
      <c r="I2792" s="168">
        <v>61.76</v>
      </c>
    </row>
    <row r="2793" spans="8:9" x14ac:dyDescent="0.3">
      <c r="H2793" s="170">
        <v>37764</v>
      </c>
      <c r="I2793" s="168">
        <v>61.94</v>
      </c>
    </row>
    <row r="2794" spans="8:9" x14ac:dyDescent="0.3">
      <c r="H2794" s="170">
        <v>37765</v>
      </c>
      <c r="I2794" s="168">
        <v>62.14</v>
      </c>
    </row>
    <row r="2795" spans="8:9" x14ac:dyDescent="0.3">
      <c r="H2795" s="170">
        <v>37766</v>
      </c>
      <c r="I2795" s="168">
        <v>62.31</v>
      </c>
    </row>
    <row r="2796" spans="8:9" x14ac:dyDescent="0.3">
      <c r="H2796" s="170">
        <v>37767</v>
      </c>
      <c r="I2796" s="168">
        <v>62.47</v>
      </c>
    </row>
    <row r="2797" spans="8:9" x14ac:dyDescent="0.3">
      <c r="H2797" s="170">
        <v>37768</v>
      </c>
      <c r="I2797" s="168">
        <v>62.64</v>
      </c>
    </row>
    <row r="2798" spans="8:9" x14ac:dyDescent="0.3">
      <c r="H2798" s="170">
        <v>37769</v>
      </c>
      <c r="I2798" s="168">
        <v>62.85</v>
      </c>
    </row>
    <row r="2799" spans="8:9" x14ac:dyDescent="0.3">
      <c r="H2799" s="170">
        <v>37770</v>
      </c>
      <c r="I2799" s="168">
        <v>63.1</v>
      </c>
    </row>
    <row r="2800" spans="8:9" x14ac:dyDescent="0.3">
      <c r="H2800" s="170">
        <v>37771</v>
      </c>
      <c r="I2800" s="168">
        <v>63.34</v>
      </c>
    </row>
    <row r="2801" spans="8:9" x14ac:dyDescent="0.3">
      <c r="H2801" s="170">
        <v>37772</v>
      </c>
      <c r="I2801" s="168">
        <v>63.66</v>
      </c>
    </row>
    <row r="2802" spans="8:9" x14ac:dyDescent="0.3">
      <c r="H2802" s="170">
        <v>37773</v>
      </c>
      <c r="I2802" s="168">
        <v>63.97</v>
      </c>
    </row>
    <row r="2803" spans="8:9" x14ac:dyDescent="0.3">
      <c r="H2803" s="170">
        <v>37774</v>
      </c>
      <c r="I2803" s="168">
        <v>64.27</v>
      </c>
    </row>
    <row r="2804" spans="8:9" x14ac:dyDescent="0.3">
      <c r="H2804" s="170">
        <v>37775</v>
      </c>
      <c r="I2804" s="168">
        <v>64.56</v>
      </c>
    </row>
    <row r="2805" spans="8:9" x14ac:dyDescent="0.3">
      <c r="H2805" s="170">
        <v>37776</v>
      </c>
      <c r="I2805" s="168">
        <v>64.87</v>
      </c>
    </row>
    <row r="2806" spans="8:9" x14ac:dyDescent="0.3">
      <c r="H2806" s="170">
        <v>37777</v>
      </c>
      <c r="I2806" s="168">
        <v>65.17</v>
      </c>
    </row>
    <row r="2807" spans="8:9" x14ac:dyDescent="0.3">
      <c r="H2807" s="170">
        <v>37778</v>
      </c>
      <c r="I2807" s="168">
        <v>65.47</v>
      </c>
    </row>
    <row r="2808" spans="8:9" x14ac:dyDescent="0.3">
      <c r="H2808" s="170">
        <v>37779</v>
      </c>
      <c r="I2808" s="168">
        <v>65.78</v>
      </c>
    </row>
    <row r="2809" spans="8:9" x14ac:dyDescent="0.3">
      <c r="H2809" s="170">
        <v>37780</v>
      </c>
      <c r="I2809" s="168">
        <v>66.099999999999994</v>
      </c>
    </row>
    <row r="2810" spans="8:9" x14ac:dyDescent="0.3">
      <c r="H2810" s="170">
        <v>37781</v>
      </c>
      <c r="I2810" s="168">
        <v>66.430000000000007</v>
      </c>
    </row>
    <row r="2811" spans="8:9" x14ac:dyDescent="0.3">
      <c r="H2811" s="170">
        <v>37782</v>
      </c>
      <c r="I2811" s="168">
        <v>66.75</v>
      </c>
    </row>
    <row r="2812" spans="8:9" x14ac:dyDescent="0.3">
      <c r="H2812" s="170">
        <v>37783</v>
      </c>
      <c r="I2812" s="168">
        <v>67.06</v>
      </c>
    </row>
    <row r="2813" spans="8:9" x14ac:dyDescent="0.3">
      <c r="H2813" s="170">
        <v>37784</v>
      </c>
      <c r="I2813" s="168">
        <v>67.400000000000006</v>
      </c>
    </row>
    <row r="2814" spans="8:9" x14ac:dyDescent="0.3">
      <c r="H2814" s="170">
        <v>37785</v>
      </c>
      <c r="I2814" s="168">
        <v>67.739999999999995</v>
      </c>
    </row>
    <row r="2815" spans="8:9" x14ac:dyDescent="0.3">
      <c r="H2815" s="170">
        <v>37786</v>
      </c>
      <c r="I2815" s="168">
        <v>68.06</v>
      </c>
    </row>
    <row r="2816" spans="8:9" x14ac:dyDescent="0.3">
      <c r="H2816" s="170">
        <v>37787</v>
      </c>
      <c r="I2816" s="168">
        <v>68.400000000000006</v>
      </c>
    </row>
    <row r="2817" spans="8:9" x14ac:dyDescent="0.3">
      <c r="H2817" s="170">
        <v>37788</v>
      </c>
      <c r="I2817" s="168">
        <v>68.790000000000006</v>
      </c>
    </row>
    <row r="2818" spans="8:9" x14ac:dyDescent="0.3">
      <c r="H2818" s="170">
        <v>37789</v>
      </c>
      <c r="I2818" s="168">
        <v>69.19</v>
      </c>
    </row>
    <row r="2819" spans="8:9" x14ac:dyDescent="0.3">
      <c r="H2819" s="170">
        <v>37790</v>
      </c>
      <c r="I2819" s="168">
        <v>69.62</v>
      </c>
    </row>
    <row r="2820" spans="8:9" x14ac:dyDescent="0.3">
      <c r="H2820" s="170">
        <v>37791</v>
      </c>
      <c r="I2820" s="168">
        <v>70.010000000000005</v>
      </c>
    </row>
    <row r="2821" spans="8:9" x14ac:dyDescent="0.3">
      <c r="H2821" s="170">
        <v>37792</v>
      </c>
      <c r="I2821" s="168">
        <v>70.5</v>
      </c>
    </row>
    <row r="2822" spans="8:9" x14ac:dyDescent="0.3">
      <c r="H2822" s="170">
        <v>37793</v>
      </c>
      <c r="I2822" s="168">
        <v>70.98</v>
      </c>
    </row>
    <row r="2823" spans="8:9" x14ac:dyDescent="0.3">
      <c r="H2823" s="170">
        <v>37794</v>
      </c>
      <c r="I2823" s="168">
        <v>71.52</v>
      </c>
    </row>
    <row r="2824" spans="8:9" x14ac:dyDescent="0.3">
      <c r="H2824" s="170">
        <v>37795</v>
      </c>
      <c r="I2824" s="168">
        <v>72.16</v>
      </c>
    </row>
    <row r="2825" spans="8:9" x14ac:dyDescent="0.3">
      <c r="H2825" s="170">
        <v>37796</v>
      </c>
      <c r="I2825" s="168">
        <v>72.709999999999994</v>
      </c>
    </row>
    <row r="2826" spans="8:9" x14ac:dyDescent="0.3">
      <c r="H2826" s="170">
        <v>37797</v>
      </c>
      <c r="I2826" s="168">
        <v>73.13</v>
      </c>
    </row>
    <row r="2827" spans="8:9" x14ac:dyDescent="0.3">
      <c r="H2827" s="170">
        <v>37798</v>
      </c>
      <c r="I2827" s="168">
        <v>73.59</v>
      </c>
    </row>
    <row r="2828" spans="8:9" x14ac:dyDescent="0.3">
      <c r="H2828" s="170">
        <v>37799</v>
      </c>
      <c r="I2828" s="168">
        <v>74.010000000000005</v>
      </c>
    </row>
    <row r="2829" spans="8:9" x14ac:dyDescent="0.3">
      <c r="H2829" s="170">
        <v>37800</v>
      </c>
      <c r="I2829" s="168">
        <v>74.23</v>
      </c>
    </row>
    <row r="2830" spans="8:9" x14ac:dyDescent="0.3">
      <c r="H2830" s="170">
        <v>37801</v>
      </c>
      <c r="I2830" s="168">
        <v>74.42</v>
      </c>
    </row>
    <row r="2831" spans="8:9" x14ac:dyDescent="0.3">
      <c r="H2831" s="170">
        <v>37802</v>
      </c>
      <c r="I2831" s="168">
        <v>74.73</v>
      </c>
    </row>
    <row r="2832" spans="8:9" x14ac:dyDescent="0.3">
      <c r="H2832" s="170">
        <v>37803</v>
      </c>
      <c r="I2832" s="168">
        <v>74.989999999999995</v>
      </c>
    </row>
    <row r="2833" spans="8:9" x14ac:dyDescent="0.3">
      <c r="H2833" s="170">
        <v>37804</v>
      </c>
      <c r="I2833" s="168">
        <v>75.260000000000005</v>
      </c>
    </row>
    <row r="2834" spans="8:9" x14ac:dyDescent="0.3">
      <c r="H2834" s="170">
        <v>37805</v>
      </c>
      <c r="I2834" s="168">
        <v>75.540000000000006</v>
      </c>
    </row>
    <row r="2835" spans="8:9" x14ac:dyDescent="0.3">
      <c r="H2835" s="170">
        <v>37806</v>
      </c>
      <c r="I2835" s="168">
        <v>75.790000000000006</v>
      </c>
    </row>
    <row r="2836" spans="8:9" x14ac:dyDescent="0.3">
      <c r="H2836" s="170">
        <v>37807</v>
      </c>
      <c r="I2836" s="168">
        <v>76.05</v>
      </c>
    </row>
    <row r="2837" spans="8:9" x14ac:dyDescent="0.3">
      <c r="H2837" s="170">
        <v>37808</v>
      </c>
      <c r="I2837" s="168">
        <v>76.28</v>
      </c>
    </row>
    <row r="2838" spans="8:9" x14ac:dyDescent="0.3">
      <c r="H2838" s="170">
        <v>37809</v>
      </c>
      <c r="I2838" s="168">
        <v>76.489999999999995</v>
      </c>
    </row>
    <row r="2839" spans="8:9" x14ac:dyDescent="0.3">
      <c r="H2839" s="170">
        <v>37810</v>
      </c>
      <c r="I2839" s="168">
        <v>76.67</v>
      </c>
    </row>
    <row r="2840" spans="8:9" x14ac:dyDescent="0.3">
      <c r="H2840" s="170">
        <v>37811</v>
      </c>
      <c r="I2840" s="168">
        <v>76.81</v>
      </c>
    </row>
    <row r="2841" spans="8:9" x14ac:dyDescent="0.3">
      <c r="H2841" s="170">
        <v>37812</v>
      </c>
      <c r="I2841" s="168">
        <v>76.94</v>
      </c>
    </row>
    <row r="2842" spans="8:9" x14ac:dyDescent="0.3">
      <c r="H2842" s="170">
        <v>37813</v>
      </c>
      <c r="I2842" s="168">
        <v>77.040000000000006</v>
      </c>
    </row>
    <row r="2843" spans="8:9" x14ac:dyDescent="0.3">
      <c r="H2843" s="170">
        <v>37814</v>
      </c>
      <c r="I2843" s="168">
        <v>77.11</v>
      </c>
    </row>
    <row r="2844" spans="8:9" x14ac:dyDescent="0.3">
      <c r="H2844" s="170">
        <v>37815</v>
      </c>
      <c r="I2844" s="168">
        <v>77.14</v>
      </c>
    </row>
    <row r="2845" spans="8:9" x14ac:dyDescent="0.3">
      <c r="H2845" s="170">
        <v>37816</v>
      </c>
      <c r="I2845" s="168">
        <v>77.13</v>
      </c>
    </row>
    <row r="2846" spans="8:9" x14ac:dyDescent="0.3">
      <c r="H2846" s="170">
        <v>37817</v>
      </c>
      <c r="I2846" s="168">
        <v>77.12</v>
      </c>
    </row>
    <row r="2847" spans="8:9" x14ac:dyDescent="0.3">
      <c r="H2847" s="170">
        <v>37818</v>
      </c>
      <c r="I2847" s="168">
        <v>77.08</v>
      </c>
    </row>
    <row r="2848" spans="8:9" x14ac:dyDescent="0.3">
      <c r="H2848" s="170">
        <v>37819</v>
      </c>
      <c r="I2848" s="168">
        <v>77.02</v>
      </c>
    </row>
    <row r="2849" spans="8:9" x14ac:dyDescent="0.3">
      <c r="H2849" s="170">
        <v>37820</v>
      </c>
      <c r="I2849" s="168">
        <v>77</v>
      </c>
    </row>
    <row r="2850" spans="8:9" x14ac:dyDescent="0.3">
      <c r="H2850" s="170">
        <v>37821</v>
      </c>
      <c r="I2850" s="168">
        <v>77.010000000000005</v>
      </c>
    </row>
    <row r="2851" spans="8:9" x14ac:dyDescent="0.3">
      <c r="H2851" s="170">
        <v>37822</v>
      </c>
      <c r="I2851" s="168">
        <v>76.989999999999995</v>
      </c>
    </row>
    <row r="2852" spans="8:9" x14ac:dyDescent="0.3">
      <c r="H2852" s="170">
        <v>37823</v>
      </c>
      <c r="I2852" s="168">
        <v>76.959999999999994</v>
      </c>
    </row>
    <row r="2853" spans="8:9" x14ac:dyDescent="0.3">
      <c r="H2853" s="170">
        <v>37824</v>
      </c>
      <c r="I2853" s="168">
        <v>76.94</v>
      </c>
    </row>
    <row r="2854" spans="8:9" x14ac:dyDescent="0.3">
      <c r="H2854" s="170">
        <v>37825</v>
      </c>
      <c r="I2854" s="168">
        <v>76.92</v>
      </c>
    </row>
    <row r="2855" spans="8:9" x14ac:dyDescent="0.3">
      <c r="H2855" s="170">
        <v>37826</v>
      </c>
      <c r="I2855" s="168">
        <v>76.88</v>
      </c>
    </row>
    <row r="2856" spans="8:9" x14ac:dyDescent="0.3">
      <c r="H2856" s="170">
        <v>37827</v>
      </c>
      <c r="I2856" s="168">
        <v>76.86</v>
      </c>
    </row>
    <row r="2857" spans="8:9" x14ac:dyDescent="0.3">
      <c r="H2857" s="170">
        <v>37828</v>
      </c>
      <c r="I2857" s="168">
        <v>76.760000000000005</v>
      </c>
    </row>
    <row r="2858" spans="8:9" x14ac:dyDescent="0.3">
      <c r="H2858" s="170">
        <v>37829</v>
      </c>
      <c r="I2858" s="168">
        <v>76.62</v>
      </c>
    </row>
    <row r="2859" spans="8:9" x14ac:dyDescent="0.3">
      <c r="H2859" s="170">
        <v>37830</v>
      </c>
      <c r="I2859" s="168">
        <v>76.44</v>
      </c>
    </row>
    <row r="2860" spans="8:9" x14ac:dyDescent="0.3">
      <c r="H2860" s="170">
        <v>37831</v>
      </c>
      <c r="I2860" s="168">
        <v>76.23</v>
      </c>
    </row>
    <row r="2861" spans="8:9" x14ac:dyDescent="0.3">
      <c r="H2861" s="170">
        <v>37832</v>
      </c>
      <c r="I2861" s="168">
        <v>76.02</v>
      </c>
    </row>
    <row r="2862" spans="8:9" x14ac:dyDescent="0.3">
      <c r="H2862" s="170">
        <v>37833</v>
      </c>
      <c r="I2862" s="168">
        <v>75.83</v>
      </c>
    </row>
    <row r="2863" spans="8:9" x14ac:dyDescent="0.3">
      <c r="H2863" s="170">
        <v>37834</v>
      </c>
      <c r="I2863" s="168">
        <v>75.73</v>
      </c>
    </row>
    <row r="2864" spans="8:9" x14ac:dyDescent="0.3">
      <c r="H2864" s="170">
        <v>37835</v>
      </c>
      <c r="I2864" s="168">
        <v>75.650000000000006</v>
      </c>
    </row>
    <row r="2865" spans="8:9" x14ac:dyDescent="0.3">
      <c r="H2865" s="170">
        <v>37836</v>
      </c>
      <c r="I2865" s="168">
        <v>75.540000000000006</v>
      </c>
    </row>
    <row r="2866" spans="8:9" x14ac:dyDescent="0.3">
      <c r="H2866" s="170">
        <v>37837</v>
      </c>
      <c r="I2866" s="168">
        <v>75.44</v>
      </c>
    </row>
    <row r="2867" spans="8:9" x14ac:dyDescent="0.3">
      <c r="H2867" s="170">
        <v>37838</v>
      </c>
      <c r="I2867" s="168">
        <v>75.33</v>
      </c>
    </row>
    <row r="2868" spans="8:9" x14ac:dyDescent="0.3">
      <c r="H2868" s="170">
        <v>37839</v>
      </c>
      <c r="I2868" s="168">
        <v>75.260000000000005</v>
      </c>
    </row>
    <row r="2869" spans="8:9" x14ac:dyDescent="0.3">
      <c r="H2869" s="170">
        <v>37840</v>
      </c>
      <c r="I2869" s="168">
        <v>75.239999999999995</v>
      </c>
    </row>
    <row r="2870" spans="8:9" x14ac:dyDescent="0.3">
      <c r="H2870" s="170">
        <v>37841</v>
      </c>
      <c r="I2870" s="168">
        <v>75.3</v>
      </c>
    </row>
    <row r="2871" spans="8:9" x14ac:dyDescent="0.3">
      <c r="H2871" s="170">
        <v>37842</v>
      </c>
      <c r="I2871" s="168">
        <v>75.459999999999994</v>
      </c>
    </row>
    <row r="2872" spans="8:9" x14ac:dyDescent="0.3">
      <c r="H2872" s="170">
        <v>37843</v>
      </c>
      <c r="I2872" s="168">
        <v>75.73</v>
      </c>
    </row>
    <row r="2873" spans="8:9" x14ac:dyDescent="0.3">
      <c r="H2873" s="170">
        <v>37844</v>
      </c>
      <c r="I2873" s="168">
        <v>76.09</v>
      </c>
    </row>
    <row r="2874" spans="8:9" x14ac:dyDescent="0.3">
      <c r="H2874" s="170">
        <v>37845</v>
      </c>
      <c r="I2874" s="168">
        <v>76.599999999999994</v>
      </c>
    </row>
    <row r="2875" spans="8:9" x14ac:dyDescent="0.3">
      <c r="H2875" s="170">
        <v>37846</v>
      </c>
      <c r="I2875" s="168">
        <v>77.150000000000006</v>
      </c>
    </row>
    <row r="2876" spans="8:9" x14ac:dyDescent="0.3">
      <c r="H2876" s="170">
        <v>37847</v>
      </c>
      <c r="I2876" s="168">
        <v>77.709999999999994</v>
      </c>
    </row>
    <row r="2877" spans="8:9" x14ac:dyDescent="0.3">
      <c r="H2877" s="170">
        <v>37848</v>
      </c>
      <c r="I2877" s="168">
        <v>78.25</v>
      </c>
    </row>
    <row r="2878" spans="8:9" x14ac:dyDescent="0.3">
      <c r="H2878" s="170">
        <v>37849</v>
      </c>
      <c r="I2878" s="168">
        <v>78.760000000000005</v>
      </c>
    </row>
    <row r="2879" spans="8:9" x14ac:dyDescent="0.3">
      <c r="H2879" s="170">
        <v>37850</v>
      </c>
      <c r="I2879" s="168">
        <v>79.260000000000005</v>
      </c>
    </row>
    <row r="2880" spans="8:9" x14ac:dyDescent="0.3">
      <c r="H2880" s="170">
        <v>37851</v>
      </c>
      <c r="I2880" s="168">
        <v>79.75</v>
      </c>
    </row>
    <row r="2881" spans="8:9" x14ac:dyDescent="0.3">
      <c r="H2881" s="170">
        <v>37852</v>
      </c>
      <c r="I2881" s="168">
        <v>80.31</v>
      </c>
    </row>
    <row r="2882" spans="8:9" x14ac:dyDescent="0.3">
      <c r="H2882" s="170">
        <v>37853</v>
      </c>
      <c r="I2882" s="168">
        <v>80.83</v>
      </c>
    </row>
    <row r="2883" spans="8:9" x14ac:dyDescent="0.3">
      <c r="H2883" s="170">
        <v>37854</v>
      </c>
      <c r="I2883" s="168">
        <v>81.290000000000006</v>
      </c>
    </row>
    <row r="2884" spans="8:9" x14ac:dyDescent="0.3">
      <c r="H2884" s="170">
        <v>37855</v>
      </c>
      <c r="I2884" s="168">
        <v>81.28</v>
      </c>
    </row>
    <row r="2885" spans="8:9" x14ac:dyDescent="0.3">
      <c r="H2885" s="170">
        <v>37856</v>
      </c>
      <c r="I2885" s="168">
        <v>81.22</v>
      </c>
    </row>
    <row r="2886" spans="8:9" x14ac:dyDescent="0.3">
      <c r="H2886" s="170">
        <v>37857</v>
      </c>
      <c r="I2886" s="168">
        <v>81.16</v>
      </c>
    </row>
    <row r="2887" spans="8:9" x14ac:dyDescent="0.3">
      <c r="H2887" s="170">
        <v>37858</v>
      </c>
      <c r="I2887" s="168">
        <v>81.099999999999994</v>
      </c>
    </row>
    <row r="2888" spans="8:9" x14ac:dyDescent="0.3">
      <c r="H2888" s="170">
        <v>37859</v>
      </c>
      <c r="I2888" s="168">
        <v>81.05</v>
      </c>
    </row>
    <row r="2889" spans="8:9" x14ac:dyDescent="0.3">
      <c r="H2889" s="170">
        <v>37860</v>
      </c>
      <c r="I2889" s="168">
        <v>81.34</v>
      </c>
    </row>
    <row r="2890" spans="8:9" x14ac:dyDescent="0.3">
      <c r="H2890" s="170">
        <v>37861</v>
      </c>
      <c r="I2890" s="168">
        <v>81.62</v>
      </c>
    </row>
    <row r="2891" spans="8:9" x14ac:dyDescent="0.3">
      <c r="H2891" s="170">
        <v>37862</v>
      </c>
      <c r="I2891" s="168">
        <v>81.89</v>
      </c>
    </row>
    <row r="2892" spans="8:9" x14ac:dyDescent="0.3">
      <c r="H2892" s="170">
        <v>37863</v>
      </c>
      <c r="I2892" s="168">
        <v>82.24</v>
      </c>
    </row>
    <row r="2893" spans="8:9" x14ac:dyDescent="0.3">
      <c r="H2893" s="170">
        <v>37864</v>
      </c>
      <c r="I2893" s="168">
        <v>82.53</v>
      </c>
    </row>
    <row r="2894" spans="8:9" x14ac:dyDescent="0.3">
      <c r="H2894" s="170">
        <v>37865</v>
      </c>
      <c r="I2894" s="168">
        <v>82.84</v>
      </c>
    </row>
    <row r="2895" spans="8:9" x14ac:dyDescent="0.3">
      <c r="H2895" s="170">
        <v>37866</v>
      </c>
      <c r="I2895" s="168">
        <v>83.16</v>
      </c>
    </row>
    <row r="2896" spans="8:9" x14ac:dyDescent="0.3">
      <c r="H2896" s="170">
        <v>37867</v>
      </c>
      <c r="I2896" s="168">
        <v>83.47</v>
      </c>
    </row>
    <row r="2897" spans="8:9" x14ac:dyDescent="0.3">
      <c r="H2897" s="170">
        <v>37868</v>
      </c>
      <c r="I2897" s="168">
        <v>83.65</v>
      </c>
    </row>
    <row r="2898" spans="8:9" x14ac:dyDescent="0.3">
      <c r="H2898" s="170">
        <v>37869</v>
      </c>
      <c r="I2898" s="168">
        <v>83.76</v>
      </c>
    </row>
    <row r="2899" spans="8:9" x14ac:dyDescent="0.3">
      <c r="H2899" s="170">
        <v>37870</v>
      </c>
      <c r="I2899" s="168">
        <v>83.9</v>
      </c>
    </row>
    <row r="2900" spans="8:9" x14ac:dyDescent="0.3">
      <c r="H2900" s="170">
        <v>37871</v>
      </c>
      <c r="I2900" s="168">
        <v>84.05</v>
      </c>
    </row>
    <row r="2901" spans="8:9" x14ac:dyDescent="0.3">
      <c r="H2901" s="170">
        <v>37872</v>
      </c>
      <c r="I2901" s="168">
        <v>84.11</v>
      </c>
    </row>
    <row r="2902" spans="8:9" x14ac:dyDescent="0.3">
      <c r="H2902" s="170">
        <v>37873</v>
      </c>
      <c r="I2902" s="168">
        <v>84.29</v>
      </c>
    </row>
    <row r="2903" spans="8:9" x14ac:dyDescent="0.3">
      <c r="H2903" s="170">
        <v>37874</v>
      </c>
      <c r="I2903" s="168">
        <v>84.41</v>
      </c>
    </row>
    <row r="2904" spans="8:9" x14ac:dyDescent="0.3">
      <c r="H2904" s="170">
        <v>37875</v>
      </c>
      <c r="I2904" s="168">
        <v>84.48</v>
      </c>
    </row>
    <row r="2905" spans="8:9" x14ac:dyDescent="0.3">
      <c r="H2905" s="170">
        <v>37876</v>
      </c>
      <c r="I2905" s="168">
        <v>84.58</v>
      </c>
    </row>
    <row r="2906" spans="8:9" x14ac:dyDescent="0.3">
      <c r="H2906" s="170">
        <v>37877</v>
      </c>
      <c r="I2906" s="168">
        <v>84.76</v>
      </c>
    </row>
    <row r="2907" spans="8:9" x14ac:dyDescent="0.3">
      <c r="H2907" s="170">
        <v>37878</v>
      </c>
      <c r="I2907" s="168">
        <v>84.99</v>
      </c>
    </row>
    <row r="2908" spans="8:9" x14ac:dyDescent="0.3">
      <c r="H2908" s="170">
        <v>37879</v>
      </c>
      <c r="I2908" s="168">
        <v>85.09</v>
      </c>
    </row>
    <row r="2909" spans="8:9" x14ac:dyDescent="0.3">
      <c r="H2909" s="170">
        <v>37880</v>
      </c>
      <c r="I2909" s="168">
        <v>85.05</v>
      </c>
    </row>
    <row r="2910" spans="8:9" x14ac:dyDescent="0.3">
      <c r="H2910" s="170">
        <v>37881</v>
      </c>
      <c r="I2910" s="168">
        <v>85.04</v>
      </c>
    </row>
    <row r="2911" spans="8:9" x14ac:dyDescent="0.3">
      <c r="H2911" s="170">
        <v>37882</v>
      </c>
      <c r="I2911" s="168">
        <v>85.16</v>
      </c>
    </row>
    <row r="2912" spans="8:9" x14ac:dyDescent="0.3">
      <c r="H2912" s="170">
        <v>37883</v>
      </c>
      <c r="I2912" s="168">
        <v>85.37</v>
      </c>
    </row>
    <row r="2913" spans="8:9" x14ac:dyDescent="0.3">
      <c r="H2913" s="170">
        <v>37884</v>
      </c>
      <c r="I2913" s="168">
        <v>85.68</v>
      </c>
    </row>
    <row r="2914" spans="8:9" x14ac:dyDescent="0.3">
      <c r="H2914" s="170">
        <v>37885</v>
      </c>
      <c r="I2914" s="168">
        <v>86.05</v>
      </c>
    </row>
    <row r="2915" spans="8:9" x14ac:dyDescent="0.3">
      <c r="H2915" s="170">
        <v>37886</v>
      </c>
      <c r="I2915" s="168">
        <v>86.48</v>
      </c>
    </row>
    <row r="2916" spans="8:9" x14ac:dyDescent="0.3">
      <c r="H2916" s="170">
        <v>37887</v>
      </c>
      <c r="I2916" s="168">
        <v>87.29</v>
      </c>
    </row>
    <row r="2917" spans="8:9" x14ac:dyDescent="0.3">
      <c r="H2917" s="170">
        <v>37888</v>
      </c>
      <c r="I2917" s="168">
        <v>87.72</v>
      </c>
    </row>
    <row r="2918" spans="8:9" x14ac:dyDescent="0.3">
      <c r="H2918" s="170">
        <v>37889</v>
      </c>
      <c r="I2918" s="168">
        <v>87.95</v>
      </c>
    </row>
    <row r="2919" spans="8:9" x14ac:dyDescent="0.3">
      <c r="H2919" s="170">
        <v>37890</v>
      </c>
      <c r="I2919" s="168">
        <v>88.27</v>
      </c>
    </row>
    <row r="2920" spans="8:9" x14ac:dyDescent="0.3">
      <c r="H2920" s="170">
        <v>37891</v>
      </c>
      <c r="I2920" s="168">
        <v>88.65</v>
      </c>
    </row>
    <row r="2921" spans="8:9" x14ac:dyDescent="0.3">
      <c r="H2921" s="170">
        <v>37892</v>
      </c>
      <c r="I2921" s="168">
        <v>89.08</v>
      </c>
    </row>
    <row r="2922" spans="8:9" x14ac:dyDescent="0.3">
      <c r="H2922" s="170">
        <v>37893</v>
      </c>
      <c r="I2922" s="168">
        <v>89.27</v>
      </c>
    </row>
    <row r="2923" spans="8:9" x14ac:dyDescent="0.3">
      <c r="H2923" s="170">
        <v>37894</v>
      </c>
      <c r="I2923" s="168">
        <v>89.47</v>
      </c>
    </row>
    <row r="2924" spans="8:9" x14ac:dyDescent="0.3">
      <c r="H2924" s="170">
        <v>37895</v>
      </c>
      <c r="I2924" s="168">
        <v>89.29</v>
      </c>
    </row>
    <row r="2925" spans="8:9" x14ac:dyDescent="0.3">
      <c r="H2925" s="170">
        <v>37896</v>
      </c>
      <c r="I2925" s="168">
        <v>89.09</v>
      </c>
    </row>
    <row r="2926" spans="8:9" x14ac:dyDescent="0.3">
      <c r="H2926" s="170">
        <v>37897</v>
      </c>
      <c r="I2926" s="168">
        <v>89.03</v>
      </c>
    </row>
    <row r="2927" spans="8:9" x14ac:dyDescent="0.3">
      <c r="H2927" s="170">
        <v>37898</v>
      </c>
      <c r="I2927" s="168">
        <v>88.91</v>
      </c>
    </row>
    <row r="2928" spans="8:9" x14ac:dyDescent="0.3">
      <c r="H2928" s="170">
        <v>37899</v>
      </c>
      <c r="I2928" s="168">
        <v>88.74</v>
      </c>
    </row>
    <row r="2929" spans="8:9" x14ac:dyDescent="0.3">
      <c r="H2929" s="170">
        <v>37900</v>
      </c>
      <c r="I2929" s="168">
        <v>88.64</v>
      </c>
    </row>
    <row r="2930" spans="8:9" x14ac:dyDescent="0.3">
      <c r="H2930" s="170">
        <v>37901</v>
      </c>
      <c r="I2930" s="168">
        <v>88.52</v>
      </c>
    </row>
    <row r="2931" spans="8:9" x14ac:dyDescent="0.3">
      <c r="H2931" s="170">
        <v>37902</v>
      </c>
      <c r="I2931" s="168">
        <v>88.4</v>
      </c>
    </row>
    <row r="2932" spans="8:9" x14ac:dyDescent="0.3">
      <c r="H2932" s="170">
        <v>37903</v>
      </c>
      <c r="I2932" s="168">
        <v>88.23</v>
      </c>
    </row>
    <row r="2933" spans="8:9" x14ac:dyDescent="0.3">
      <c r="H2933" s="170">
        <v>37904</v>
      </c>
      <c r="I2933" s="168">
        <v>88.14</v>
      </c>
    </row>
    <row r="2934" spans="8:9" x14ac:dyDescent="0.3">
      <c r="H2934" s="170">
        <v>37905</v>
      </c>
      <c r="I2934" s="168">
        <v>88.24</v>
      </c>
    </row>
    <row r="2935" spans="8:9" x14ac:dyDescent="0.3">
      <c r="H2935" s="170">
        <v>37906</v>
      </c>
      <c r="I2935" s="168">
        <v>88.2</v>
      </c>
    </row>
    <row r="2936" spans="8:9" x14ac:dyDescent="0.3">
      <c r="H2936" s="170">
        <v>37907</v>
      </c>
      <c r="I2936" s="168">
        <v>88.17</v>
      </c>
    </row>
    <row r="2937" spans="8:9" x14ac:dyDescent="0.3">
      <c r="H2937" s="170">
        <v>37908</v>
      </c>
      <c r="I2937" s="168">
        <v>88.14</v>
      </c>
    </row>
    <row r="2938" spans="8:9" x14ac:dyDescent="0.3">
      <c r="H2938" s="170">
        <v>37909</v>
      </c>
      <c r="I2938" s="168">
        <v>88.04</v>
      </c>
    </row>
    <row r="2939" spans="8:9" x14ac:dyDescent="0.3">
      <c r="H2939" s="170">
        <v>37910</v>
      </c>
      <c r="I2939" s="168">
        <v>87.9</v>
      </c>
    </row>
    <row r="2940" spans="8:9" x14ac:dyDescent="0.3">
      <c r="H2940" s="170">
        <v>37911</v>
      </c>
      <c r="I2940" s="168">
        <v>87.92</v>
      </c>
    </row>
    <row r="2941" spans="8:9" x14ac:dyDescent="0.3">
      <c r="H2941" s="170">
        <v>37912</v>
      </c>
      <c r="I2941" s="168">
        <v>87.91</v>
      </c>
    </row>
    <row r="2942" spans="8:9" x14ac:dyDescent="0.3">
      <c r="H2942" s="170">
        <v>37913</v>
      </c>
      <c r="I2942" s="168">
        <v>87.65</v>
      </c>
    </row>
    <row r="2943" spans="8:9" x14ac:dyDescent="0.3">
      <c r="H2943" s="170">
        <v>37914</v>
      </c>
      <c r="I2943" s="168">
        <v>87.73</v>
      </c>
    </row>
    <row r="2944" spans="8:9" x14ac:dyDescent="0.3">
      <c r="H2944" s="170">
        <v>37915</v>
      </c>
      <c r="I2944" s="168">
        <v>87.79</v>
      </c>
    </row>
    <row r="2945" spans="8:9" x14ac:dyDescent="0.3">
      <c r="H2945" s="170">
        <v>37916</v>
      </c>
      <c r="I2945" s="168">
        <v>87.85</v>
      </c>
    </row>
    <row r="2946" spans="8:9" x14ac:dyDescent="0.3">
      <c r="H2946" s="170">
        <v>37917</v>
      </c>
      <c r="I2946" s="168">
        <v>87.86</v>
      </c>
    </row>
    <row r="2947" spans="8:9" x14ac:dyDescent="0.3">
      <c r="H2947" s="170">
        <v>37918</v>
      </c>
      <c r="I2947" s="168">
        <v>87.99</v>
      </c>
    </row>
    <row r="2948" spans="8:9" x14ac:dyDescent="0.3">
      <c r="H2948" s="170">
        <v>37919</v>
      </c>
      <c r="I2948" s="168">
        <v>88.16</v>
      </c>
    </row>
    <row r="2949" spans="8:9" x14ac:dyDescent="0.3">
      <c r="H2949" s="170">
        <v>37920</v>
      </c>
      <c r="I2949" s="168">
        <v>88.21</v>
      </c>
    </row>
    <row r="2950" spans="8:9" x14ac:dyDescent="0.3">
      <c r="H2950" s="170">
        <v>37921</v>
      </c>
      <c r="I2950" s="168">
        <v>88.41</v>
      </c>
    </row>
    <row r="2951" spans="8:9" x14ac:dyDescent="0.3">
      <c r="H2951" s="170">
        <v>37922</v>
      </c>
      <c r="I2951" s="168">
        <v>88.2</v>
      </c>
    </row>
    <row r="2952" spans="8:9" x14ac:dyDescent="0.3">
      <c r="H2952" s="170">
        <v>37923</v>
      </c>
      <c r="I2952" s="168">
        <v>88.09</v>
      </c>
    </row>
    <row r="2953" spans="8:9" x14ac:dyDescent="0.3">
      <c r="H2953" s="170">
        <v>37924</v>
      </c>
      <c r="I2953" s="168">
        <v>87.6</v>
      </c>
    </row>
    <row r="2954" spans="8:9" x14ac:dyDescent="0.3">
      <c r="H2954" s="170">
        <v>37925</v>
      </c>
      <c r="I2954" s="168">
        <v>87.07</v>
      </c>
    </row>
    <row r="2955" spans="8:9" x14ac:dyDescent="0.3">
      <c r="H2955" s="170">
        <v>37926</v>
      </c>
      <c r="I2955" s="168">
        <v>86.61</v>
      </c>
    </row>
    <row r="2956" spans="8:9" x14ac:dyDescent="0.3">
      <c r="H2956" s="170">
        <v>37927</v>
      </c>
      <c r="I2956" s="168">
        <v>86.19</v>
      </c>
    </row>
    <row r="2957" spans="8:9" x14ac:dyDescent="0.3">
      <c r="H2957" s="170">
        <v>37928</v>
      </c>
      <c r="I2957" s="168">
        <v>86.08</v>
      </c>
    </row>
    <row r="2958" spans="8:9" x14ac:dyDescent="0.3">
      <c r="H2958" s="170">
        <v>37929</v>
      </c>
      <c r="I2958" s="168">
        <v>86.02</v>
      </c>
    </row>
    <row r="2959" spans="8:9" x14ac:dyDescent="0.3">
      <c r="H2959" s="170">
        <v>37930</v>
      </c>
      <c r="I2959" s="168">
        <v>85.99</v>
      </c>
    </row>
    <row r="2960" spans="8:9" x14ac:dyDescent="0.3">
      <c r="H2960" s="170">
        <v>37931</v>
      </c>
      <c r="I2960" s="168">
        <v>86</v>
      </c>
    </row>
    <row r="2961" spans="8:9" x14ac:dyDescent="0.3">
      <c r="H2961" s="170">
        <v>37932</v>
      </c>
      <c r="I2961" s="168">
        <v>85.86</v>
      </c>
    </row>
    <row r="2962" spans="8:9" x14ac:dyDescent="0.3">
      <c r="H2962" s="170">
        <v>37933</v>
      </c>
      <c r="I2962" s="168">
        <v>85.13</v>
      </c>
    </row>
    <row r="2963" spans="8:9" x14ac:dyDescent="0.3">
      <c r="H2963" s="170">
        <v>37934</v>
      </c>
      <c r="I2963" s="168">
        <v>84.39</v>
      </c>
    </row>
    <row r="2964" spans="8:9" x14ac:dyDescent="0.3">
      <c r="H2964" s="170">
        <v>37935</v>
      </c>
      <c r="I2964" s="168">
        <v>83.72</v>
      </c>
    </row>
    <row r="2965" spans="8:9" x14ac:dyDescent="0.3">
      <c r="H2965" s="170">
        <v>37936</v>
      </c>
      <c r="I2965" s="168">
        <v>83.08</v>
      </c>
    </row>
    <row r="2966" spans="8:9" x14ac:dyDescent="0.3">
      <c r="H2966" s="170">
        <v>37937</v>
      </c>
      <c r="I2966" s="168">
        <v>82.55</v>
      </c>
    </row>
    <row r="2967" spans="8:9" x14ac:dyDescent="0.3">
      <c r="H2967" s="170">
        <v>37938</v>
      </c>
      <c r="I2967" s="168">
        <v>82.83</v>
      </c>
    </row>
    <row r="2968" spans="8:9" x14ac:dyDescent="0.3">
      <c r="H2968" s="170">
        <v>37939</v>
      </c>
      <c r="I2968" s="168">
        <v>83.17</v>
      </c>
    </row>
    <row r="2969" spans="8:9" x14ac:dyDescent="0.3">
      <c r="H2969" s="170">
        <v>37940</v>
      </c>
      <c r="I2969" s="168">
        <v>83.26</v>
      </c>
    </row>
    <row r="2970" spans="8:9" x14ac:dyDescent="0.3">
      <c r="H2970" s="170">
        <v>37941</v>
      </c>
      <c r="I2970" s="168">
        <v>83.38</v>
      </c>
    </row>
    <row r="2971" spans="8:9" x14ac:dyDescent="0.3">
      <c r="H2971" s="170">
        <v>37942</v>
      </c>
      <c r="I2971" s="168">
        <v>83.41</v>
      </c>
    </row>
    <row r="2972" spans="8:9" x14ac:dyDescent="0.3">
      <c r="H2972" s="170">
        <v>37943</v>
      </c>
      <c r="I2972" s="168">
        <v>83.4</v>
      </c>
    </row>
    <row r="2973" spans="8:9" x14ac:dyDescent="0.3">
      <c r="H2973" s="170">
        <v>37944</v>
      </c>
      <c r="I2973" s="168">
        <v>83.5</v>
      </c>
    </row>
    <row r="2974" spans="8:9" x14ac:dyDescent="0.3">
      <c r="H2974" s="170">
        <v>37945</v>
      </c>
      <c r="I2974" s="168">
        <v>83.64</v>
      </c>
    </row>
    <row r="2975" spans="8:9" x14ac:dyDescent="0.3">
      <c r="H2975" s="170">
        <v>37946</v>
      </c>
      <c r="I2975" s="168">
        <v>83.76</v>
      </c>
    </row>
    <row r="2976" spans="8:9" x14ac:dyDescent="0.3">
      <c r="H2976" s="170">
        <v>37947</v>
      </c>
      <c r="I2976" s="168">
        <v>83.87</v>
      </c>
    </row>
    <row r="2977" spans="8:9" x14ac:dyDescent="0.3">
      <c r="H2977" s="170">
        <v>37948</v>
      </c>
      <c r="I2977" s="168">
        <v>83.97</v>
      </c>
    </row>
    <row r="2978" spans="8:9" x14ac:dyDescent="0.3">
      <c r="H2978" s="170">
        <v>37949</v>
      </c>
      <c r="I2978" s="168">
        <v>84.09</v>
      </c>
    </row>
    <row r="2979" spans="8:9" x14ac:dyDescent="0.3">
      <c r="H2979" s="170">
        <v>37950</v>
      </c>
      <c r="I2979" s="168">
        <v>84.22</v>
      </c>
    </row>
    <row r="2980" spans="8:9" x14ac:dyDescent="0.3">
      <c r="H2980" s="170">
        <v>37951</v>
      </c>
      <c r="I2980" s="168">
        <v>84.28</v>
      </c>
    </row>
    <row r="2981" spans="8:9" x14ac:dyDescent="0.3">
      <c r="H2981" s="170">
        <v>37952</v>
      </c>
      <c r="I2981" s="168">
        <v>84.21</v>
      </c>
    </row>
    <row r="2982" spans="8:9" x14ac:dyDescent="0.3">
      <c r="H2982" s="170">
        <v>37953</v>
      </c>
      <c r="I2982" s="168">
        <v>84.2</v>
      </c>
    </row>
    <row r="2983" spans="8:9" x14ac:dyDescent="0.3">
      <c r="H2983" s="170">
        <v>37954</v>
      </c>
      <c r="I2983" s="168">
        <v>84.28</v>
      </c>
    </row>
    <row r="2984" spans="8:9" x14ac:dyDescent="0.3">
      <c r="H2984" s="170">
        <v>37955</v>
      </c>
      <c r="I2984" s="168">
        <v>84.21</v>
      </c>
    </row>
    <row r="2985" spans="8:9" x14ac:dyDescent="0.3">
      <c r="H2985" s="170">
        <v>37956</v>
      </c>
      <c r="I2985" s="168">
        <v>84.04</v>
      </c>
    </row>
    <row r="2986" spans="8:9" x14ac:dyDescent="0.3">
      <c r="H2986" s="170">
        <v>37957</v>
      </c>
      <c r="I2986" s="168">
        <v>83.69</v>
      </c>
    </row>
    <row r="2987" spans="8:9" x14ac:dyDescent="0.3">
      <c r="H2987" s="170">
        <v>37958</v>
      </c>
      <c r="I2987" s="168">
        <v>83.3</v>
      </c>
    </row>
    <row r="2988" spans="8:9" x14ac:dyDescent="0.3">
      <c r="H2988" s="170">
        <v>37959</v>
      </c>
      <c r="I2988" s="168">
        <v>82.88</v>
      </c>
    </row>
    <row r="2989" spans="8:9" x14ac:dyDescent="0.3">
      <c r="H2989" s="170">
        <v>37960</v>
      </c>
      <c r="I2989" s="168">
        <v>82.48</v>
      </c>
    </row>
    <row r="2990" spans="8:9" x14ac:dyDescent="0.3">
      <c r="H2990" s="170">
        <v>37961</v>
      </c>
      <c r="I2990" s="168">
        <v>82.08</v>
      </c>
    </row>
    <row r="2991" spans="8:9" x14ac:dyDescent="0.3">
      <c r="H2991" s="170">
        <v>37962</v>
      </c>
      <c r="I2991" s="168">
        <v>81.67</v>
      </c>
    </row>
    <row r="2992" spans="8:9" x14ac:dyDescent="0.3">
      <c r="H2992" s="170">
        <v>37963</v>
      </c>
      <c r="I2992" s="168">
        <v>81.040000000000006</v>
      </c>
    </row>
    <row r="2993" spans="8:9" x14ac:dyDescent="0.3">
      <c r="H2993" s="170">
        <v>37964</v>
      </c>
      <c r="I2993" s="168">
        <v>80.28</v>
      </c>
    </row>
    <row r="2994" spans="8:9" x14ac:dyDescent="0.3">
      <c r="H2994" s="170">
        <v>37965</v>
      </c>
      <c r="I2994" s="168">
        <v>79.48</v>
      </c>
    </row>
    <row r="2995" spans="8:9" x14ac:dyDescent="0.3">
      <c r="H2995" s="170">
        <v>37966</v>
      </c>
      <c r="I2995" s="168">
        <v>78.790000000000006</v>
      </c>
    </row>
    <row r="2996" spans="8:9" x14ac:dyDescent="0.3">
      <c r="H2996" s="170">
        <v>37967</v>
      </c>
      <c r="I2996" s="168">
        <v>78.11</v>
      </c>
    </row>
    <row r="2997" spans="8:9" x14ac:dyDescent="0.3">
      <c r="H2997" s="170">
        <v>37968</v>
      </c>
      <c r="I2997" s="168">
        <v>77.47</v>
      </c>
    </row>
    <row r="2998" spans="8:9" x14ac:dyDescent="0.3">
      <c r="H2998" s="170">
        <v>37969</v>
      </c>
      <c r="I2998" s="168">
        <v>76.819999999999993</v>
      </c>
    </row>
    <row r="2999" spans="8:9" x14ac:dyDescent="0.3">
      <c r="H2999" s="170">
        <v>37970</v>
      </c>
      <c r="I2999" s="168">
        <v>76.28</v>
      </c>
    </row>
    <row r="3000" spans="8:9" x14ac:dyDescent="0.3">
      <c r="H3000" s="170">
        <v>37971</v>
      </c>
      <c r="I3000" s="168">
        <v>75.63</v>
      </c>
    </row>
    <row r="3001" spans="8:9" x14ac:dyDescent="0.3">
      <c r="H3001" s="170">
        <v>37972</v>
      </c>
      <c r="I3001" s="168">
        <v>75.02</v>
      </c>
    </row>
    <row r="3002" spans="8:9" x14ac:dyDescent="0.3">
      <c r="H3002" s="170">
        <v>37973</v>
      </c>
      <c r="I3002" s="168">
        <v>74.5</v>
      </c>
    </row>
    <row r="3003" spans="8:9" x14ac:dyDescent="0.3">
      <c r="H3003" s="170">
        <v>37974</v>
      </c>
      <c r="I3003" s="168">
        <v>74.11</v>
      </c>
    </row>
    <row r="3004" spans="8:9" x14ac:dyDescent="0.3">
      <c r="H3004" s="170">
        <v>37975</v>
      </c>
      <c r="I3004" s="168">
        <v>73.819999999999993</v>
      </c>
    </row>
    <row r="3005" spans="8:9" x14ac:dyDescent="0.3">
      <c r="H3005" s="170">
        <v>37976</v>
      </c>
      <c r="I3005" s="168">
        <v>73.59</v>
      </c>
    </row>
    <row r="3006" spans="8:9" x14ac:dyDescent="0.3">
      <c r="H3006" s="170">
        <v>37977</v>
      </c>
      <c r="I3006" s="168">
        <v>73.28</v>
      </c>
    </row>
    <row r="3007" spans="8:9" x14ac:dyDescent="0.3">
      <c r="H3007" s="170">
        <v>37978</v>
      </c>
      <c r="I3007" s="168">
        <v>72.94</v>
      </c>
    </row>
    <row r="3008" spans="8:9" x14ac:dyDescent="0.3">
      <c r="H3008" s="170">
        <v>37979</v>
      </c>
      <c r="I3008" s="168">
        <v>72.599999999999994</v>
      </c>
    </row>
    <row r="3009" spans="8:9" x14ac:dyDescent="0.3">
      <c r="H3009" s="170">
        <v>37980</v>
      </c>
      <c r="I3009" s="168">
        <v>72.150000000000006</v>
      </c>
    </row>
    <row r="3010" spans="8:9" x14ac:dyDescent="0.3">
      <c r="H3010" s="170">
        <v>37981</v>
      </c>
      <c r="I3010" s="168">
        <v>71.58</v>
      </c>
    </row>
    <row r="3011" spans="8:9" x14ac:dyDescent="0.3">
      <c r="H3011" s="170">
        <v>37982</v>
      </c>
      <c r="I3011" s="168">
        <v>70.98</v>
      </c>
    </row>
    <row r="3012" spans="8:9" x14ac:dyDescent="0.3">
      <c r="H3012" s="170">
        <v>37983</v>
      </c>
      <c r="I3012" s="168">
        <v>70.41</v>
      </c>
    </row>
    <row r="3013" spans="8:9" x14ac:dyDescent="0.3">
      <c r="H3013" s="170">
        <v>37984</v>
      </c>
      <c r="I3013" s="168">
        <v>69.84</v>
      </c>
    </row>
    <row r="3014" spans="8:9" x14ac:dyDescent="0.3">
      <c r="H3014" s="170">
        <v>37985</v>
      </c>
      <c r="I3014" s="168">
        <v>69.23</v>
      </c>
    </row>
    <row r="3015" spans="8:9" x14ac:dyDescent="0.3">
      <c r="H3015" s="170">
        <v>37986</v>
      </c>
      <c r="I3015" s="168">
        <v>68.58</v>
      </c>
    </row>
    <row r="3016" spans="8:9" x14ac:dyDescent="0.3">
      <c r="H3016" s="170">
        <v>37987</v>
      </c>
      <c r="I3016" s="168">
        <v>67.84</v>
      </c>
    </row>
    <row r="3017" spans="8:9" x14ac:dyDescent="0.3">
      <c r="H3017" s="170">
        <v>37988</v>
      </c>
      <c r="I3017" s="168">
        <v>67.069999999999993</v>
      </c>
    </row>
    <row r="3018" spans="8:9" x14ac:dyDescent="0.3">
      <c r="H3018" s="170">
        <v>37989</v>
      </c>
      <c r="I3018" s="168">
        <v>66.37</v>
      </c>
    </row>
    <row r="3019" spans="8:9" x14ac:dyDescent="0.3">
      <c r="H3019" s="170">
        <v>37990</v>
      </c>
      <c r="I3019" s="168">
        <v>65.72</v>
      </c>
    </row>
    <row r="3020" spans="8:9" x14ac:dyDescent="0.3">
      <c r="H3020" s="170">
        <v>37991</v>
      </c>
      <c r="I3020" s="168">
        <v>65.14</v>
      </c>
    </row>
    <row r="3021" spans="8:9" x14ac:dyDescent="0.3">
      <c r="H3021" s="170">
        <v>37992</v>
      </c>
      <c r="I3021" s="168">
        <v>64.709999999999994</v>
      </c>
    </row>
    <row r="3022" spans="8:9" x14ac:dyDescent="0.3">
      <c r="H3022" s="170">
        <v>37993</v>
      </c>
      <c r="I3022" s="168">
        <v>64.39</v>
      </c>
    </row>
    <row r="3023" spans="8:9" x14ac:dyDescent="0.3">
      <c r="H3023" s="170">
        <v>37994</v>
      </c>
      <c r="I3023" s="168">
        <v>64.150000000000006</v>
      </c>
    </row>
    <row r="3024" spans="8:9" x14ac:dyDescent="0.3">
      <c r="H3024" s="170">
        <v>37995</v>
      </c>
      <c r="I3024" s="168">
        <v>63.96</v>
      </c>
    </row>
    <row r="3025" spans="8:9" x14ac:dyDescent="0.3">
      <c r="H3025" s="170">
        <v>37996</v>
      </c>
      <c r="I3025" s="168">
        <v>63.76</v>
      </c>
    </row>
    <row r="3026" spans="8:9" x14ac:dyDescent="0.3">
      <c r="H3026" s="170">
        <v>37997</v>
      </c>
      <c r="I3026" s="168">
        <v>63.57</v>
      </c>
    </row>
    <row r="3027" spans="8:9" x14ac:dyDescent="0.3">
      <c r="H3027" s="170">
        <v>37998</v>
      </c>
      <c r="I3027" s="168">
        <v>63.37</v>
      </c>
    </row>
    <row r="3028" spans="8:9" x14ac:dyDescent="0.3">
      <c r="H3028" s="170">
        <v>37999</v>
      </c>
      <c r="I3028" s="168">
        <v>63.19</v>
      </c>
    </row>
    <row r="3029" spans="8:9" x14ac:dyDescent="0.3">
      <c r="H3029" s="170">
        <v>38000</v>
      </c>
      <c r="I3029" s="168">
        <v>63.1</v>
      </c>
    </row>
    <row r="3030" spans="8:9" x14ac:dyDescent="0.3">
      <c r="H3030" s="170">
        <v>38001</v>
      </c>
      <c r="I3030" s="168">
        <v>63.1</v>
      </c>
    </row>
    <row r="3031" spans="8:9" x14ac:dyDescent="0.3">
      <c r="H3031" s="170">
        <v>38002</v>
      </c>
      <c r="I3031" s="168">
        <v>63.16</v>
      </c>
    </row>
    <row r="3032" spans="8:9" x14ac:dyDescent="0.3">
      <c r="H3032" s="170">
        <v>38003</v>
      </c>
      <c r="I3032" s="168">
        <v>63.29</v>
      </c>
    </row>
    <row r="3033" spans="8:9" x14ac:dyDescent="0.3">
      <c r="H3033" s="170">
        <v>38004</v>
      </c>
      <c r="I3033" s="168">
        <v>63.49</v>
      </c>
    </row>
    <row r="3034" spans="8:9" x14ac:dyDescent="0.3">
      <c r="H3034" s="170">
        <v>38005</v>
      </c>
      <c r="I3034" s="168">
        <v>63.75</v>
      </c>
    </row>
    <row r="3035" spans="8:9" x14ac:dyDescent="0.3">
      <c r="H3035" s="170">
        <v>38006</v>
      </c>
      <c r="I3035" s="168">
        <v>64.069999999999993</v>
      </c>
    </row>
    <row r="3036" spans="8:9" x14ac:dyDescent="0.3">
      <c r="H3036" s="170">
        <v>38007</v>
      </c>
      <c r="I3036" s="168">
        <v>64.45</v>
      </c>
    </row>
    <row r="3037" spans="8:9" x14ac:dyDescent="0.3">
      <c r="H3037" s="170">
        <v>38008</v>
      </c>
      <c r="I3037" s="168">
        <v>64.87</v>
      </c>
    </row>
    <row r="3038" spans="8:9" x14ac:dyDescent="0.3">
      <c r="H3038" s="170">
        <v>38009</v>
      </c>
      <c r="I3038" s="168">
        <v>65.37</v>
      </c>
    </row>
    <row r="3039" spans="8:9" x14ac:dyDescent="0.3">
      <c r="H3039" s="170">
        <v>38010</v>
      </c>
      <c r="I3039" s="168">
        <v>65.83</v>
      </c>
    </row>
    <row r="3040" spans="8:9" x14ac:dyDescent="0.3">
      <c r="H3040" s="170">
        <v>38011</v>
      </c>
      <c r="I3040" s="168">
        <v>66.28</v>
      </c>
    </row>
    <row r="3041" spans="8:9" x14ac:dyDescent="0.3">
      <c r="H3041" s="170">
        <v>38012</v>
      </c>
      <c r="I3041" s="168">
        <v>66.72</v>
      </c>
    </row>
    <row r="3042" spans="8:9" x14ac:dyDescent="0.3">
      <c r="H3042" s="170">
        <v>38013</v>
      </c>
      <c r="I3042" s="168">
        <v>67.14</v>
      </c>
    </row>
    <row r="3043" spans="8:9" x14ac:dyDescent="0.3">
      <c r="H3043" s="170">
        <v>38014</v>
      </c>
      <c r="I3043" s="168">
        <v>67.489999999999995</v>
      </c>
    </row>
    <row r="3044" spans="8:9" x14ac:dyDescent="0.3">
      <c r="H3044" s="170">
        <v>38015</v>
      </c>
      <c r="I3044" s="168">
        <v>67.77</v>
      </c>
    </row>
    <row r="3045" spans="8:9" x14ac:dyDescent="0.3">
      <c r="H3045" s="170">
        <v>38016</v>
      </c>
      <c r="I3045" s="168">
        <v>67.989999999999995</v>
      </c>
    </row>
    <row r="3046" spans="8:9" x14ac:dyDescent="0.3">
      <c r="H3046" s="170">
        <v>38017</v>
      </c>
      <c r="I3046" s="168">
        <v>68.209999999999994</v>
      </c>
    </row>
    <row r="3047" spans="8:9" x14ac:dyDescent="0.3">
      <c r="H3047" s="170">
        <v>38018</v>
      </c>
      <c r="I3047" s="168">
        <v>68.400000000000006</v>
      </c>
    </row>
    <row r="3048" spans="8:9" x14ac:dyDescent="0.3">
      <c r="H3048" s="170">
        <v>38019</v>
      </c>
      <c r="I3048" s="168">
        <v>68.430000000000007</v>
      </c>
    </row>
    <row r="3049" spans="8:9" x14ac:dyDescent="0.3">
      <c r="H3049" s="170">
        <v>38020</v>
      </c>
      <c r="I3049" s="168">
        <v>68.36</v>
      </c>
    </row>
    <row r="3050" spans="8:9" x14ac:dyDescent="0.3">
      <c r="H3050" s="170">
        <v>38021</v>
      </c>
      <c r="I3050" s="168">
        <v>68.05</v>
      </c>
    </row>
    <row r="3051" spans="8:9" x14ac:dyDescent="0.3">
      <c r="H3051" s="170">
        <v>38022</v>
      </c>
      <c r="I3051" s="168">
        <v>67.67</v>
      </c>
    </row>
    <row r="3052" spans="8:9" x14ac:dyDescent="0.3">
      <c r="H3052" s="170">
        <v>38023</v>
      </c>
      <c r="I3052" s="168">
        <v>67.3</v>
      </c>
    </row>
    <row r="3053" spans="8:9" x14ac:dyDescent="0.3">
      <c r="H3053" s="170">
        <v>38024</v>
      </c>
      <c r="I3053" s="168">
        <v>67.09</v>
      </c>
    </row>
    <row r="3054" spans="8:9" x14ac:dyDescent="0.3">
      <c r="H3054" s="170">
        <v>38025</v>
      </c>
      <c r="I3054" s="168">
        <v>67</v>
      </c>
    </row>
    <row r="3055" spans="8:9" x14ac:dyDescent="0.3">
      <c r="H3055" s="170">
        <v>38026</v>
      </c>
      <c r="I3055" s="168">
        <v>66.989999999999995</v>
      </c>
    </row>
    <row r="3056" spans="8:9" x14ac:dyDescent="0.3">
      <c r="H3056" s="170">
        <v>38027</v>
      </c>
      <c r="I3056" s="168">
        <v>67.040000000000006</v>
      </c>
    </row>
    <row r="3057" spans="8:9" x14ac:dyDescent="0.3">
      <c r="H3057" s="170">
        <v>38028</v>
      </c>
      <c r="I3057" s="168">
        <v>67.16</v>
      </c>
    </row>
    <row r="3058" spans="8:9" x14ac:dyDescent="0.3">
      <c r="H3058" s="170">
        <v>38029</v>
      </c>
      <c r="I3058" s="168">
        <v>67.39</v>
      </c>
    </row>
    <row r="3059" spans="8:9" x14ac:dyDescent="0.3">
      <c r="H3059" s="170">
        <v>38030</v>
      </c>
      <c r="I3059" s="168">
        <v>67.66</v>
      </c>
    </row>
    <row r="3060" spans="8:9" x14ac:dyDescent="0.3">
      <c r="H3060" s="170">
        <v>38031</v>
      </c>
      <c r="I3060" s="168">
        <v>67.959999999999994</v>
      </c>
    </row>
    <row r="3061" spans="8:9" x14ac:dyDescent="0.3">
      <c r="H3061" s="170">
        <v>38032</v>
      </c>
      <c r="I3061" s="168">
        <v>68.31</v>
      </c>
    </row>
    <row r="3062" spans="8:9" x14ac:dyDescent="0.3">
      <c r="H3062" s="170">
        <v>38033</v>
      </c>
      <c r="I3062" s="168">
        <v>68.45</v>
      </c>
    </row>
    <row r="3063" spans="8:9" x14ac:dyDescent="0.3">
      <c r="H3063" s="170">
        <v>38034</v>
      </c>
      <c r="I3063" s="168">
        <v>68.38</v>
      </c>
    </row>
    <row r="3064" spans="8:9" x14ac:dyDescent="0.3">
      <c r="H3064" s="170">
        <v>38035</v>
      </c>
      <c r="I3064" s="168">
        <v>67.819999999999993</v>
      </c>
    </row>
    <row r="3065" spans="8:9" x14ac:dyDescent="0.3">
      <c r="H3065" s="170">
        <v>38036</v>
      </c>
      <c r="I3065" s="168">
        <v>67.06</v>
      </c>
    </row>
    <row r="3066" spans="8:9" x14ac:dyDescent="0.3">
      <c r="H3066" s="170">
        <v>38037</v>
      </c>
      <c r="I3066" s="168">
        <v>66.02</v>
      </c>
    </row>
    <row r="3067" spans="8:9" x14ac:dyDescent="0.3">
      <c r="H3067" s="170">
        <v>38038</v>
      </c>
      <c r="I3067" s="168">
        <v>64.84</v>
      </c>
    </row>
    <row r="3068" spans="8:9" x14ac:dyDescent="0.3">
      <c r="H3068" s="170">
        <v>38039</v>
      </c>
      <c r="I3068" s="168">
        <v>63.74</v>
      </c>
    </row>
    <row r="3069" spans="8:9" x14ac:dyDescent="0.3">
      <c r="H3069" s="170">
        <v>38040</v>
      </c>
      <c r="I3069" s="168">
        <v>62.79</v>
      </c>
    </row>
    <row r="3070" spans="8:9" x14ac:dyDescent="0.3">
      <c r="H3070" s="170">
        <v>38041</v>
      </c>
      <c r="I3070" s="168">
        <v>61.95</v>
      </c>
    </row>
    <row r="3071" spans="8:9" x14ac:dyDescent="0.3">
      <c r="H3071" s="170">
        <v>38042</v>
      </c>
      <c r="I3071" s="168">
        <v>61.16</v>
      </c>
    </row>
    <row r="3072" spans="8:9" x14ac:dyDescent="0.3">
      <c r="H3072" s="170">
        <v>38043</v>
      </c>
      <c r="I3072" s="168">
        <v>60.17</v>
      </c>
    </row>
    <row r="3073" spans="8:9" x14ac:dyDescent="0.3">
      <c r="H3073" s="170">
        <v>38044</v>
      </c>
      <c r="I3073" s="168">
        <v>59.22</v>
      </c>
    </row>
    <row r="3074" spans="8:9" x14ac:dyDescent="0.3">
      <c r="H3074" s="170">
        <v>38045</v>
      </c>
      <c r="I3074" s="168">
        <v>58.3</v>
      </c>
    </row>
    <row r="3075" spans="8:9" x14ac:dyDescent="0.3">
      <c r="H3075" s="170">
        <v>38046</v>
      </c>
      <c r="I3075" s="168">
        <v>57.48</v>
      </c>
    </row>
    <row r="3076" spans="8:9" x14ac:dyDescent="0.3">
      <c r="H3076" s="170">
        <v>38047</v>
      </c>
      <c r="I3076" s="168">
        <v>56.76</v>
      </c>
    </row>
    <row r="3077" spans="8:9" x14ac:dyDescent="0.3">
      <c r="H3077" s="170">
        <v>38048</v>
      </c>
      <c r="I3077" s="168">
        <v>56.12</v>
      </c>
    </row>
    <row r="3078" spans="8:9" x14ac:dyDescent="0.3">
      <c r="H3078" s="170">
        <v>38049</v>
      </c>
      <c r="I3078" s="168">
        <v>55.57</v>
      </c>
    </row>
    <row r="3079" spans="8:9" x14ac:dyDescent="0.3">
      <c r="H3079" s="170">
        <v>38050</v>
      </c>
      <c r="I3079" s="168">
        <v>55.09</v>
      </c>
    </row>
    <row r="3080" spans="8:9" x14ac:dyDescent="0.3">
      <c r="H3080" s="170">
        <v>38051</v>
      </c>
      <c r="I3080" s="168">
        <v>54.71</v>
      </c>
    </row>
    <row r="3081" spans="8:9" x14ac:dyDescent="0.3">
      <c r="H3081" s="170">
        <v>38052</v>
      </c>
      <c r="I3081" s="168">
        <v>54.42</v>
      </c>
    </row>
    <row r="3082" spans="8:9" x14ac:dyDescent="0.3">
      <c r="H3082" s="170">
        <v>38053</v>
      </c>
      <c r="I3082" s="168">
        <v>54.22</v>
      </c>
    </row>
    <row r="3083" spans="8:9" x14ac:dyDescent="0.3">
      <c r="H3083" s="170">
        <v>38054</v>
      </c>
      <c r="I3083" s="168">
        <v>54.11</v>
      </c>
    </row>
    <row r="3084" spans="8:9" x14ac:dyDescent="0.3">
      <c r="H3084" s="170">
        <v>38055</v>
      </c>
      <c r="I3084" s="168">
        <v>54.07</v>
      </c>
    </row>
    <row r="3085" spans="8:9" x14ac:dyDescent="0.3">
      <c r="H3085" s="170">
        <v>38056</v>
      </c>
      <c r="I3085" s="168">
        <v>54.12</v>
      </c>
    </row>
    <row r="3086" spans="8:9" x14ac:dyDescent="0.3">
      <c r="H3086" s="170">
        <v>38057</v>
      </c>
      <c r="I3086" s="168">
        <v>54.22</v>
      </c>
    </row>
    <row r="3087" spans="8:9" x14ac:dyDescent="0.3">
      <c r="H3087" s="170">
        <v>38058</v>
      </c>
      <c r="I3087" s="168">
        <v>54.35</v>
      </c>
    </row>
    <row r="3088" spans="8:9" x14ac:dyDescent="0.3">
      <c r="H3088" s="170">
        <v>38059</v>
      </c>
      <c r="I3088" s="168">
        <v>54.53</v>
      </c>
    </row>
    <row r="3089" spans="8:9" x14ac:dyDescent="0.3">
      <c r="H3089" s="170">
        <v>38060</v>
      </c>
      <c r="I3089" s="168">
        <v>54.77</v>
      </c>
    </row>
    <row r="3090" spans="8:9" x14ac:dyDescent="0.3">
      <c r="H3090" s="170">
        <v>38061</v>
      </c>
      <c r="I3090" s="168">
        <v>55.08</v>
      </c>
    </row>
    <row r="3091" spans="8:9" x14ac:dyDescent="0.3">
      <c r="H3091" s="170">
        <v>38062</v>
      </c>
      <c r="I3091" s="168">
        <v>55.43</v>
      </c>
    </row>
    <row r="3092" spans="8:9" x14ac:dyDescent="0.3">
      <c r="H3092" s="170">
        <v>38063</v>
      </c>
      <c r="I3092" s="168">
        <v>55.81</v>
      </c>
    </row>
    <row r="3093" spans="8:9" x14ac:dyDescent="0.3">
      <c r="H3093" s="170">
        <v>38064</v>
      </c>
      <c r="I3093" s="168">
        <v>56.23</v>
      </c>
    </row>
    <row r="3094" spans="8:9" x14ac:dyDescent="0.3">
      <c r="H3094" s="170">
        <v>38065</v>
      </c>
      <c r="I3094" s="168">
        <v>56.65</v>
      </c>
    </row>
    <row r="3095" spans="8:9" x14ac:dyDescent="0.3">
      <c r="H3095" s="170">
        <v>38066</v>
      </c>
      <c r="I3095" s="168">
        <v>57.08</v>
      </c>
    </row>
    <row r="3096" spans="8:9" x14ac:dyDescent="0.3">
      <c r="H3096" s="170">
        <v>38067</v>
      </c>
      <c r="I3096" s="168">
        <v>57.51</v>
      </c>
    </row>
    <row r="3097" spans="8:9" x14ac:dyDescent="0.3">
      <c r="H3097" s="170">
        <v>38068</v>
      </c>
      <c r="I3097" s="168">
        <v>57.95</v>
      </c>
    </row>
    <row r="3098" spans="8:9" x14ac:dyDescent="0.3">
      <c r="H3098" s="170">
        <v>38069</v>
      </c>
      <c r="I3098" s="168">
        <v>58.38</v>
      </c>
    </row>
    <row r="3099" spans="8:9" x14ac:dyDescent="0.3">
      <c r="H3099" s="170">
        <v>38070</v>
      </c>
      <c r="I3099" s="168">
        <v>58.74</v>
      </c>
    </row>
    <row r="3100" spans="8:9" x14ac:dyDescent="0.3">
      <c r="H3100" s="170">
        <v>38071</v>
      </c>
      <c r="I3100" s="168">
        <v>59.06</v>
      </c>
    </row>
    <row r="3101" spans="8:9" x14ac:dyDescent="0.3">
      <c r="H3101" s="170">
        <v>38072</v>
      </c>
      <c r="I3101" s="168">
        <v>59.37</v>
      </c>
    </row>
    <row r="3102" spans="8:9" x14ac:dyDescent="0.3">
      <c r="H3102" s="170">
        <v>38073</v>
      </c>
      <c r="I3102" s="168">
        <v>59.69</v>
      </c>
    </row>
    <row r="3103" spans="8:9" x14ac:dyDescent="0.3">
      <c r="H3103" s="170">
        <v>38074</v>
      </c>
      <c r="I3103" s="168">
        <v>60.1</v>
      </c>
    </row>
    <row r="3104" spans="8:9" x14ac:dyDescent="0.3">
      <c r="H3104" s="170">
        <v>38075</v>
      </c>
      <c r="I3104" s="168">
        <v>60.57</v>
      </c>
    </row>
    <row r="3105" spans="8:9" x14ac:dyDescent="0.3">
      <c r="H3105" s="170">
        <v>38076</v>
      </c>
      <c r="I3105" s="168">
        <v>61.15</v>
      </c>
    </row>
    <row r="3106" spans="8:9" x14ac:dyDescent="0.3">
      <c r="H3106" s="170">
        <v>38077</v>
      </c>
      <c r="I3106" s="168">
        <v>61.68</v>
      </c>
    </row>
    <row r="3107" spans="8:9" x14ac:dyDescent="0.3">
      <c r="H3107" s="170">
        <v>38078</v>
      </c>
      <c r="I3107" s="168">
        <v>62.28</v>
      </c>
    </row>
    <row r="3108" spans="8:9" x14ac:dyDescent="0.3">
      <c r="H3108" s="170">
        <v>38079</v>
      </c>
      <c r="I3108" s="168">
        <v>62.84</v>
      </c>
    </row>
    <row r="3109" spans="8:9" x14ac:dyDescent="0.3">
      <c r="H3109" s="170">
        <v>38080</v>
      </c>
      <c r="I3109" s="168">
        <v>63.36</v>
      </c>
    </row>
    <row r="3110" spans="8:9" x14ac:dyDescent="0.3">
      <c r="H3110" s="170">
        <v>38081</v>
      </c>
      <c r="I3110" s="168">
        <v>63.81</v>
      </c>
    </row>
    <row r="3111" spans="8:9" x14ac:dyDescent="0.3">
      <c r="H3111" s="170">
        <v>38082</v>
      </c>
      <c r="I3111" s="168">
        <v>64.17</v>
      </c>
    </row>
    <row r="3112" spans="8:9" x14ac:dyDescent="0.3">
      <c r="H3112" s="170">
        <v>38083</v>
      </c>
      <c r="I3112" s="168">
        <v>64.47</v>
      </c>
    </row>
    <row r="3113" spans="8:9" x14ac:dyDescent="0.3">
      <c r="H3113" s="170">
        <v>38084</v>
      </c>
      <c r="I3113" s="168">
        <v>64.540000000000006</v>
      </c>
    </row>
    <row r="3114" spans="8:9" x14ac:dyDescent="0.3">
      <c r="H3114" s="170">
        <v>38085</v>
      </c>
      <c r="I3114" s="168">
        <v>64.45</v>
      </c>
    </row>
    <row r="3115" spans="8:9" x14ac:dyDescent="0.3">
      <c r="H3115" s="170">
        <v>38086</v>
      </c>
      <c r="I3115" s="168">
        <v>64.39</v>
      </c>
    </row>
    <row r="3116" spans="8:9" x14ac:dyDescent="0.3">
      <c r="H3116" s="170">
        <v>38087</v>
      </c>
      <c r="I3116" s="168">
        <v>64.33</v>
      </c>
    </row>
    <row r="3117" spans="8:9" x14ac:dyDescent="0.3">
      <c r="H3117" s="170">
        <v>38088</v>
      </c>
      <c r="I3117" s="168">
        <v>64.290000000000006</v>
      </c>
    </row>
    <row r="3118" spans="8:9" x14ac:dyDescent="0.3">
      <c r="H3118" s="170">
        <v>38089</v>
      </c>
      <c r="I3118" s="168">
        <v>64.28</v>
      </c>
    </row>
    <row r="3119" spans="8:9" x14ac:dyDescent="0.3">
      <c r="H3119" s="170">
        <v>38090</v>
      </c>
      <c r="I3119" s="168">
        <v>64.290000000000006</v>
      </c>
    </row>
    <row r="3120" spans="8:9" x14ac:dyDescent="0.3">
      <c r="H3120" s="170">
        <v>38091</v>
      </c>
      <c r="I3120" s="168">
        <v>64.3</v>
      </c>
    </row>
    <row r="3121" spans="8:9" x14ac:dyDescent="0.3">
      <c r="H3121" s="170">
        <v>38092</v>
      </c>
      <c r="I3121" s="168">
        <v>64.260000000000005</v>
      </c>
    </row>
    <row r="3122" spans="8:9" x14ac:dyDescent="0.3">
      <c r="H3122" s="170">
        <v>38093</v>
      </c>
      <c r="I3122" s="168">
        <v>64.209999999999994</v>
      </c>
    </row>
    <row r="3123" spans="8:9" x14ac:dyDescent="0.3">
      <c r="H3123" s="170">
        <v>38094</v>
      </c>
      <c r="I3123" s="168">
        <v>64.17</v>
      </c>
    </row>
    <row r="3124" spans="8:9" x14ac:dyDescent="0.3">
      <c r="H3124" s="170">
        <v>38095</v>
      </c>
      <c r="I3124" s="168">
        <v>64.11</v>
      </c>
    </row>
    <row r="3125" spans="8:9" x14ac:dyDescent="0.3">
      <c r="H3125" s="170">
        <v>38096</v>
      </c>
      <c r="I3125" s="168">
        <v>64.12</v>
      </c>
    </row>
    <row r="3126" spans="8:9" x14ac:dyDescent="0.3">
      <c r="H3126" s="170">
        <v>38097</v>
      </c>
      <c r="I3126" s="168">
        <v>64.209999999999994</v>
      </c>
    </row>
    <row r="3127" spans="8:9" x14ac:dyDescent="0.3">
      <c r="H3127" s="170">
        <v>38098</v>
      </c>
      <c r="I3127" s="168">
        <v>64.36</v>
      </c>
    </row>
    <row r="3128" spans="8:9" x14ac:dyDescent="0.3">
      <c r="H3128" s="170">
        <v>38099</v>
      </c>
      <c r="I3128" s="168">
        <v>64.56</v>
      </c>
    </row>
    <row r="3129" spans="8:9" x14ac:dyDescent="0.3">
      <c r="H3129" s="170">
        <v>38100</v>
      </c>
      <c r="I3129" s="168">
        <v>64.87</v>
      </c>
    </row>
    <row r="3130" spans="8:9" x14ac:dyDescent="0.3">
      <c r="H3130" s="170">
        <v>38101</v>
      </c>
      <c r="I3130" s="168">
        <v>65.22</v>
      </c>
    </row>
    <row r="3131" spans="8:9" x14ac:dyDescent="0.3">
      <c r="H3131" s="170">
        <v>38102</v>
      </c>
      <c r="I3131" s="168">
        <v>65.58</v>
      </c>
    </row>
    <row r="3132" spans="8:9" x14ac:dyDescent="0.3">
      <c r="H3132" s="170">
        <v>38103</v>
      </c>
      <c r="I3132" s="168">
        <v>65.959999999999994</v>
      </c>
    </row>
    <row r="3133" spans="8:9" x14ac:dyDescent="0.3">
      <c r="H3133" s="170">
        <v>38104</v>
      </c>
      <c r="I3133" s="168">
        <v>66.38</v>
      </c>
    </row>
    <row r="3134" spans="8:9" x14ac:dyDescent="0.3">
      <c r="H3134" s="170">
        <v>38105</v>
      </c>
      <c r="I3134" s="168">
        <v>66.81</v>
      </c>
    </row>
    <row r="3135" spans="8:9" x14ac:dyDescent="0.3">
      <c r="H3135" s="170">
        <v>38106</v>
      </c>
      <c r="I3135" s="168">
        <v>67.2</v>
      </c>
    </row>
    <row r="3136" spans="8:9" x14ac:dyDescent="0.3">
      <c r="H3136" s="170">
        <v>38107</v>
      </c>
      <c r="I3136" s="168">
        <v>67.569999999999993</v>
      </c>
    </row>
    <row r="3137" spans="8:9" x14ac:dyDescent="0.3">
      <c r="H3137" s="170">
        <v>38108</v>
      </c>
      <c r="I3137" s="168">
        <v>67.92</v>
      </c>
    </row>
    <row r="3138" spans="8:9" x14ac:dyDescent="0.3">
      <c r="H3138" s="170">
        <v>38109</v>
      </c>
      <c r="I3138" s="168">
        <v>68.25</v>
      </c>
    </row>
    <row r="3139" spans="8:9" x14ac:dyDescent="0.3">
      <c r="H3139" s="170">
        <v>38110</v>
      </c>
      <c r="I3139" s="168">
        <v>68.55</v>
      </c>
    </row>
    <row r="3140" spans="8:9" x14ac:dyDescent="0.3">
      <c r="H3140" s="170">
        <v>38111</v>
      </c>
      <c r="I3140" s="168">
        <v>68.86</v>
      </c>
    </row>
    <row r="3141" spans="8:9" x14ac:dyDescent="0.3">
      <c r="H3141" s="170">
        <v>38112</v>
      </c>
      <c r="I3141" s="168">
        <v>69.09</v>
      </c>
    </row>
    <row r="3142" spans="8:9" x14ac:dyDescent="0.3">
      <c r="H3142" s="170">
        <v>38113</v>
      </c>
      <c r="I3142" s="168">
        <v>69.27</v>
      </c>
    </row>
    <row r="3143" spans="8:9" x14ac:dyDescent="0.3">
      <c r="H3143" s="170">
        <v>38114</v>
      </c>
      <c r="I3143" s="168">
        <v>69.430000000000007</v>
      </c>
    </row>
    <row r="3144" spans="8:9" x14ac:dyDescent="0.3">
      <c r="H3144" s="170">
        <v>38115</v>
      </c>
      <c r="I3144" s="168">
        <v>69.59</v>
      </c>
    </row>
    <row r="3145" spans="8:9" x14ac:dyDescent="0.3">
      <c r="H3145" s="170">
        <v>38116</v>
      </c>
      <c r="I3145" s="168">
        <v>69.75</v>
      </c>
    </row>
    <row r="3146" spans="8:9" x14ac:dyDescent="0.3">
      <c r="H3146" s="170">
        <v>38117</v>
      </c>
      <c r="I3146" s="168">
        <v>69.87</v>
      </c>
    </row>
    <row r="3147" spans="8:9" x14ac:dyDescent="0.3">
      <c r="H3147" s="170">
        <v>38118</v>
      </c>
      <c r="I3147" s="168">
        <v>69.959999999999994</v>
      </c>
    </row>
    <row r="3148" spans="8:9" x14ac:dyDescent="0.3">
      <c r="H3148" s="170">
        <v>38119</v>
      </c>
      <c r="I3148" s="168">
        <v>70.06</v>
      </c>
    </row>
    <row r="3149" spans="8:9" x14ac:dyDescent="0.3">
      <c r="H3149" s="170">
        <v>38120</v>
      </c>
      <c r="I3149" s="168">
        <v>70.17</v>
      </c>
    </row>
    <row r="3150" spans="8:9" x14ac:dyDescent="0.3">
      <c r="H3150" s="170">
        <v>38121</v>
      </c>
      <c r="I3150" s="168">
        <v>70.33</v>
      </c>
    </row>
    <row r="3151" spans="8:9" x14ac:dyDescent="0.3">
      <c r="H3151" s="170">
        <v>38122</v>
      </c>
      <c r="I3151" s="168">
        <v>70.52</v>
      </c>
    </row>
    <row r="3152" spans="8:9" x14ac:dyDescent="0.3">
      <c r="H3152" s="170">
        <v>38123</v>
      </c>
      <c r="I3152" s="168">
        <v>70.75</v>
      </c>
    </row>
    <row r="3153" spans="8:9" x14ac:dyDescent="0.3">
      <c r="H3153" s="170">
        <v>38124</v>
      </c>
      <c r="I3153" s="168">
        <v>70.989999999999995</v>
      </c>
    </row>
    <row r="3154" spans="8:9" x14ac:dyDescent="0.3">
      <c r="H3154" s="170">
        <v>38125</v>
      </c>
      <c r="I3154" s="168">
        <v>71.16</v>
      </c>
    </row>
    <row r="3155" spans="8:9" x14ac:dyDescent="0.3">
      <c r="H3155" s="170">
        <v>38126</v>
      </c>
      <c r="I3155" s="168">
        <v>71.33</v>
      </c>
    </row>
    <row r="3156" spans="8:9" x14ac:dyDescent="0.3">
      <c r="H3156" s="170">
        <v>38127</v>
      </c>
      <c r="I3156" s="168">
        <v>71.52</v>
      </c>
    </row>
    <row r="3157" spans="8:9" x14ac:dyDescent="0.3">
      <c r="H3157" s="170">
        <v>38128</v>
      </c>
      <c r="I3157" s="168">
        <v>71.72</v>
      </c>
    </row>
    <row r="3158" spans="8:9" x14ac:dyDescent="0.3">
      <c r="H3158" s="170">
        <v>38129</v>
      </c>
      <c r="I3158" s="168">
        <v>71.94</v>
      </c>
    </row>
    <row r="3159" spans="8:9" x14ac:dyDescent="0.3">
      <c r="H3159" s="170">
        <v>38130</v>
      </c>
      <c r="I3159" s="168">
        <v>72.13</v>
      </c>
    </row>
    <row r="3160" spans="8:9" x14ac:dyDescent="0.3">
      <c r="H3160" s="170">
        <v>38131</v>
      </c>
      <c r="I3160" s="168">
        <v>72.31</v>
      </c>
    </row>
    <row r="3161" spans="8:9" x14ac:dyDescent="0.3">
      <c r="H3161" s="170">
        <v>38132</v>
      </c>
      <c r="I3161" s="168">
        <v>72.48</v>
      </c>
    </row>
    <row r="3162" spans="8:9" x14ac:dyDescent="0.3">
      <c r="H3162" s="170">
        <v>38133</v>
      </c>
      <c r="I3162" s="168">
        <v>72.66</v>
      </c>
    </row>
    <row r="3163" spans="8:9" x14ac:dyDescent="0.3">
      <c r="H3163" s="170">
        <v>38134</v>
      </c>
      <c r="I3163" s="168">
        <v>72.84</v>
      </c>
    </row>
    <row r="3164" spans="8:9" x14ac:dyDescent="0.3">
      <c r="H3164" s="170">
        <v>38135</v>
      </c>
      <c r="I3164" s="168">
        <v>72.98</v>
      </c>
    </row>
    <row r="3165" spans="8:9" x14ac:dyDescent="0.3">
      <c r="H3165" s="170">
        <v>38136</v>
      </c>
      <c r="I3165" s="168">
        <v>73.14</v>
      </c>
    </row>
    <row r="3166" spans="8:9" x14ac:dyDescent="0.3">
      <c r="H3166" s="170">
        <v>38137</v>
      </c>
      <c r="I3166" s="168">
        <v>73.3</v>
      </c>
    </row>
    <row r="3167" spans="8:9" x14ac:dyDescent="0.3">
      <c r="H3167" s="170">
        <v>38138</v>
      </c>
      <c r="I3167" s="168">
        <v>73.48</v>
      </c>
    </row>
    <row r="3168" spans="8:9" x14ac:dyDescent="0.3">
      <c r="H3168" s="170">
        <v>38139</v>
      </c>
      <c r="I3168" s="168">
        <v>73.760000000000005</v>
      </c>
    </row>
    <row r="3169" spans="8:9" x14ac:dyDescent="0.3">
      <c r="H3169" s="170">
        <v>38140</v>
      </c>
      <c r="I3169" s="168">
        <v>74.2</v>
      </c>
    </row>
    <row r="3170" spans="8:9" x14ac:dyDescent="0.3">
      <c r="H3170" s="170">
        <v>38141</v>
      </c>
      <c r="I3170" s="168">
        <v>79.23</v>
      </c>
    </row>
    <row r="3171" spans="8:9" x14ac:dyDescent="0.3">
      <c r="H3171" s="170">
        <v>38142</v>
      </c>
      <c r="I3171" s="168">
        <v>81.94</v>
      </c>
    </row>
    <row r="3172" spans="8:9" x14ac:dyDescent="0.3">
      <c r="H3172" s="170">
        <v>38143</v>
      </c>
      <c r="I3172" s="168">
        <v>84.14</v>
      </c>
    </row>
    <row r="3173" spans="8:9" x14ac:dyDescent="0.3">
      <c r="H3173" s="170">
        <v>38144</v>
      </c>
      <c r="I3173" s="168">
        <v>83.83</v>
      </c>
    </row>
    <row r="3174" spans="8:9" x14ac:dyDescent="0.3">
      <c r="H3174" s="170">
        <v>38145</v>
      </c>
      <c r="I3174" s="168">
        <v>83.55</v>
      </c>
    </row>
    <row r="3175" spans="8:9" x14ac:dyDescent="0.3">
      <c r="H3175" s="170">
        <v>38146</v>
      </c>
      <c r="I3175" s="168">
        <v>83.19</v>
      </c>
    </row>
    <row r="3176" spans="8:9" x14ac:dyDescent="0.3">
      <c r="H3176" s="170">
        <v>38147</v>
      </c>
      <c r="I3176" s="168">
        <v>82.9</v>
      </c>
    </row>
    <row r="3177" spans="8:9" x14ac:dyDescent="0.3">
      <c r="H3177" s="170">
        <v>38148</v>
      </c>
      <c r="I3177" s="168">
        <v>82.63</v>
      </c>
    </row>
    <row r="3178" spans="8:9" x14ac:dyDescent="0.3">
      <c r="H3178" s="170">
        <v>38149</v>
      </c>
      <c r="I3178" s="168">
        <v>82.41</v>
      </c>
    </row>
    <row r="3179" spans="8:9" x14ac:dyDescent="0.3">
      <c r="H3179" s="170">
        <v>38150</v>
      </c>
      <c r="I3179" s="168">
        <v>82.24</v>
      </c>
    </row>
    <row r="3180" spans="8:9" x14ac:dyDescent="0.3">
      <c r="H3180" s="170">
        <v>38151</v>
      </c>
      <c r="I3180" s="168">
        <v>82.09</v>
      </c>
    </row>
    <row r="3181" spans="8:9" x14ac:dyDescent="0.3">
      <c r="H3181" s="170">
        <v>38152</v>
      </c>
      <c r="I3181" s="168">
        <v>81.900000000000006</v>
      </c>
    </row>
    <row r="3182" spans="8:9" x14ac:dyDescent="0.3">
      <c r="H3182" s="170">
        <v>38153</v>
      </c>
      <c r="I3182" s="168">
        <v>81.8</v>
      </c>
    </row>
    <row r="3183" spans="8:9" x14ac:dyDescent="0.3">
      <c r="H3183" s="170">
        <v>38154</v>
      </c>
      <c r="I3183" s="168">
        <v>81.78</v>
      </c>
    </row>
    <row r="3184" spans="8:9" x14ac:dyDescent="0.3">
      <c r="H3184" s="170">
        <v>38155</v>
      </c>
      <c r="I3184" s="168">
        <v>81.64</v>
      </c>
    </row>
    <row r="3185" spans="8:9" x14ac:dyDescent="0.3">
      <c r="H3185" s="170">
        <v>38156</v>
      </c>
      <c r="I3185" s="168">
        <v>81.5</v>
      </c>
    </row>
    <row r="3186" spans="8:9" x14ac:dyDescent="0.3">
      <c r="H3186" s="170">
        <v>38157</v>
      </c>
      <c r="I3186" s="168">
        <v>81.319999999999993</v>
      </c>
    </row>
    <row r="3187" spans="8:9" x14ac:dyDescent="0.3">
      <c r="H3187" s="170">
        <v>38158</v>
      </c>
      <c r="I3187" s="168">
        <v>81.19</v>
      </c>
    </row>
    <row r="3188" spans="8:9" x14ac:dyDescent="0.3">
      <c r="H3188" s="170">
        <v>38159</v>
      </c>
      <c r="I3188" s="168">
        <v>81.05</v>
      </c>
    </row>
    <row r="3189" spans="8:9" x14ac:dyDescent="0.3">
      <c r="H3189" s="170">
        <v>38160</v>
      </c>
      <c r="I3189" s="168">
        <v>80.97</v>
      </c>
    </row>
    <row r="3190" spans="8:9" x14ac:dyDescent="0.3">
      <c r="H3190" s="170">
        <v>38161</v>
      </c>
      <c r="I3190" s="168">
        <v>80.900000000000006</v>
      </c>
    </row>
    <row r="3191" spans="8:9" x14ac:dyDescent="0.3">
      <c r="H3191" s="170">
        <v>38162</v>
      </c>
      <c r="I3191" s="168">
        <v>80.78</v>
      </c>
    </row>
    <row r="3192" spans="8:9" x14ac:dyDescent="0.3">
      <c r="H3192" s="170">
        <v>38163</v>
      </c>
      <c r="I3192" s="168">
        <v>80.69</v>
      </c>
    </row>
    <row r="3193" spans="8:9" x14ac:dyDescent="0.3">
      <c r="H3193" s="170">
        <v>38164</v>
      </c>
      <c r="I3193" s="168">
        <v>80.64</v>
      </c>
    </row>
    <row r="3194" spans="8:9" x14ac:dyDescent="0.3">
      <c r="H3194" s="170">
        <v>38165</v>
      </c>
      <c r="I3194" s="168">
        <v>80.59</v>
      </c>
    </row>
    <row r="3195" spans="8:9" x14ac:dyDescent="0.3">
      <c r="H3195" s="170">
        <v>38166</v>
      </c>
      <c r="I3195" s="168">
        <v>80.52</v>
      </c>
    </row>
    <row r="3196" spans="8:9" x14ac:dyDescent="0.3">
      <c r="H3196" s="170">
        <v>38167</v>
      </c>
      <c r="I3196" s="168">
        <v>80.41</v>
      </c>
    </row>
    <row r="3197" spans="8:9" x14ac:dyDescent="0.3">
      <c r="H3197" s="170">
        <v>38168</v>
      </c>
      <c r="I3197" s="168">
        <v>80.27</v>
      </c>
    </row>
    <row r="3198" spans="8:9" x14ac:dyDescent="0.3">
      <c r="H3198" s="170">
        <v>38169</v>
      </c>
      <c r="I3198" s="168">
        <v>80.16</v>
      </c>
    </row>
    <row r="3199" spans="8:9" x14ac:dyDescent="0.3">
      <c r="H3199" s="170">
        <v>38170</v>
      </c>
      <c r="I3199" s="168">
        <v>80.14</v>
      </c>
    </row>
    <row r="3200" spans="8:9" x14ac:dyDescent="0.3">
      <c r="H3200" s="170">
        <v>38171</v>
      </c>
      <c r="I3200" s="168">
        <v>80.099999999999994</v>
      </c>
    </row>
    <row r="3201" spans="8:9" x14ac:dyDescent="0.3">
      <c r="H3201" s="170">
        <v>38172</v>
      </c>
      <c r="I3201" s="168">
        <v>80.02</v>
      </c>
    </row>
    <row r="3202" spans="8:9" x14ac:dyDescent="0.3">
      <c r="H3202" s="170">
        <v>38173</v>
      </c>
      <c r="I3202" s="168">
        <v>79.959999999999994</v>
      </c>
    </row>
    <row r="3203" spans="8:9" x14ac:dyDescent="0.3">
      <c r="H3203" s="170">
        <v>38174</v>
      </c>
      <c r="I3203" s="168">
        <v>79.95</v>
      </c>
    </row>
    <row r="3204" spans="8:9" x14ac:dyDescent="0.3">
      <c r="H3204" s="170">
        <v>38175</v>
      </c>
      <c r="I3204" s="168">
        <v>80</v>
      </c>
    </row>
    <row r="3205" spans="8:9" x14ac:dyDescent="0.3">
      <c r="H3205" s="170">
        <v>38176</v>
      </c>
      <c r="I3205" s="168">
        <v>80.11</v>
      </c>
    </row>
    <row r="3206" spans="8:9" x14ac:dyDescent="0.3">
      <c r="H3206" s="170">
        <v>38177</v>
      </c>
      <c r="I3206" s="168">
        <v>80.099999999999994</v>
      </c>
    </row>
    <row r="3207" spans="8:9" x14ac:dyDescent="0.3">
      <c r="H3207" s="170">
        <v>38178</v>
      </c>
      <c r="I3207" s="168">
        <v>80.16</v>
      </c>
    </row>
    <row r="3208" spans="8:9" x14ac:dyDescent="0.3">
      <c r="H3208" s="170">
        <v>38179</v>
      </c>
      <c r="I3208" s="168">
        <v>80.17</v>
      </c>
    </row>
    <row r="3209" spans="8:9" x14ac:dyDescent="0.3">
      <c r="H3209" s="170">
        <v>38180</v>
      </c>
      <c r="I3209" s="168">
        <v>80.19</v>
      </c>
    </row>
    <row r="3210" spans="8:9" x14ac:dyDescent="0.3">
      <c r="H3210" s="170">
        <v>38181</v>
      </c>
      <c r="I3210" s="168">
        <v>80.19</v>
      </c>
    </row>
    <row r="3211" spans="8:9" x14ac:dyDescent="0.3">
      <c r="H3211" s="170">
        <v>38182</v>
      </c>
      <c r="I3211" s="168">
        <v>80.180000000000007</v>
      </c>
    </row>
    <row r="3212" spans="8:9" x14ac:dyDescent="0.3">
      <c r="H3212" s="170">
        <v>38183</v>
      </c>
      <c r="I3212" s="168">
        <v>80.17</v>
      </c>
    </row>
    <row r="3213" spans="8:9" x14ac:dyDescent="0.3">
      <c r="H3213" s="170">
        <v>38184</v>
      </c>
      <c r="I3213" s="168">
        <v>80.180000000000007</v>
      </c>
    </row>
    <row r="3214" spans="8:9" x14ac:dyDescent="0.3">
      <c r="H3214" s="170">
        <v>38185</v>
      </c>
      <c r="I3214" s="168">
        <v>80.19</v>
      </c>
    </row>
    <row r="3215" spans="8:9" x14ac:dyDescent="0.3">
      <c r="H3215" s="170">
        <v>38186</v>
      </c>
      <c r="I3215" s="168">
        <v>80.150000000000006</v>
      </c>
    </row>
    <row r="3216" spans="8:9" x14ac:dyDescent="0.3">
      <c r="H3216" s="170">
        <v>38187</v>
      </c>
      <c r="I3216" s="168">
        <v>80.08</v>
      </c>
    </row>
    <row r="3217" spans="8:9" x14ac:dyDescent="0.3">
      <c r="H3217" s="170">
        <v>38188</v>
      </c>
      <c r="I3217" s="168">
        <v>80.02</v>
      </c>
    </row>
    <row r="3218" spans="8:9" x14ac:dyDescent="0.3">
      <c r="H3218" s="170">
        <v>38189</v>
      </c>
      <c r="I3218" s="168">
        <v>79.98</v>
      </c>
    </row>
    <row r="3219" spans="8:9" x14ac:dyDescent="0.3">
      <c r="H3219" s="170">
        <v>38190</v>
      </c>
      <c r="I3219" s="168">
        <v>80.069999999999993</v>
      </c>
    </row>
    <row r="3220" spans="8:9" x14ac:dyDescent="0.3">
      <c r="H3220" s="170">
        <v>38191</v>
      </c>
      <c r="I3220" s="168">
        <v>80.16</v>
      </c>
    </row>
    <row r="3221" spans="8:9" x14ac:dyDescent="0.3">
      <c r="H3221" s="170">
        <v>38192</v>
      </c>
      <c r="I3221" s="168">
        <v>80.17</v>
      </c>
    </row>
    <row r="3222" spans="8:9" x14ac:dyDescent="0.3">
      <c r="H3222" s="170">
        <v>38193</v>
      </c>
      <c r="I3222" s="168">
        <v>80.180000000000007</v>
      </c>
    </row>
    <row r="3223" spans="8:9" x14ac:dyDescent="0.3">
      <c r="H3223" s="170">
        <v>38194</v>
      </c>
      <c r="I3223" s="168">
        <v>80.239999999999995</v>
      </c>
    </row>
    <row r="3224" spans="8:9" x14ac:dyDescent="0.3">
      <c r="H3224" s="170">
        <v>38195</v>
      </c>
      <c r="I3224" s="168">
        <v>80.33</v>
      </c>
    </row>
    <row r="3225" spans="8:9" x14ac:dyDescent="0.3">
      <c r="H3225" s="170">
        <v>38196</v>
      </c>
      <c r="I3225" s="168">
        <v>80.349999999999994</v>
      </c>
    </row>
    <row r="3226" spans="8:9" x14ac:dyDescent="0.3">
      <c r="H3226" s="170">
        <v>38197</v>
      </c>
      <c r="I3226" s="168">
        <v>80.349999999999994</v>
      </c>
    </row>
    <row r="3227" spans="8:9" x14ac:dyDescent="0.3">
      <c r="H3227" s="170">
        <v>38198</v>
      </c>
      <c r="I3227" s="168">
        <v>80.319999999999993</v>
      </c>
    </row>
    <row r="3228" spans="8:9" x14ac:dyDescent="0.3">
      <c r="H3228" s="170">
        <v>38199</v>
      </c>
      <c r="I3228" s="168">
        <v>80.34</v>
      </c>
    </row>
    <row r="3229" spans="8:9" x14ac:dyDescent="0.3">
      <c r="H3229" s="170">
        <v>38200</v>
      </c>
      <c r="I3229" s="168">
        <v>80.41</v>
      </c>
    </row>
    <row r="3230" spans="8:9" x14ac:dyDescent="0.3">
      <c r="H3230" s="170">
        <v>38201</v>
      </c>
      <c r="I3230" s="168">
        <v>80.459999999999994</v>
      </c>
    </row>
    <row r="3231" spans="8:9" x14ac:dyDescent="0.3">
      <c r="H3231" s="170">
        <v>38202</v>
      </c>
      <c r="I3231" s="168">
        <v>80.55</v>
      </c>
    </row>
    <row r="3232" spans="8:9" x14ac:dyDescent="0.3">
      <c r="H3232" s="170">
        <v>38203</v>
      </c>
      <c r="I3232" s="168">
        <v>80.7</v>
      </c>
    </row>
    <row r="3233" spans="8:9" x14ac:dyDescent="0.3">
      <c r="H3233" s="170">
        <v>38204</v>
      </c>
      <c r="I3233" s="168">
        <v>80.83</v>
      </c>
    </row>
    <row r="3234" spans="8:9" x14ac:dyDescent="0.3">
      <c r="H3234" s="170">
        <v>38205</v>
      </c>
      <c r="I3234" s="168">
        <v>80.8</v>
      </c>
    </row>
    <row r="3235" spans="8:9" x14ac:dyDescent="0.3">
      <c r="H3235" s="170">
        <v>38206</v>
      </c>
      <c r="I3235" s="168">
        <v>80.790000000000006</v>
      </c>
    </row>
    <row r="3236" spans="8:9" x14ac:dyDescent="0.3">
      <c r="H3236" s="170">
        <v>38207</v>
      </c>
      <c r="I3236" s="168">
        <v>80.8</v>
      </c>
    </row>
    <row r="3237" spans="8:9" x14ac:dyDescent="0.3">
      <c r="H3237" s="170">
        <v>38208</v>
      </c>
      <c r="I3237" s="168">
        <v>80.819999999999993</v>
      </c>
    </row>
    <row r="3238" spans="8:9" x14ac:dyDescent="0.3">
      <c r="H3238" s="170">
        <v>38209</v>
      </c>
      <c r="I3238" s="168">
        <v>80.87</v>
      </c>
    </row>
    <row r="3239" spans="8:9" x14ac:dyDescent="0.3">
      <c r="H3239" s="170">
        <v>38210</v>
      </c>
      <c r="I3239" s="168">
        <v>80.930000000000007</v>
      </c>
    </row>
    <row r="3240" spans="8:9" x14ac:dyDescent="0.3">
      <c r="H3240" s="170">
        <v>38211</v>
      </c>
      <c r="I3240" s="168">
        <v>81.02</v>
      </c>
    </row>
    <row r="3241" spans="8:9" x14ac:dyDescent="0.3">
      <c r="H3241" s="170">
        <v>38212</v>
      </c>
      <c r="I3241" s="168">
        <v>81.2</v>
      </c>
    </row>
    <row r="3242" spans="8:9" x14ac:dyDescent="0.3">
      <c r="H3242" s="170">
        <v>38213</v>
      </c>
      <c r="I3242" s="168">
        <v>81.459999999999994</v>
      </c>
    </row>
    <row r="3243" spans="8:9" x14ac:dyDescent="0.3">
      <c r="H3243" s="170">
        <v>38214</v>
      </c>
      <c r="I3243" s="168">
        <v>81.62</v>
      </c>
    </row>
    <row r="3244" spans="8:9" x14ac:dyDescent="0.3">
      <c r="H3244" s="170">
        <v>38215</v>
      </c>
      <c r="I3244" s="168">
        <v>81.819999999999993</v>
      </c>
    </row>
    <row r="3245" spans="8:9" x14ac:dyDescent="0.3">
      <c r="H3245" s="170">
        <v>38216</v>
      </c>
      <c r="I3245" s="168">
        <v>82.09</v>
      </c>
    </row>
    <row r="3246" spans="8:9" x14ac:dyDescent="0.3">
      <c r="H3246" s="170">
        <v>38217</v>
      </c>
      <c r="I3246" s="168">
        <v>82.15</v>
      </c>
    </row>
    <row r="3247" spans="8:9" x14ac:dyDescent="0.3">
      <c r="H3247" s="170">
        <v>38218</v>
      </c>
      <c r="I3247" s="168">
        <v>82.43</v>
      </c>
    </row>
    <row r="3248" spans="8:9" x14ac:dyDescent="0.3">
      <c r="H3248" s="170">
        <v>38219</v>
      </c>
      <c r="I3248" s="168">
        <v>82.73</v>
      </c>
    </row>
    <row r="3249" spans="8:9" x14ac:dyDescent="0.3">
      <c r="H3249" s="170">
        <v>38220</v>
      </c>
      <c r="I3249" s="168">
        <v>83.07</v>
      </c>
    </row>
    <row r="3250" spans="8:9" x14ac:dyDescent="0.3">
      <c r="H3250" s="170">
        <v>38221</v>
      </c>
      <c r="I3250" s="168">
        <v>83.33</v>
      </c>
    </row>
    <row r="3251" spans="8:9" x14ac:dyDescent="0.3">
      <c r="H3251" s="170">
        <v>38222</v>
      </c>
      <c r="I3251" s="168">
        <v>83.46</v>
      </c>
    </row>
    <row r="3252" spans="8:9" x14ac:dyDescent="0.3">
      <c r="H3252" s="170">
        <v>38223</v>
      </c>
      <c r="I3252" s="168">
        <v>83.55</v>
      </c>
    </row>
    <row r="3253" spans="8:9" x14ac:dyDescent="0.3">
      <c r="H3253" s="170">
        <v>38224</v>
      </c>
      <c r="I3253" s="168">
        <v>83.59</v>
      </c>
    </row>
    <row r="3254" spans="8:9" x14ac:dyDescent="0.3">
      <c r="H3254" s="170">
        <v>38225</v>
      </c>
      <c r="I3254" s="168">
        <v>83.58</v>
      </c>
    </row>
    <row r="3255" spans="8:9" x14ac:dyDescent="0.3">
      <c r="H3255" s="170">
        <v>38226</v>
      </c>
      <c r="I3255" s="168">
        <v>83.72</v>
      </c>
    </row>
    <row r="3256" spans="8:9" x14ac:dyDescent="0.3">
      <c r="H3256" s="170">
        <v>38227</v>
      </c>
      <c r="I3256" s="168">
        <v>83.91</v>
      </c>
    </row>
    <row r="3257" spans="8:9" x14ac:dyDescent="0.3">
      <c r="H3257" s="170">
        <v>38228</v>
      </c>
      <c r="I3257" s="168">
        <v>84.16</v>
      </c>
    </row>
    <row r="3258" spans="8:9" x14ac:dyDescent="0.3">
      <c r="H3258" s="170">
        <v>38229</v>
      </c>
      <c r="I3258" s="168">
        <v>84.38</v>
      </c>
    </row>
    <row r="3259" spans="8:9" x14ac:dyDescent="0.3">
      <c r="H3259" s="170">
        <v>38230</v>
      </c>
      <c r="I3259" s="168">
        <v>84.49</v>
      </c>
    </row>
    <row r="3260" spans="8:9" x14ac:dyDescent="0.3">
      <c r="H3260" s="170">
        <v>38231</v>
      </c>
      <c r="I3260" s="168">
        <v>84.63</v>
      </c>
    </row>
    <row r="3261" spans="8:9" x14ac:dyDescent="0.3">
      <c r="H3261" s="170">
        <v>38232</v>
      </c>
      <c r="I3261" s="168">
        <v>84.69</v>
      </c>
    </row>
    <row r="3262" spans="8:9" x14ac:dyDescent="0.3">
      <c r="H3262" s="170">
        <v>38233</v>
      </c>
      <c r="I3262" s="168">
        <v>84.76</v>
      </c>
    </row>
    <row r="3263" spans="8:9" x14ac:dyDescent="0.3">
      <c r="H3263" s="170">
        <v>38234</v>
      </c>
      <c r="I3263" s="168">
        <v>84.69</v>
      </c>
    </row>
    <row r="3264" spans="8:9" x14ac:dyDescent="0.3">
      <c r="H3264" s="170">
        <v>38235</v>
      </c>
      <c r="I3264" s="168">
        <v>84.7</v>
      </c>
    </row>
    <row r="3265" spans="8:9" x14ac:dyDescent="0.3">
      <c r="H3265" s="170">
        <v>38236</v>
      </c>
      <c r="I3265" s="168">
        <v>84.68</v>
      </c>
    </row>
    <row r="3266" spans="8:9" x14ac:dyDescent="0.3">
      <c r="H3266" s="170">
        <v>38237</v>
      </c>
      <c r="I3266" s="168">
        <v>84.61</v>
      </c>
    </row>
    <row r="3267" spans="8:9" x14ac:dyDescent="0.3">
      <c r="H3267" s="170">
        <v>38238</v>
      </c>
      <c r="I3267" s="168">
        <v>84.38</v>
      </c>
    </row>
    <row r="3268" spans="8:9" x14ac:dyDescent="0.3">
      <c r="H3268" s="170">
        <v>38239</v>
      </c>
      <c r="I3268" s="168">
        <v>84.12</v>
      </c>
    </row>
    <row r="3269" spans="8:9" x14ac:dyDescent="0.3">
      <c r="H3269" s="170">
        <v>38240</v>
      </c>
      <c r="I3269" s="168">
        <v>83.96</v>
      </c>
    </row>
    <row r="3270" spans="8:9" x14ac:dyDescent="0.3">
      <c r="H3270" s="170">
        <v>38241</v>
      </c>
      <c r="I3270" s="168">
        <v>83.92</v>
      </c>
    </row>
    <row r="3271" spans="8:9" x14ac:dyDescent="0.3">
      <c r="H3271" s="170">
        <v>38242</v>
      </c>
      <c r="I3271" s="168">
        <v>83.95</v>
      </c>
    </row>
    <row r="3272" spans="8:9" x14ac:dyDescent="0.3">
      <c r="H3272" s="170">
        <v>38243</v>
      </c>
      <c r="I3272" s="168">
        <v>83.91</v>
      </c>
    </row>
    <row r="3273" spans="8:9" x14ac:dyDescent="0.3">
      <c r="H3273" s="170">
        <v>38244</v>
      </c>
      <c r="I3273" s="168">
        <v>83.95</v>
      </c>
    </row>
    <row r="3274" spans="8:9" x14ac:dyDescent="0.3">
      <c r="H3274" s="170">
        <v>38245</v>
      </c>
      <c r="I3274" s="168">
        <v>84.03</v>
      </c>
    </row>
    <row r="3275" spans="8:9" x14ac:dyDescent="0.3">
      <c r="H3275" s="170">
        <v>38246</v>
      </c>
      <c r="I3275" s="168">
        <v>84.12</v>
      </c>
    </row>
    <row r="3276" spans="8:9" x14ac:dyDescent="0.3">
      <c r="H3276" s="170">
        <v>38247</v>
      </c>
      <c r="I3276" s="168">
        <v>84.29</v>
      </c>
    </row>
    <row r="3277" spans="8:9" x14ac:dyDescent="0.3">
      <c r="H3277" s="170">
        <v>38248</v>
      </c>
      <c r="I3277" s="168">
        <v>84.37</v>
      </c>
    </row>
    <row r="3278" spans="8:9" x14ac:dyDescent="0.3">
      <c r="H3278" s="170">
        <v>38249</v>
      </c>
      <c r="I3278" s="168">
        <v>84.37</v>
      </c>
    </row>
    <row r="3279" spans="8:9" x14ac:dyDescent="0.3">
      <c r="H3279" s="170">
        <v>38250</v>
      </c>
      <c r="I3279" s="168">
        <v>84.36</v>
      </c>
    </row>
    <row r="3280" spans="8:9" x14ac:dyDescent="0.3">
      <c r="H3280" s="170">
        <v>38251</v>
      </c>
      <c r="I3280" s="168">
        <v>84.37</v>
      </c>
    </row>
    <row r="3281" spans="8:9" x14ac:dyDescent="0.3">
      <c r="H3281" s="170">
        <v>38252</v>
      </c>
      <c r="I3281" s="168">
        <v>84.36</v>
      </c>
    </row>
    <row r="3282" spans="8:9" x14ac:dyDescent="0.3">
      <c r="H3282" s="170">
        <v>38253</v>
      </c>
      <c r="I3282" s="168">
        <v>84.39</v>
      </c>
    </row>
    <row r="3283" spans="8:9" x14ac:dyDescent="0.3">
      <c r="H3283" s="170">
        <v>38254</v>
      </c>
      <c r="I3283" s="168">
        <v>84.77</v>
      </c>
    </row>
    <row r="3284" spans="8:9" x14ac:dyDescent="0.3">
      <c r="H3284" s="170">
        <v>38255</v>
      </c>
      <c r="I3284" s="168">
        <v>85.01</v>
      </c>
    </row>
    <row r="3285" spans="8:9" x14ac:dyDescent="0.3">
      <c r="H3285" s="170">
        <v>38256</v>
      </c>
      <c r="I3285" s="168">
        <v>85.18</v>
      </c>
    </row>
    <row r="3286" spans="8:9" x14ac:dyDescent="0.3">
      <c r="H3286" s="170">
        <v>38257</v>
      </c>
      <c r="I3286" s="168">
        <v>85.58</v>
      </c>
    </row>
    <row r="3287" spans="8:9" x14ac:dyDescent="0.3">
      <c r="H3287" s="170">
        <v>38258</v>
      </c>
      <c r="I3287" s="168">
        <v>86.08</v>
      </c>
    </row>
    <row r="3288" spans="8:9" x14ac:dyDescent="0.3">
      <c r="H3288" s="170">
        <v>38259</v>
      </c>
      <c r="I3288" s="168">
        <v>86.47</v>
      </c>
    </row>
    <row r="3289" spans="8:9" x14ac:dyDescent="0.3">
      <c r="H3289" s="170">
        <v>38260</v>
      </c>
      <c r="I3289" s="168">
        <v>86.79</v>
      </c>
    </row>
    <row r="3290" spans="8:9" x14ac:dyDescent="0.3">
      <c r="H3290" s="170">
        <v>38261</v>
      </c>
      <c r="I3290" s="168">
        <v>86.68</v>
      </c>
    </row>
    <row r="3291" spans="8:9" x14ac:dyDescent="0.3">
      <c r="H3291" s="170">
        <v>38262</v>
      </c>
      <c r="I3291" s="168">
        <v>86.53</v>
      </c>
    </row>
    <row r="3292" spans="8:9" x14ac:dyDescent="0.3">
      <c r="H3292" s="170">
        <v>38263</v>
      </c>
      <c r="I3292" s="168">
        <v>86.36</v>
      </c>
    </row>
    <row r="3293" spans="8:9" x14ac:dyDescent="0.3">
      <c r="H3293" s="170">
        <v>38264</v>
      </c>
      <c r="I3293" s="168">
        <v>86.23</v>
      </c>
    </row>
    <row r="3294" spans="8:9" x14ac:dyDescent="0.3">
      <c r="H3294" s="170">
        <v>38265</v>
      </c>
      <c r="I3294" s="168">
        <v>86.05</v>
      </c>
    </row>
    <row r="3295" spans="8:9" x14ac:dyDescent="0.3">
      <c r="H3295" s="170">
        <v>38266</v>
      </c>
      <c r="I3295" s="168">
        <v>86.06</v>
      </c>
    </row>
    <row r="3296" spans="8:9" x14ac:dyDescent="0.3">
      <c r="H3296" s="170">
        <v>38267</v>
      </c>
      <c r="I3296" s="168">
        <v>86.1</v>
      </c>
    </row>
    <row r="3297" spans="8:9" x14ac:dyDescent="0.3">
      <c r="H3297" s="170">
        <v>38268</v>
      </c>
      <c r="I3297" s="168">
        <v>86.08</v>
      </c>
    </row>
    <row r="3298" spans="8:9" x14ac:dyDescent="0.3">
      <c r="H3298" s="170">
        <v>38269</v>
      </c>
      <c r="I3298" s="168">
        <v>85.93</v>
      </c>
    </row>
    <row r="3299" spans="8:9" x14ac:dyDescent="0.3">
      <c r="H3299" s="170">
        <v>38270</v>
      </c>
      <c r="I3299" s="168">
        <v>85.81</v>
      </c>
    </row>
    <row r="3300" spans="8:9" x14ac:dyDescent="0.3">
      <c r="H3300" s="170">
        <v>38271</v>
      </c>
      <c r="I3300" s="168">
        <v>85.74</v>
      </c>
    </row>
    <row r="3301" spans="8:9" x14ac:dyDescent="0.3">
      <c r="H3301" s="170">
        <v>38272</v>
      </c>
      <c r="I3301" s="168">
        <v>85.68</v>
      </c>
    </row>
    <row r="3302" spans="8:9" x14ac:dyDescent="0.3">
      <c r="H3302" s="170">
        <v>38273</v>
      </c>
      <c r="I3302" s="168">
        <v>85.63</v>
      </c>
    </row>
    <row r="3303" spans="8:9" x14ac:dyDescent="0.3">
      <c r="H3303" s="170">
        <v>38274</v>
      </c>
      <c r="I3303" s="168">
        <v>85.59</v>
      </c>
    </row>
    <row r="3304" spans="8:9" x14ac:dyDescent="0.3">
      <c r="H3304" s="170">
        <v>38275</v>
      </c>
      <c r="I3304" s="168">
        <v>85.58</v>
      </c>
    </row>
    <row r="3305" spans="8:9" x14ac:dyDescent="0.3">
      <c r="H3305" s="170">
        <v>38276</v>
      </c>
      <c r="I3305" s="168">
        <v>85.59</v>
      </c>
    </row>
    <row r="3306" spans="8:9" x14ac:dyDescent="0.3">
      <c r="H3306" s="170">
        <v>38277</v>
      </c>
      <c r="I3306" s="168">
        <v>85.52</v>
      </c>
    </row>
    <row r="3307" spans="8:9" x14ac:dyDescent="0.3">
      <c r="H3307" s="170">
        <v>38278</v>
      </c>
      <c r="I3307" s="168">
        <v>85.31</v>
      </c>
    </row>
    <row r="3308" spans="8:9" x14ac:dyDescent="0.3">
      <c r="H3308" s="170">
        <v>38279</v>
      </c>
      <c r="I3308" s="168">
        <v>84.61</v>
      </c>
    </row>
    <row r="3309" spans="8:9" x14ac:dyDescent="0.3">
      <c r="H3309" s="170">
        <v>38280</v>
      </c>
      <c r="I3309" s="168">
        <v>83.78</v>
      </c>
    </row>
    <row r="3310" spans="8:9" x14ac:dyDescent="0.3">
      <c r="H3310" s="170">
        <v>38281</v>
      </c>
      <c r="I3310" s="168">
        <v>83.03</v>
      </c>
    </row>
    <row r="3311" spans="8:9" x14ac:dyDescent="0.3">
      <c r="H3311" s="170">
        <v>38282</v>
      </c>
      <c r="I3311" s="168">
        <v>82.32</v>
      </c>
    </row>
    <row r="3312" spans="8:9" x14ac:dyDescent="0.3">
      <c r="H3312" s="170">
        <v>38283</v>
      </c>
      <c r="I3312" s="168">
        <v>81.64</v>
      </c>
    </row>
    <row r="3313" spans="8:9" x14ac:dyDescent="0.3">
      <c r="H3313" s="170">
        <v>38284</v>
      </c>
      <c r="I3313" s="168">
        <v>81.459999999999994</v>
      </c>
    </row>
    <row r="3314" spans="8:9" x14ac:dyDescent="0.3">
      <c r="H3314" s="170">
        <v>38285</v>
      </c>
      <c r="I3314" s="168">
        <v>81.39</v>
      </c>
    </row>
    <row r="3315" spans="8:9" x14ac:dyDescent="0.3">
      <c r="H3315" s="170">
        <v>38286</v>
      </c>
      <c r="I3315" s="168">
        <v>80.989999999999995</v>
      </c>
    </row>
    <row r="3316" spans="8:9" x14ac:dyDescent="0.3">
      <c r="H3316" s="170">
        <v>38287</v>
      </c>
      <c r="I3316" s="168">
        <v>80.56</v>
      </c>
    </row>
    <row r="3317" spans="8:9" x14ac:dyDescent="0.3">
      <c r="H3317" s="170">
        <v>38288</v>
      </c>
      <c r="I3317" s="168">
        <v>80.2</v>
      </c>
    </row>
    <row r="3318" spans="8:9" x14ac:dyDescent="0.3">
      <c r="H3318" s="170">
        <v>38289</v>
      </c>
      <c r="I3318" s="168">
        <v>79.8</v>
      </c>
    </row>
    <row r="3319" spans="8:9" x14ac:dyDescent="0.3">
      <c r="H3319" s="170">
        <v>38290</v>
      </c>
      <c r="I3319" s="168">
        <v>79.47</v>
      </c>
    </row>
    <row r="3320" spans="8:9" x14ac:dyDescent="0.3">
      <c r="H3320" s="170">
        <v>38291</v>
      </c>
      <c r="I3320" s="168">
        <v>79.540000000000006</v>
      </c>
    </row>
    <row r="3321" spans="8:9" x14ac:dyDescent="0.3">
      <c r="H3321" s="170">
        <v>38292</v>
      </c>
      <c r="I3321" s="168">
        <v>79.63</v>
      </c>
    </row>
    <row r="3322" spans="8:9" x14ac:dyDescent="0.3">
      <c r="H3322" s="170">
        <v>38293</v>
      </c>
      <c r="I3322" s="168">
        <v>79.819999999999993</v>
      </c>
    </row>
    <row r="3323" spans="8:9" x14ac:dyDescent="0.3">
      <c r="H3323" s="170">
        <v>38294</v>
      </c>
      <c r="I3323" s="168">
        <v>79.78</v>
      </c>
    </row>
    <row r="3324" spans="8:9" x14ac:dyDescent="0.3">
      <c r="H3324" s="170">
        <v>38295</v>
      </c>
      <c r="I3324" s="168">
        <v>79.61</v>
      </c>
    </row>
    <row r="3325" spans="8:9" x14ac:dyDescent="0.3">
      <c r="H3325" s="170">
        <v>38296</v>
      </c>
      <c r="I3325" s="168">
        <v>79.61</v>
      </c>
    </row>
    <row r="3326" spans="8:9" x14ac:dyDescent="0.3">
      <c r="H3326" s="170">
        <v>38297</v>
      </c>
      <c r="I3326" s="168">
        <v>79.510000000000005</v>
      </c>
    </row>
    <row r="3327" spans="8:9" x14ac:dyDescent="0.3">
      <c r="H3327" s="170">
        <v>38298</v>
      </c>
      <c r="I3327" s="168">
        <v>79.41</v>
      </c>
    </row>
    <row r="3328" spans="8:9" x14ac:dyDescent="0.3">
      <c r="H3328" s="170">
        <v>38299</v>
      </c>
      <c r="I3328" s="168">
        <v>79.819999999999993</v>
      </c>
    </row>
    <row r="3329" spans="8:9" x14ac:dyDescent="0.3">
      <c r="H3329" s="170">
        <v>38300</v>
      </c>
      <c r="I3329" s="168">
        <v>80.239999999999995</v>
      </c>
    </row>
    <row r="3330" spans="8:9" x14ac:dyDescent="0.3">
      <c r="H3330" s="170">
        <v>38301</v>
      </c>
      <c r="I3330" s="168">
        <v>80.61</v>
      </c>
    </row>
    <row r="3331" spans="8:9" x14ac:dyDescent="0.3">
      <c r="H3331" s="170">
        <v>38302</v>
      </c>
      <c r="I3331" s="168">
        <v>80.36</v>
      </c>
    </row>
    <row r="3332" spans="8:9" x14ac:dyDescent="0.3">
      <c r="H3332" s="170">
        <v>38303</v>
      </c>
      <c r="I3332" s="168">
        <v>80.099999999999994</v>
      </c>
    </row>
    <row r="3333" spans="8:9" x14ac:dyDescent="0.3">
      <c r="H3333" s="170">
        <v>38304</v>
      </c>
      <c r="I3333" s="168">
        <v>79.8</v>
      </c>
    </row>
    <row r="3334" spans="8:9" x14ac:dyDescent="0.3">
      <c r="H3334" s="170">
        <v>38305</v>
      </c>
      <c r="I3334" s="168">
        <v>79.510000000000005</v>
      </c>
    </row>
    <row r="3335" spans="8:9" x14ac:dyDescent="0.3">
      <c r="H3335" s="170">
        <v>38306</v>
      </c>
      <c r="I3335" s="168">
        <v>79.319999999999993</v>
      </c>
    </row>
    <row r="3336" spans="8:9" x14ac:dyDescent="0.3">
      <c r="H3336" s="170">
        <v>38307</v>
      </c>
      <c r="I3336" s="168">
        <v>79.680000000000007</v>
      </c>
    </row>
    <row r="3337" spans="8:9" x14ac:dyDescent="0.3">
      <c r="H3337" s="170">
        <v>38308</v>
      </c>
      <c r="I3337" s="168">
        <v>80.010000000000005</v>
      </c>
    </row>
    <row r="3338" spans="8:9" x14ac:dyDescent="0.3">
      <c r="H3338" s="170">
        <v>38309</v>
      </c>
      <c r="I3338" s="168">
        <v>80.400000000000006</v>
      </c>
    </row>
    <row r="3339" spans="8:9" x14ac:dyDescent="0.3">
      <c r="H3339" s="170">
        <v>38310</v>
      </c>
      <c r="I3339" s="168">
        <v>80.680000000000007</v>
      </c>
    </row>
    <row r="3340" spans="8:9" x14ac:dyDescent="0.3">
      <c r="H3340" s="170">
        <v>38311</v>
      </c>
      <c r="I3340" s="168">
        <v>80.87</v>
      </c>
    </row>
    <row r="3341" spans="8:9" x14ac:dyDescent="0.3">
      <c r="H3341" s="170">
        <v>38312</v>
      </c>
      <c r="I3341" s="168">
        <v>81.11</v>
      </c>
    </row>
    <row r="3342" spans="8:9" x14ac:dyDescent="0.3">
      <c r="H3342" s="170">
        <v>38313</v>
      </c>
      <c r="I3342" s="168">
        <v>81.48</v>
      </c>
    </row>
    <row r="3343" spans="8:9" x14ac:dyDescent="0.3">
      <c r="H3343" s="170">
        <v>38314</v>
      </c>
      <c r="I3343" s="168">
        <v>81.78</v>
      </c>
    </row>
    <row r="3344" spans="8:9" x14ac:dyDescent="0.3">
      <c r="H3344" s="170">
        <v>38315</v>
      </c>
      <c r="I3344" s="168">
        <v>82.07</v>
      </c>
    </row>
    <row r="3345" spans="8:9" x14ac:dyDescent="0.3">
      <c r="H3345" s="170">
        <v>38316</v>
      </c>
      <c r="I3345" s="168">
        <v>82.33</v>
      </c>
    </row>
    <row r="3346" spans="8:9" x14ac:dyDescent="0.3">
      <c r="H3346" s="170">
        <v>38317</v>
      </c>
      <c r="I3346" s="168">
        <v>82.5</v>
      </c>
    </row>
    <row r="3347" spans="8:9" x14ac:dyDescent="0.3">
      <c r="H3347" s="170">
        <v>38318</v>
      </c>
      <c r="I3347" s="168">
        <v>82.38</v>
      </c>
    </row>
    <row r="3348" spans="8:9" x14ac:dyDescent="0.3">
      <c r="H3348" s="170">
        <v>38319</v>
      </c>
      <c r="I3348" s="168">
        <v>82.17</v>
      </c>
    </row>
    <row r="3349" spans="8:9" x14ac:dyDescent="0.3">
      <c r="H3349" s="170">
        <v>38320</v>
      </c>
      <c r="I3349" s="168">
        <v>82.1</v>
      </c>
    </row>
    <row r="3350" spans="8:9" x14ac:dyDescent="0.3">
      <c r="H3350" s="170">
        <v>38321</v>
      </c>
      <c r="I3350" s="168">
        <v>82.17</v>
      </c>
    </row>
    <row r="3351" spans="8:9" x14ac:dyDescent="0.3">
      <c r="H3351" s="170">
        <v>38322</v>
      </c>
      <c r="I3351" s="168">
        <v>82.26</v>
      </c>
    </row>
    <row r="3352" spans="8:9" x14ac:dyDescent="0.3">
      <c r="H3352" s="170">
        <v>38323</v>
      </c>
      <c r="I3352" s="168">
        <v>82.54</v>
      </c>
    </row>
    <row r="3353" spans="8:9" x14ac:dyDescent="0.3">
      <c r="H3353" s="170">
        <v>38324</v>
      </c>
      <c r="I3353" s="168">
        <v>82.86</v>
      </c>
    </row>
    <row r="3354" spans="8:9" x14ac:dyDescent="0.3">
      <c r="H3354" s="170">
        <v>38325</v>
      </c>
      <c r="I3354" s="168">
        <v>83.21</v>
      </c>
    </row>
    <row r="3355" spans="8:9" x14ac:dyDescent="0.3">
      <c r="H3355" s="170">
        <v>38326</v>
      </c>
      <c r="I3355" s="168">
        <v>83.62</v>
      </c>
    </row>
    <row r="3356" spans="8:9" x14ac:dyDescent="0.3">
      <c r="H3356" s="170">
        <v>38327</v>
      </c>
      <c r="I3356" s="168">
        <v>83.72</v>
      </c>
    </row>
    <row r="3357" spans="8:9" x14ac:dyDescent="0.3">
      <c r="H3357" s="170">
        <v>38328</v>
      </c>
      <c r="I3357" s="168">
        <v>83.41</v>
      </c>
    </row>
    <row r="3358" spans="8:9" x14ac:dyDescent="0.3">
      <c r="H3358" s="170">
        <v>38329</v>
      </c>
      <c r="I3358" s="168">
        <v>82.84</v>
      </c>
    </row>
    <row r="3359" spans="8:9" x14ac:dyDescent="0.3">
      <c r="H3359" s="170">
        <v>38330</v>
      </c>
      <c r="I3359" s="168">
        <v>82.09</v>
      </c>
    </row>
    <row r="3360" spans="8:9" x14ac:dyDescent="0.3">
      <c r="H3360" s="170">
        <v>38331</v>
      </c>
      <c r="I3360" s="168">
        <v>81.14</v>
      </c>
    </row>
    <row r="3361" spans="8:9" x14ac:dyDescent="0.3">
      <c r="H3361" s="170">
        <v>38332</v>
      </c>
      <c r="I3361" s="168">
        <v>80.22</v>
      </c>
    </row>
    <row r="3362" spans="8:9" x14ac:dyDescent="0.3">
      <c r="H3362" s="170">
        <v>38333</v>
      </c>
      <c r="I3362" s="168">
        <v>79.53</v>
      </c>
    </row>
    <row r="3363" spans="8:9" x14ac:dyDescent="0.3">
      <c r="H3363" s="170">
        <v>38334</v>
      </c>
      <c r="I3363" s="168">
        <v>79.099999999999994</v>
      </c>
    </row>
    <row r="3364" spans="8:9" x14ac:dyDescent="0.3">
      <c r="H3364" s="170">
        <v>38335</v>
      </c>
      <c r="I3364" s="168">
        <v>78.790000000000006</v>
      </c>
    </row>
    <row r="3365" spans="8:9" x14ac:dyDescent="0.3">
      <c r="H3365" s="170">
        <v>38336</v>
      </c>
      <c r="I3365" s="168">
        <v>78.569999999999993</v>
      </c>
    </row>
    <row r="3366" spans="8:9" x14ac:dyDescent="0.3">
      <c r="H3366" s="170">
        <v>38337</v>
      </c>
      <c r="I3366" s="168">
        <v>78.52</v>
      </c>
    </row>
    <row r="3367" spans="8:9" x14ac:dyDescent="0.3">
      <c r="H3367" s="170">
        <v>38338</v>
      </c>
      <c r="I3367" s="168">
        <v>78.680000000000007</v>
      </c>
    </row>
    <row r="3368" spans="8:9" x14ac:dyDescent="0.3">
      <c r="H3368" s="170">
        <v>38339</v>
      </c>
      <c r="I3368" s="168">
        <v>78.930000000000007</v>
      </c>
    </row>
    <row r="3369" spans="8:9" x14ac:dyDescent="0.3">
      <c r="H3369" s="170">
        <v>38340</v>
      </c>
      <c r="I3369" s="168">
        <v>79.489999999999995</v>
      </c>
    </row>
    <row r="3370" spans="8:9" x14ac:dyDescent="0.3">
      <c r="H3370" s="170">
        <v>38341</v>
      </c>
      <c r="I3370" s="168">
        <v>79.87</v>
      </c>
    </row>
    <row r="3371" spans="8:9" x14ac:dyDescent="0.3">
      <c r="H3371" s="170">
        <v>38342</v>
      </c>
      <c r="I3371" s="168">
        <v>80.44</v>
      </c>
    </row>
    <row r="3372" spans="8:9" x14ac:dyDescent="0.3">
      <c r="H3372" s="170">
        <v>38343</v>
      </c>
      <c r="I3372" s="168">
        <v>80.88</v>
      </c>
    </row>
    <row r="3373" spans="8:9" x14ac:dyDescent="0.3">
      <c r="H3373" s="170">
        <v>38344</v>
      </c>
      <c r="I3373" s="168">
        <v>81.41</v>
      </c>
    </row>
    <row r="3374" spans="8:9" x14ac:dyDescent="0.3">
      <c r="H3374" s="170">
        <v>38345</v>
      </c>
      <c r="I3374" s="168">
        <v>81.81</v>
      </c>
    </row>
    <row r="3375" spans="8:9" x14ac:dyDescent="0.3">
      <c r="H3375" s="170">
        <v>38346</v>
      </c>
      <c r="I3375" s="168">
        <v>82.11</v>
      </c>
    </row>
    <row r="3376" spans="8:9" x14ac:dyDescent="0.3">
      <c r="H3376" s="170">
        <v>38347</v>
      </c>
      <c r="I3376" s="168">
        <v>82.46</v>
      </c>
    </row>
    <row r="3377" spans="8:9" x14ac:dyDescent="0.3">
      <c r="H3377" s="170">
        <v>38348</v>
      </c>
      <c r="I3377" s="168">
        <v>82.54</v>
      </c>
    </row>
    <row r="3378" spans="8:9" x14ac:dyDescent="0.3">
      <c r="H3378" s="170">
        <v>38349</v>
      </c>
      <c r="I3378" s="168">
        <v>82.03</v>
      </c>
    </row>
    <row r="3379" spans="8:9" x14ac:dyDescent="0.3">
      <c r="H3379" s="170">
        <v>38350</v>
      </c>
      <c r="I3379" s="168">
        <v>81.02</v>
      </c>
    </row>
    <row r="3380" spans="8:9" x14ac:dyDescent="0.3">
      <c r="H3380" s="170">
        <v>38351</v>
      </c>
      <c r="I3380" s="168">
        <v>79.78</v>
      </c>
    </row>
    <row r="3381" spans="8:9" x14ac:dyDescent="0.3">
      <c r="H3381" s="170">
        <v>38352</v>
      </c>
      <c r="I3381" s="168">
        <v>78.47</v>
      </c>
    </row>
    <row r="3382" spans="8:9" x14ac:dyDescent="0.3">
      <c r="H3382" s="170">
        <v>38353</v>
      </c>
      <c r="I3382" s="168">
        <v>77.16</v>
      </c>
    </row>
    <row r="3383" spans="8:9" x14ac:dyDescent="0.3">
      <c r="H3383" s="170">
        <v>38354</v>
      </c>
      <c r="I3383" s="168">
        <v>75.94</v>
      </c>
    </row>
    <row r="3384" spans="8:9" x14ac:dyDescent="0.3">
      <c r="H3384" s="170">
        <v>38355</v>
      </c>
      <c r="I3384" s="168">
        <v>74.819999999999993</v>
      </c>
    </row>
    <row r="3385" spans="8:9" x14ac:dyDescent="0.3">
      <c r="H3385" s="170">
        <v>38356</v>
      </c>
      <c r="I3385" s="168">
        <v>73.84</v>
      </c>
    </row>
    <row r="3386" spans="8:9" x14ac:dyDescent="0.3">
      <c r="H3386" s="170">
        <v>38357</v>
      </c>
      <c r="I3386" s="168">
        <v>73.010000000000005</v>
      </c>
    </row>
    <row r="3387" spans="8:9" x14ac:dyDescent="0.3">
      <c r="H3387" s="170">
        <v>38358</v>
      </c>
      <c r="I3387" s="168">
        <v>72.33</v>
      </c>
    </row>
    <row r="3388" spans="8:9" x14ac:dyDescent="0.3">
      <c r="H3388" s="170">
        <v>38359</v>
      </c>
      <c r="I3388" s="168">
        <v>71.78</v>
      </c>
    </row>
    <row r="3389" spans="8:9" x14ac:dyDescent="0.3">
      <c r="H3389" s="170">
        <v>38360</v>
      </c>
      <c r="I3389" s="168">
        <v>71.23</v>
      </c>
    </row>
    <row r="3390" spans="8:9" x14ac:dyDescent="0.3">
      <c r="H3390" s="170">
        <v>38361</v>
      </c>
      <c r="I3390" s="168">
        <v>70.62</v>
      </c>
    </row>
    <row r="3391" spans="8:9" x14ac:dyDescent="0.3">
      <c r="H3391" s="170">
        <v>38362</v>
      </c>
      <c r="I3391" s="168">
        <v>70.02</v>
      </c>
    </row>
    <row r="3392" spans="8:9" x14ac:dyDescent="0.3">
      <c r="H3392" s="170">
        <v>38363</v>
      </c>
      <c r="I3392" s="168">
        <v>69.39</v>
      </c>
    </row>
    <row r="3393" spans="8:9" x14ac:dyDescent="0.3">
      <c r="H3393" s="170">
        <v>38364</v>
      </c>
      <c r="I3393" s="168">
        <v>68.790000000000006</v>
      </c>
    </row>
    <row r="3394" spans="8:9" x14ac:dyDescent="0.3">
      <c r="H3394" s="170">
        <v>38365</v>
      </c>
      <c r="I3394" s="168">
        <v>68.22</v>
      </c>
    </row>
    <row r="3395" spans="8:9" x14ac:dyDescent="0.3">
      <c r="H3395" s="170">
        <v>38366</v>
      </c>
      <c r="I3395" s="168">
        <v>67.75</v>
      </c>
    </row>
    <row r="3396" spans="8:9" x14ac:dyDescent="0.3">
      <c r="H3396" s="170">
        <v>38367</v>
      </c>
      <c r="I3396" s="168">
        <v>67.38</v>
      </c>
    </row>
    <row r="3397" spans="8:9" x14ac:dyDescent="0.3">
      <c r="H3397" s="170">
        <v>38368</v>
      </c>
      <c r="I3397" s="168">
        <v>67.150000000000006</v>
      </c>
    </row>
    <row r="3398" spans="8:9" x14ac:dyDescent="0.3">
      <c r="H3398" s="170">
        <v>38369</v>
      </c>
      <c r="I3398" s="168">
        <v>67.010000000000005</v>
      </c>
    </row>
    <row r="3399" spans="8:9" x14ac:dyDescent="0.3">
      <c r="H3399" s="170">
        <v>38370</v>
      </c>
      <c r="I3399" s="168">
        <v>66.95</v>
      </c>
    </row>
    <row r="3400" spans="8:9" x14ac:dyDescent="0.3">
      <c r="H3400" s="170">
        <v>38371</v>
      </c>
      <c r="I3400" s="168">
        <v>66.97</v>
      </c>
    </row>
    <row r="3401" spans="8:9" x14ac:dyDescent="0.3">
      <c r="H3401" s="170">
        <v>38372</v>
      </c>
      <c r="I3401" s="168">
        <v>67.069999999999993</v>
      </c>
    </row>
    <row r="3402" spans="8:9" x14ac:dyDescent="0.3">
      <c r="H3402" s="170">
        <v>38373</v>
      </c>
      <c r="I3402" s="168">
        <v>67.209999999999994</v>
      </c>
    </row>
    <row r="3403" spans="8:9" x14ac:dyDescent="0.3">
      <c r="H3403" s="170">
        <v>38374</v>
      </c>
      <c r="I3403" s="168">
        <v>67.39</v>
      </c>
    </row>
    <row r="3404" spans="8:9" x14ac:dyDescent="0.3">
      <c r="H3404" s="170">
        <v>38375</v>
      </c>
      <c r="I3404" s="168">
        <v>67.61</v>
      </c>
    </row>
    <row r="3405" spans="8:9" x14ac:dyDescent="0.3">
      <c r="H3405" s="170">
        <v>38376</v>
      </c>
      <c r="I3405" s="168">
        <v>67.87</v>
      </c>
    </row>
    <row r="3406" spans="8:9" x14ac:dyDescent="0.3">
      <c r="H3406" s="170">
        <v>38377</v>
      </c>
      <c r="I3406" s="168">
        <v>68.19</v>
      </c>
    </row>
    <row r="3407" spans="8:9" x14ac:dyDescent="0.3">
      <c r="H3407" s="170">
        <v>38378</v>
      </c>
      <c r="I3407" s="168">
        <v>68.44</v>
      </c>
    </row>
    <row r="3408" spans="8:9" x14ac:dyDescent="0.3">
      <c r="H3408" s="170">
        <v>38379</v>
      </c>
      <c r="I3408" s="168">
        <v>68.67</v>
      </c>
    </row>
    <row r="3409" spans="8:9" x14ac:dyDescent="0.3">
      <c r="H3409" s="170">
        <v>38380</v>
      </c>
      <c r="I3409" s="168">
        <v>68.59</v>
      </c>
    </row>
    <row r="3410" spans="8:9" x14ac:dyDescent="0.3">
      <c r="H3410" s="170">
        <v>38381</v>
      </c>
      <c r="I3410" s="168">
        <v>68.319999999999993</v>
      </c>
    </row>
    <row r="3411" spans="8:9" x14ac:dyDescent="0.3">
      <c r="H3411" s="170">
        <v>38382</v>
      </c>
      <c r="I3411" s="168">
        <v>68</v>
      </c>
    </row>
    <row r="3412" spans="8:9" x14ac:dyDescent="0.3">
      <c r="H3412" s="170">
        <v>38383</v>
      </c>
      <c r="I3412" s="168">
        <v>67.760000000000005</v>
      </c>
    </row>
    <row r="3413" spans="8:9" x14ac:dyDescent="0.3">
      <c r="H3413" s="170">
        <v>38384</v>
      </c>
      <c r="I3413" s="168">
        <v>67.58</v>
      </c>
    </row>
    <row r="3414" spans="8:9" x14ac:dyDescent="0.3">
      <c r="H3414" s="170">
        <v>38385</v>
      </c>
      <c r="I3414" s="168">
        <v>67.349999999999994</v>
      </c>
    </row>
    <row r="3415" spans="8:9" x14ac:dyDescent="0.3">
      <c r="H3415" s="170">
        <v>38386</v>
      </c>
      <c r="I3415" s="168">
        <v>67.150000000000006</v>
      </c>
    </row>
    <row r="3416" spans="8:9" x14ac:dyDescent="0.3">
      <c r="H3416" s="170">
        <v>38387</v>
      </c>
      <c r="I3416" s="168">
        <v>67.010000000000005</v>
      </c>
    </row>
    <row r="3417" spans="8:9" x14ac:dyDescent="0.3">
      <c r="H3417" s="170">
        <v>38388</v>
      </c>
      <c r="I3417" s="168">
        <v>66.97</v>
      </c>
    </row>
    <row r="3418" spans="8:9" x14ac:dyDescent="0.3">
      <c r="H3418" s="170">
        <v>38389</v>
      </c>
      <c r="I3418" s="168">
        <v>67.03</v>
      </c>
    </row>
    <row r="3419" spans="8:9" x14ac:dyDescent="0.3">
      <c r="H3419" s="170">
        <v>38390</v>
      </c>
      <c r="I3419" s="168">
        <v>67.2</v>
      </c>
    </row>
    <row r="3420" spans="8:9" x14ac:dyDescent="0.3">
      <c r="H3420" s="170">
        <v>38391</v>
      </c>
      <c r="I3420" s="168">
        <v>67.430000000000007</v>
      </c>
    </row>
    <row r="3421" spans="8:9" x14ac:dyDescent="0.3">
      <c r="H3421" s="170">
        <v>38392</v>
      </c>
      <c r="I3421" s="168">
        <v>67.72</v>
      </c>
    </row>
    <row r="3422" spans="8:9" x14ac:dyDescent="0.3">
      <c r="H3422" s="170">
        <v>38393</v>
      </c>
      <c r="I3422" s="168">
        <v>67.87</v>
      </c>
    </row>
    <row r="3423" spans="8:9" x14ac:dyDescent="0.3">
      <c r="H3423" s="170">
        <v>38394</v>
      </c>
      <c r="I3423" s="168">
        <v>67.959999999999994</v>
      </c>
    </row>
    <row r="3424" spans="8:9" x14ac:dyDescent="0.3">
      <c r="H3424" s="170">
        <v>38395</v>
      </c>
      <c r="I3424" s="168">
        <v>68.13</v>
      </c>
    </row>
    <row r="3425" spans="8:9" x14ac:dyDescent="0.3">
      <c r="H3425" s="170">
        <v>38396</v>
      </c>
      <c r="I3425" s="168">
        <v>68.37</v>
      </c>
    </row>
    <row r="3426" spans="8:9" x14ac:dyDescent="0.3">
      <c r="H3426" s="170">
        <v>38397</v>
      </c>
      <c r="I3426" s="168">
        <v>68.64</v>
      </c>
    </row>
    <row r="3427" spans="8:9" x14ac:dyDescent="0.3">
      <c r="H3427" s="170">
        <v>38398</v>
      </c>
      <c r="I3427" s="168">
        <v>68.680000000000007</v>
      </c>
    </row>
    <row r="3428" spans="8:9" x14ac:dyDescent="0.3">
      <c r="H3428" s="170">
        <v>38399</v>
      </c>
      <c r="I3428" s="168">
        <v>68.61</v>
      </c>
    </row>
    <row r="3429" spans="8:9" x14ac:dyDescent="0.3">
      <c r="H3429" s="170">
        <v>38400</v>
      </c>
      <c r="I3429" s="168">
        <v>68.48</v>
      </c>
    </row>
    <row r="3430" spans="8:9" x14ac:dyDescent="0.3">
      <c r="H3430" s="170">
        <v>38401</v>
      </c>
      <c r="I3430" s="168">
        <v>68.290000000000006</v>
      </c>
    </row>
    <row r="3431" spans="8:9" x14ac:dyDescent="0.3">
      <c r="H3431" s="170">
        <v>38402</v>
      </c>
      <c r="I3431" s="168">
        <v>68.12</v>
      </c>
    </row>
    <row r="3432" spans="8:9" x14ac:dyDescent="0.3">
      <c r="H3432" s="170">
        <v>38403</v>
      </c>
      <c r="I3432" s="168">
        <v>67.98</v>
      </c>
    </row>
    <row r="3433" spans="8:9" x14ac:dyDescent="0.3">
      <c r="H3433" s="170">
        <v>38404</v>
      </c>
      <c r="I3433" s="168">
        <v>67.709999999999994</v>
      </c>
    </row>
    <row r="3434" spans="8:9" x14ac:dyDescent="0.3">
      <c r="H3434" s="170">
        <v>38405</v>
      </c>
      <c r="I3434" s="168">
        <v>67.34</v>
      </c>
    </row>
    <row r="3435" spans="8:9" x14ac:dyDescent="0.3">
      <c r="H3435" s="170">
        <v>38406</v>
      </c>
      <c r="I3435" s="168">
        <v>66.989999999999995</v>
      </c>
    </row>
    <row r="3436" spans="8:9" x14ac:dyDescent="0.3">
      <c r="H3436" s="170">
        <v>38407</v>
      </c>
      <c r="I3436" s="168">
        <v>66.73</v>
      </c>
    </row>
    <row r="3437" spans="8:9" x14ac:dyDescent="0.3">
      <c r="H3437" s="170">
        <v>38408</v>
      </c>
      <c r="I3437" s="168">
        <v>66.52</v>
      </c>
    </row>
    <row r="3438" spans="8:9" x14ac:dyDescent="0.3">
      <c r="H3438" s="170">
        <v>38409</v>
      </c>
      <c r="I3438" s="168">
        <v>66.37</v>
      </c>
    </row>
    <row r="3439" spans="8:9" x14ac:dyDescent="0.3">
      <c r="H3439" s="170">
        <v>38410</v>
      </c>
      <c r="I3439" s="168">
        <v>66.17</v>
      </c>
    </row>
    <row r="3440" spans="8:9" x14ac:dyDescent="0.3">
      <c r="H3440" s="170">
        <v>38411</v>
      </c>
      <c r="I3440" s="168">
        <v>65.959999999999994</v>
      </c>
    </row>
    <row r="3441" spans="8:9" x14ac:dyDescent="0.3">
      <c r="H3441" s="170">
        <v>38412</v>
      </c>
      <c r="I3441" s="168">
        <v>65.73</v>
      </c>
    </row>
    <row r="3442" spans="8:9" x14ac:dyDescent="0.3">
      <c r="H3442" s="170">
        <v>38413</v>
      </c>
      <c r="I3442" s="168">
        <v>65.400000000000006</v>
      </c>
    </row>
    <row r="3443" spans="8:9" x14ac:dyDescent="0.3">
      <c r="H3443" s="170">
        <v>38414</v>
      </c>
      <c r="I3443" s="168">
        <v>65.06</v>
      </c>
    </row>
    <row r="3444" spans="8:9" x14ac:dyDescent="0.3">
      <c r="H3444" s="170">
        <v>38415</v>
      </c>
      <c r="I3444" s="168">
        <v>64.81</v>
      </c>
    </row>
    <row r="3445" spans="8:9" x14ac:dyDescent="0.3">
      <c r="H3445" s="170">
        <v>38416</v>
      </c>
      <c r="I3445" s="168">
        <v>64.599999999999994</v>
      </c>
    </row>
    <row r="3446" spans="8:9" x14ac:dyDescent="0.3">
      <c r="H3446" s="170">
        <v>38417</v>
      </c>
      <c r="I3446" s="168">
        <v>64.48</v>
      </c>
    </row>
    <row r="3447" spans="8:9" x14ac:dyDescent="0.3">
      <c r="H3447" s="170">
        <v>38418</v>
      </c>
      <c r="I3447" s="168">
        <v>64.45</v>
      </c>
    </row>
    <row r="3448" spans="8:9" x14ac:dyDescent="0.3">
      <c r="H3448" s="170">
        <v>38419</v>
      </c>
      <c r="I3448" s="168">
        <v>64.48</v>
      </c>
    </row>
    <row r="3449" spans="8:9" x14ac:dyDescent="0.3">
      <c r="H3449" s="170">
        <v>38420</v>
      </c>
      <c r="I3449" s="168">
        <v>64.540000000000006</v>
      </c>
    </row>
    <row r="3450" spans="8:9" x14ac:dyDescent="0.3">
      <c r="H3450" s="170">
        <v>38421</v>
      </c>
      <c r="I3450" s="168">
        <v>64.56</v>
      </c>
    </row>
    <row r="3451" spans="8:9" x14ac:dyDescent="0.3">
      <c r="H3451" s="170">
        <v>38422</v>
      </c>
      <c r="I3451" s="168">
        <v>64.61</v>
      </c>
    </row>
    <row r="3452" spans="8:9" x14ac:dyDescent="0.3">
      <c r="H3452" s="170">
        <v>38423</v>
      </c>
      <c r="I3452" s="168">
        <v>64.67</v>
      </c>
    </row>
    <row r="3453" spans="8:9" x14ac:dyDescent="0.3">
      <c r="H3453" s="170">
        <v>38424</v>
      </c>
      <c r="I3453" s="168">
        <v>64.83</v>
      </c>
    </row>
    <row r="3454" spans="8:9" x14ac:dyDescent="0.3">
      <c r="H3454" s="170">
        <v>38425</v>
      </c>
      <c r="I3454" s="168">
        <v>64.94</v>
      </c>
    </row>
    <row r="3455" spans="8:9" x14ac:dyDescent="0.3">
      <c r="H3455" s="170">
        <v>38426</v>
      </c>
      <c r="I3455" s="168">
        <v>65.08</v>
      </c>
    </row>
    <row r="3456" spans="8:9" x14ac:dyDescent="0.3">
      <c r="H3456" s="170">
        <v>38427</v>
      </c>
      <c r="I3456" s="168">
        <v>65.2</v>
      </c>
    </row>
    <row r="3457" spans="8:9" x14ac:dyDescent="0.3">
      <c r="H3457" s="170">
        <v>38428</v>
      </c>
      <c r="I3457" s="168">
        <v>65.41</v>
      </c>
    </row>
    <row r="3458" spans="8:9" x14ac:dyDescent="0.3">
      <c r="H3458" s="170">
        <v>38429</v>
      </c>
      <c r="I3458" s="168">
        <v>65.650000000000006</v>
      </c>
    </row>
    <row r="3459" spans="8:9" x14ac:dyDescent="0.3">
      <c r="H3459" s="170">
        <v>38430</v>
      </c>
      <c r="I3459" s="168">
        <v>65.69</v>
      </c>
    </row>
    <row r="3460" spans="8:9" x14ac:dyDescent="0.3">
      <c r="H3460" s="170">
        <v>38431</v>
      </c>
      <c r="I3460" s="168">
        <v>65.64</v>
      </c>
    </row>
    <row r="3461" spans="8:9" x14ac:dyDescent="0.3">
      <c r="H3461" s="170">
        <v>38432</v>
      </c>
      <c r="I3461" s="168">
        <v>65.55</v>
      </c>
    </row>
    <row r="3462" spans="8:9" x14ac:dyDescent="0.3">
      <c r="H3462" s="170">
        <v>38433</v>
      </c>
      <c r="I3462" s="168">
        <v>65.290000000000006</v>
      </c>
    </row>
    <row r="3463" spans="8:9" x14ac:dyDescent="0.3">
      <c r="H3463" s="170">
        <v>38434</v>
      </c>
      <c r="I3463" s="168">
        <v>64.83</v>
      </c>
    </row>
    <row r="3464" spans="8:9" x14ac:dyDescent="0.3">
      <c r="H3464" s="170">
        <v>38435</v>
      </c>
      <c r="I3464" s="168">
        <v>64.3</v>
      </c>
    </row>
    <row r="3465" spans="8:9" x14ac:dyDescent="0.3">
      <c r="H3465" s="170">
        <v>38436</v>
      </c>
      <c r="I3465" s="168">
        <v>63.7</v>
      </c>
    </row>
    <row r="3466" spans="8:9" x14ac:dyDescent="0.3">
      <c r="H3466" s="170">
        <v>38437</v>
      </c>
      <c r="I3466" s="168">
        <v>63.14</v>
      </c>
    </row>
    <row r="3467" spans="8:9" x14ac:dyDescent="0.3">
      <c r="H3467" s="170">
        <v>38438</v>
      </c>
      <c r="I3467" s="168">
        <v>62.66</v>
      </c>
    </row>
    <row r="3468" spans="8:9" x14ac:dyDescent="0.3">
      <c r="H3468" s="170">
        <v>38439</v>
      </c>
      <c r="I3468" s="168">
        <v>62.23</v>
      </c>
    </row>
    <row r="3469" spans="8:9" x14ac:dyDescent="0.3">
      <c r="H3469" s="170">
        <v>38440</v>
      </c>
      <c r="I3469" s="168">
        <v>61.86</v>
      </c>
    </row>
    <row r="3470" spans="8:9" x14ac:dyDescent="0.3">
      <c r="H3470" s="170">
        <v>38441</v>
      </c>
      <c r="I3470" s="168">
        <v>61.54</v>
      </c>
    </row>
    <row r="3471" spans="8:9" x14ac:dyDescent="0.3">
      <c r="H3471" s="170">
        <v>38442</v>
      </c>
      <c r="I3471" s="168">
        <v>61.27</v>
      </c>
    </row>
    <row r="3472" spans="8:9" x14ac:dyDescent="0.3">
      <c r="H3472" s="170">
        <v>38443</v>
      </c>
      <c r="I3472" s="168">
        <v>61.08</v>
      </c>
    </row>
    <row r="3473" spans="8:9" x14ac:dyDescent="0.3">
      <c r="H3473" s="170">
        <v>38444</v>
      </c>
      <c r="I3473" s="168">
        <v>60.95</v>
      </c>
    </row>
    <row r="3474" spans="8:9" x14ac:dyDescent="0.3">
      <c r="H3474" s="170">
        <v>38445</v>
      </c>
      <c r="I3474" s="168">
        <v>60.88</v>
      </c>
    </row>
    <row r="3475" spans="8:9" x14ac:dyDescent="0.3">
      <c r="H3475" s="170">
        <v>38446</v>
      </c>
      <c r="I3475" s="168">
        <v>60.86</v>
      </c>
    </row>
    <row r="3476" spans="8:9" x14ac:dyDescent="0.3">
      <c r="H3476" s="170">
        <v>38447</v>
      </c>
      <c r="I3476" s="168">
        <v>60.88</v>
      </c>
    </row>
    <row r="3477" spans="8:9" x14ac:dyDescent="0.3">
      <c r="H3477" s="170">
        <v>38448</v>
      </c>
      <c r="I3477" s="168">
        <v>60.93</v>
      </c>
    </row>
    <row r="3478" spans="8:9" x14ac:dyDescent="0.3">
      <c r="H3478" s="170">
        <v>38449</v>
      </c>
      <c r="I3478" s="168">
        <v>61.02</v>
      </c>
    </row>
    <row r="3479" spans="8:9" x14ac:dyDescent="0.3">
      <c r="H3479" s="170">
        <v>38450</v>
      </c>
      <c r="I3479" s="168">
        <v>61.11</v>
      </c>
    </row>
    <row r="3480" spans="8:9" x14ac:dyDescent="0.3">
      <c r="H3480" s="170">
        <v>38451</v>
      </c>
      <c r="I3480" s="168">
        <v>61.17</v>
      </c>
    </row>
    <row r="3481" spans="8:9" x14ac:dyDescent="0.3">
      <c r="H3481" s="170">
        <v>38452</v>
      </c>
      <c r="I3481" s="168">
        <v>61.22</v>
      </c>
    </row>
    <row r="3482" spans="8:9" x14ac:dyDescent="0.3">
      <c r="H3482" s="170">
        <v>38453</v>
      </c>
      <c r="I3482" s="168">
        <v>61.26</v>
      </c>
    </row>
    <row r="3483" spans="8:9" x14ac:dyDescent="0.3">
      <c r="H3483" s="170">
        <v>38454</v>
      </c>
      <c r="I3483" s="168">
        <v>61.31</v>
      </c>
    </row>
    <row r="3484" spans="8:9" x14ac:dyDescent="0.3">
      <c r="H3484" s="170">
        <v>38455</v>
      </c>
      <c r="I3484" s="168">
        <v>61.43</v>
      </c>
    </row>
    <row r="3485" spans="8:9" x14ac:dyDescent="0.3">
      <c r="H3485" s="170">
        <v>38456</v>
      </c>
      <c r="I3485" s="168">
        <v>61.58</v>
      </c>
    </row>
    <row r="3486" spans="8:9" x14ac:dyDescent="0.3">
      <c r="H3486" s="170">
        <v>38457</v>
      </c>
      <c r="I3486" s="168">
        <v>61.77</v>
      </c>
    </row>
    <row r="3487" spans="8:9" x14ac:dyDescent="0.3">
      <c r="H3487" s="170">
        <v>38458</v>
      </c>
      <c r="I3487" s="168">
        <v>61.98</v>
      </c>
    </row>
    <row r="3488" spans="8:9" x14ac:dyDescent="0.3">
      <c r="H3488" s="170">
        <v>38459</v>
      </c>
      <c r="I3488" s="168">
        <v>62.17</v>
      </c>
    </row>
    <row r="3489" spans="8:9" x14ac:dyDescent="0.3">
      <c r="H3489" s="170">
        <v>38460</v>
      </c>
      <c r="I3489" s="168">
        <v>62.32</v>
      </c>
    </row>
    <row r="3490" spans="8:9" x14ac:dyDescent="0.3">
      <c r="H3490" s="170">
        <v>38461</v>
      </c>
      <c r="I3490" s="168">
        <v>62.51</v>
      </c>
    </row>
    <row r="3491" spans="8:9" x14ac:dyDescent="0.3">
      <c r="H3491" s="170">
        <v>38462</v>
      </c>
      <c r="I3491" s="168">
        <v>62.71</v>
      </c>
    </row>
    <row r="3492" spans="8:9" x14ac:dyDescent="0.3">
      <c r="H3492" s="170">
        <v>38463</v>
      </c>
      <c r="I3492" s="168">
        <v>62.92</v>
      </c>
    </row>
    <row r="3493" spans="8:9" x14ac:dyDescent="0.3">
      <c r="H3493" s="170">
        <v>38464</v>
      </c>
      <c r="I3493" s="168">
        <v>63.17</v>
      </c>
    </row>
    <row r="3494" spans="8:9" x14ac:dyDescent="0.3">
      <c r="H3494" s="170">
        <v>38465</v>
      </c>
      <c r="I3494" s="168">
        <v>63.38</v>
      </c>
    </row>
    <row r="3495" spans="8:9" x14ac:dyDescent="0.3">
      <c r="H3495" s="170">
        <v>38466</v>
      </c>
      <c r="I3495" s="168">
        <v>63.62</v>
      </c>
    </row>
    <row r="3496" spans="8:9" x14ac:dyDescent="0.3">
      <c r="H3496" s="170">
        <v>38467</v>
      </c>
      <c r="I3496" s="168">
        <v>63.85</v>
      </c>
    </row>
    <row r="3497" spans="8:9" x14ac:dyDescent="0.3">
      <c r="H3497" s="170">
        <v>38468</v>
      </c>
      <c r="I3497" s="168">
        <v>64.09</v>
      </c>
    </row>
    <row r="3498" spans="8:9" x14ac:dyDescent="0.3">
      <c r="H3498" s="170">
        <v>38469</v>
      </c>
      <c r="I3498" s="168">
        <v>64.23</v>
      </c>
    </row>
    <row r="3499" spans="8:9" x14ac:dyDescent="0.3">
      <c r="H3499" s="170">
        <v>38470</v>
      </c>
      <c r="I3499" s="168">
        <v>64.3</v>
      </c>
    </row>
    <row r="3500" spans="8:9" x14ac:dyDescent="0.3">
      <c r="H3500" s="170">
        <v>38471</v>
      </c>
      <c r="I3500" s="168">
        <v>64.36</v>
      </c>
    </row>
    <row r="3501" spans="8:9" x14ac:dyDescent="0.3">
      <c r="H3501" s="170">
        <v>38472</v>
      </c>
      <c r="I3501" s="168">
        <v>64.430000000000007</v>
      </c>
    </row>
    <row r="3502" spans="8:9" x14ac:dyDescent="0.3">
      <c r="H3502" s="170">
        <v>38473</v>
      </c>
      <c r="I3502" s="168">
        <v>64.47</v>
      </c>
    </row>
    <row r="3503" spans="8:9" x14ac:dyDescent="0.3">
      <c r="H3503" s="170">
        <v>38474</v>
      </c>
      <c r="I3503" s="168">
        <v>64.58</v>
      </c>
    </row>
    <row r="3504" spans="8:9" x14ac:dyDescent="0.3">
      <c r="H3504" s="170">
        <v>38475</v>
      </c>
      <c r="I3504" s="168">
        <v>64.73</v>
      </c>
    </row>
    <row r="3505" spans="8:9" x14ac:dyDescent="0.3">
      <c r="H3505" s="170">
        <v>38476</v>
      </c>
      <c r="I3505" s="168">
        <v>64.83</v>
      </c>
    </row>
    <row r="3506" spans="8:9" x14ac:dyDescent="0.3">
      <c r="H3506" s="170">
        <v>38477</v>
      </c>
      <c r="I3506" s="168">
        <v>64.92</v>
      </c>
    </row>
    <row r="3507" spans="8:9" x14ac:dyDescent="0.3">
      <c r="H3507" s="170">
        <v>38478</v>
      </c>
      <c r="I3507" s="168">
        <v>64.959999999999994</v>
      </c>
    </row>
    <row r="3508" spans="8:9" x14ac:dyDescent="0.3">
      <c r="H3508" s="170">
        <v>38479</v>
      </c>
      <c r="I3508" s="168">
        <v>64.959999999999994</v>
      </c>
    </row>
    <row r="3509" spans="8:9" x14ac:dyDescent="0.3">
      <c r="H3509" s="170">
        <v>38480</v>
      </c>
      <c r="I3509" s="168">
        <v>64.86</v>
      </c>
    </row>
    <row r="3510" spans="8:9" x14ac:dyDescent="0.3">
      <c r="H3510" s="170">
        <v>38481</v>
      </c>
      <c r="I3510" s="168">
        <v>64.709999999999994</v>
      </c>
    </row>
    <row r="3511" spans="8:9" x14ac:dyDescent="0.3">
      <c r="H3511" s="170">
        <v>38482</v>
      </c>
      <c r="I3511" s="168">
        <v>64.510000000000005</v>
      </c>
    </row>
    <row r="3512" spans="8:9" x14ac:dyDescent="0.3">
      <c r="H3512" s="170">
        <v>38483</v>
      </c>
      <c r="I3512" s="168">
        <v>64.17</v>
      </c>
    </row>
    <row r="3513" spans="8:9" x14ac:dyDescent="0.3">
      <c r="H3513" s="170">
        <v>38484</v>
      </c>
      <c r="I3513" s="168">
        <v>63.81</v>
      </c>
    </row>
    <row r="3514" spans="8:9" x14ac:dyDescent="0.3">
      <c r="H3514" s="170">
        <v>38485</v>
      </c>
      <c r="I3514" s="168">
        <v>63.46</v>
      </c>
    </row>
    <row r="3515" spans="8:9" x14ac:dyDescent="0.3">
      <c r="H3515" s="170">
        <v>38486</v>
      </c>
      <c r="I3515" s="168">
        <v>63.14</v>
      </c>
    </row>
    <row r="3516" spans="8:9" x14ac:dyDescent="0.3">
      <c r="H3516" s="170">
        <v>38487</v>
      </c>
      <c r="I3516" s="168">
        <v>62.84</v>
      </c>
    </row>
    <row r="3517" spans="8:9" x14ac:dyDescent="0.3">
      <c r="H3517" s="170">
        <v>38488</v>
      </c>
      <c r="I3517" s="168">
        <v>62.56</v>
      </c>
    </row>
    <row r="3518" spans="8:9" x14ac:dyDescent="0.3">
      <c r="H3518" s="170">
        <v>38489</v>
      </c>
      <c r="I3518" s="168">
        <v>62.29</v>
      </c>
    </row>
    <row r="3519" spans="8:9" x14ac:dyDescent="0.3">
      <c r="H3519" s="170">
        <v>38490</v>
      </c>
      <c r="I3519" s="168">
        <v>62.01</v>
      </c>
    </row>
    <row r="3520" spans="8:9" x14ac:dyDescent="0.3">
      <c r="H3520" s="170">
        <v>38491</v>
      </c>
      <c r="I3520" s="168">
        <v>61.69</v>
      </c>
    </row>
    <row r="3521" spans="8:9" x14ac:dyDescent="0.3">
      <c r="H3521" s="170">
        <v>38492</v>
      </c>
      <c r="I3521" s="168">
        <v>61.2</v>
      </c>
    </row>
    <row r="3522" spans="8:9" x14ac:dyDescent="0.3">
      <c r="H3522" s="170">
        <v>38493</v>
      </c>
      <c r="I3522" s="168">
        <v>60.66</v>
      </c>
    </row>
    <row r="3523" spans="8:9" x14ac:dyDescent="0.3">
      <c r="H3523" s="170">
        <v>38494</v>
      </c>
      <c r="I3523" s="168">
        <v>60.1</v>
      </c>
    </row>
    <row r="3524" spans="8:9" x14ac:dyDescent="0.3">
      <c r="H3524" s="170">
        <v>38495</v>
      </c>
      <c r="I3524" s="168">
        <v>59.59</v>
      </c>
    </row>
    <row r="3525" spans="8:9" x14ac:dyDescent="0.3">
      <c r="H3525" s="170">
        <v>38496</v>
      </c>
      <c r="I3525" s="168">
        <v>59.14</v>
      </c>
    </row>
    <row r="3526" spans="8:9" x14ac:dyDescent="0.3">
      <c r="H3526" s="170">
        <v>38497</v>
      </c>
      <c r="I3526" s="168">
        <v>58.76</v>
      </c>
    </row>
    <row r="3527" spans="8:9" x14ac:dyDescent="0.3">
      <c r="H3527" s="170">
        <v>38498</v>
      </c>
      <c r="I3527" s="168">
        <v>58.47</v>
      </c>
    </row>
    <row r="3528" spans="8:9" x14ac:dyDescent="0.3">
      <c r="H3528" s="170">
        <v>38499</v>
      </c>
      <c r="I3528" s="168">
        <v>58.28</v>
      </c>
    </row>
    <row r="3529" spans="8:9" x14ac:dyDescent="0.3">
      <c r="H3529" s="170">
        <v>38500</v>
      </c>
      <c r="I3529" s="168">
        <v>58.18</v>
      </c>
    </row>
    <row r="3530" spans="8:9" x14ac:dyDescent="0.3">
      <c r="H3530" s="170">
        <v>38501</v>
      </c>
      <c r="I3530" s="168">
        <v>58.14</v>
      </c>
    </row>
    <row r="3531" spans="8:9" x14ac:dyDescent="0.3">
      <c r="H3531" s="170">
        <v>38502</v>
      </c>
      <c r="I3531" s="168">
        <v>58.12</v>
      </c>
    </row>
    <row r="3532" spans="8:9" x14ac:dyDescent="0.3">
      <c r="H3532" s="170">
        <v>38503</v>
      </c>
      <c r="I3532" s="168">
        <v>58.1</v>
      </c>
    </row>
    <row r="3533" spans="8:9" x14ac:dyDescent="0.3">
      <c r="H3533" s="170">
        <v>38504</v>
      </c>
      <c r="I3533" s="168">
        <v>58.09</v>
      </c>
    </row>
    <row r="3534" spans="8:9" x14ac:dyDescent="0.3">
      <c r="H3534" s="170">
        <v>38505</v>
      </c>
      <c r="I3534" s="168">
        <v>58.1</v>
      </c>
    </row>
    <row r="3535" spans="8:9" x14ac:dyDescent="0.3">
      <c r="H3535" s="170">
        <v>38506</v>
      </c>
      <c r="I3535" s="168">
        <v>58.13</v>
      </c>
    </row>
    <row r="3536" spans="8:9" x14ac:dyDescent="0.3">
      <c r="H3536" s="170">
        <v>38507</v>
      </c>
      <c r="I3536" s="168">
        <v>58.19</v>
      </c>
    </row>
    <row r="3537" spans="8:9" x14ac:dyDescent="0.3">
      <c r="H3537" s="170">
        <v>38508</v>
      </c>
      <c r="I3537" s="168">
        <v>58.34</v>
      </c>
    </row>
    <row r="3538" spans="8:9" x14ac:dyDescent="0.3">
      <c r="H3538" s="170">
        <v>38509</v>
      </c>
      <c r="I3538" s="168">
        <v>58.52</v>
      </c>
    </row>
    <row r="3539" spans="8:9" x14ac:dyDescent="0.3">
      <c r="H3539" s="170">
        <v>38510</v>
      </c>
      <c r="I3539" s="168">
        <v>58.74</v>
      </c>
    </row>
    <row r="3540" spans="8:9" x14ac:dyDescent="0.3">
      <c r="H3540" s="170">
        <v>38511</v>
      </c>
      <c r="I3540" s="168">
        <v>58.96</v>
      </c>
    </row>
    <row r="3541" spans="8:9" x14ac:dyDescent="0.3">
      <c r="H3541" s="170">
        <v>38512</v>
      </c>
      <c r="I3541" s="168">
        <v>59.21</v>
      </c>
    </row>
    <row r="3542" spans="8:9" x14ac:dyDescent="0.3">
      <c r="H3542" s="170">
        <v>38513</v>
      </c>
      <c r="I3542" s="168">
        <v>59.45</v>
      </c>
    </row>
    <row r="3543" spans="8:9" x14ac:dyDescent="0.3">
      <c r="H3543" s="170">
        <v>38514</v>
      </c>
      <c r="I3543" s="168">
        <v>59.65</v>
      </c>
    </row>
    <row r="3544" spans="8:9" x14ac:dyDescent="0.3">
      <c r="H3544" s="170">
        <v>38515</v>
      </c>
      <c r="I3544" s="168">
        <v>59.82</v>
      </c>
    </row>
    <row r="3545" spans="8:9" x14ac:dyDescent="0.3">
      <c r="H3545" s="170">
        <v>38516</v>
      </c>
      <c r="I3545" s="168">
        <v>60.01</v>
      </c>
    </row>
    <row r="3546" spans="8:9" x14ac:dyDescent="0.3">
      <c r="H3546" s="170">
        <v>38517</v>
      </c>
      <c r="I3546" s="168">
        <v>60.23</v>
      </c>
    </row>
    <row r="3547" spans="8:9" x14ac:dyDescent="0.3">
      <c r="H3547" s="170">
        <v>38518</v>
      </c>
      <c r="I3547" s="168">
        <v>60.49</v>
      </c>
    </row>
    <row r="3548" spans="8:9" x14ac:dyDescent="0.3">
      <c r="H3548" s="170">
        <v>38519</v>
      </c>
      <c r="I3548" s="168">
        <v>60.79</v>
      </c>
    </row>
    <row r="3549" spans="8:9" x14ac:dyDescent="0.3">
      <c r="H3549" s="170">
        <v>38520</v>
      </c>
      <c r="I3549" s="168">
        <v>61.06</v>
      </c>
    </row>
    <row r="3550" spans="8:9" x14ac:dyDescent="0.3">
      <c r="H3550" s="170">
        <v>38521</v>
      </c>
      <c r="I3550" s="168">
        <v>61.29</v>
      </c>
    </row>
    <row r="3551" spans="8:9" x14ac:dyDescent="0.3">
      <c r="H3551" s="170">
        <v>38522</v>
      </c>
      <c r="I3551" s="168">
        <v>61.5</v>
      </c>
    </row>
    <row r="3552" spans="8:9" x14ac:dyDescent="0.3">
      <c r="H3552" s="170">
        <v>38523</v>
      </c>
      <c r="I3552" s="168">
        <v>61.7</v>
      </c>
    </row>
    <row r="3553" spans="8:9" x14ac:dyDescent="0.3">
      <c r="H3553" s="170">
        <v>38524</v>
      </c>
      <c r="I3553" s="168">
        <v>61.81</v>
      </c>
    </row>
    <row r="3554" spans="8:9" x14ac:dyDescent="0.3">
      <c r="H3554" s="170">
        <v>38525</v>
      </c>
      <c r="I3554" s="168">
        <v>61.94</v>
      </c>
    </row>
    <row r="3555" spans="8:9" x14ac:dyDescent="0.3">
      <c r="H3555" s="170">
        <v>38526</v>
      </c>
      <c r="I3555" s="168">
        <v>62.3</v>
      </c>
    </row>
    <row r="3556" spans="8:9" x14ac:dyDescent="0.3">
      <c r="H3556" s="170">
        <v>38527</v>
      </c>
      <c r="I3556" s="168">
        <v>62.76</v>
      </c>
    </row>
    <row r="3557" spans="8:9" x14ac:dyDescent="0.3">
      <c r="H3557" s="170">
        <v>38528</v>
      </c>
      <c r="I3557" s="168">
        <v>63.27</v>
      </c>
    </row>
    <row r="3558" spans="8:9" x14ac:dyDescent="0.3">
      <c r="H3558" s="170">
        <v>38529</v>
      </c>
      <c r="I3558" s="168">
        <v>63.79</v>
      </c>
    </row>
    <row r="3559" spans="8:9" x14ac:dyDescent="0.3">
      <c r="H3559" s="170">
        <v>38530</v>
      </c>
      <c r="I3559" s="168">
        <v>64.33</v>
      </c>
    </row>
    <row r="3560" spans="8:9" x14ac:dyDescent="0.3">
      <c r="H3560" s="170">
        <v>38531</v>
      </c>
      <c r="I3560" s="168">
        <v>64.86</v>
      </c>
    </row>
    <row r="3561" spans="8:9" x14ac:dyDescent="0.3">
      <c r="H3561" s="170">
        <v>38532</v>
      </c>
      <c r="I3561" s="168">
        <v>65.42</v>
      </c>
    </row>
    <row r="3562" spans="8:9" x14ac:dyDescent="0.3">
      <c r="H3562" s="170">
        <v>38533</v>
      </c>
      <c r="I3562" s="168">
        <v>65.94</v>
      </c>
    </row>
    <row r="3563" spans="8:9" x14ac:dyDescent="0.3">
      <c r="H3563" s="170">
        <v>38534</v>
      </c>
      <c r="I3563" s="168">
        <v>66.489999999999995</v>
      </c>
    </row>
    <row r="3564" spans="8:9" x14ac:dyDescent="0.3">
      <c r="H3564" s="170">
        <v>38535</v>
      </c>
      <c r="I3564" s="168">
        <v>67.06</v>
      </c>
    </row>
    <row r="3565" spans="8:9" x14ac:dyDescent="0.3">
      <c r="H3565" s="170">
        <v>38536</v>
      </c>
      <c r="I3565" s="168">
        <v>67.56</v>
      </c>
    </row>
    <row r="3566" spans="8:9" x14ac:dyDescent="0.3">
      <c r="H3566" s="170">
        <v>38537</v>
      </c>
      <c r="I3566" s="168">
        <v>67.989999999999995</v>
      </c>
    </row>
    <row r="3567" spans="8:9" x14ac:dyDescent="0.3">
      <c r="H3567" s="170">
        <v>38538</v>
      </c>
      <c r="I3567" s="168">
        <v>68.38</v>
      </c>
    </row>
    <row r="3568" spans="8:9" x14ac:dyDescent="0.3">
      <c r="H3568" s="170">
        <v>38539</v>
      </c>
      <c r="I3568" s="168">
        <v>68.760000000000005</v>
      </c>
    </row>
    <row r="3569" spans="8:9" x14ac:dyDescent="0.3">
      <c r="H3569" s="170">
        <v>38540</v>
      </c>
      <c r="I3569" s="168">
        <v>69.150000000000006</v>
      </c>
    </row>
    <row r="3570" spans="8:9" x14ac:dyDescent="0.3">
      <c r="H3570" s="170">
        <v>38541</v>
      </c>
      <c r="I3570" s="168">
        <v>69.55</v>
      </c>
    </row>
    <row r="3571" spans="8:9" x14ac:dyDescent="0.3">
      <c r="H3571" s="170">
        <v>38542</v>
      </c>
      <c r="I3571" s="168">
        <v>69.95</v>
      </c>
    </row>
    <row r="3572" spans="8:9" x14ac:dyDescent="0.3">
      <c r="H3572" s="170">
        <v>38543</v>
      </c>
      <c r="I3572" s="168">
        <v>70.319999999999993</v>
      </c>
    </row>
    <row r="3573" spans="8:9" x14ac:dyDescent="0.3">
      <c r="H3573" s="170">
        <v>38544</v>
      </c>
      <c r="I3573" s="168">
        <v>70.7</v>
      </c>
    </row>
    <row r="3574" spans="8:9" x14ac:dyDescent="0.3">
      <c r="H3574" s="170">
        <v>38545</v>
      </c>
      <c r="I3574" s="168">
        <v>71.099999999999994</v>
      </c>
    </row>
    <row r="3575" spans="8:9" x14ac:dyDescent="0.3">
      <c r="H3575" s="170">
        <v>38546</v>
      </c>
      <c r="I3575" s="168">
        <v>71.489999999999995</v>
      </c>
    </row>
    <row r="3576" spans="8:9" x14ac:dyDescent="0.3">
      <c r="H3576" s="170">
        <v>38547</v>
      </c>
      <c r="I3576" s="168">
        <v>71.86</v>
      </c>
    </row>
    <row r="3577" spans="8:9" x14ac:dyDescent="0.3">
      <c r="H3577" s="170">
        <v>38548</v>
      </c>
      <c r="I3577" s="168">
        <v>72.14</v>
      </c>
    </row>
    <row r="3578" spans="8:9" x14ac:dyDescent="0.3">
      <c r="H3578" s="170">
        <v>38549</v>
      </c>
      <c r="I3578" s="168">
        <v>72.37</v>
      </c>
    </row>
    <row r="3579" spans="8:9" x14ac:dyDescent="0.3">
      <c r="H3579" s="170">
        <v>38550</v>
      </c>
      <c r="I3579" s="168">
        <v>72.61</v>
      </c>
    </row>
    <row r="3580" spans="8:9" x14ac:dyDescent="0.3">
      <c r="H3580" s="170">
        <v>38551</v>
      </c>
      <c r="I3580" s="168">
        <v>72.849999999999994</v>
      </c>
    </row>
    <row r="3581" spans="8:9" x14ac:dyDescent="0.3">
      <c r="H3581" s="170">
        <v>38552</v>
      </c>
      <c r="I3581" s="168">
        <v>73.08</v>
      </c>
    </row>
    <row r="3582" spans="8:9" x14ac:dyDescent="0.3">
      <c r="H3582" s="170">
        <v>38553</v>
      </c>
      <c r="I3582" s="168">
        <v>73.3</v>
      </c>
    </row>
    <row r="3583" spans="8:9" x14ac:dyDescent="0.3">
      <c r="H3583" s="170">
        <v>38554</v>
      </c>
      <c r="I3583" s="168">
        <v>73.55</v>
      </c>
    </row>
    <row r="3584" spans="8:9" x14ac:dyDescent="0.3">
      <c r="H3584" s="170">
        <v>38555</v>
      </c>
      <c r="I3584" s="168">
        <v>73.75</v>
      </c>
    </row>
    <row r="3585" spans="8:9" x14ac:dyDescent="0.3">
      <c r="H3585" s="170">
        <v>38556</v>
      </c>
      <c r="I3585" s="168">
        <v>73.959999999999994</v>
      </c>
    </row>
    <row r="3586" spans="8:9" x14ac:dyDescent="0.3">
      <c r="H3586" s="170">
        <v>38557</v>
      </c>
      <c r="I3586" s="168">
        <v>74.17</v>
      </c>
    </row>
    <row r="3587" spans="8:9" x14ac:dyDescent="0.3">
      <c r="H3587" s="170">
        <v>38558</v>
      </c>
      <c r="I3587" s="168">
        <v>74.37</v>
      </c>
    </row>
    <row r="3588" spans="8:9" x14ac:dyDescent="0.3">
      <c r="H3588" s="170">
        <v>38559</v>
      </c>
      <c r="I3588" s="168">
        <v>74.59</v>
      </c>
    </row>
    <row r="3589" spans="8:9" x14ac:dyDescent="0.3">
      <c r="H3589" s="170">
        <v>38560</v>
      </c>
      <c r="I3589" s="168">
        <v>74.81</v>
      </c>
    </row>
    <row r="3590" spans="8:9" x14ac:dyDescent="0.3">
      <c r="H3590" s="170">
        <v>38561</v>
      </c>
      <c r="I3590" s="168">
        <v>75.03</v>
      </c>
    </row>
    <row r="3591" spans="8:9" x14ac:dyDescent="0.3">
      <c r="H3591" s="170">
        <v>38562</v>
      </c>
      <c r="I3591" s="168">
        <v>75.28</v>
      </c>
    </row>
    <row r="3592" spans="8:9" x14ac:dyDescent="0.3">
      <c r="H3592" s="170">
        <v>38563</v>
      </c>
      <c r="I3592" s="168">
        <v>75.540000000000006</v>
      </c>
    </row>
    <row r="3593" spans="8:9" x14ac:dyDescent="0.3">
      <c r="H3593" s="170">
        <v>38564</v>
      </c>
      <c r="I3593" s="168">
        <v>75.81</v>
      </c>
    </row>
    <row r="3594" spans="8:9" x14ac:dyDescent="0.3">
      <c r="H3594" s="170">
        <v>38565</v>
      </c>
      <c r="I3594" s="168">
        <v>76.09</v>
      </c>
    </row>
    <row r="3595" spans="8:9" x14ac:dyDescent="0.3">
      <c r="H3595" s="170">
        <v>38566</v>
      </c>
      <c r="I3595" s="168">
        <v>76.38</v>
      </c>
    </row>
    <row r="3596" spans="8:9" x14ac:dyDescent="0.3">
      <c r="H3596" s="170">
        <v>38567</v>
      </c>
      <c r="I3596" s="168">
        <v>76.67</v>
      </c>
    </row>
    <row r="3597" spans="8:9" x14ac:dyDescent="0.3">
      <c r="H3597" s="170">
        <v>38568</v>
      </c>
      <c r="I3597" s="168">
        <v>76.97</v>
      </c>
    </row>
    <row r="3598" spans="8:9" x14ac:dyDescent="0.3">
      <c r="H3598" s="170">
        <v>38569</v>
      </c>
      <c r="I3598" s="168">
        <v>77.22</v>
      </c>
    </row>
    <row r="3599" spans="8:9" x14ac:dyDescent="0.3">
      <c r="H3599" s="170">
        <v>38570</v>
      </c>
      <c r="I3599" s="168">
        <v>77.5</v>
      </c>
    </row>
    <row r="3600" spans="8:9" x14ac:dyDescent="0.3">
      <c r="H3600" s="170">
        <v>38571</v>
      </c>
      <c r="I3600" s="168">
        <v>77.77</v>
      </c>
    </row>
    <row r="3601" spans="8:9" x14ac:dyDescent="0.3">
      <c r="H3601" s="170">
        <v>38572</v>
      </c>
      <c r="I3601" s="168">
        <v>78.040000000000006</v>
      </c>
    </row>
    <row r="3602" spans="8:9" x14ac:dyDescent="0.3">
      <c r="H3602" s="170">
        <v>38573</v>
      </c>
      <c r="I3602" s="168">
        <v>78.290000000000006</v>
      </c>
    </row>
    <row r="3603" spans="8:9" x14ac:dyDescent="0.3">
      <c r="H3603" s="170">
        <v>38574</v>
      </c>
      <c r="I3603" s="168">
        <v>78.52</v>
      </c>
    </row>
    <row r="3604" spans="8:9" x14ac:dyDescent="0.3">
      <c r="H3604" s="170">
        <v>38575</v>
      </c>
      <c r="I3604" s="168">
        <v>78.64</v>
      </c>
    </row>
    <row r="3605" spans="8:9" x14ac:dyDescent="0.3">
      <c r="H3605" s="170">
        <v>38576</v>
      </c>
      <c r="I3605" s="168">
        <v>78.959999999999994</v>
      </c>
    </row>
    <row r="3606" spans="8:9" x14ac:dyDescent="0.3">
      <c r="H3606" s="170">
        <v>38577</v>
      </c>
      <c r="I3606" s="168">
        <v>79.44</v>
      </c>
    </row>
    <row r="3607" spans="8:9" x14ac:dyDescent="0.3">
      <c r="H3607" s="170">
        <v>38578</v>
      </c>
      <c r="I3607" s="168">
        <v>79.849999999999994</v>
      </c>
    </row>
    <row r="3608" spans="8:9" x14ac:dyDescent="0.3">
      <c r="H3608" s="170">
        <v>38579</v>
      </c>
      <c r="I3608" s="168">
        <v>80.17</v>
      </c>
    </row>
    <row r="3609" spans="8:9" x14ac:dyDescent="0.3">
      <c r="H3609" s="170">
        <v>38580</v>
      </c>
      <c r="I3609" s="168">
        <v>80.42</v>
      </c>
    </row>
    <row r="3610" spans="8:9" x14ac:dyDescent="0.3">
      <c r="H3610" s="170">
        <v>38581</v>
      </c>
      <c r="I3610" s="168">
        <v>80.67</v>
      </c>
    </row>
    <row r="3611" spans="8:9" x14ac:dyDescent="0.3">
      <c r="H3611" s="170">
        <v>38582</v>
      </c>
      <c r="I3611" s="168">
        <v>80.92</v>
      </c>
    </row>
    <row r="3612" spans="8:9" x14ac:dyDescent="0.3">
      <c r="H3612" s="170">
        <v>38583</v>
      </c>
      <c r="I3612" s="168">
        <v>81.09</v>
      </c>
    </row>
    <row r="3613" spans="8:9" x14ac:dyDescent="0.3">
      <c r="H3613" s="170">
        <v>38584</v>
      </c>
      <c r="I3613" s="168">
        <v>81.22</v>
      </c>
    </row>
    <row r="3614" spans="8:9" x14ac:dyDescent="0.3">
      <c r="H3614" s="170">
        <v>38585</v>
      </c>
      <c r="I3614" s="168">
        <v>81.349999999999994</v>
      </c>
    </row>
    <row r="3615" spans="8:9" x14ac:dyDescent="0.3">
      <c r="H3615" s="170">
        <v>38586</v>
      </c>
      <c r="I3615" s="168">
        <v>81.459999999999994</v>
      </c>
    </row>
    <row r="3616" spans="8:9" x14ac:dyDescent="0.3">
      <c r="H3616" s="170">
        <v>38587</v>
      </c>
      <c r="I3616" s="168">
        <v>81.569999999999993</v>
      </c>
    </row>
    <row r="3617" spans="8:9" x14ac:dyDescent="0.3">
      <c r="H3617" s="170">
        <v>38588</v>
      </c>
      <c r="I3617" s="168">
        <v>81.709999999999994</v>
      </c>
    </row>
    <row r="3618" spans="8:9" x14ac:dyDescent="0.3">
      <c r="H3618" s="170">
        <v>38589</v>
      </c>
      <c r="I3618" s="168">
        <v>81.760000000000005</v>
      </c>
    </row>
    <row r="3619" spans="8:9" x14ac:dyDescent="0.3">
      <c r="H3619" s="170">
        <v>38590</v>
      </c>
      <c r="I3619" s="168">
        <v>81.8</v>
      </c>
    </row>
    <row r="3620" spans="8:9" x14ac:dyDescent="0.3">
      <c r="H3620" s="170">
        <v>38591</v>
      </c>
      <c r="I3620" s="168">
        <v>81.86</v>
      </c>
    </row>
    <row r="3621" spans="8:9" x14ac:dyDescent="0.3">
      <c r="H3621" s="170">
        <v>38592</v>
      </c>
      <c r="I3621" s="168">
        <v>81.94</v>
      </c>
    </row>
    <row r="3622" spans="8:9" x14ac:dyDescent="0.3">
      <c r="H3622" s="170">
        <v>38593</v>
      </c>
      <c r="I3622" s="168">
        <v>82.05</v>
      </c>
    </row>
    <row r="3623" spans="8:9" x14ac:dyDescent="0.3">
      <c r="H3623" s="170">
        <v>38594</v>
      </c>
      <c r="I3623" s="168">
        <v>82.17</v>
      </c>
    </row>
    <row r="3624" spans="8:9" x14ac:dyDescent="0.3">
      <c r="H3624" s="170">
        <v>38595</v>
      </c>
      <c r="I3624" s="168">
        <v>82.29</v>
      </c>
    </row>
    <row r="3625" spans="8:9" x14ac:dyDescent="0.3">
      <c r="H3625" s="170">
        <v>38596</v>
      </c>
      <c r="I3625" s="168">
        <v>82.41</v>
      </c>
    </row>
    <row r="3626" spans="8:9" x14ac:dyDescent="0.3">
      <c r="H3626" s="170">
        <v>38597</v>
      </c>
      <c r="I3626" s="168">
        <v>82.46</v>
      </c>
    </row>
    <row r="3627" spans="8:9" x14ac:dyDescent="0.3">
      <c r="H3627" s="170">
        <v>38598</v>
      </c>
      <c r="I3627" s="168">
        <v>82.46</v>
      </c>
    </row>
    <row r="3628" spans="8:9" x14ac:dyDescent="0.3">
      <c r="H3628" s="170">
        <v>38599</v>
      </c>
      <c r="I3628" s="168">
        <v>82.44</v>
      </c>
    </row>
    <row r="3629" spans="8:9" x14ac:dyDescent="0.3">
      <c r="H3629" s="170">
        <v>38600</v>
      </c>
      <c r="I3629" s="168">
        <v>82.39</v>
      </c>
    </row>
    <row r="3630" spans="8:9" x14ac:dyDescent="0.3">
      <c r="H3630" s="170">
        <v>38601</v>
      </c>
      <c r="I3630" s="168">
        <v>82.37</v>
      </c>
    </row>
    <row r="3631" spans="8:9" x14ac:dyDescent="0.3">
      <c r="H3631" s="170">
        <v>38602</v>
      </c>
      <c r="I3631" s="168">
        <v>82.3</v>
      </c>
    </row>
    <row r="3632" spans="8:9" x14ac:dyDescent="0.3">
      <c r="H3632" s="170">
        <v>38603</v>
      </c>
      <c r="I3632" s="168">
        <v>82.25</v>
      </c>
    </row>
    <row r="3633" spans="8:9" x14ac:dyDescent="0.3">
      <c r="H3633" s="170">
        <v>38604</v>
      </c>
      <c r="I3633" s="168">
        <v>82.17</v>
      </c>
    </row>
    <row r="3634" spans="8:9" x14ac:dyDescent="0.3">
      <c r="H3634" s="170">
        <v>38605</v>
      </c>
      <c r="I3634" s="168">
        <v>82.03</v>
      </c>
    </row>
    <row r="3635" spans="8:9" x14ac:dyDescent="0.3">
      <c r="H3635" s="170">
        <v>38606</v>
      </c>
      <c r="I3635" s="168">
        <v>81.89</v>
      </c>
    </row>
    <row r="3636" spans="8:9" x14ac:dyDescent="0.3">
      <c r="H3636" s="170">
        <v>38607</v>
      </c>
      <c r="I3636" s="168">
        <v>81.739999999999995</v>
      </c>
    </row>
    <row r="3637" spans="8:9" x14ac:dyDescent="0.3">
      <c r="H3637" s="170">
        <v>38608</v>
      </c>
      <c r="I3637" s="168">
        <v>81.58</v>
      </c>
    </row>
    <row r="3638" spans="8:9" x14ac:dyDescent="0.3">
      <c r="H3638" s="170">
        <v>38609</v>
      </c>
      <c r="I3638" s="168">
        <v>81.44</v>
      </c>
    </row>
    <row r="3639" spans="8:9" x14ac:dyDescent="0.3">
      <c r="H3639" s="170">
        <v>38610</v>
      </c>
      <c r="I3639" s="168">
        <v>81.36</v>
      </c>
    </row>
    <row r="3640" spans="8:9" x14ac:dyDescent="0.3">
      <c r="H3640" s="170">
        <v>38611</v>
      </c>
      <c r="I3640" s="168">
        <v>81.31</v>
      </c>
    </row>
    <row r="3641" spans="8:9" x14ac:dyDescent="0.3">
      <c r="H3641" s="170">
        <v>38612</v>
      </c>
      <c r="I3641" s="168">
        <v>81.19</v>
      </c>
    </row>
    <row r="3642" spans="8:9" x14ac:dyDescent="0.3">
      <c r="H3642" s="170">
        <v>38613</v>
      </c>
      <c r="I3642" s="168">
        <v>81.08</v>
      </c>
    </row>
    <row r="3643" spans="8:9" x14ac:dyDescent="0.3">
      <c r="H3643" s="170">
        <v>38614</v>
      </c>
      <c r="I3643" s="168">
        <v>80.97</v>
      </c>
    </row>
    <row r="3644" spans="8:9" x14ac:dyDescent="0.3">
      <c r="H3644" s="170">
        <v>38615</v>
      </c>
      <c r="I3644" s="168">
        <v>80.959999999999994</v>
      </c>
    </row>
    <row r="3645" spans="8:9" x14ac:dyDescent="0.3">
      <c r="H3645" s="170">
        <v>38616</v>
      </c>
      <c r="I3645" s="168">
        <v>80.95</v>
      </c>
    </row>
    <row r="3646" spans="8:9" x14ac:dyDescent="0.3">
      <c r="H3646" s="170">
        <v>38617</v>
      </c>
      <c r="I3646" s="168">
        <v>80.959999999999994</v>
      </c>
    </row>
    <row r="3647" spans="8:9" x14ac:dyDescent="0.3">
      <c r="H3647" s="170">
        <v>38618</v>
      </c>
      <c r="I3647" s="168">
        <v>81.02</v>
      </c>
    </row>
    <row r="3648" spans="8:9" x14ac:dyDescent="0.3">
      <c r="H3648" s="170">
        <v>38619</v>
      </c>
      <c r="I3648" s="168">
        <v>81.03</v>
      </c>
    </row>
    <row r="3649" spans="8:9" x14ac:dyDescent="0.3">
      <c r="H3649" s="170">
        <v>38620</v>
      </c>
      <c r="I3649" s="168">
        <v>81.010000000000005</v>
      </c>
    </row>
    <row r="3650" spans="8:9" x14ac:dyDescent="0.3">
      <c r="H3650" s="170">
        <v>38621</v>
      </c>
      <c r="I3650" s="168">
        <v>80.989999999999995</v>
      </c>
    </row>
    <row r="3651" spans="8:9" x14ac:dyDescent="0.3">
      <c r="H3651" s="170">
        <v>38622</v>
      </c>
      <c r="I3651" s="168">
        <v>80.94</v>
      </c>
    </row>
    <row r="3652" spans="8:9" x14ac:dyDescent="0.3">
      <c r="H3652" s="170">
        <v>38623</v>
      </c>
      <c r="I3652" s="168">
        <v>80.88</v>
      </c>
    </row>
    <row r="3653" spans="8:9" x14ac:dyDescent="0.3">
      <c r="H3653" s="170">
        <v>38624</v>
      </c>
      <c r="I3653" s="168">
        <v>80.89</v>
      </c>
    </row>
    <row r="3654" spans="8:9" x14ac:dyDescent="0.3">
      <c r="H3654" s="170">
        <v>38625</v>
      </c>
      <c r="I3654" s="168">
        <v>80.91</v>
      </c>
    </row>
    <row r="3655" spans="8:9" x14ac:dyDescent="0.3">
      <c r="H3655" s="170">
        <v>38626</v>
      </c>
      <c r="I3655" s="168">
        <v>80.930000000000007</v>
      </c>
    </row>
    <row r="3656" spans="8:9" x14ac:dyDescent="0.3">
      <c r="H3656" s="170">
        <v>38627</v>
      </c>
      <c r="I3656" s="168">
        <v>80.89</v>
      </c>
    </row>
    <row r="3657" spans="8:9" x14ac:dyDescent="0.3">
      <c r="H3657" s="170">
        <v>38628</v>
      </c>
      <c r="I3657" s="168">
        <v>80.89</v>
      </c>
    </row>
    <row r="3658" spans="8:9" x14ac:dyDescent="0.3">
      <c r="H3658" s="170">
        <v>38629</v>
      </c>
      <c r="I3658" s="168">
        <v>80.88</v>
      </c>
    </row>
    <row r="3659" spans="8:9" x14ac:dyDescent="0.3">
      <c r="H3659" s="170">
        <v>38630</v>
      </c>
      <c r="I3659" s="168">
        <v>80.900000000000006</v>
      </c>
    </row>
    <row r="3660" spans="8:9" x14ac:dyDescent="0.3">
      <c r="H3660" s="170">
        <v>38631</v>
      </c>
      <c r="I3660" s="168">
        <v>80.97</v>
      </c>
    </row>
    <row r="3661" spans="8:9" x14ac:dyDescent="0.3">
      <c r="H3661" s="170">
        <v>38632</v>
      </c>
      <c r="I3661" s="168">
        <v>81.069999999999993</v>
      </c>
    </row>
    <row r="3662" spans="8:9" x14ac:dyDescent="0.3">
      <c r="H3662" s="170">
        <v>38633</v>
      </c>
      <c r="I3662" s="168">
        <v>81.19</v>
      </c>
    </row>
    <row r="3663" spans="8:9" x14ac:dyDescent="0.3">
      <c r="H3663" s="170">
        <v>38634</v>
      </c>
      <c r="I3663" s="168">
        <v>81.31</v>
      </c>
    </row>
    <row r="3664" spans="8:9" x14ac:dyDescent="0.3">
      <c r="H3664" s="170">
        <v>38635</v>
      </c>
      <c r="I3664" s="168">
        <v>81.459999999999994</v>
      </c>
    </row>
    <row r="3665" spans="8:9" x14ac:dyDescent="0.3">
      <c r="H3665" s="170">
        <v>38636</v>
      </c>
      <c r="I3665" s="168">
        <v>81.680000000000007</v>
      </c>
    </row>
    <row r="3666" spans="8:9" x14ac:dyDescent="0.3">
      <c r="H3666" s="170">
        <v>38637</v>
      </c>
      <c r="I3666" s="168">
        <v>81.87</v>
      </c>
    </row>
    <row r="3667" spans="8:9" x14ac:dyDescent="0.3">
      <c r="H3667" s="170">
        <v>38638</v>
      </c>
      <c r="I3667" s="168">
        <v>82.05</v>
      </c>
    </row>
    <row r="3668" spans="8:9" x14ac:dyDescent="0.3">
      <c r="H3668" s="170">
        <v>38639</v>
      </c>
      <c r="I3668" s="168">
        <v>82.31</v>
      </c>
    </row>
    <row r="3669" spans="8:9" x14ac:dyDescent="0.3">
      <c r="H3669" s="170">
        <v>38640</v>
      </c>
      <c r="I3669" s="168">
        <v>82.52</v>
      </c>
    </row>
    <row r="3670" spans="8:9" x14ac:dyDescent="0.3">
      <c r="H3670" s="170">
        <v>38641</v>
      </c>
      <c r="I3670" s="168">
        <v>82.73</v>
      </c>
    </row>
    <row r="3671" spans="8:9" x14ac:dyDescent="0.3">
      <c r="H3671" s="170">
        <v>38642</v>
      </c>
      <c r="I3671" s="168">
        <v>83.13</v>
      </c>
    </row>
    <row r="3672" spans="8:9" x14ac:dyDescent="0.3">
      <c r="H3672" s="170">
        <v>38643</v>
      </c>
      <c r="I3672" s="168">
        <v>83.76</v>
      </c>
    </row>
    <row r="3673" spans="8:9" x14ac:dyDescent="0.3">
      <c r="H3673" s="170">
        <v>38644</v>
      </c>
      <c r="I3673" s="168">
        <v>84.21</v>
      </c>
    </row>
    <row r="3674" spans="8:9" x14ac:dyDescent="0.3">
      <c r="H3674" s="170">
        <v>38645</v>
      </c>
      <c r="I3674" s="168">
        <v>84.83</v>
      </c>
    </row>
    <row r="3675" spans="8:9" x14ac:dyDescent="0.3">
      <c r="H3675" s="170">
        <v>38646</v>
      </c>
      <c r="I3675" s="168">
        <v>85.42</v>
      </c>
    </row>
    <row r="3676" spans="8:9" x14ac:dyDescent="0.3">
      <c r="H3676" s="170">
        <v>38647</v>
      </c>
      <c r="I3676" s="168">
        <v>85.83</v>
      </c>
    </row>
    <row r="3677" spans="8:9" x14ac:dyDescent="0.3">
      <c r="H3677" s="170">
        <v>38648</v>
      </c>
      <c r="I3677" s="168">
        <v>86.08</v>
      </c>
    </row>
    <row r="3678" spans="8:9" x14ac:dyDescent="0.3">
      <c r="H3678" s="170">
        <v>38649</v>
      </c>
      <c r="I3678" s="168">
        <v>86.17</v>
      </c>
    </row>
    <row r="3679" spans="8:9" x14ac:dyDescent="0.3">
      <c r="H3679" s="170">
        <v>38650</v>
      </c>
      <c r="I3679" s="168">
        <v>86.45</v>
      </c>
    </row>
    <row r="3680" spans="8:9" x14ac:dyDescent="0.3">
      <c r="H3680" s="170">
        <v>38651</v>
      </c>
      <c r="I3680" s="168">
        <v>86.66</v>
      </c>
    </row>
    <row r="3681" spans="8:9" x14ac:dyDescent="0.3">
      <c r="H3681" s="170">
        <v>38652</v>
      </c>
      <c r="I3681" s="168">
        <v>86.64</v>
      </c>
    </row>
    <row r="3682" spans="8:9" x14ac:dyDescent="0.3">
      <c r="H3682" s="170">
        <v>38653</v>
      </c>
      <c r="I3682" s="168">
        <v>86.75</v>
      </c>
    </row>
    <row r="3683" spans="8:9" x14ac:dyDescent="0.3">
      <c r="H3683" s="170">
        <v>38654</v>
      </c>
      <c r="I3683" s="168">
        <v>86.83</v>
      </c>
    </row>
    <row r="3684" spans="8:9" x14ac:dyDescent="0.3">
      <c r="H3684" s="170">
        <v>38655</v>
      </c>
      <c r="I3684" s="168">
        <v>86.75</v>
      </c>
    </row>
    <row r="3685" spans="8:9" x14ac:dyDescent="0.3">
      <c r="H3685" s="170">
        <v>38656</v>
      </c>
      <c r="I3685" s="168">
        <v>86.8</v>
      </c>
    </row>
    <row r="3686" spans="8:9" x14ac:dyDescent="0.3">
      <c r="H3686" s="170">
        <v>38657</v>
      </c>
      <c r="I3686" s="168">
        <v>87.06</v>
      </c>
    </row>
    <row r="3687" spans="8:9" x14ac:dyDescent="0.3">
      <c r="H3687" s="170">
        <v>38658</v>
      </c>
      <c r="I3687" s="168">
        <v>87.19</v>
      </c>
    </row>
    <row r="3688" spans="8:9" x14ac:dyDescent="0.3">
      <c r="H3688" s="170">
        <v>38659</v>
      </c>
      <c r="I3688" s="168">
        <v>87.18</v>
      </c>
    </row>
    <row r="3689" spans="8:9" x14ac:dyDescent="0.3">
      <c r="H3689" s="170">
        <v>38660</v>
      </c>
      <c r="I3689" s="168">
        <v>87.33</v>
      </c>
    </row>
    <row r="3690" spans="8:9" x14ac:dyDescent="0.3">
      <c r="H3690" s="170">
        <v>38661</v>
      </c>
      <c r="I3690" s="168">
        <v>87.13</v>
      </c>
    </row>
    <row r="3691" spans="8:9" x14ac:dyDescent="0.3">
      <c r="H3691" s="170">
        <v>38662</v>
      </c>
      <c r="I3691" s="168">
        <v>87.04</v>
      </c>
    </row>
    <row r="3692" spans="8:9" x14ac:dyDescent="0.3">
      <c r="H3692" s="170">
        <v>38663</v>
      </c>
      <c r="I3692" s="168">
        <v>87.23</v>
      </c>
    </row>
    <row r="3693" spans="8:9" x14ac:dyDescent="0.3">
      <c r="H3693" s="170">
        <v>38664</v>
      </c>
      <c r="I3693" s="168">
        <v>87.06</v>
      </c>
    </row>
    <row r="3694" spans="8:9" x14ac:dyDescent="0.3">
      <c r="H3694" s="170">
        <v>38665</v>
      </c>
      <c r="I3694" s="168">
        <v>86.96</v>
      </c>
    </row>
    <row r="3695" spans="8:9" x14ac:dyDescent="0.3">
      <c r="H3695" s="170">
        <v>38666</v>
      </c>
      <c r="I3695" s="168">
        <v>86.61</v>
      </c>
    </row>
    <row r="3696" spans="8:9" x14ac:dyDescent="0.3">
      <c r="H3696" s="170">
        <v>38667</v>
      </c>
      <c r="I3696" s="168">
        <v>86.24</v>
      </c>
    </row>
    <row r="3697" spans="8:9" x14ac:dyDescent="0.3">
      <c r="H3697" s="170">
        <v>38668</v>
      </c>
      <c r="I3697" s="168">
        <v>85.98</v>
      </c>
    </row>
    <row r="3698" spans="8:9" x14ac:dyDescent="0.3">
      <c r="H3698" s="170">
        <v>38669</v>
      </c>
      <c r="I3698" s="168">
        <v>86.02</v>
      </c>
    </row>
    <row r="3699" spans="8:9" x14ac:dyDescent="0.3">
      <c r="H3699" s="170">
        <v>38670</v>
      </c>
      <c r="I3699" s="168">
        <v>86.19</v>
      </c>
    </row>
    <row r="3700" spans="8:9" x14ac:dyDescent="0.3">
      <c r="H3700" s="170">
        <v>38671</v>
      </c>
      <c r="I3700" s="168">
        <v>86.44</v>
      </c>
    </row>
    <row r="3701" spans="8:9" x14ac:dyDescent="0.3">
      <c r="H3701" s="170">
        <v>38672</v>
      </c>
      <c r="I3701" s="168">
        <v>86.56</v>
      </c>
    </row>
    <row r="3702" spans="8:9" x14ac:dyDescent="0.3">
      <c r="H3702" s="170">
        <v>38673</v>
      </c>
      <c r="I3702" s="168">
        <v>86.58</v>
      </c>
    </row>
    <row r="3703" spans="8:9" x14ac:dyDescent="0.3">
      <c r="H3703" s="170">
        <v>38674</v>
      </c>
      <c r="I3703" s="168">
        <v>86.56</v>
      </c>
    </row>
    <row r="3704" spans="8:9" x14ac:dyDescent="0.3">
      <c r="H3704" s="170">
        <v>38675</v>
      </c>
      <c r="I3704" s="168">
        <v>86.5</v>
      </c>
    </row>
    <row r="3705" spans="8:9" x14ac:dyDescent="0.3">
      <c r="H3705" s="170">
        <v>38676</v>
      </c>
      <c r="I3705" s="168">
        <v>86.43</v>
      </c>
    </row>
    <row r="3706" spans="8:9" x14ac:dyDescent="0.3">
      <c r="H3706" s="170">
        <v>38677</v>
      </c>
      <c r="I3706" s="168">
        <v>86.4</v>
      </c>
    </row>
    <row r="3707" spans="8:9" x14ac:dyDescent="0.3">
      <c r="H3707" s="170">
        <v>38678</v>
      </c>
      <c r="I3707" s="168">
        <v>86.41</v>
      </c>
    </row>
    <row r="3708" spans="8:9" x14ac:dyDescent="0.3">
      <c r="H3708" s="170">
        <v>38679</v>
      </c>
      <c r="I3708" s="168">
        <v>86.32</v>
      </c>
    </row>
    <row r="3709" spans="8:9" x14ac:dyDescent="0.3">
      <c r="H3709" s="170">
        <v>38680</v>
      </c>
      <c r="I3709" s="168">
        <v>86.17</v>
      </c>
    </row>
    <row r="3710" spans="8:9" x14ac:dyDescent="0.3">
      <c r="H3710" s="170">
        <v>38681</v>
      </c>
      <c r="I3710" s="168">
        <v>85.97</v>
      </c>
    </row>
    <row r="3711" spans="8:9" x14ac:dyDescent="0.3">
      <c r="H3711" s="170">
        <v>38682</v>
      </c>
      <c r="I3711" s="168">
        <v>85.74</v>
      </c>
    </row>
    <row r="3712" spans="8:9" x14ac:dyDescent="0.3">
      <c r="H3712" s="170">
        <v>38683</v>
      </c>
      <c r="I3712" s="168">
        <v>85.53</v>
      </c>
    </row>
    <row r="3713" spans="8:9" x14ac:dyDescent="0.3">
      <c r="H3713" s="170">
        <v>38684</v>
      </c>
      <c r="I3713" s="168">
        <v>85.25</v>
      </c>
    </row>
    <row r="3714" spans="8:9" x14ac:dyDescent="0.3">
      <c r="H3714" s="170">
        <v>38685</v>
      </c>
      <c r="I3714" s="168">
        <v>84.98</v>
      </c>
    </row>
    <row r="3715" spans="8:9" x14ac:dyDescent="0.3">
      <c r="H3715" s="170">
        <v>38686</v>
      </c>
      <c r="I3715" s="168">
        <v>84.7</v>
      </c>
    </row>
    <row r="3716" spans="8:9" x14ac:dyDescent="0.3">
      <c r="H3716" s="170">
        <v>38687</v>
      </c>
      <c r="I3716" s="168">
        <v>84.2</v>
      </c>
    </row>
    <row r="3717" spans="8:9" x14ac:dyDescent="0.3">
      <c r="H3717" s="170">
        <v>38688</v>
      </c>
      <c r="I3717" s="168">
        <v>83.51</v>
      </c>
    </row>
    <row r="3718" spans="8:9" x14ac:dyDescent="0.3">
      <c r="H3718" s="170">
        <v>38689</v>
      </c>
      <c r="I3718" s="168">
        <v>82.71</v>
      </c>
    </row>
    <row r="3719" spans="8:9" x14ac:dyDescent="0.3">
      <c r="H3719" s="170">
        <v>38690</v>
      </c>
      <c r="I3719" s="168">
        <v>81.77</v>
      </c>
    </row>
    <row r="3720" spans="8:9" x14ac:dyDescent="0.3">
      <c r="H3720" s="170">
        <v>38691</v>
      </c>
      <c r="I3720" s="168">
        <v>81.010000000000005</v>
      </c>
    </row>
    <row r="3721" spans="8:9" x14ac:dyDescent="0.3">
      <c r="H3721" s="170">
        <v>38692</v>
      </c>
      <c r="I3721" s="168">
        <v>80.64</v>
      </c>
    </row>
    <row r="3722" spans="8:9" x14ac:dyDescent="0.3">
      <c r="H3722" s="170">
        <v>38693</v>
      </c>
      <c r="I3722" s="168">
        <v>80.540000000000006</v>
      </c>
    </row>
    <row r="3723" spans="8:9" x14ac:dyDescent="0.3">
      <c r="H3723" s="170">
        <v>38694</v>
      </c>
      <c r="I3723" s="168">
        <v>80.59</v>
      </c>
    </row>
    <row r="3724" spans="8:9" x14ac:dyDescent="0.3">
      <c r="H3724" s="170">
        <v>38695</v>
      </c>
      <c r="I3724" s="168">
        <v>80.75</v>
      </c>
    </row>
    <row r="3725" spans="8:9" x14ac:dyDescent="0.3">
      <c r="H3725" s="170">
        <v>38696</v>
      </c>
      <c r="I3725" s="168">
        <v>80.97</v>
      </c>
    </row>
    <row r="3726" spans="8:9" x14ac:dyDescent="0.3">
      <c r="H3726" s="170">
        <v>38697</v>
      </c>
      <c r="I3726" s="168">
        <v>81.3</v>
      </c>
    </row>
    <row r="3727" spans="8:9" x14ac:dyDescent="0.3">
      <c r="H3727" s="170">
        <v>38698</v>
      </c>
      <c r="I3727" s="168">
        <v>81.62</v>
      </c>
    </row>
    <row r="3728" spans="8:9" x14ac:dyDescent="0.3">
      <c r="H3728" s="170">
        <v>38699</v>
      </c>
      <c r="I3728" s="168">
        <v>81.87</v>
      </c>
    </row>
    <row r="3729" spans="8:9" x14ac:dyDescent="0.3">
      <c r="H3729" s="170">
        <v>38700</v>
      </c>
      <c r="I3729" s="168">
        <v>82.13</v>
      </c>
    </row>
    <row r="3730" spans="8:9" x14ac:dyDescent="0.3">
      <c r="H3730" s="170">
        <v>38701</v>
      </c>
      <c r="I3730" s="168">
        <v>82.41</v>
      </c>
    </row>
    <row r="3731" spans="8:9" x14ac:dyDescent="0.3">
      <c r="H3731" s="170">
        <v>38702</v>
      </c>
      <c r="I3731" s="168">
        <v>82.71</v>
      </c>
    </row>
    <row r="3732" spans="8:9" x14ac:dyDescent="0.3">
      <c r="H3732" s="170">
        <v>38703</v>
      </c>
      <c r="I3732" s="168">
        <v>82.73</v>
      </c>
    </row>
    <row r="3733" spans="8:9" x14ac:dyDescent="0.3">
      <c r="H3733" s="170">
        <v>38704</v>
      </c>
      <c r="I3733" s="168">
        <v>82.06</v>
      </c>
    </row>
    <row r="3734" spans="8:9" x14ac:dyDescent="0.3">
      <c r="H3734" s="170">
        <v>38705</v>
      </c>
      <c r="I3734" s="168">
        <v>81.31</v>
      </c>
    </row>
    <row r="3735" spans="8:9" x14ac:dyDescent="0.3">
      <c r="H3735" s="170">
        <v>38706</v>
      </c>
      <c r="I3735" s="168">
        <v>80.5</v>
      </c>
    </row>
    <row r="3736" spans="8:9" x14ac:dyDescent="0.3">
      <c r="H3736" s="170">
        <v>38707</v>
      </c>
      <c r="I3736" s="168">
        <v>79.47</v>
      </c>
    </row>
    <row r="3737" spans="8:9" x14ac:dyDescent="0.3">
      <c r="H3737" s="170">
        <v>38708</v>
      </c>
      <c r="I3737" s="168">
        <v>78.36</v>
      </c>
    </row>
    <row r="3738" spans="8:9" x14ac:dyDescent="0.3">
      <c r="H3738" s="170">
        <v>38709</v>
      </c>
      <c r="I3738" s="168">
        <v>77.319999999999993</v>
      </c>
    </row>
    <row r="3739" spans="8:9" x14ac:dyDescent="0.3">
      <c r="H3739" s="170">
        <v>38710</v>
      </c>
      <c r="I3739" s="168">
        <v>76.2</v>
      </c>
    </row>
    <row r="3740" spans="8:9" x14ac:dyDescent="0.3">
      <c r="H3740" s="170">
        <v>38711</v>
      </c>
      <c r="I3740" s="168">
        <v>74.94</v>
      </c>
    </row>
    <row r="3741" spans="8:9" x14ac:dyDescent="0.3">
      <c r="H3741" s="170">
        <v>38712</v>
      </c>
      <c r="I3741" s="168">
        <v>73.61</v>
      </c>
    </row>
    <row r="3742" spans="8:9" x14ac:dyDescent="0.3">
      <c r="H3742" s="170">
        <v>38713</v>
      </c>
      <c r="I3742" s="168">
        <v>72.25</v>
      </c>
    </row>
    <row r="3743" spans="8:9" x14ac:dyDescent="0.3">
      <c r="H3743" s="170">
        <v>38714</v>
      </c>
      <c r="I3743" s="168">
        <v>70.87</v>
      </c>
    </row>
    <row r="3744" spans="8:9" x14ac:dyDescent="0.3">
      <c r="H3744" s="170">
        <v>38715</v>
      </c>
      <c r="I3744" s="168">
        <v>69.45</v>
      </c>
    </row>
    <row r="3745" spans="8:9" x14ac:dyDescent="0.3">
      <c r="H3745" s="170">
        <v>38716</v>
      </c>
      <c r="I3745" s="168">
        <v>68.05</v>
      </c>
    </row>
    <row r="3746" spans="8:9" x14ac:dyDescent="0.3">
      <c r="H3746" s="170">
        <v>38717</v>
      </c>
      <c r="I3746" s="168">
        <v>66.48</v>
      </c>
    </row>
    <row r="3747" spans="8:9" x14ac:dyDescent="0.3">
      <c r="H3747" s="170">
        <v>38718</v>
      </c>
      <c r="I3747" s="168">
        <v>64.739999999999995</v>
      </c>
    </row>
    <row r="3748" spans="8:9" x14ac:dyDescent="0.3">
      <c r="H3748" s="170">
        <v>38719</v>
      </c>
      <c r="I3748" s="168">
        <v>63.07</v>
      </c>
    </row>
    <row r="3749" spans="8:9" x14ac:dyDescent="0.3">
      <c r="H3749" s="170">
        <v>38720</v>
      </c>
      <c r="I3749" s="168">
        <v>61.48</v>
      </c>
    </row>
    <row r="3750" spans="8:9" x14ac:dyDescent="0.3">
      <c r="H3750" s="170">
        <v>38721</v>
      </c>
      <c r="I3750" s="168">
        <v>60.04</v>
      </c>
    </row>
    <row r="3751" spans="8:9" x14ac:dyDescent="0.3">
      <c r="H3751" s="170">
        <v>38722</v>
      </c>
      <c r="I3751" s="168">
        <v>58.77</v>
      </c>
    </row>
    <row r="3752" spans="8:9" x14ac:dyDescent="0.3">
      <c r="H3752" s="170">
        <v>38723</v>
      </c>
      <c r="I3752" s="168">
        <v>57.68</v>
      </c>
    </row>
    <row r="3753" spans="8:9" x14ac:dyDescent="0.3">
      <c r="H3753" s="170">
        <v>38724</v>
      </c>
      <c r="I3753" s="168">
        <v>56.77</v>
      </c>
    </row>
    <row r="3754" spans="8:9" x14ac:dyDescent="0.3">
      <c r="H3754" s="170">
        <v>38725</v>
      </c>
      <c r="I3754" s="168">
        <v>55.97</v>
      </c>
    </row>
    <row r="3755" spans="8:9" x14ac:dyDescent="0.3">
      <c r="H3755" s="170">
        <v>38726</v>
      </c>
      <c r="I3755" s="168">
        <v>55.27</v>
      </c>
    </row>
    <row r="3756" spans="8:9" x14ac:dyDescent="0.3">
      <c r="H3756" s="170">
        <v>38727</v>
      </c>
      <c r="I3756" s="168">
        <v>54.66</v>
      </c>
    </row>
    <row r="3757" spans="8:9" x14ac:dyDescent="0.3">
      <c r="H3757" s="170">
        <v>38728</v>
      </c>
      <c r="I3757" s="168">
        <v>54.15</v>
      </c>
    </row>
    <row r="3758" spans="8:9" x14ac:dyDescent="0.3">
      <c r="H3758" s="170">
        <v>38729</v>
      </c>
      <c r="I3758" s="168">
        <v>53.72</v>
      </c>
    </row>
    <row r="3759" spans="8:9" x14ac:dyDescent="0.3">
      <c r="H3759" s="170">
        <v>38730</v>
      </c>
      <c r="I3759" s="168">
        <v>53.37</v>
      </c>
    </row>
    <row r="3760" spans="8:9" x14ac:dyDescent="0.3">
      <c r="H3760" s="170">
        <v>38731</v>
      </c>
      <c r="I3760" s="168">
        <v>53.05</v>
      </c>
    </row>
    <row r="3761" spans="8:9" x14ac:dyDescent="0.3">
      <c r="H3761" s="170">
        <v>38732</v>
      </c>
      <c r="I3761" s="168">
        <v>52.77</v>
      </c>
    </row>
    <row r="3762" spans="8:9" x14ac:dyDescent="0.3">
      <c r="H3762" s="170">
        <v>38733</v>
      </c>
      <c r="I3762" s="168">
        <v>52.52</v>
      </c>
    </row>
    <row r="3763" spans="8:9" x14ac:dyDescent="0.3">
      <c r="H3763" s="170">
        <v>38734</v>
      </c>
      <c r="I3763" s="168">
        <v>52.29</v>
      </c>
    </row>
    <row r="3764" spans="8:9" x14ac:dyDescent="0.3">
      <c r="H3764" s="170">
        <v>38735</v>
      </c>
      <c r="I3764" s="168">
        <v>52.07</v>
      </c>
    </row>
    <row r="3765" spans="8:9" x14ac:dyDescent="0.3">
      <c r="H3765" s="170">
        <v>38736</v>
      </c>
      <c r="I3765" s="168">
        <v>51.92</v>
      </c>
    </row>
    <row r="3766" spans="8:9" x14ac:dyDescent="0.3">
      <c r="H3766" s="170">
        <v>38737</v>
      </c>
      <c r="I3766" s="168">
        <v>51.82</v>
      </c>
    </row>
    <row r="3767" spans="8:9" x14ac:dyDescent="0.3">
      <c r="H3767" s="170">
        <v>38738</v>
      </c>
      <c r="I3767" s="168">
        <v>51.8</v>
      </c>
    </row>
    <row r="3768" spans="8:9" x14ac:dyDescent="0.3">
      <c r="H3768" s="170">
        <v>38739</v>
      </c>
      <c r="I3768" s="168">
        <v>51.84</v>
      </c>
    </row>
    <row r="3769" spans="8:9" x14ac:dyDescent="0.3">
      <c r="H3769" s="170">
        <v>38740</v>
      </c>
      <c r="I3769" s="168">
        <v>51.95</v>
      </c>
    </row>
    <row r="3770" spans="8:9" x14ac:dyDescent="0.3">
      <c r="H3770" s="170">
        <v>38741</v>
      </c>
      <c r="I3770" s="168">
        <v>52.09</v>
      </c>
    </row>
    <row r="3771" spans="8:9" x14ac:dyDescent="0.3">
      <c r="H3771" s="170">
        <v>38742</v>
      </c>
      <c r="I3771" s="168">
        <v>52.26</v>
      </c>
    </row>
    <row r="3772" spans="8:9" x14ac:dyDescent="0.3">
      <c r="H3772" s="170">
        <v>38743</v>
      </c>
      <c r="I3772" s="168">
        <v>52.46</v>
      </c>
    </row>
    <row r="3773" spans="8:9" x14ac:dyDescent="0.3">
      <c r="H3773" s="170">
        <v>38744</v>
      </c>
      <c r="I3773" s="168">
        <v>52.7</v>
      </c>
    </row>
    <row r="3774" spans="8:9" x14ac:dyDescent="0.3">
      <c r="H3774" s="170">
        <v>38745</v>
      </c>
      <c r="I3774" s="168">
        <v>52.95</v>
      </c>
    </row>
    <row r="3775" spans="8:9" x14ac:dyDescent="0.3">
      <c r="H3775" s="170">
        <v>38746</v>
      </c>
      <c r="I3775" s="168">
        <v>53.19</v>
      </c>
    </row>
    <row r="3776" spans="8:9" x14ac:dyDescent="0.3">
      <c r="H3776" s="170">
        <v>38747</v>
      </c>
      <c r="I3776" s="168">
        <v>53.4</v>
      </c>
    </row>
    <row r="3777" spans="8:9" x14ac:dyDescent="0.3">
      <c r="H3777" s="170">
        <v>38748</v>
      </c>
      <c r="I3777" s="168">
        <v>53.57</v>
      </c>
    </row>
    <row r="3778" spans="8:9" x14ac:dyDescent="0.3">
      <c r="H3778" s="170">
        <v>38749</v>
      </c>
      <c r="I3778" s="168">
        <v>53.69</v>
      </c>
    </row>
    <row r="3779" spans="8:9" x14ac:dyDescent="0.3">
      <c r="H3779" s="170">
        <v>38750</v>
      </c>
      <c r="I3779" s="168">
        <v>53.79</v>
      </c>
    </row>
    <row r="3780" spans="8:9" x14ac:dyDescent="0.3">
      <c r="H3780" s="170">
        <v>38751</v>
      </c>
      <c r="I3780" s="168">
        <v>53.85</v>
      </c>
    </row>
    <row r="3781" spans="8:9" x14ac:dyDescent="0.3">
      <c r="H3781" s="170">
        <v>38752</v>
      </c>
      <c r="I3781" s="168">
        <v>53.89</v>
      </c>
    </row>
    <row r="3782" spans="8:9" x14ac:dyDescent="0.3">
      <c r="H3782" s="170">
        <v>38753</v>
      </c>
      <c r="I3782" s="168">
        <v>53.85</v>
      </c>
    </row>
    <row r="3783" spans="8:9" x14ac:dyDescent="0.3">
      <c r="H3783" s="170">
        <v>38754</v>
      </c>
      <c r="I3783" s="168">
        <v>53.76</v>
      </c>
    </row>
    <row r="3784" spans="8:9" x14ac:dyDescent="0.3">
      <c r="H3784" s="170">
        <v>38755</v>
      </c>
      <c r="I3784" s="168">
        <v>53.63</v>
      </c>
    </row>
    <row r="3785" spans="8:9" x14ac:dyDescent="0.3">
      <c r="H3785" s="170">
        <v>38756</v>
      </c>
      <c r="I3785" s="168">
        <v>53.51</v>
      </c>
    </row>
    <row r="3786" spans="8:9" x14ac:dyDescent="0.3">
      <c r="H3786" s="170">
        <v>38757</v>
      </c>
      <c r="I3786" s="168">
        <v>53.44</v>
      </c>
    </row>
    <row r="3787" spans="8:9" x14ac:dyDescent="0.3">
      <c r="H3787" s="170">
        <v>38758</v>
      </c>
      <c r="I3787" s="168">
        <v>53.4</v>
      </c>
    </row>
    <row r="3788" spans="8:9" x14ac:dyDescent="0.3">
      <c r="H3788" s="170">
        <v>38759</v>
      </c>
      <c r="I3788" s="168">
        <v>53.4</v>
      </c>
    </row>
    <row r="3789" spans="8:9" x14ac:dyDescent="0.3">
      <c r="H3789" s="170">
        <v>38760</v>
      </c>
      <c r="I3789" s="168">
        <v>53.47</v>
      </c>
    </row>
    <row r="3790" spans="8:9" x14ac:dyDescent="0.3">
      <c r="H3790" s="170">
        <v>38761</v>
      </c>
      <c r="I3790" s="168">
        <v>53.6</v>
      </c>
    </row>
    <row r="3791" spans="8:9" x14ac:dyDescent="0.3">
      <c r="H3791" s="170">
        <v>38762</v>
      </c>
      <c r="I3791" s="168">
        <v>53.8</v>
      </c>
    </row>
    <row r="3792" spans="8:9" x14ac:dyDescent="0.3">
      <c r="H3792" s="170">
        <v>38763</v>
      </c>
      <c r="I3792" s="168">
        <v>54.08</v>
      </c>
    </row>
    <row r="3793" spans="8:9" x14ac:dyDescent="0.3">
      <c r="H3793" s="170">
        <v>38764</v>
      </c>
      <c r="I3793" s="168">
        <v>54.39</v>
      </c>
    </row>
    <row r="3794" spans="8:9" x14ac:dyDescent="0.3">
      <c r="H3794" s="170">
        <v>38765</v>
      </c>
      <c r="I3794" s="168">
        <v>54.73</v>
      </c>
    </row>
    <row r="3795" spans="8:9" x14ac:dyDescent="0.3">
      <c r="H3795" s="170">
        <v>38766</v>
      </c>
      <c r="I3795" s="168">
        <v>55.08</v>
      </c>
    </row>
    <row r="3796" spans="8:9" x14ac:dyDescent="0.3">
      <c r="H3796" s="170">
        <v>38767</v>
      </c>
      <c r="I3796" s="168">
        <v>55.47</v>
      </c>
    </row>
    <row r="3797" spans="8:9" x14ac:dyDescent="0.3">
      <c r="H3797" s="170">
        <v>38768</v>
      </c>
      <c r="I3797" s="168">
        <v>55.87</v>
      </c>
    </row>
    <row r="3798" spans="8:9" x14ac:dyDescent="0.3">
      <c r="H3798" s="170">
        <v>38769</v>
      </c>
      <c r="I3798" s="168">
        <v>56.29</v>
      </c>
    </row>
    <row r="3799" spans="8:9" x14ac:dyDescent="0.3">
      <c r="H3799" s="170">
        <v>38770</v>
      </c>
      <c r="I3799" s="168">
        <v>56.75</v>
      </c>
    </row>
    <row r="3800" spans="8:9" x14ac:dyDescent="0.3">
      <c r="H3800" s="170">
        <v>38771</v>
      </c>
      <c r="I3800" s="168">
        <v>57.24</v>
      </c>
    </row>
    <row r="3801" spans="8:9" x14ac:dyDescent="0.3">
      <c r="H3801" s="170">
        <v>38772</v>
      </c>
      <c r="I3801" s="168">
        <v>57.71</v>
      </c>
    </row>
    <row r="3802" spans="8:9" x14ac:dyDescent="0.3">
      <c r="H3802" s="170">
        <v>38773</v>
      </c>
      <c r="I3802" s="168">
        <v>58.11</v>
      </c>
    </row>
    <row r="3803" spans="8:9" x14ac:dyDescent="0.3">
      <c r="H3803" s="170">
        <v>38774</v>
      </c>
      <c r="I3803" s="168">
        <v>58.41</v>
      </c>
    </row>
    <row r="3804" spans="8:9" x14ac:dyDescent="0.3">
      <c r="H3804" s="170">
        <v>38775</v>
      </c>
      <c r="I3804" s="168">
        <v>58.57</v>
      </c>
    </row>
    <row r="3805" spans="8:9" x14ac:dyDescent="0.3">
      <c r="H3805" s="170">
        <v>38776</v>
      </c>
      <c r="I3805" s="168">
        <v>58.48</v>
      </c>
    </row>
    <row r="3806" spans="8:9" x14ac:dyDescent="0.3">
      <c r="H3806" s="170">
        <v>38777</v>
      </c>
      <c r="I3806" s="168">
        <v>58.2</v>
      </c>
    </row>
    <row r="3807" spans="8:9" x14ac:dyDescent="0.3">
      <c r="H3807" s="170">
        <v>38778</v>
      </c>
      <c r="I3807" s="168">
        <v>57.74</v>
      </c>
    </row>
    <row r="3808" spans="8:9" x14ac:dyDescent="0.3">
      <c r="H3808" s="170">
        <v>38779</v>
      </c>
      <c r="I3808" s="168">
        <v>57.16</v>
      </c>
    </row>
    <row r="3809" spans="8:9" x14ac:dyDescent="0.3">
      <c r="H3809" s="170">
        <v>38780</v>
      </c>
      <c r="I3809" s="168">
        <v>56.61</v>
      </c>
    </row>
    <row r="3810" spans="8:9" x14ac:dyDescent="0.3">
      <c r="H3810" s="170">
        <v>38781</v>
      </c>
      <c r="I3810" s="168">
        <v>56.12</v>
      </c>
    </row>
    <row r="3811" spans="8:9" x14ac:dyDescent="0.3">
      <c r="H3811" s="170">
        <v>38782</v>
      </c>
      <c r="I3811" s="168">
        <v>55.57</v>
      </c>
    </row>
    <row r="3812" spans="8:9" x14ac:dyDescent="0.3">
      <c r="H3812" s="170">
        <v>38783</v>
      </c>
      <c r="I3812" s="168">
        <v>54.95</v>
      </c>
    </row>
    <row r="3813" spans="8:9" x14ac:dyDescent="0.3">
      <c r="H3813" s="170">
        <v>38784</v>
      </c>
      <c r="I3813" s="168">
        <v>54.32</v>
      </c>
    </row>
    <row r="3814" spans="8:9" x14ac:dyDescent="0.3">
      <c r="H3814" s="170">
        <v>38785</v>
      </c>
      <c r="I3814" s="168">
        <v>53.69</v>
      </c>
    </row>
    <row r="3815" spans="8:9" x14ac:dyDescent="0.3">
      <c r="H3815" s="170">
        <v>38786</v>
      </c>
      <c r="I3815" s="168">
        <v>53.16</v>
      </c>
    </row>
    <row r="3816" spans="8:9" x14ac:dyDescent="0.3">
      <c r="H3816" s="170">
        <v>38787</v>
      </c>
      <c r="I3816" s="168">
        <v>52.76</v>
      </c>
    </row>
    <row r="3817" spans="8:9" x14ac:dyDescent="0.3">
      <c r="H3817" s="170">
        <v>38788</v>
      </c>
      <c r="I3817" s="168">
        <v>52.45</v>
      </c>
    </row>
    <row r="3818" spans="8:9" x14ac:dyDescent="0.3">
      <c r="H3818" s="170">
        <v>38789</v>
      </c>
      <c r="I3818" s="168">
        <v>52.21</v>
      </c>
    </row>
    <row r="3819" spans="8:9" x14ac:dyDescent="0.3">
      <c r="H3819" s="170">
        <v>38790</v>
      </c>
      <c r="I3819" s="168">
        <v>51.99</v>
      </c>
    </row>
    <row r="3820" spans="8:9" x14ac:dyDescent="0.3">
      <c r="H3820" s="170">
        <v>38791</v>
      </c>
      <c r="I3820" s="168">
        <v>51.78</v>
      </c>
    </row>
    <row r="3821" spans="8:9" x14ac:dyDescent="0.3">
      <c r="H3821" s="170">
        <v>38792</v>
      </c>
      <c r="I3821" s="168">
        <v>51.59</v>
      </c>
    </row>
    <row r="3822" spans="8:9" x14ac:dyDescent="0.3">
      <c r="H3822" s="170">
        <v>38793</v>
      </c>
      <c r="I3822" s="168">
        <v>51.46</v>
      </c>
    </row>
    <row r="3823" spans="8:9" x14ac:dyDescent="0.3">
      <c r="H3823" s="170">
        <v>38794</v>
      </c>
      <c r="I3823" s="168">
        <v>51.34</v>
      </c>
    </row>
    <row r="3824" spans="8:9" x14ac:dyDescent="0.3">
      <c r="H3824" s="170">
        <v>38795</v>
      </c>
      <c r="I3824" s="168">
        <v>51.26</v>
      </c>
    </row>
    <row r="3825" spans="8:9" x14ac:dyDescent="0.3">
      <c r="H3825" s="170">
        <v>38796</v>
      </c>
      <c r="I3825" s="168">
        <v>51.17</v>
      </c>
    </row>
    <row r="3826" spans="8:9" x14ac:dyDescent="0.3">
      <c r="H3826" s="170">
        <v>38797</v>
      </c>
      <c r="I3826" s="168">
        <v>51.11</v>
      </c>
    </row>
    <row r="3827" spans="8:9" x14ac:dyDescent="0.3">
      <c r="H3827" s="170">
        <v>38798</v>
      </c>
      <c r="I3827" s="168">
        <v>51.05</v>
      </c>
    </row>
    <row r="3828" spans="8:9" x14ac:dyDescent="0.3">
      <c r="H3828" s="170">
        <v>38799</v>
      </c>
      <c r="I3828" s="168">
        <v>51.03</v>
      </c>
    </row>
    <row r="3829" spans="8:9" x14ac:dyDescent="0.3">
      <c r="H3829" s="170">
        <v>38800</v>
      </c>
      <c r="I3829" s="168">
        <v>51.04</v>
      </c>
    </row>
    <row r="3830" spans="8:9" x14ac:dyDescent="0.3">
      <c r="H3830" s="170">
        <v>38801</v>
      </c>
      <c r="I3830" s="168">
        <v>51.01</v>
      </c>
    </row>
    <row r="3831" spans="8:9" x14ac:dyDescent="0.3">
      <c r="H3831" s="170">
        <v>38802</v>
      </c>
      <c r="I3831" s="168">
        <v>50.91</v>
      </c>
    </row>
    <row r="3832" spans="8:9" x14ac:dyDescent="0.3">
      <c r="H3832" s="170">
        <v>38803</v>
      </c>
      <c r="I3832" s="168">
        <v>50.75</v>
      </c>
    </row>
    <row r="3833" spans="8:9" x14ac:dyDescent="0.3">
      <c r="H3833" s="170">
        <v>38804</v>
      </c>
      <c r="I3833" s="168">
        <v>50.6</v>
      </c>
    </row>
    <row r="3834" spans="8:9" x14ac:dyDescent="0.3">
      <c r="H3834" s="170">
        <v>38805</v>
      </c>
      <c r="I3834" s="168">
        <v>50.44</v>
      </c>
    </row>
    <row r="3835" spans="8:9" x14ac:dyDescent="0.3">
      <c r="H3835" s="170">
        <v>38806</v>
      </c>
      <c r="I3835" s="168">
        <v>50.3</v>
      </c>
    </row>
    <row r="3836" spans="8:9" x14ac:dyDescent="0.3">
      <c r="H3836" s="170">
        <v>38807</v>
      </c>
      <c r="I3836" s="168">
        <v>50.15</v>
      </c>
    </row>
    <row r="3837" spans="8:9" x14ac:dyDescent="0.3">
      <c r="H3837" s="170">
        <v>38808</v>
      </c>
      <c r="I3837" s="168">
        <v>49.98</v>
      </c>
    </row>
    <row r="3838" spans="8:9" x14ac:dyDescent="0.3">
      <c r="H3838" s="170">
        <v>38809</v>
      </c>
      <c r="I3838" s="168">
        <v>49.79</v>
      </c>
    </row>
    <row r="3839" spans="8:9" x14ac:dyDescent="0.3">
      <c r="H3839" s="170">
        <v>38810</v>
      </c>
      <c r="I3839" s="168">
        <v>49.51</v>
      </c>
    </row>
    <row r="3840" spans="8:9" x14ac:dyDescent="0.3">
      <c r="H3840" s="170">
        <v>38811</v>
      </c>
      <c r="I3840" s="168">
        <v>49.02</v>
      </c>
    </row>
    <row r="3841" spans="8:9" x14ac:dyDescent="0.3">
      <c r="H3841" s="170">
        <v>38812</v>
      </c>
      <c r="I3841" s="168">
        <v>48.45</v>
      </c>
    </row>
    <row r="3842" spans="8:9" x14ac:dyDescent="0.3">
      <c r="H3842" s="170">
        <v>38813</v>
      </c>
      <c r="I3842" s="168">
        <v>47.9</v>
      </c>
    </row>
    <row r="3843" spans="8:9" x14ac:dyDescent="0.3">
      <c r="H3843" s="170">
        <v>38814</v>
      </c>
      <c r="I3843" s="168">
        <v>47.43</v>
      </c>
    </row>
    <row r="3844" spans="8:9" x14ac:dyDescent="0.3">
      <c r="H3844" s="170">
        <v>38815</v>
      </c>
      <c r="I3844" s="168">
        <v>47.05</v>
      </c>
    </row>
    <row r="3845" spans="8:9" x14ac:dyDescent="0.3">
      <c r="H3845" s="170">
        <v>38816</v>
      </c>
      <c r="I3845" s="168">
        <v>46.73</v>
      </c>
    </row>
    <row r="3846" spans="8:9" x14ac:dyDescent="0.3">
      <c r="H3846" s="170">
        <v>38817</v>
      </c>
      <c r="I3846" s="168">
        <v>46.44</v>
      </c>
    </row>
    <row r="3847" spans="8:9" x14ac:dyDescent="0.3">
      <c r="H3847" s="170">
        <v>38818</v>
      </c>
      <c r="I3847" s="168">
        <v>46.23</v>
      </c>
    </row>
    <row r="3848" spans="8:9" x14ac:dyDescent="0.3">
      <c r="H3848" s="170">
        <v>38819</v>
      </c>
      <c r="I3848" s="168">
        <v>45.99</v>
      </c>
    </row>
    <row r="3849" spans="8:9" x14ac:dyDescent="0.3">
      <c r="H3849" s="170">
        <v>38820</v>
      </c>
      <c r="I3849" s="168">
        <v>45.72</v>
      </c>
    </row>
    <row r="3850" spans="8:9" x14ac:dyDescent="0.3">
      <c r="H3850" s="170">
        <v>38821</v>
      </c>
      <c r="I3850" s="168">
        <v>45.46</v>
      </c>
    </row>
    <row r="3851" spans="8:9" x14ac:dyDescent="0.3">
      <c r="H3851" s="170">
        <v>38822</v>
      </c>
      <c r="I3851" s="168">
        <v>45.18</v>
      </c>
    </row>
    <row r="3852" spans="8:9" x14ac:dyDescent="0.3">
      <c r="H3852" s="170">
        <v>38823</v>
      </c>
      <c r="I3852" s="168">
        <v>44.9</v>
      </c>
    </row>
    <row r="3853" spans="8:9" x14ac:dyDescent="0.3">
      <c r="H3853" s="170">
        <v>38824</v>
      </c>
      <c r="I3853" s="168">
        <v>44.63</v>
      </c>
    </row>
    <row r="3854" spans="8:9" x14ac:dyDescent="0.3">
      <c r="H3854" s="170">
        <v>38825</v>
      </c>
      <c r="I3854" s="168">
        <v>44.4</v>
      </c>
    </row>
    <row r="3855" spans="8:9" x14ac:dyDescent="0.3">
      <c r="H3855" s="170">
        <v>38826</v>
      </c>
      <c r="I3855" s="168">
        <v>44.23</v>
      </c>
    </row>
    <row r="3856" spans="8:9" x14ac:dyDescent="0.3">
      <c r="H3856" s="170">
        <v>38827</v>
      </c>
      <c r="I3856" s="168">
        <v>44.15</v>
      </c>
    </row>
    <row r="3857" spans="8:9" x14ac:dyDescent="0.3">
      <c r="H3857" s="170">
        <v>38828</v>
      </c>
      <c r="I3857" s="168">
        <v>44.15</v>
      </c>
    </row>
    <row r="3858" spans="8:9" x14ac:dyDescent="0.3">
      <c r="H3858" s="170">
        <v>38829</v>
      </c>
      <c r="I3858" s="168">
        <v>44.2</v>
      </c>
    </row>
    <row r="3859" spans="8:9" x14ac:dyDescent="0.3">
      <c r="H3859" s="170">
        <v>38830</v>
      </c>
      <c r="I3859" s="168">
        <v>44.27</v>
      </c>
    </row>
    <row r="3860" spans="8:9" x14ac:dyDescent="0.3">
      <c r="H3860" s="170">
        <v>38831</v>
      </c>
      <c r="I3860" s="168">
        <v>44.36</v>
      </c>
    </row>
    <row r="3861" spans="8:9" x14ac:dyDescent="0.3">
      <c r="H3861" s="170">
        <v>38832</v>
      </c>
      <c r="I3861" s="168">
        <v>44.46</v>
      </c>
    </row>
    <row r="3862" spans="8:9" x14ac:dyDescent="0.3">
      <c r="H3862" s="170">
        <v>38833</v>
      </c>
      <c r="I3862" s="168">
        <v>44.56</v>
      </c>
    </row>
    <row r="3863" spans="8:9" x14ac:dyDescent="0.3">
      <c r="H3863" s="170">
        <v>38834</v>
      </c>
      <c r="I3863" s="168">
        <v>44.66</v>
      </c>
    </row>
    <row r="3864" spans="8:9" x14ac:dyDescent="0.3">
      <c r="H3864" s="170">
        <v>38835</v>
      </c>
      <c r="I3864" s="168">
        <v>44.78</v>
      </c>
    </row>
    <row r="3865" spans="8:9" x14ac:dyDescent="0.3">
      <c r="H3865" s="170">
        <v>38836</v>
      </c>
      <c r="I3865" s="168">
        <v>44.91</v>
      </c>
    </row>
    <row r="3866" spans="8:9" x14ac:dyDescent="0.3">
      <c r="H3866" s="170">
        <v>38837</v>
      </c>
      <c r="I3866" s="168">
        <v>45.04</v>
      </c>
    </row>
    <row r="3867" spans="8:9" x14ac:dyDescent="0.3">
      <c r="H3867" s="170">
        <v>38838</v>
      </c>
      <c r="I3867" s="168">
        <v>45.16</v>
      </c>
    </row>
    <row r="3868" spans="8:9" x14ac:dyDescent="0.3">
      <c r="H3868" s="170">
        <v>38839</v>
      </c>
      <c r="I3868" s="168">
        <v>45.28</v>
      </c>
    </row>
    <row r="3869" spans="8:9" x14ac:dyDescent="0.3">
      <c r="H3869" s="170">
        <v>38840</v>
      </c>
      <c r="I3869" s="168">
        <v>45.41</v>
      </c>
    </row>
    <row r="3870" spans="8:9" x14ac:dyDescent="0.3">
      <c r="H3870" s="170">
        <v>38841</v>
      </c>
      <c r="I3870" s="168">
        <v>45.59</v>
      </c>
    </row>
    <row r="3871" spans="8:9" x14ac:dyDescent="0.3">
      <c r="H3871" s="170">
        <v>38842</v>
      </c>
      <c r="I3871" s="168">
        <v>45.77</v>
      </c>
    </row>
    <row r="3872" spans="8:9" x14ac:dyDescent="0.3">
      <c r="H3872" s="170">
        <v>38843</v>
      </c>
      <c r="I3872" s="168">
        <v>45.97</v>
      </c>
    </row>
    <row r="3873" spans="8:9" x14ac:dyDescent="0.3">
      <c r="H3873" s="170">
        <v>38844</v>
      </c>
      <c r="I3873" s="168">
        <v>46.18</v>
      </c>
    </row>
    <row r="3874" spans="8:9" x14ac:dyDescent="0.3">
      <c r="H3874" s="170">
        <v>38845</v>
      </c>
      <c r="I3874" s="168">
        <v>46.42</v>
      </c>
    </row>
    <row r="3875" spans="8:9" x14ac:dyDescent="0.3">
      <c r="H3875" s="170">
        <v>38846</v>
      </c>
      <c r="I3875" s="168">
        <v>46.67</v>
      </c>
    </row>
    <row r="3876" spans="8:9" x14ac:dyDescent="0.3">
      <c r="H3876" s="170">
        <v>38847</v>
      </c>
      <c r="I3876" s="168">
        <v>46.92</v>
      </c>
    </row>
    <row r="3877" spans="8:9" x14ac:dyDescent="0.3">
      <c r="H3877" s="170">
        <v>38848</v>
      </c>
      <c r="I3877" s="168">
        <v>47.16</v>
      </c>
    </row>
    <row r="3878" spans="8:9" x14ac:dyDescent="0.3">
      <c r="H3878" s="170">
        <v>38849</v>
      </c>
      <c r="I3878" s="168">
        <v>47.39</v>
      </c>
    </row>
    <row r="3879" spans="8:9" x14ac:dyDescent="0.3">
      <c r="H3879" s="170">
        <v>38850</v>
      </c>
      <c r="I3879" s="168">
        <v>47.6</v>
      </c>
    </row>
    <row r="3880" spans="8:9" x14ac:dyDescent="0.3">
      <c r="H3880" s="170">
        <v>38851</v>
      </c>
      <c r="I3880" s="168">
        <v>47.81</v>
      </c>
    </row>
    <row r="3881" spans="8:9" x14ac:dyDescent="0.3">
      <c r="H3881" s="170">
        <v>38852</v>
      </c>
      <c r="I3881" s="168">
        <v>48.03</v>
      </c>
    </row>
    <row r="3882" spans="8:9" x14ac:dyDescent="0.3">
      <c r="H3882" s="170">
        <v>38853</v>
      </c>
      <c r="I3882" s="168">
        <v>48.25</v>
      </c>
    </row>
    <row r="3883" spans="8:9" x14ac:dyDescent="0.3">
      <c r="H3883" s="170">
        <v>38854</v>
      </c>
      <c r="I3883" s="168">
        <v>48.48</v>
      </c>
    </row>
    <row r="3884" spans="8:9" x14ac:dyDescent="0.3">
      <c r="H3884" s="170">
        <v>38855</v>
      </c>
      <c r="I3884" s="168">
        <v>48.75</v>
      </c>
    </row>
    <row r="3885" spans="8:9" x14ac:dyDescent="0.3">
      <c r="H3885" s="170">
        <v>38856</v>
      </c>
      <c r="I3885" s="168">
        <v>49.02</v>
      </c>
    </row>
    <row r="3886" spans="8:9" x14ac:dyDescent="0.3">
      <c r="H3886" s="170">
        <v>38857</v>
      </c>
      <c r="I3886" s="168">
        <v>49.29</v>
      </c>
    </row>
    <row r="3887" spans="8:9" x14ac:dyDescent="0.3">
      <c r="H3887" s="170">
        <v>38858</v>
      </c>
      <c r="I3887" s="168">
        <v>49.52</v>
      </c>
    </row>
    <row r="3888" spans="8:9" x14ac:dyDescent="0.3">
      <c r="H3888" s="170">
        <v>38859</v>
      </c>
      <c r="I3888" s="168">
        <v>49.72</v>
      </c>
    </row>
    <row r="3889" spans="8:9" x14ac:dyDescent="0.3">
      <c r="H3889" s="170">
        <v>38860</v>
      </c>
      <c r="I3889" s="168">
        <v>49.92</v>
      </c>
    </row>
    <row r="3890" spans="8:9" x14ac:dyDescent="0.3">
      <c r="H3890" s="170">
        <v>38861</v>
      </c>
      <c r="I3890" s="168">
        <v>50.11</v>
      </c>
    </row>
    <row r="3891" spans="8:9" x14ac:dyDescent="0.3">
      <c r="H3891" s="170">
        <v>38862</v>
      </c>
      <c r="I3891" s="168">
        <v>50.31</v>
      </c>
    </row>
    <row r="3892" spans="8:9" x14ac:dyDescent="0.3">
      <c r="H3892" s="170">
        <v>38863</v>
      </c>
      <c r="I3892" s="168">
        <v>50.55</v>
      </c>
    </row>
    <row r="3893" spans="8:9" x14ac:dyDescent="0.3">
      <c r="H3893" s="170">
        <v>38864</v>
      </c>
      <c r="I3893" s="168">
        <v>50.85</v>
      </c>
    </row>
    <row r="3894" spans="8:9" x14ac:dyDescent="0.3">
      <c r="H3894" s="170">
        <v>38865</v>
      </c>
      <c r="I3894" s="168">
        <v>51.16</v>
      </c>
    </row>
    <row r="3895" spans="8:9" x14ac:dyDescent="0.3">
      <c r="H3895" s="170">
        <v>38866</v>
      </c>
      <c r="I3895" s="168">
        <v>51.5</v>
      </c>
    </row>
    <row r="3896" spans="8:9" x14ac:dyDescent="0.3">
      <c r="H3896" s="170">
        <v>38867</v>
      </c>
      <c r="I3896" s="168">
        <v>51.86</v>
      </c>
    </row>
    <row r="3897" spans="8:9" x14ac:dyDescent="0.3">
      <c r="H3897" s="170">
        <v>38868</v>
      </c>
      <c r="I3897" s="168">
        <v>52.22</v>
      </c>
    </row>
    <row r="3898" spans="8:9" x14ac:dyDescent="0.3">
      <c r="H3898" s="170">
        <v>38869</v>
      </c>
      <c r="I3898" s="168">
        <v>52.58</v>
      </c>
    </row>
    <row r="3899" spans="8:9" x14ac:dyDescent="0.3">
      <c r="H3899" s="170">
        <v>38870</v>
      </c>
      <c r="I3899" s="168">
        <v>52.92</v>
      </c>
    </row>
    <row r="3900" spans="8:9" x14ac:dyDescent="0.3">
      <c r="H3900" s="170">
        <v>38871</v>
      </c>
      <c r="I3900" s="168">
        <v>53.31</v>
      </c>
    </row>
    <row r="3901" spans="8:9" x14ac:dyDescent="0.3">
      <c r="H3901" s="170">
        <v>38872</v>
      </c>
      <c r="I3901" s="168">
        <v>53.7</v>
      </c>
    </row>
    <row r="3902" spans="8:9" x14ac:dyDescent="0.3">
      <c r="H3902" s="170">
        <v>38873</v>
      </c>
      <c r="I3902" s="168">
        <v>54.06</v>
      </c>
    </row>
    <row r="3903" spans="8:9" x14ac:dyDescent="0.3">
      <c r="H3903" s="170">
        <v>38874</v>
      </c>
      <c r="I3903" s="168">
        <v>54.4</v>
      </c>
    </row>
    <row r="3904" spans="8:9" x14ac:dyDescent="0.3">
      <c r="H3904" s="170">
        <v>38875</v>
      </c>
      <c r="I3904" s="168">
        <v>54.69</v>
      </c>
    </row>
    <row r="3905" spans="8:9" x14ac:dyDescent="0.3">
      <c r="H3905" s="170">
        <v>38876</v>
      </c>
      <c r="I3905" s="168">
        <v>54.97</v>
      </c>
    </row>
    <row r="3906" spans="8:9" x14ac:dyDescent="0.3">
      <c r="H3906" s="170">
        <v>38877</v>
      </c>
      <c r="I3906" s="168">
        <v>55.25</v>
      </c>
    </row>
    <row r="3907" spans="8:9" x14ac:dyDescent="0.3">
      <c r="H3907" s="170">
        <v>38878</v>
      </c>
      <c r="I3907" s="168">
        <v>55.51</v>
      </c>
    </row>
    <row r="3908" spans="8:9" x14ac:dyDescent="0.3">
      <c r="H3908" s="170">
        <v>38879</v>
      </c>
      <c r="I3908" s="168">
        <v>55.78</v>
      </c>
    </row>
    <row r="3909" spans="8:9" x14ac:dyDescent="0.3">
      <c r="H3909" s="170">
        <v>38880</v>
      </c>
      <c r="I3909" s="168">
        <v>56.03</v>
      </c>
    </row>
    <row r="3910" spans="8:9" x14ac:dyDescent="0.3">
      <c r="H3910" s="170">
        <v>38881</v>
      </c>
      <c r="I3910" s="168">
        <v>56.27</v>
      </c>
    </row>
    <row r="3911" spans="8:9" x14ac:dyDescent="0.3">
      <c r="H3911" s="170">
        <v>38882</v>
      </c>
      <c r="I3911" s="168">
        <v>56.5</v>
      </c>
    </row>
    <row r="3912" spans="8:9" x14ac:dyDescent="0.3">
      <c r="H3912" s="170">
        <v>38883</v>
      </c>
      <c r="I3912" s="168">
        <v>56.74</v>
      </c>
    </row>
    <row r="3913" spans="8:9" x14ac:dyDescent="0.3">
      <c r="H3913" s="170">
        <v>38884</v>
      </c>
      <c r="I3913" s="168">
        <v>56.96</v>
      </c>
    </row>
    <row r="3914" spans="8:9" x14ac:dyDescent="0.3">
      <c r="H3914" s="170">
        <v>38885</v>
      </c>
      <c r="I3914" s="168">
        <v>57.18</v>
      </c>
    </row>
    <row r="3915" spans="8:9" x14ac:dyDescent="0.3">
      <c r="H3915" s="170">
        <v>38886</v>
      </c>
      <c r="I3915" s="168">
        <v>57.4</v>
      </c>
    </row>
    <row r="3916" spans="8:9" x14ac:dyDescent="0.3">
      <c r="H3916" s="170">
        <v>38887</v>
      </c>
      <c r="I3916" s="168">
        <v>57.64</v>
      </c>
    </row>
    <row r="3917" spans="8:9" x14ac:dyDescent="0.3">
      <c r="H3917" s="170">
        <v>38888</v>
      </c>
      <c r="I3917" s="168">
        <v>57.91</v>
      </c>
    </row>
    <row r="3918" spans="8:9" x14ac:dyDescent="0.3">
      <c r="H3918" s="170">
        <v>38889</v>
      </c>
      <c r="I3918" s="168">
        <v>58.2</v>
      </c>
    </row>
    <row r="3919" spans="8:9" x14ac:dyDescent="0.3">
      <c r="H3919" s="170">
        <v>38890</v>
      </c>
      <c r="I3919" s="168">
        <v>58.57</v>
      </c>
    </row>
    <row r="3920" spans="8:9" x14ac:dyDescent="0.3">
      <c r="H3920" s="170">
        <v>38891</v>
      </c>
      <c r="I3920" s="168">
        <v>58.94</v>
      </c>
    </row>
    <row r="3921" spans="8:9" x14ac:dyDescent="0.3">
      <c r="H3921" s="170">
        <v>38892</v>
      </c>
      <c r="I3921" s="168">
        <v>59.32</v>
      </c>
    </row>
    <row r="3922" spans="8:9" x14ac:dyDescent="0.3">
      <c r="H3922" s="170">
        <v>38893</v>
      </c>
      <c r="I3922" s="168">
        <v>59.68</v>
      </c>
    </row>
    <row r="3923" spans="8:9" x14ac:dyDescent="0.3">
      <c r="H3923" s="170">
        <v>38894</v>
      </c>
      <c r="I3923" s="168">
        <v>59.99</v>
      </c>
    </row>
    <row r="3924" spans="8:9" x14ac:dyDescent="0.3">
      <c r="H3924" s="170">
        <v>38895</v>
      </c>
      <c r="I3924" s="168">
        <v>60.29</v>
      </c>
    </row>
    <row r="3925" spans="8:9" x14ac:dyDescent="0.3">
      <c r="H3925" s="170">
        <v>38896</v>
      </c>
      <c r="I3925" s="168">
        <v>60.6</v>
      </c>
    </row>
    <row r="3926" spans="8:9" x14ac:dyDescent="0.3">
      <c r="H3926" s="170">
        <v>38897</v>
      </c>
      <c r="I3926" s="168">
        <v>60.85</v>
      </c>
    </row>
    <row r="3927" spans="8:9" x14ac:dyDescent="0.3">
      <c r="H3927" s="170">
        <v>38898</v>
      </c>
      <c r="I3927" s="168">
        <v>61.12</v>
      </c>
    </row>
    <row r="3928" spans="8:9" x14ac:dyDescent="0.3">
      <c r="H3928" s="170">
        <v>38899</v>
      </c>
      <c r="I3928" s="168">
        <v>61.55</v>
      </c>
    </row>
    <row r="3929" spans="8:9" x14ac:dyDescent="0.3">
      <c r="H3929" s="170">
        <v>38900</v>
      </c>
      <c r="I3929" s="168">
        <v>62.06</v>
      </c>
    </row>
    <row r="3930" spans="8:9" x14ac:dyDescent="0.3">
      <c r="H3930" s="170">
        <v>38901</v>
      </c>
      <c r="I3930" s="168">
        <v>62.62</v>
      </c>
    </row>
    <row r="3931" spans="8:9" x14ac:dyDescent="0.3">
      <c r="H3931" s="170">
        <v>38902</v>
      </c>
      <c r="I3931" s="168">
        <v>63.24</v>
      </c>
    </row>
    <row r="3932" spans="8:9" x14ac:dyDescent="0.3">
      <c r="H3932" s="170">
        <v>38903</v>
      </c>
      <c r="I3932" s="168">
        <v>63.87</v>
      </c>
    </row>
    <row r="3933" spans="8:9" x14ac:dyDescent="0.3">
      <c r="H3933" s="170">
        <v>38904</v>
      </c>
      <c r="I3933" s="168">
        <v>64.48</v>
      </c>
    </row>
    <row r="3934" spans="8:9" x14ac:dyDescent="0.3">
      <c r="H3934" s="170">
        <v>38905</v>
      </c>
      <c r="I3934" s="168">
        <v>65.040000000000006</v>
      </c>
    </row>
    <row r="3935" spans="8:9" x14ac:dyDescent="0.3">
      <c r="H3935" s="170">
        <v>38906</v>
      </c>
      <c r="I3935" s="168">
        <v>65.63</v>
      </c>
    </row>
    <row r="3936" spans="8:9" x14ac:dyDescent="0.3">
      <c r="H3936" s="170">
        <v>38907</v>
      </c>
      <c r="I3936" s="168">
        <v>66.25</v>
      </c>
    </row>
    <row r="3937" spans="8:9" x14ac:dyDescent="0.3">
      <c r="H3937" s="170">
        <v>38908</v>
      </c>
      <c r="I3937" s="168">
        <v>66.91</v>
      </c>
    </row>
    <row r="3938" spans="8:9" x14ac:dyDescent="0.3">
      <c r="H3938" s="170">
        <v>38909</v>
      </c>
      <c r="I3938" s="168">
        <v>67.58</v>
      </c>
    </row>
    <row r="3939" spans="8:9" x14ac:dyDescent="0.3">
      <c r="H3939" s="170">
        <v>38910</v>
      </c>
      <c r="I3939" s="168">
        <v>68.23</v>
      </c>
    </row>
    <row r="3940" spans="8:9" x14ac:dyDescent="0.3">
      <c r="H3940" s="170">
        <v>38911</v>
      </c>
      <c r="I3940" s="168">
        <v>68.78</v>
      </c>
    </row>
    <row r="3941" spans="8:9" x14ac:dyDescent="0.3">
      <c r="H3941" s="170">
        <v>38912</v>
      </c>
      <c r="I3941" s="168">
        <v>69.400000000000006</v>
      </c>
    </row>
    <row r="3942" spans="8:9" x14ac:dyDescent="0.3">
      <c r="H3942" s="170">
        <v>38913</v>
      </c>
      <c r="I3942" s="168">
        <v>69.92</v>
      </c>
    </row>
    <row r="3943" spans="8:9" x14ac:dyDescent="0.3">
      <c r="H3943" s="170">
        <v>38914</v>
      </c>
      <c r="I3943" s="168">
        <v>70.37</v>
      </c>
    </row>
    <row r="3944" spans="8:9" x14ac:dyDescent="0.3">
      <c r="H3944" s="170">
        <v>38915</v>
      </c>
      <c r="I3944" s="168">
        <v>70.73</v>
      </c>
    </row>
    <row r="3945" spans="8:9" x14ac:dyDescent="0.3">
      <c r="H3945" s="170">
        <v>38916</v>
      </c>
      <c r="I3945" s="168">
        <v>71.11</v>
      </c>
    </row>
    <row r="3946" spans="8:9" x14ac:dyDescent="0.3">
      <c r="H3946" s="170">
        <v>38917</v>
      </c>
      <c r="I3946" s="168">
        <v>71.459999999999994</v>
      </c>
    </row>
    <row r="3947" spans="8:9" x14ac:dyDescent="0.3">
      <c r="H3947" s="170">
        <v>38918</v>
      </c>
      <c r="I3947" s="168">
        <v>71.77</v>
      </c>
    </row>
    <row r="3948" spans="8:9" x14ac:dyDescent="0.3">
      <c r="H3948" s="170">
        <v>38919</v>
      </c>
      <c r="I3948" s="168">
        <v>72.099999999999994</v>
      </c>
    </row>
    <row r="3949" spans="8:9" x14ac:dyDescent="0.3">
      <c r="H3949" s="170">
        <v>38920</v>
      </c>
      <c r="I3949" s="168">
        <v>72.41</v>
      </c>
    </row>
    <row r="3950" spans="8:9" x14ac:dyDescent="0.3">
      <c r="H3950" s="170">
        <v>38921</v>
      </c>
      <c r="I3950" s="168">
        <v>72.69</v>
      </c>
    </row>
    <row r="3951" spans="8:9" x14ac:dyDescent="0.3">
      <c r="H3951" s="170">
        <v>38922</v>
      </c>
      <c r="I3951" s="168">
        <v>72.91</v>
      </c>
    </row>
    <row r="3952" spans="8:9" x14ac:dyDescent="0.3">
      <c r="H3952" s="170">
        <v>38923</v>
      </c>
      <c r="I3952" s="168">
        <v>73.11</v>
      </c>
    </row>
    <row r="3953" spans="8:9" x14ac:dyDescent="0.3">
      <c r="H3953" s="170">
        <v>38924</v>
      </c>
      <c r="I3953" s="168">
        <v>73.3</v>
      </c>
    </row>
    <row r="3954" spans="8:9" x14ac:dyDescent="0.3">
      <c r="H3954" s="170">
        <v>38925</v>
      </c>
      <c r="I3954" s="168">
        <v>73.459999999999994</v>
      </c>
    </row>
    <row r="3955" spans="8:9" x14ac:dyDescent="0.3">
      <c r="H3955" s="170">
        <v>38926</v>
      </c>
      <c r="I3955" s="168">
        <v>73.64</v>
      </c>
    </row>
    <row r="3956" spans="8:9" x14ac:dyDescent="0.3">
      <c r="H3956" s="170">
        <v>38927</v>
      </c>
      <c r="I3956" s="168">
        <v>73.86</v>
      </c>
    </row>
    <row r="3957" spans="8:9" x14ac:dyDescent="0.3">
      <c r="H3957" s="170">
        <v>38928</v>
      </c>
      <c r="I3957" s="168">
        <v>74.069999999999993</v>
      </c>
    </row>
    <row r="3958" spans="8:9" x14ac:dyDescent="0.3">
      <c r="H3958" s="170">
        <v>38929</v>
      </c>
      <c r="I3958" s="168">
        <v>74.290000000000006</v>
      </c>
    </row>
    <row r="3959" spans="8:9" x14ac:dyDescent="0.3">
      <c r="H3959" s="170">
        <v>38930</v>
      </c>
      <c r="I3959" s="168">
        <v>74.41</v>
      </c>
    </row>
    <row r="3960" spans="8:9" x14ac:dyDescent="0.3">
      <c r="H3960" s="170">
        <v>38931</v>
      </c>
      <c r="I3960" s="168">
        <v>74.540000000000006</v>
      </c>
    </row>
    <row r="3961" spans="8:9" x14ac:dyDescent="0.3">
      <c r="H3961" s="170">
        <v>38932</v>
      </c>
      <c r="I3961" s="168">
        <v>74.709999999999994</v>
      </c>
    </row>
    <row r="3962" spans="8:9" x14ac:dyDescent="0.3">
      <c r="H3962" s="170">
        <v>38933</v>
      </c>
      <c r="I3962" s="168">
        <v>74.900000000000006</v>
      </c>
    </row>
    <row r="3963" spans="8:9" x14ac:dyDescent="0.3">
      <c r="H3963" s="170">
        <v>38934</v>
      </c>
      <c r="I3963" s="168">
        <v>75.03</v>
      </c>
    </row>
    <row r="3964" spans="8:9" x14ac:dyDescent="0.3">
      <c r="H3964" s="170">
        <v>38935</v>
      </c>
      <c r="I3964" s="168">
        <v>75.19</v>
      </c>
    </row>
    <row r="3965" spans="8:9" x14ac:dyDescent="0.3">
      <c r="H3965" s="170">
        <v>38936</v>
      </c>
      <c r="I3965" s="168">
        <v>75.36</v>
      </c>
    </row>
    <row r="3966" spans="8:9" x14ac:dyDescent="0.3">
      <c r="H3966" s="170">
        <v>38937</v>
      </c>
      <c r="I3966" s="168">
        <v>75.540000000000006</v>
      </c>
    </row>
    <row r="3967" spans="8:9" x14ac:dyDescent="0.3">
      <c r="H3967" s="170">
        <v>38938</v>
      </c>
      <c r="I3967" s="168">
        <v>75.739999999999995</v>
      </c>
    </row>
    <row r="3968" spans="8:9" x14ac:dyDescent="0.3">
      <c r="H3968" s="170">
        <v>38939</v>
      </c>
      <c r="I3968" s="168">
        <v>75.94</v>
      </c>
    </row>
    <row r="3969" spans="8:9" x14ac:dyDescent="0.3">
      <c r="H3969" s="170">
        <v>38940</v>
      </c>
      <c r="I3969" s="168">
        <v>76.150000000000006</v>
      </c>
    </row>
    <row r="3970" spans="8:9" x14ac:dyDescent="0.3">
      <c r="H3970" s="170">
        <v>38941</v>
      </c>
      <c r="I3970" s="168">
        <v>76.34</v>
      </c>
    </row>
    <row r="3971" spans="8:9" x14ac:dyDescent="0.3">
      <c r="H3971" s="170">
        <v>38942</v>
      </c>
      <c r="I3971" s="168">
        <v>76.52</v>
      </c>
    </row>
    <row r="3972" spans="8:9" x14ac:dyDescent="0.3">
      <c r="H3972" s="170">
        <v>38943</v>
      </c>
      <c r="I3972" s="168">
        <v>76.709999999999994</v>
      </c>
    </row>
    <row r="3973" spans="8:9" x14ac:dyDescent="0.3">
      <c r="H3973" s="170">
        <v>38944</v>
      </c>
      <c r="I3973" s="168">
        <v>76.91</v>
      </c>
    </row>
    <row r="3974" spans="8:9" x14ac:dyDescent="0.3">
      <c r="H3974" s="170">
        <v>38945</v>
      </c>
      <c r="I3974" s="168">
        <v>77.02</v>
      </c>
    </row>
    <row r="3975" spans="8:9" x14ac:dyDescent="0.3">
      <c r="H3975" s="170">
        <v>38946</v>
      </c>
      <c r="I3975" s="168">
        <v>77.14</v>
      </c>
    </row>
    <row r="3976" spans="8:9" x14ac:dyDescent="0.3">
      <c r="H3976" s="170">
        <v>38947</v>
      </c>
      <c r="I3976" s="168">
        <v>77.239999999999995</v>
      </c>
    </row>
    <row r="3977" spans="8:9" x14ac:dyDescent="0.3">
      <c r="H3977" s="170">
        <v>38948</v>
      </c>
      <c r="I3977" s="168">
        <v>77.33</v>
      </c>
    </row>
    <row r="3978" spans="8:9" x14ac:dyDescent="0.3">
      <c r="H3978" s="170">
        <v>38949</v>
      </c>
      <c r="I3978" s="168">
        <v>77.39</v>
      </c>
    </row>
    <row r="3979" spans="8:9" x14ac:dyDescent="0.3">
      <c r="H3979" s="170">
        <v>38950</v>
      </c>
      <c r="I3979" s="168">
        <v>77.430000000000007</v>
      </c>
    </row>
    <row r="3980" spans="8:9" x14ac:dyDescent="0.3">
      <c r="H3980" s="170">
        <v>38951</v>
      </c>
      <c r="I3980" s="168">
        <v>77.510000000000005</v>
      </c>
    </row>
    <row r="3981" spans="8:9" x14ac:dyDescent="0.3">
      <c r="H3981" s="170">
        <v>38952</v>
      </c>
      <c r="I3981" s="168">
        <v>77.58</v>
      </c>
    </row>
    <row r="3982" spans="8:9" x14ac:dyDescent="0.3">
      <c r="H3982" s="170">
        <v>38953</v>
      </c>
      <c r="I3982" s="168">
        <v>77.58</v>
      </c>
    </row>
    <row r="3983" spans="8:9" x14ac:dyDescent="0.3">
      <c r="H3983" s="170">
        <v>38954</v>
      </c>
      <c r="I3983" s="168">
        <v>77.69</v>
      </c>
    </row>
    <row r="3984" spans="8:9" x14ac:dyDescent="0.3">
      <c r="H3984" s="170">
        <v>38955</v>
      </c>
      <c r="I3984" s="168">
        <v>77.790000000000006</v>
      </c>
    </row>
    <row r="3985" spans="8:9" x14ac:dyDescent="0.3">
      <c r="H3985" s="170">
        <v>38956</v>
      </c>
      <c r="I3985" s="168">
        <v>77.900000000000006</v>
      </c>
    </row>
    <row r="3986" spans="8:9" x14ac:dyDescent="0.3">
      <c r="H3986" s="170">
        <v>38957</v>
      </c>
      <c r="I3986" s="168">
        <v>78.02</v>
      </c>
    </row>
    <row r="3987" spans="8:9" x14ac:dyDescent="0.3">
      <c r="H3987" s="170">
        <v>38958</v>
      </c>
      <c r="I3987" s="168">
        <v>78.209999999999994</v>
      </c>
    </row>
    <row r="3988" spans="8:9" x14ac:dyDescent="0.3">
      <c r="H3988" s="170">
        <v>38959</v>
      </c>
      <c r="I3988" s="168">
        <v>78.37</v>
      </c>
    </row>
    <row r="3989" spans="8:9" x14ac:dyDescent="0.3">
      <c r="H3989" s="170">
        <v>38960</v>
      </c>
      <c r="I3989" s="168">
        <v>78.5</v>
      </c>
    </row>
    <row r="3990" spans="8:9" x14ac:dyDescent="0.3">
      <c r="H3990" s="170">
        <v>38961</v>
      </c>
      <c r="I3990" s="168">
        <v>78.62</v>
      </c>
    </row>
    <row r="3991" spans="8:9" x14ac:dyDescent="0.3">
      <c r="H3991" s="170">
        <v>38962</v>
      </c>
      <c r="I3991" s="168">
        <v>78.73</v>
      </c>
    </row>
    <row r="3992" spans="8:9" x14ac:dyDescent="0.3">
      <c r="H3992" s="170">
        <v>38963</v>
      </c>
      <c r="I3992" s="168">
        <v>78.81</v>
      </c>
    </row>
    <row r="3993" spans="8:9" x14ac:dyDescent="0.3">
      <c r="H3993" s="170">
        <v>38964</v>
      </c>
      <c r="I3993" s="168">
        <v>78.86</v>
      </c>
    </row>
    <row r="3994" spans="8:9" x14ac:dyDescent="0.3">
      <c r="H3994" s="170">
        <v>38965</v>
      </c>
      <c r="I3994" s="168">
        <v>78.91</v>
      </c>
    </row>
    <row r="3995" spans="8:9" x14ac:dyDescent="0.3">
      <c r="H3995" s="170">
        <v>38966</v>
      </c>
      <c r="I3995" s="168">
        <v>79</v>
      </c>
    </row>
    <row r="3996" spans="8:9" x14ac:dyDescent="0.3">
      <c r="H3996" s="170">
        <v>38967</v>
      </c>
      <c r="I3996" s="168">
        <v>79.09</v>
      </c>
    </row>
    <row r="3997" spans="8:9" x14ac:dyDescent="0.3">
      <c r="H3997" s="170">
        <v>38968</v>
      </c>
      <c r="I3997" s="168">
        <v>79.23</v>
      </c>
    </row>
    <row r="3998" spans="8:9" x14ac:dyDescent="0.3">
      <c r="H3998" s="170">
        <v>38969</v>
      </c>
      <c r="I3998" s="168">
        <v>79.239999999999995</v>
      </c>
    </row>
    <row r="3999" spans="8:9" x14ac:dyDescent="0.3">
      <c r="H3999" s="170">
        <v>38970</v>
      </c>
      <c r="I3999" s="168">
        <v>79.239999999999995</v>
      </c>
    </row>
    <row r="4000" spans="8:9" x14ac:dyDescent="0.3">
      <c r="H4000" s="170">
        <v>38971</v>
      </c>
      <c r="I4000" s="168">
        <v>79.22</v>
      </c>
    </row>
    <row r="4001" spans="8:9" x14ac:dyDescent="0.3">
      <c r="H4001" s="170">
        <v>38972</v>
      </c>
      <c r="I4001" s="168">
        <v>79.17</v>
      </c>
    </row>
    <row r="4002" spans="8:9" x14ac:dyDescent="0.3">
      <c r="H4002" s="170">
        <v>38973</v>
      </c>
      <c r="I4002" s="168">
        <v>79.069999999999993</v>
      </c>
    </row>
    <row r="4003" spans="8:9" x14ac:dyDescent="0.3">
      <c r="H4003" s="170">
        <v>38974</v>
      </c>
      <c r="I4003" s="168">
        <v>79.040000000000006</v>
      </c>
    </row>
    <row r="4004" spans="8:9" x14ac:dyDescent="0.3">
      <c r="H4004" s="170">
        <v>38975</v>
      </c>
      <c r="I4004" s="168">
        <v>78.91</v>
      </c>
    </row>
    <row r="4005" spans="8:9" x14ac:dyDescent="0.3">
      <c r="H4005" s="170">
        <v>38976</v>
      </c>
      <c r="I4005" s="168">
        <v>78.81</v>
      </c>
    </row>
    <row r="4006" spans="8:9" x14ac:dyDescent="0.3">
      <c r="H4006" s="170">
        <v>38977</v>
      </c>
      <c r="I4006" s="168">
        <v>78.72</v>
      </c>
    </row>
    <row r="4007" spans="8:9" x14ac:dyDescent="0.3">
      <c r="H4007" s="170">
        <v>38978</v>
      </c>
      <c r="I4007" s="168">
        <v>78.61</v>
      </c>
    </row>
    <row r="4008" spans="8:9" x14ac:dyDescent="0.3">
      <c r="H4008" s="170">
        <v>38979</v>
      </c>
      <c r="I4008" s="168">
        <v>78.53</v>
      </c>
    </row>
    <row r="4009" spans="8:9" x14ac:dyDescent="0.3">
      <c r="H4009" s="170">
        <v>38980</v>
      </c>
      <c r="I4009" s="168">
        <v>78.510000000000005</v>
      </c>
    </row>
    <row r="4010" spans="8:9" x14ac:dyDescent="0.3">
      <c r="H4010" s="170">
        <v>38981</v>
      </c>
      <c r="I4010" s="168">
        <v>78.489999999999995</v>
      </c>
    </row>
    <row r="4011" spans="8:9" x14ac:dyDescent="0.3">
      <c r="H4011" s="170">
        <v>38982</v>
      </c>
      <c r="I4011" s="168">
        <v>78.47</v>
      </c>
    </row>
    <row r="4012" spans="8:9" x14ac:dyDescent="0.3">
      <c r="H4012" s="170">
        <v>38983</v>
      </c>
      <c r="I4012" s="168">
        <v>78.489999999999995</v>
      </c>
    </row>
    <row r="4013" spans="8:9" x14ac:dyDescent="0.3">
      <c r="H4013" s="170">
        <v>38984</v>
      </c>
      <c r="I4013" s="168">
        <v>78.52</v>
      </c>
    </row>
    <row r="4014" spans="8:9" x14ac:dyDescent="0.3">
      <c r="H4014" s="170">
        <v>38985</v>
      </c>
      <c r="I4014" s="168">
        <v>78.58</v>
      </c>
    </row>
    <row r="4015" spans="8:9" x14ac:dyDescent="0.3">
      <c r="H4015" s="170">
        <v>38986</v>
      </c>
      <c r="I4015" s="168">
        <v>78.680000000000007</v>
      </c>
    </row>
    <row r="4016" spans="8:9" x14ac:dyDescent="0.3">
      <c r="H4016" s="170">
        <v>38987</v>
      </c>
      <c r="I4016" s="168">
        <v>78.8</v>
      </c>
    </row>
    <row r="4017" spans="8:9" x14ac:dyDescent="0.3">
      <c r="H4017" s="170">
        <v>38988</v>
      </c>
      <c r="I4017" s="168">
        <v>78.989999999999995</v>
      </c>
    </row>
    <row r="4018" spans="8:9" x14ac:dyDescent="0.3">
      <c r="H4018" s="170">
        <v>38989</v>
      </c>
      <c r="I4018" s="168">
        <v>79.28</v>
      </c>
    </row>
    <row r="4019" spans="8:9" x14ac:dyDescent="0.3">
      <c r="H4019" s="170">
        <v>38990</v>
      </c>
      <c r="I4019" s="168">
        <v>79.55</v>
      </c>
    </row>
    <row r="4020" spans="8:9" x14ac:dyDescent="0.3">
      <c r="H4020" s="170">
        <v>38991</v>
      </c>
      <c r="I4020" s="168">
        <v>79.67</v>
      </c>
    </row>
    <row r="4021" spans="8:9" x14ac:dyDescent="0.3">
      <c r="H4021" s="170">
        <v>38992</v>
      </c>
      <c r="I4021" s="168">
        <v>79.819999999999993</v>
      </c>
    </row>
    <row r="4022" spans="8:9" x14ac:dyDescent="0.3">
      <c r="H4022" s="170">
        <v>38993</v>
      </c>
      <c r="I4022" s="168">
        <v>80.010000000000005</v>
      </c>
    </row>
    <row r="4023" spans="8:9" x14ac:dyDescent="0.3">
      <c r="H4023" s="170">
        <v>38994</v>
      </c>
      <c r="I4023" s="168">
        <v>80.19</v>
      </c>
    </row>
    <row r="4024" spans="8:9" x14ac:dyDescent="0.3">
      <c r="H4024" s="170">
        <v>38995</v>
      </c>
      <c r="I4024" s="168">
        <v>80.260000000000005</v>
      </c>
    </row>
    <row r="4025" spans="8:9" x14ac:dyDescent="0.3">
      <c r="H4025" s="170">
        <v>38996</v>
      </c>
      <c r="I4025" s="168">
        <v>80.42</v>
      </c>
    </row>
    <row r="4026" spans="8:9" x14ac:dyDescent="0.3">
      <c r="H4026" s="170">
        <v>38997</v>
      </c>
      <c r="I4026" s="168">
        <v>80.56</v>
      </c>
    </row>
    <row r="4027" spans="8:9" x14ac:dyDescent="0.3">
      <c r="H4027" s="170">
        <v>38998</v>
      </c>
      <c r="I4027" s="168">
        <v>80.680000000000007</v>
      </c>
    </row>
    <row r="4028" spans="8:9" x14ac:dyDescent="0.3">
      <c r="H4028" s="170">
        <v>38999</v>
      </c>
      <c r="I4028" s="168">
        <v>80.86</v>
      </c>
    </row>
    <row r="4029" spans="8:9" x14ac:dyDescent="0.3">
      <c r="H4029" s="170">
        <v>39000</v>
      </c>
      <c r="I4029" s="168">
        <v>81.2</v>
      </c>
    </row>
    <row r="4030" spans="8:9" x14ac:dyDescent="0.3">
      <c r="H4030" s="170">
        <v>39001</v>
      </c>
      <c r="I4030" s="168">
        <v>81.510000000000005</v>
      </c>
    </row>
    <row r="4031" spans="8:9" x14ac:dyDescent="0.3">
      <c r="H4031" s="170">
        <v>39002</v>
      </c>
      <c r="I4031" s="168">
        <v>81.89</v>
      </c>
    </row>
    <row r="4032" spans="8:9" x14ac:dyDescent="0.3">
      <c r="H4032" s="170">
        <v>39003</v>
      </c>
      <c r="I4032" s="168">
        <v>82.26</v>
      </c>
    </row>
    <row r="4033" spans="8:9" x14ac:dyDescent="0.3">
      <c r="H4033" s="170">
        <v>39004</v>
      </c>
      <c r="I4033" s="168">
        <v>82.42</v>
      </c>
    </row>
    <row r="4034" spans="8:9" x14ac:dyDescent="0.3">
      <c r="H4034" s="170">
        <v>39005</v>
      </c>
      <c r="I4034" s="168">
        <v>82.72</v>
      </c>
    </row>
    <row r="4035" spans="8:9" x14ac:dyDescent="0.3">
      <c r="H4035" s="170">
        <v>39006</v>
      </c>
      <c r="I4035" s="168">
        <v>83.25</v>
      </c>
    </row>
    <row r="4036" spans="8:9" x14ac:dyDescent="0.3">
      <c r="H4036" s="170">
        <v>39007</v>
      </c>
      <c r="I4036" s="168">
        <v>83.76</v>
      </c>
    </row>
    <row r="4037" spans="8:9" x14ac:dyDescent="0.3">
      <c r="H4037" s="170">
        <v>39008</v>
      </c>
      <c r="I4037" s="168">
        <v>84.4</v>
      </c>
    </row>
    <row r="4038" spans="8:9" x14ac:dyDescent="0.3">
      <c r="H4038" s="170">
        <v>39009</v>
      </c>
      <c r="I4038" s="168">
        <v>85.05</v>
      </c>
    </row>
    <row r="4039" spans="8:9" x14ac:dyDescent="0.3">
      <c r="H4039" s="170">
        <v>39010</v>
      </c>
      <c r="I4039" s="168">
        <v>85.53</v>
      </c>
    </row>
    <row r="4040" spans="8:9" x14ac:dyDescent="0.3">
      <c r="H4040" s="170">
        <v>39011</v>
      </c>
      <c r="I4040" s="168">
        <v>85.68</v>
      </c>
    </row>
    <row r="4041" spans="8:9" x14ac:dyDescent="0.3">
      <c r="H4041" s="170">
        <v>39012</v>
      </c>
      <c r="I4041" s="168">
        <v>86.06</v>
      </c>
    </row>
    <row r="4042" spans="8:9" x14ac:dyDescent="0.3">
      <c r="H4042" s="170">
        <v>39013</v>
      </c>
      <c r="I4042" s="168">
        <v>86.44</v>
      </c>
    </row>
    <row r="4043" spans="8:9" x14ac:dyDescent="0.3">
      <c r="H4043" s="170">
        <v>39014</v>
      </c>
      <c r="I4043" s="168">
        <v>86.67</v>
      </c>
    </row>
    <row r="4044" spans="8:9" x14ac:dyDescent="0.3">
      <c r="H4044" s="170">
        <v>39015</v>
      </c>
      <c r="I4044" s="168">
        <v>86.77</v>
      </c>
    </row>
    <row r="4045" spans="8:9" x14ac:dyDescent="0.3">
      <c r="H4045" s="170">
        <v>39016</v>
      </c>
      <c r="I4045" s="168">
        <v>86.99</v>
      </c>
    </row>
    <row r="4046" spans="8:9" x14ac:dyDescent="0.3">
      <c r="H4046" s="170">
        <v>39017</v>
      </c>
      <c r="I4046" s="168">
        <v>87.23</v>
      </c>
    </row>
    <row r="4047" spans="8:9" x14ac:dyDescent="0.3">
      <c r="H4047" s="170">
        <v>39018</v>
      </c>
      <c r="I4047" s="168">
        <v>87.46</v>
      </c>
    </row>
    <row r="4048" spans="8:9" x14ac:dyDescent="0.3">
      <c r="H4048" s="170">
        <v>39019</v>
      </c>
      <c r="I4048" s="168">
        <v>87.73</v>
      </c>
    </row>
    <row r="4049" spans="8:9" x14ac:dyDescent="0.3">
      <c r="H4049" s="170">
        <v>39020</v>
      </c>
      <c r="I4049" s="168">
        <v>87.76</v>
      </c>
    </row>
    <row r="4050" spans="8:9" x14ac:dyDescent="0.3">
      <c r="H4050" s="170">
        <v>39021</v>
      </c>
      <c r="I4050" s="168">
        <v>87.66</v>
      </c>
    </row>
    <row r="4051" spans="8:9" x14ac:dyDescent="0.3">
      <c r="H4051" s="170">
        <v>39022</v>
      </c>
      <c r="I4051" s="168">
        <v>87.7</v>
      </c>
    </row>
    <row r="4052" spans="8:9" x14ac:dyDescent="0.3">
      <c r="H4052" s="170">
        <v>39023</v>
      </c>
      <c r="I4052" s="168">
        <v>87.55</v>
      </c>
    </row>
    <row r="4053" spans="8:9" x14ac:dyDescent="0.3">
      <c r="H4053" s="170">
        <v>39024</v>
      </c>
      <c r="I4053" s="168">
        <v>87.42</v>
      </c>
    </row>
    <row r="4054" spans="8:9" x14ac:dyDescent="0.3">
      <c r="H4054" s="170">
        <v>39025</v>
      </c>
      <c r="I4054" s="168">
        <v>87.21</v>
      </c>
    </row>
    <row r="4055" spans="8:9" x14ac:dyDescent="0.3">
      <c r="H4055" s="170">
        <v>39026</v>
      </c>
      <c r="I4055" s="168">
        <v>87.03</v>
      </c>
    </row>
    <row r="4056" spans="8:9" x14ac:dyDescent="0.3">
      <c r="H4056" s="170">
        <v>39027</v>
      </c>
      <c r="I4056" s="168">
        <v>87.01</v>
      </c>
    </row>
    <row r="4057" spans="8:9" x14ac:dyDescent="0.3">
      <c r="H4057" s="170">
        <v>39028</v>
      </c>
      <c r="I4057" s="168">
        <v>87.07</v>
      </c>
    </row>
    <row r="4058" spans="8:9" x14ac:dyDescent="0.3">
      <c r="H4058" s="170">
        <v>39029</v>
      </c>
      <c r="I4058" s="168">
        <v>87.08</v>
      </c>
    </row>
    <row r="4059" spans="8:9" x14ac:dyDescent="0.3">
      <c r="H4059" s="170">
        <v>39030</v>
      </c>
      <c r="I4059" s="168">
        <v>87.21</v>
      </c>
    </row>
    <row r="4060" spans="8:9" x14ac:dyDescent="0.3">
      <c r="H4060" s="170">
        <v>39031</v>
      </c>
      <c r="I4060" s="168">
        <v>87.15</v>
      </c>
    </row>
    <row r="4061" spans="8:9" x14ac:dyDescent="0.3">
      <c r="H4061" s="170">
        <v>39032</v>
      </c>
      <c r="I4061" s="168">
        <v>87.03</v>
      </c>
    </row>
    <row r="4062" spans="8:9" x14ac:dyDescent="0.3">
      <c r="H4062" s="170">
        <v>39033</v>
      </c>
      <c r="I4062" s="168">
        <v>86.9</v>
      </c>
    </row>
    <row r="4063" spans="8:9" x14ac:dyDescent="0.3">
      <c r="H4063" s="170">
        <v>39034</v>
      </c>
      <c r="I4063" s="168">
        <v>86.48</v>
      </c>
    </row>
    <row r="4064" spans="8:9" x14ac:dyDescent="0.3">
      <c r="H4064" s="170">
        <v>39035</v>
      </c>
      <c r="I4064" s="168">
        <v>86.02</v>
      </c>
    </row>
    <row r="4065" spans="8:9" x14ac:dyDescent="0.3">
      <c r="H4065" s="170">
        <v>39036</v>
      </c>
      <c r="I4065" s="168">
        <v>85.53</v>
      </c>
    </row>
    <row r="4066" spans="8:9" x14ac:dyDescent="0.3">
      <c r="H4066" s="170">
        <v>39037</v>
      </c>
      <c r="I4066" s="168">
        <v>85.16</v>
      </c>
    </row>
    <row r="4067" spans="8:9" x14ac:dyDescent="0.3">
      <c r="H4067" s="170">
        <v>39038</v>
      </c>
      <c r="I4067" s="168">
        <v>84.81</v>
      </c>
    </row>
    <row r="4068" spans="8:9" x14ac:dyDescent="0.3">
      <c r="H4068" s="170">
        <v>39039</v>
      </c>
      <c r="I4068" s="168">
        <v>84.8</v>
      </c>
    </row>
    <row r="4069" spans="8:9" x14ac:dyDescent="0.3">
      <c r="H4069" s="170">
        <v>39040</v>
      </c>
      <c r="I4069" s="168">
        <v>84.84</v>
      </c>
    </row>
    <row r="4070" spans="8:9" x14ac:dyDescent="0.3">
      <c r="H4070" s="170">
        <v>39041</v>
      </c>
      <c r="I4070" s="168">
        <v>85</v>
      </c>
    </row>
    <row r="4071" spans="8:9" x14ac:dyDescent="0.3">
      <c r="H4071" s="170">
        <v>39042</v>
      </c>
      <c r="I4071" s="168">
        <v>85.15</v>
      </c>
    </row>
    <row r="4072" spans="8:9" x14ac:dyDescent="0.3">
      <c r="H4072" s="170">
        <v>39043</v>
      </c>
      <c r="I4072" s="168">
        <v>85.27</v>
      </c>
    </row>
    <row r="4073" spans="8:9" x14ac:dyDescent="0.3">
      <c r="H4073" s="170">
        <v>39044</v>
      </c>
      <c r="I4073" s="168">
        <v>85.35</v>
      </c>
    </row>
    <row r="4074" spans="8:9" x14ac:dyDescent="0.3">
      <c r="H4074" s="170">
        <v>39045</v>
      </c>
      <c r="I4074" s="168">
        <v>85.44</v>
      </c>
    </row>
    <row r="4075" spans="8:9" x14ac:dyDescent="0.3">
      <c r="H4075" s="170">
        <v>39046</v>
      </c>
      <c r="I4075" s="168">
        <v>85.49</v>
      </c>
    </row>
    <row r="4076" spans="8:9" x14ac:dyDescent="0.3">
      <c r="H4076" s="170">
        <v>39047</v>
      </c>
      <c r="I4076" s="168">
        <v>85.54</v>
      </c>
    </row>
    <row r="4077" spans="8:9" x14ac:dyDescent="0.3">
      <c r="H4077" s="170">
        <v>39048</v>
      </c>
      <c r="I4077" s="168">
        <v>85.54</v>
      </c>
    </row>
    <row r="4078" spans="8:9" x14ac:dyDescent="0.3">
      <c r="H4078" s="170">
        <v>39049</v>
      </c>
      <c r="I4078" s="168">
        <v>85.48</v>
      </c>
    </row>
    <row r="4079" spans="8:9" x14ac:dyDescent="0.3">
      <c r="H4079" s="170">
        <v>39050</v>
      </c>
      <c r="I4079" s="168">
        <v>85.29</v>
      </c>
    </row>
    <row r="4080" spans="8:9" x14ac:dyDescent="0.3">
      <c r="H4080" s="170">
        <v>39051</v>
      </c>
      <c r="I4080" s="168">
        <v>85.18</v>
      </c>
    </row>
    <row r="4081" spans="8:9" x14ac:dyDescent="0.3">
      <c r="H4081" s="170">
        <v>39052</v>
      </c>
      <c r="I4081" s="168">
        <v>85.46</v>
      </c>
    </row>
    <row r="4082" spans="8:9" x14ac:dyDescent="0.3">
      <c r="H4082" s="170">
        <v>39053</v>
      </c>
      <c r="I4082" s="168">
        <v>85.86</v>
      </c>
    </row>
    <row r="4083" spans="8:9" x14ac:dyDescent="0.3">
      <c r="H4083" s="170">
        <v>39054</v>
      </c>
      <c r="I4083" s="168">
        <v>86.25</v>
      </c>
    </row>
    <row r="4084" spans="8:9" x14ac:dyDescent="0.3">
      <c r="H4084" s="170">
        <v>39055</v>
      </c>
      <c r="I4084" s="168">
        <v>86.49</v>
      </c>
    </row>
    <row r="4085" spans="8:9" x14ac:dyDescent="0.3">
      <c r="H4085" s="170">
        <v>39056</v>
      </c>
      <c r="I4085" s="168">
        <v>86.75</v>
      </c>
    </row>
    <row r="4086" spans="8:9" x14ac:dyDescent="0.3">
      <c r="H4086" s="170">
        <v>39057</v>
      </c>
      <c r="I4086" s="168">
        <v>86.81</v>
      </c>
    </row>
    <row r="4087" spans="8:9" x14ac:dyDescent="0.3">
      <c r="H4087" s="170">
        <v>39058</v>
      </c>
      <c r="I4087" s="168">
        <v>86.88</v>
      </c>
    </row>
    <row r="4088" spans="8:9" x14ac:dyDescent="0.3">
      <c r="H4088" s="170">
        <v>39059</v>
      </c>
      <c r="I4088" s="168">
        <v>86.86</v>
      </c>
    </row>
    <row r="4089" spans="8:9" x14ac:dyDescent="0.3">
      <c r="H4089" s="170">
        <v>39060</v>
      </c>
      <c r="I4089" s="168">
        <v>86.41</v>
      </c>
    </row>
    <row r="4090" spans="8:9" x14ac:dyDescent="0.3">
      <c r="H4090" s="170">
        <v>39061</v>
      </c>
      <c r="I4090" s="168">
        <v>85.81</v>
      </c>
    </row>
    <row r="4091" spans="8:9" x14ac:dyDescent="0.3">
      <c r="H4091" s="170">
        <v>39062</v>
      </c>
      <c r="I4091" s="168">
        <v>85.28</v>
      </c>
    </row>
    <row r="4092" spans="8:9" x14ac:dyDescent="0.3">
      <c r="H4092" s="170">
        <v>39063</v>
      </c>
      <c r="I4092" s="168">
        <v>84.51</v>
      </c>
    </row>
    <row r="4093" spans="8:9" x14ac:dyDescent="0.3">
      <c r="H4093" s="170">
        <v>39064</v>
      </c>
      <c r="I4093" s="168">
        <v>83.79</v>
      </c>
    </row>
    <row r="4094" spans="8:9" x14ac:dyDescent="0.3">
      <c r="H4094" s="170">
        <v>39065</v>
      </c>
      <c r="I4094" s="168">
        <v>83.21</v>
      </c>
    </row>
    <row r="4095" spans="8:9" x14ac:dyDescent="0.3">
      <c r="H4095" s="170">
        <v>39066</v>
      </c>
      <c r="I4095" s="168">
        <v>82.57</v>
      </c>
    </row>
    <row r="4096" spans="8:9" x14ac:dyDescent="0.3">
      <c r="H4096" s="170">
        <v>39067</v>
      </c>
      <c r="I4096" s="168">
        <v>81.88</v>
      </c>
    </row>
    <row r="4097" spans="8:9" x14ac:dyDescent="0.3">
      <c r="H4097" s="170">
        <v>39068</v>
      </c>
      <c r="I4097" s="168">
        <v>81.400000000000006</v>
      </c>
    </row>
    <row r="4098" spans="8:9" x14ac:dyDescent="0.3">
      <c r="H4098" s="170">
        <v>39069</v>
      </c>
      <c r="I4098" s="168">
        <v>81.06</v>
      </c>
    </row>
    <row r="4099" spans="8:9" x14ac:dyDescent="0.3">
      <c r="H4099" s="170">
        <v>39070</v>
      </c>
      <c r="I4099" s="168">
        <v>80.88</v>
      </c>
    </row>
    <row r="4100" spans="8:9" x14ac:dyDescent="0.3">
      <c r="H4100" s="170">
        <v>39071</v>
      </c>
      <c r="I4100" s="168">
        <v>80.92</v>
      </c>
    </row>
    <row r="4101" spans="8:9" x14ac:dyDescent="0.3">
      <c r="H4101" s="170">
        <v>39072</v>
      </c>
      <c r="I4101" s="168">
        <v>80.959999999999994</v>
      </c>
    </row>
    <row r="4102" spans="8:9" x14ac:dyDescent="0.3">
      <c r="H4102" s="170">
        <v>39073</v>
      </c>
      <c r="I4102" s="168">
        <v>80.98</v>
      </c>
    </row>
    <row r="4103" spans="8:9" x14ac:dyDescent="0.3">
      <c r="H4103" s="170">
        <v>39074</v>
      </c>
      <c r="I4103" s="168">
        <v>81</v>
      </c>
    </row>
    <row r="4104" spans="8:9" x14ac:dyDescent="0.3">
      <c r="H4104" s="170">
        <v>39075</v>
      </c>
      <c r="I4104" s="168">
        <v>81.010000000000005</v>
      </c>
    </row>
    <row r="4105" spans="8:9" x14ac:dyDescent="0.3">
      <c r="H4105" s="170">
        <v>39076</v>
      </c>
      <c r="I4105" s="168">
        <v>81.040000000000006</v>
      </c>
    </row>
    <row r="4106" spans="8:9" x14ac:dyDescent="0.3">
      <c r="H4106" s="170">
        <v>39077</v>
      </c>
      <c r="I4106" s="168">
        <v>81.099999999999994</v>
      </c>
    </row>
    <row r="4107" spans="8:9" x14ac:dyDescent="0.3">
      <c r="H4107" s="170">
        <v>39078</v>
      </c>
      <c r="I4107" s="168">
        <v>81</v>
      </c>
    </row>
    <row r="4108" spans="8:9" x14ac:dyDescent="0.3">
      <c r="H4108" s="170">
        <v>39079</v>
      </c>
      <c r="I4108" s="168">
        <v>80.63</v>
      </c>
    </row>
    <row r="4109" spans="8:9" x14ac:dyDescent="0.3">
      <c r="H4109" s="170">
        <v>39080</v>
      </c>
      <c r="I4109" s="168">
        <v>80.040000000000006</v>
      </c>
    </row>
    <row r="4110" spans="8:9" x14ac:dyDescent="0.3">
      <c r="H4110" s="170">
        <v>39081</v>
      </c>
      <c r="I4110" s="168">
        <v>79.48</v>
      </c>
    </row>
    <row r="4111" spans="8:9" x14ac:dyDescent="0.3">
      <c r="H4111" s="170">
        <v>39082</v>
      </c>
      <c r="I4111" s="168">
        <v>79.22</v>
      </c>
    </row>
    <row r="4112" spans="8:9" x14ac:dyDescent="0.3">
      <c r="H4112" s="170">
        <v>39083</v>
      </c>
      <c r="I4112" s="168">
        <v>79.12</v>
      </c>
    </row>
    <row r="4113" spans="8:9" x14ac:dyDescent="0.3">
      <c r="H4113" s="170">
        <v>39084</v>
      </c>
      <c r="I4113" s="168">
        <v>79</v>
      </c>
    </row>
    <row r="4114" spans="8:9" x14ac:dyDescent="0.3">
      <c r="H4114" s="170">
        <v>39085</v>
      </c>
      <c r="I4114" s="168">
        <v>78.959999999999994</v>
      </c>
    </row>
    <row r="4115" spans="8:9" x14ac:dyDescent="0.3">
      <c r="H4115" s="170">
        <v>39086</v>
      </c>
      <c r="I4115" s="168">
        <v>78.81</v>
      </c>
    </row>
    <row r="4116" spans="8:9" x14ac:dyDescent="0.3">
      <c r="H4116" s="170">
        <v>39087</v>
      </c>
      <c r="I4116" s="168">
        <v>78.59</v>
      </c>
    </row>
    <row r="4117" spans="8:9" x14ac:dyDescent="0.3">
      <c r="H4117" s="170">
        <v>39088</v>
      </c>
      <c r="I4117" s="168">
        <v>78.400000000000006</v>
      </c>
    </row>
    <row r="4118" spans="8:9" x14ac:dyDescent="0.3">
      <c r="H4118" s="170">
        <v>39089</v>
      </c>
      <c r="I4118" s="168">
        <v>78.19</v>
      </c>
    </row>
    <row r="4119" spans="8:9" x14ac:dyDescent="0.3">
      <c r="H4119" s="170">
        <v>39090</v>
      </c>
      <c r="I4119" s="168">
        <v>78.06</v>
      </c>
    </row>
    <row r="4120" spans="8:9" x14ac:dyDescent="0.3">
      <c r="H4120" s="170">
        <v>39091</v>
      </c>
      <c r="I4120" s="168">
        <v>78.06</v>
      </c>
    </row>
    <row r="4121" spans="8:9" x14ac:dyDescent="0.3">
      <c r="H4121" s="170">
        <v>39092</v>
      </c>
      <c r="I4121" s="168">
        <v>78.11</v>
      </c>
    </row>
    <row r="4122" spans="8:9" x14ac:dyDescent="0.3">
      <c r="H4122" s="170">
        <v>39093</v>
      </c>
      <c r="I4122" s="168">
        <v>78.22</v>
      </c>
    </row>
    <row r="4123" spans="8:9" x14ac:dyDescent="0.3">
      <c r="H4123" s="170">
        <v>39094</v>
      </c>
      <c r="I4123" s="168">
        <v>78.42</v>
      </c>
    </row>
    <row r="4124" spans="8:9" x14ac:dyDescent="0.3">
      <c r="H4124" s="170">
        <v>39095</v>
      </c>
      <c r="I4124" s="168">
        <v>78.8</v>
      </c>
    </row>
    <row r="4125" spans="8:9" x14ac:dyDescent="0.3">
      <c r="H4125" s="170">
        <v>39096</v>
      </c>
      <c r="I4125" s="168">
        <v>79.22</v>
      </c>
    </row>
    <row r="4126" spans="8:9" x14ac:dyDescent="0.3">
      <c r="H4126" s="170">
        <v>39097</v>
      </c>
      <c r="I4126" s="168">
        <v>79.19</v>
      </c>
    </row>
    <row r="4127" spans="8:9" x14ac:dyDescent="0.3">
      <c r="H4127" s="170">
        <v>39098</v>
      </c>
      <c r="I4127" s="168">
        <v>79.2</v>
      </c>
    </row>
    <row r="4128" spans="8:9" x14ac:dyDescent="0.3">
      <c r="H4128" s="170">
        <v>39099</v>
      </c>
      <c r="I4128" s="168">
        <v>79.22</v>
      </c>
    </row>
    <row r="4129" spans="8:9" x14ac:dyDescent="0.3">
      <c r="H4129" s="170">
        <v>39100</v>
      </c>
      <c r="I4129" s="168">
        <v>79.209999999999994</v>
      </c>
    </row>
    <row r="4130" spans="8:9" x14ac:dyDescent="0.3">
      <c r="H4130" s="170">
        <v>39101</v>
      </c>
      <c r="I4130" s="168">
        <v>79.209999999999994</v>
      </c>
    </row>
    <row r="4131" spans="8:9" x14ac:dyDescent="0.3">
      <c r="H4131" s="170">
        <v>39102</v>
      </c>
      <c r="I4131" s="168">
        <v>79.2</v>
      </c>
    </row>
    <row r="4132" spans="8:9" x14ac:dyDescent="0.3">
      <c r="H4132" s="170">
        <v>39103</v>
      </c>
      <c r="I4132" s="168">
        <v>79.180000000000007</v>
      </c>
    </row>
    <row r="4133" spans="8:9" x14ac:dyDescent="0.3">
      <c r="H4133" s="170">
        <v>39104</v>
      </c>
      <c r="I4133" s="168">
        <v>79.17</v>
      </c>
    </row>
    <row r="4134" spans="8:9" x14ac:dyDescent="0.3">
      <c r="H4134" s="170">
        <v>39105</v>
      </c>
      <c r="I4134" s="168">
        <v>79.290000000000006</v>
      </c>
    </row>
    <row r="4135" spans="8:9" x14ac:dyDescent="0.3">
      <c r="H4135" s="170">
        <v>39106</v>
      </c>
      <c r="I4135" s="168">
        <v>79.36</v>
      </c>
    </row>
    <row r="4136" spans="8:9" x14ac:dyDescent="0.3">
      <c r="H4136" s="170">
        <v>39107</v>
      </c>
      <c r="I4136" s="168">
        <v>79.459999999999994</v>
      </c>
    </row>
    <row r="4137" spans="8:9" x14ac:dyDescent="0.3">
      <c r="H4137" s="170">
        <v>39108</v>
      </c>
      <c r="I4137" s="168">
        <v>79.569999999999993</v>
      </c>
    </row>
    <row r="4138" spans="8:9" x14ac:dyDescent="0.3">
      <c r="H4138" s="170">
        <v>39109</v>
      </c>
      <c r="I4138" s="168">
        <v>79.66</v>
      </c>
    </row>
    <row r="4139" spans="8:9" x14ac:dyDescent="0.3">
      <c r="H4139" s="170">
        <v>39110</v>
      </c>
      <c r="I4139" s="168">
        <v>79.680000000000007</v>
      </c>
    </row>
    <row r="4140" spans="8:9" x14ac:dyDescent="0.3">
      <c r="H4140" s="170">
        <v>39111</v>
      </c>
      <c r="I4140" s="168">
        <v>79.66</v>
      </c>
    </row>
    <row r="4141" spans="8:9" x14ac:dyDescent="0.3">
      <c r="H4141" s="170">
        <v>39112</v>
      </c>
      <c r="I4141" s="168">
        <v>79.569999999999993</v>
      </c>
    </row>
    <row r="4142" spans="8:9" x14ac:dyDescent="0.3">
      <c r="H4142" s="170">
        <v>39113</v>
      </c>
      <c r="I4142" s="168">
        <v>79.44</v>
      </c>
    </row>
    <row r="4143" spans="8:9" x14ac:dyDescent="0.3">
      <c r="H4143" s="170">
        <v>39114</v>
      </c>
      <c r="I4143" s="168">
        <v>79.31</v>
      </c>
    </row>
    <row r="4144" spans="8:9" x14ac:dyDescent="0.3">
      <c r="H4144" s="170">
        <v>39115</v>
      </c>
      <c r="I4144" s="168">
        <v>79.23</v>
      </c>
    </row>
    <row r="4145" spans="8:9" x14ac:dyDescent="0.3">
      <c r="H4145" s="170">
        <v>39116</v>
      </c>
      <c r="I4145" s="168">
        <v>79.19</v>
      </c>
    </row>
    <row r="4146" spans="8:9" x14ac:dyDescent="0.3">
      <c r="H4146" s="170">
        <v>39117</v>
      </c>
      <c r="I4146" s="168">
        <v>79.19</v>
      </c>
    </row>
    <row r="4147" spans="8:9" x14ac:dyDescent="0.3">
      <c r="H4147" s="170">
        <v>39118</v>
      </c>
      <c r="I4147" s="168">
        <v>79.2</v>
      </c>
    </row>
    <row r="4148" spans="8:9" x14ac:dyDescent="0.3">
      <c r="H4148" s="170">
        <v>39119</v>
      </c>
      <c r="I4148" s="168">
        <v>79.22</v>
      </c>
    </row>
    <row r="4149" spans="8:9" x14ac:dyDescent="0.3">
      <c r="H4149" s="170">
        <v>39120</v>
      </c>
      <c r="I4149" s="168">
        <v>79.19</v>
      </c>
    </row>
    <row r="4150" spans="8:9" x14ac:dyDescent="0.3">
      <c r="H4150" s="170">
        <v>39121</v>
      </c>
      <c r="I4150" s="168">
        <v>79.069999999999993</v>
      </c>
    </row>
    <row r="4151" spans="8:9" x14ac:dyDescent="0.3">
      <c r="H4151" s="170">
        <v>39122</v>
      </c>
      <c r="I4151" s="168">
        <v>78.78</v>
      </c>
    </row>
    <row r="4152" spans="8:9" x14ac:dyDescent="0.3">
      <c r="H4152" s="170">
        <v>39123</v>
      </c>
      <c r="I4152" s="168">
        <v>78.180000000000007</v>
      </c>
    </row>
    <row r="4153" spans="8:9" x14ac:dyDescent="0.3">
      <c r="H4153" s="170">
        <v>39124</v>
      </c>
      <c r="I4153" s="168">
        <v>77.3</v>
      </c>
    </row>
    <row r="4154" spans="8:9" x14ac:dyDescent="0.3">
      <c r="H4154" s="170">
        <v>39125</v>
      </c>
      <c r="I4154" s="168">
        <v>76.260000000000005</v>
      </c>
    </row>
    <row r="4155" spans="8:9" x14ac:dyDescent="0.3">
      <c r="H4155" s="170">
        <v>39126</v>
      </c>
      <c r="I4155" s="168">
        <v>75.3</v>
      </c>
    </row>
    <row r="4156" spans="8:9" x14ac:dyDescent="0.3">
      <c r="H4156" s="170">
        <v>39127</v>
      </c>
      <c r="I4156" s="168">
        <v>74.44</v>
      </c>
    </row>
    <row r="4157" spans="8:9" x14ac:dyDescent="0.3">
      <c r="H4157" s="170">
        <v>39128</v>
      </c>
      <c r="I4157" s="168">
        <v>73.8</v>
      </c>
    </row>
    <row r="4158" spans="8:9" x14ac:dyDescent="0.3">
      <c r="H4158" s="170">
        <v>39129</v>
      </c>
      <c r="I4158" s="168">
        <v>73.290000000000006</v>
      </c>
    </row>
    <row r="4159" spans="8:9" x14ac:dyDescent="0.3">
      <c r="H4159" s="170">
        <v>39130</v>
      </c>
      <c r="I4159" s="168">
        <v>72.91</v>
      </c>
    </row>
    <row r="4160" spans="8:9" x14ac:dyDescent="0.3">
      <c r="H4160" s="170">
        <v>39131</v>
      </c>
      <c r="I4160" s="168">
        <v>72.67</v>
      </c>
    </row>
    <row r="4161" spans="8:9" x14ac:dyDescent="0.3">
      <c r="H4161" s="170">
        <v>39132</v>
      </c>
      <c r="I4161" s="168">
        <v>72.5</v>
      </c>
    </row>
    <row r="4162" spans="8:9" x14ac:dyDescent="0.3">
      <c r="H4162" s="170">
        <v>39133</v>
      </c>
      <c r="I4162" s="168">
        <v>72.400000000000006</v>
      </c>
    </row>
    <row r="4163" spans="8:9" x14ac:dyDescent="0.3">
      <c r="H4163" s="170">
        <v>39134</v>
      </c>
      <c r="I4163" s="168">
        <v>72.36</v>
      </c>
    </row>
    <row r="4164" spans="8:9" x14ac:dyDescent="0.3">
      <c r="H4164" s="170">
        <v>39135</v>
      </c>
      <c r="I4164" s="168">
        <v>72.3</v>
      </c>
    </row>
    <row r="4165" spans="8:9" x14ac:dyDescent="0.3">
      <c r="H4165" s="170">
        <v>39136</v>
      </c>
      <c r="I4165" s="168">
        <v>72.22</v>
      </c>
    </row>
    <row r="4166" spans="8:9" x14ac:dyDescent="0.3">
      <c r="H4166" s="170">
        <v>39137</v>
      </c>
      <c r="I4166" s="168">
        <v>72.099999999999994</v>
      </c>
    </row>
    <row r="4167" spans="8:9" x14ac:dyDescent="0.3">
      <c r="H4167" s="170">
        <v>39138</v>
      </c>
      <c r="I4167" s="168">
        <v>71.819999999999993</v>
      </c>
    </row>
    <row r="4168" spans="8:9" x14ac:dyDescent="0.3">
      <c r="H4168" s="170">
        <v>39139</v>
      </c>
      <c r="I4168" s="168">
        <v>71.38</v>
      </c>
    </row>
    <row r="4169" spans="8:9" x14ac:dyDescent="0.3">
      <c r="H4169" s="170">
        <v>39140</v>
      </c>
      <c r="I4169" s="168">
        <v>70.89</v>
      </c>
    </row>
    <row r="4170" spans="8:9" x14ac:dyDescent="0.3">
      <c r="H4170" s="170">
        <v>39141</v>
      </c>
      <c r="I4170" s="168">
        <v>70.400000000000006</v>
      </c>
    </row>
    <row r="4171" spans="8:9" x14ac:dyDescent="0.3">
      <c r="H4171" s="170">
        <v>39142</v>
      </c>
      <c r="I4171" s="168">
        <v>69.95</v>
      </c>
    </row>
    <row r="4172" spans="8:9" x14ac:dyDescent="0.3">
      <c r="H4172" s="170">
        <v>39143</v>
      </c>
      <c r="I4172" s="168">
        <v>69.58</v>
      </c>
    </row>
    <row r="4173" spans="8:9" x14ac:dyDescent="0.3">
      <c r="H4173" s="170">
        <v>39144</v>
      </c>
      <c r="I4173" s="168">
        <v>69.34</v>
      </c>
    </row>
    <row r="4174" spans="8:9" x14ac:dyDescent="0.3">
      <c r="H4174" s="170">
        <v>39145</v>
      </c>
      <c r="I4174" s="168">
        <v>69.17</v>
      </c>
    </row>
    <row r="4175" spans="8:9" x14ac:dyDescent="0.3">
      <c r="H4175" s="170">
        <v>39146</v>
      </c>
      <c r="I4175" s="168">
        <v>69.06</v>
      </c>
    </row>
    <row r="4176" spans="8:9" x14ac:dyDescent="0.3">
      <c r="H4176" s="170">
        <v>39147</v>
      </c>
      <c r="I4176" s="168">
        <v>69.02</v>
      </c>
    </row>
    <row r="4177" spans="8:9" x14ac:dyDescent="0.3">
      <c r="H4177" s="170">
        <v>39148</v>
      </c>
      <c r="I4177" s="168">
        <v>69.06</v>
      </c>
    </row>
    <row r="4178" spans="8:9" x14ac:dyDescent="0.3">
      <c r="H4178" s="170">
        <v>39149</v>
      </c>
      <c r="I4178" s="168">
        <v>69.180000000000007</v>
      </c>
    </row>
    <row r="4179" spans="8:9" x14ac:dyDescent="0.3">
      <c r="H4179" s="170">
        <v>39150</v>
      </c>
      <c r="I4179" s="168">
        <v>69.34</v>
      </c>
    </row>
    <row r="4180" spans="8:9" x14ac:dyDescent="0.3">
      <c r="H4180" s="170">
        <v>39151</v>
      </c>
      <c r="I4180" s="168">
        <v>69.55</v>
      </c>
    </row>
    <row r="4181" spans="8:9" x14ac:dyDescent="0.3">
      <c r="H4181" s="170">
        <v>39152</v>
      </c>
      <c r="I4181" s="168">
        <v>69.760000000000005</v>
      </c>
    </row>
    <row r="4182" spans="8:9" x14ac:dyDescent="0.3">
      <c r="H4182" s="170">
        <v>39153</v>
      </c>
      <c r="I4182" s="168">
        <v>70.03</v>
      </c>
    </row>
    <row r="4183" spans="8:9" x14ac:dyDescent="0.3">
      <c r="H4183" s="170">
        <v>39154</v>
      </c>
      <c r="I4183" s="168">
        <v>70.3</v>
      </c>
    </row>
    <row r="4184" spans="8:9" x14ac:dyDescent="0.3">
      <c r="H4184" s="170">
        <v>39155</v>
      </c>
      <c r="I4184" s="168">
        <v>70.59</v>
      </c>
    </row>
    <row r="4185" spans="8:9" x14ac:dyDescent="0.3">
      <c r="H4185" s="170">
        <v>39156</v>
      </c>
      <c r="I4185" s="168">
        <v>70.84</v>
      </c>
    </row>
    <row r="4186" spans="8:9" x14ac:dyDescent="0.3">
      <c r="H4186" s="170">
        <v>39157</v>
      </c>
      <c r="I4186" s="168">
        <v>71.099999999999994</v>
      </c>
    </row>
    <row r="4187" spans="8:9" x14ac:dyDescent="0.3">
      <c r="H4187" s="170">
        <v>39158</v>
      </c>
      <c r="I4187" s="168">
        <v>71.41</v>
      </c>
    </row>
    <row r="4188" spans="8:9" x14ac:dyDescent="0.3">
      <c r="H4188" s="170">
        <v>39159</v>
      </c>
      <c r="I4188" s="168">
        <v>71.709999999999994</v>
      </c>
    </row>
    <row r="4189" spans="8:9" x14ac:dyDescent="0.3">
      <c r="H4189" s="170">
        <v>39160</v>
      </c>
      <c r="I4189" s="168">
        <v>72.08</v>
      </c>
    </row>
    <row r="4190" spans="8:9" x14ac:dyDescent="0.3">
      <c r="H4190" s="170">
        <v>39161</v>
      </c>
      <c r="I4190" s="168">
        <v>72.34</v>
      </c>
    </row>
    <row r="4191" spans="8:9" x14ac:dyDescent="0.3">
      <c r="H4191" s="170">
        <v>39162</v>
      </c>
      <c r="I4191" s="168">
        <v>72.540000000000006</v>
      </c>
    </row>
    <row r="4192" spans="8:9" x14ac:dyDescent="0.3">
      <c r="H4192" s="170">
        <v>39163</v>
      </c>
      <c r="I4192" s="168">
        <v>72.760000000000005</v>
      </c>
    </row>
    <row r="4193" spans="8:9" x14ac:dyDescent="0.3">
      <c r="H4193" s="170">
        <v>39164</v>
      </c>
      <c r="I4193" s="168">
        <v>72.98</v>
      </c>
    </row>
    <row r="4194" spans="8:9" x14ac:dyDescent="0.3">
      <c r="H4194" s="170">
        <v>39165</v>
      </c>
      <c r="I4194" s="168">
        <v>73.22</v>
      </c>
    </row>
    <row r="4195" spans="8:9" x14ac:dyDescent="0.3">
      <c r="H4195" s="170">
        <v>39166</v>
      </c>
      <c r="I4195" s="168">
        <v>73.53</v>
      </c>
    </row>
    <row r="4196" spans="8:9" x14ac:dyDescent="0.3">
      <c r="H4196" s="170">
        <v>39167</v>
      </c>
      <c r="I4196" s="168">
        <v>73.760000000000005</v>
      </c>
    </row>
    <row r="4197" spans="8:9" x14ac:dyDescent="0.3">
      <c r="H4197" s="170">
        <v>39168</v>
      </c>
      <c r="I4197" s="168">
        <v>73.98</v>
      </c>
    </row>
    <row r="4198" spans="8:9" x14ac:dyDescent="0.3">
      <c r="H4198" s="170">
        <v>39169</v>
      </c>
      <c r="I4198" s="168">
        <v>74.14</v>
      </c>
    </row>
    <row r="4199" spans="8:9" x14ac:dyDescent="0.3">
      <c r="H4199" s="170">
        <v>39170</v>
      </c>
      <c r="I4199" s="168">
        <v>74.3</v>
      </c>
    </row>
    <row r="4200" spans="8:9" x14ac:dyDescent="0.3">
      <c r="H4200" s="170">
        <v>39171</v>
      </c>
      <c r="I4200" s="168">
        <v>74.36</v>
      </c>
    </row>
    <row r="4201" spans="8:9" x14ac:dyDescent="0.3">
      <c r="H4201" s="170">
        <v>39172</v>
      </c>
      <c r="I4201" s="168">
        <v>74.47</v>
      </c>
    </row>
    <row r="4202" spans="8:9" x14ac:dyDescent="0.3">
      <c r="H4202" s="170">
        <v>39173</v>
      </c>
      <c r="I4202" s="168">
        <v>74.64</v>
      </c>
    </row>
    <row r="4203" spans="8:9" x14ac:dyDescent="0.3">
      <c r="H4203" s="170">
        <v>39174</v>
      </c>
      <c r="I4203" s="168">
        <v>74.75</v>
      </c>
    </row>
    <row r="4204" spans="8:9" x14ac:dyDescent="0.3">
      <c r="H4204" s="170">
        <v>39175</v>
      </c>
      <c r="I4204" s="168">
        <v>74.84</v>
      </c>
    </row>
    <row r="4205" spans="8:9" x14ac:dyDescent="0.3">
      <c r="H4205" s="170">
        <v>39176</v>
      </c>
      <c r="I4205" s="168">
        <v>74.95</v>
      </c>
    </row>
    <row r="4206" spans="8:9" x14ac:dyDescent="0.3">
      <c r="H4206" s="170">
        <v>39177</v>
      </c>
      <c r="I4206" s="168">
        <v>75.069999999999993</v>
      </c>
    </row>
    <row r="4207" spans="8:9" x14ac:dyDescent="0.3">
      <c r="H4207" s="170">
        <v>39178</v>
      </c>
      <c r="I4207" s="168">
        <v>75.17</v>
      </c>
    </row>
    <row r="4208" spans="8:9" x14ac:dyDescent="0.3">
      <c r="H4208" s="170">
        <v>39179</v>
      </c>
      <c r="I4208" s="168">
        <v>75.290000000000006</v>
      </c>
    </row>
    <row r="4209" spans="8:9" x14ac:dyDescent="0.3">
      <c r="H4209" s="170">
        <v>39180</v>
      </c>
      <c r="I4209" s="168">
        <v>75.39</v>
      </c>
    </row>
    <row r="4210" spans="8:9" x14ac:dyDescent="0.3">
      <c r="H4210" s="170">
        <v>39181</v>
      </c>
      <c r="I4210" s="168">
        <v>75.430000000000007</v>
      </c>
    </row>
    <row r="4211" spans="8:9" x14ac:dyDescent="0.3">
      <c r="H4211" s="170">
        <v>39182</v>
      </c>
      <c r="I4211" s="168">
        <v>75.47</v>
      </c>
    </row>
    <row r="4212" spans="8:9" x14ac:dyDescent="0.3">
      <c r="H4212" s="170">
        <v>39183</v>
      </c>
      <c r="I4212" s="168">
        <v>75.45</v>
      </c>
    </row>
    <row r="4213" spans="8:9" x14ac:dyDescent="0.3">
      <c r="H4213" s="170">
        <v>39184</v>
      </c>
      <c r="I4213" s="168">
        <v>75.42</v>
      </c>
    </row>
    <row r="4214" spans="8:9" x14ac:dyDescent="0.3">
      <c r="H4214" s="170">
        <v>39185</v>
      </c>
      <c r="I4214" s="168">
        <v>75.41</v>
      </c>
    </row>
    <row r="4215" spans="8:9" x14ac:dyDescent="0.3">
      <c r="H4215" s="170">
        <v>39186</v>
      </c>
      <c r="I4215" s="168">
        <v>75.3</v>
      </c>
    </row>
    <row r="4216" spans="8:9" x14ac:dyDescent="0.3">
      <c r="H4216" s="170">
        <v>39187</v>
      </c>
      <c r="I4216" s="168">
        <v>75.16</v>
      </c>
    </row>
    <row r="4217" spans="8:9" x14ac:dyDescent="0.3">
      <c r="H4217" s="170">
        <v>39188</v>
      </c>
      <c r="I4217" s="168">
        <v>75.180000000000007</v>
      </c>
    </row>
    <row r="4218" spans="8:9" x14ac:dyDescent="0.3">
      <c r="H4218" s="170">
        <v>39189</v>
      </c>
      <c r="I4218" s="168">
        <v>75.239999999999995</v>
      </c>
    </row>
    <row r="4219" spans="8:9" x14ac:dyDescent="0.3">
      <c r="H4219" s="170">
        <v>39190</v>
      </c>
      <c r="I4219" s="168">
        <v>75.25</v>
      </c>
    </row>
    <row r="4220" spans="8:9" x14ac:dyDescent="0.3">
      <c r="H4220" s="170">
        <v>39191</v>
      </c>
      <c r="I4220" s="168">
        <v>75.47</v>
      </c>
    </row>
    <row r="4221" spans="8:9" x14ac:dyDescent="0.3">
      <c r="H4221" s="170">
        <v>39192</v>
      </c>
      <c r="I4221" s="168">
        <v>75.7</v>
      </c>
    </row>
    <row r="4222" spans="8:9" x14ac:dyDescent="0.3">
      <c r="H4222" s="170">
        <v>39193</v>
      </c>
      <c r="I4222" s="168">
        <v>75.849999999999994</v>
      </c>
    </row>
    <row r="4223" spans="8:9" x14ac:dyDescent="0.3">
      <c r="H4223" s="170">
        <v>39194</v>
      </c>
      <c r="I4223" s="168">
        <v>75.650000000000006</v>
      </c>
    </row>
    <row r="4224" spans="8:9" x14ac:dyDescent="0.3">
      <c r="H4224" s="170">
        <v>39195</v>
      </c>
      <c r="I4224" s="168">
        <v>75.400000000000006</v>
      </c>
    </row>
    <row r="4225" spans="8:9" x14ac:dyDescent="0.3">
      <c r="H4225" s="170">
        <v>39196</v>
      </c>
      <c r="I4225" s="168">
        <v>75.150000000000006</v>
      </c>
    </row>
    <row r="4226" spans="8:9" x14ac:dyDescent="0.3">
      <c r="H4226" s="170">
        <v>39197</v>
      </c>
      <c r="I4226" s="168">
        <v>74.89</v>
      </c>
    </row>
    <row r="4227" spans="8:9" x14ac:dyDescent="0.3">
      <c r="H4227" s="170">
        <v>39198</v>
      </c>
      <c r="I4227" s="168">
        <v>74.709999999999994</v>
      </c>
    </row>
    <row r="4228" spans="8:9" x14ac:dyDescent="0.3">
      <c r="H4228" s="170">
        <v>39199</v>
      </c>
      <c r="I4228" s="168">
        <v>74.650000000000006</v>
      </c>
    </row>
    <row r="4229" spans="8:9" x14ac:dyDescent="0.3">
      <c r="H4229" s="170">
        <v>39200</v>
      </c>
      <c r="I4229" s="168">
        <v>74.680000000000007</v>
      </c>
    </row>
    <row r="4230" spans="8:9" x14ac:dyDescent="0.3">
      <c r="H4230" s="170">
        <v>39201</v>
      </c>
      <c r="I4230" s="168">
        <v>74.77</v>
      </c>
    </row>
    <row r="4231" spans="8:9" x14ac:dyDescent="0.3">
      <c r="H4231" s="170">
        <v>39202</v>
      </c>
      <c r="I4231" s="168">
        <v>74.86</v>
      </c>
    </row>
    <row r="4232" spans="8:9" x14ac:dyDescent="0.3">
      <c r="H4232" s="170">
        <v>39203</v>
      </c>
      <c r="I4232" s="168">
        <v>75</v>
      </c>
    </row>
    <row r="4233" spans="8:9" x14ac:dyDescent="0.3">
      <c r="H4233" s="170">
        <v>39204</v>
      </c>
      <c r="I4233" s="168">
        <v>75.12</v>
      </c>
    </row>
    <row r="4234" spans="8:9" x14ac:dyDescent="0.3">
      <c r="H4234" s="170">
        <v>39205</v>
      </c>
      <c r="I4234" s="168">
        <v>75.209999999999994</v>
      </c>
    </row>
    <row r="4235" spans="8:9" x14ac:dyDescent="0.3">
      <c r="H4235" s="170">
        <v>39206</v>
      </c>
      <c r="I4235" s="168">
        <v>75.239999999999995</v>
      </c>
    </row>
    <row r="4236" spans="8:9" x14ac:dyDescent="0.3">
      <c r="H4236" s="170">
        <v>39207</v>
      </c>
      <c r="I4236" s="168">
        <v>75.2</v>
      </c>
    </row>
    <row r="4237" spans="8:9" x14ac:dyDescent="0.3">
      <c r="H4237" s="170">
        <v>39208</v>
      </c>
      <c r="I4237" s="168">
        <v>75.12</v>
      </c>
    </row>
    <row r="4238" spans="8:9" x14ac:dyDescent="0.3">
      <c r="H4238" s="170">
        <v>39209</v>
      </c>
      <c r="I4238" s="168">
        <v>75.08</v>
      </c>
    </row>
    <row r="4239" spans="8:9" x14ac:dyDescent="0.3">
      <c r="H4239" s="170">
        <v>39210</v>
      </c>
      <c r="I4239" s="168">
        <v>75.14</v>
      </c>
    </row>
    <row r="4240" spans="8:9" x14ac:dyDescent="0.3">
      <c r="H4240" s="170">
        <v>39211</v>
      </c>
      <c r="I4240" s="168">
        <v>75.260000000000005</v>
      </c>
    </row>
    <row r="4241" spans="8:9" x14ac:dyDescent="0.3">
      <c r="H4241" s="170">
        <v>39212</v>
      </c>
      <c r="I4241" s="168">
        <v>75.39</v>
      </c>
    </row>
    <row r="4242" spans="8:9" x14ac:dyDescent="0.3">
      <c r="H4242" s="170">
        <v>39213</v>
      </c>
      <c r="I4242" s="168">
        <v>75.52</v>
      </c>
    </row>
    <row r="4243" spans="8:9" x14ac:dyDescent="0.3">
      <c r="H4243" s="170">
        <v>39214</v>
      </c>
      <c r="I4243" s="168">
        <v>75.62</v>
      </c>
    </row>
    <row r="4244" spans="8:9" x14ac:dyDescent="0.3">
      <c r="H4244" s="170">
        <v>39215</v>
      </c>
      <c r="I4244" s="168">
        <v>75.709999999999994</v>
      </c>
    </row>
    <row r="4245" spans="8:9" x14ac:dyDescent="0.3">
      <c r="H4245" s="170">
        <v>39216</v>
      </c>
      <c r="I4245" s="168">
        <v>75.790000000000006</v>
      </c>
    </row>
    <row r="4246" spans="8:9" x14ac:dyDescent="0.3">
      <c r="H4246" s="170">
        <v>39217</v>
      </c>
      <c r="I4246" s="168">
        <v>75.91</v>
      </c>
    </row>
    <row r="4247" spans="8:9" x14ac:dyDescent="0.3">
      <c r="H4247" s="170">
        <v>39218</v>
      </c>
      <c r="I4247" s="168">
        <v>75.989999999999995</v>
      </c>
    </row>
    <row r="4248" spans="8:9" x14ac:dyDescent="0.3">
      <c r="H4248" s="170">
        <v>39219</v>
      </c>
      <c r="I4248" s="168">
        <v>76.09</v>
      </c>
    </row>
    <row r="4249" spans="8:9" x14ac:dyDescent="0.3">
      <c r="H4249" s="170">
        <v>39220</v>
      </c>
      <c r="I4249" s="168">
        <v>76.14</v>
      </c>
    </row>
    <row r="4250" spans="8:9" x14ac:dyDescent="0.3">
      <c r="H4250" s="170">
        <v>39221</v>
      </c>
      <c r="I4250" s="168">
        <v>76.180000000000007</v>
      </c>
    </row>
    <row r="4251" spans="8:9" x14ac:dyDescent="0.3">
      <c r="H4251" s="170">
        <v>39222</v>
      </c>
      <c r="I4251" s="168">
        <v>76.239999999999995</v>
      </c>
    </row>
    <row r="4252" spans="8:9" x14ac:dyDescent="0.3">
      <c r="H4252" s="170">
        <v>39223</v>
      </c>
      <c r="I4252" s="168">
        <v>76.27</v>
      </c>
    </row>
    <row r="4253" spans="8:9" x14ac:dyDescent="0.3">
      <c r="H4253" s="170">
        <v>39224</v>
      </c>
      <c r="I4253" s="168">
        <v>76.28</v>
      </c>
    </row>
    <row r="4254" spans="8:9" x14ac:dyDescent="0.3">
      <c r="H4254" s="170">
        <v>39225</v>
      </c>
      <c r="I4254" s="168">
        <v>76.3</v>
      </c>
    </row>
    <row r="4255" spans="8:9" x14ac:dyDescent="0.3">
      <c r="H4255" s="170">
        <v>39226</v>
      </c>
      <c r="I4255" s="168">
        <v>76.37</v>
      </c>
    </row>
    <row r="4256" spans="8:9" x14ac:dyDescent="0.3">
      <c r="H4256" s="170">
        <v>39227</v>
      </c>
      <c r="I4256" s="168">
        <v>76.5</v>
      </c>
    </row>
    <row r="4257" spans="8:9" x14ac:dyDescent="0.3">
      <c r="H4257" s="170">
        <v>39228</v>
      </c>
      <c r="I4257" s="168">
        <v>76.680000000000007</v>
      </c>
    </row>
    <row r="4258" spans="8:9" x14ac:dyDescent="0.3">
      <c r="H4258" s="170">
        <v>39229</v>
      </c>
      <c r="I4258" s="168">
        <v>76.89</v>
      </c>
    </row>
    <row r="4259" spans="8:9" x14ac:dyDescent="0.3">
      <c r="H4259" s="170">
        <v>39230</v>
      </c>
      <c r="I4259" s="168">
        <v>77.09</v>
      </c>
    </row>
    <row r="4260" spans="8:9" x14ac:dyDescent="0.3">
      <c r="H4260" s="170">
        <v>39231</v>
      </c>
      <c r="I4260" s="168">
        <v>77.28</v>
      </c>
    </row>
    <row r="4261" spans="8:9" x14ac:dyDescent="0.3">
      <c r="H4261" s="170">
        <v>39232</v>
      </c>
      <c r="I4261" s="168">
        <v>77.39</v>
      </c>
    </row>
    <row r="4262" spans="8:9" x14ac:dyDescent="0.3">
      <c r="H4262" s="170">
        <v>39233</v>
      </c>
      <c r="I4262" s="168">
        <v>77.5</v>
      </c>
    </row>
    <row r="4263" spans="8:9" x14ac:dyDescent="0.3">
      <c r="H4263" s="170">
        <v>39234</v>
      </c>
      <c r="I4263" s="168">
        <v>77.599999999999994</v>
      </c>
    </row>
    <row r="4264" spans="8:9" x14ac:dyDescent="0.3">
      <c r="H4264" s="170">
        <v>39235</v>
      </c>
      <c r="I4264" s="168">
        <v>77.7</v>
      </c>
    </row>
    <row r="4265" spans="8:9" x14ac:dyDescent="0.3">
      <c r="H4265" s="170">
        <v>39236</v>
      </c>
      <c r="I4265" s="168">
        <v>77.77</v>
      </c>
    </row>
    <row r="4266" spans="8:9" x14ac:dyDescent="0.3">
      <c r="H4266" s="170">
        <v>39237</v>
      </c>
      <c r="I4266" s="168">
        <v>77.8</v>
      </c>
    </row>
    <row r="4267" spans="8:9" x14ac:dyDescent="0.3">
      <c r="H4267" s="170">
        <v>39238</v>
      </c>
      <c r="I4267" s="168">
        <v>77.87</v>
      </c>
    </row>
    <row r="4268" spans="8:9" x14ac:dyDescent="0.3">
      <c r="H4268" s="170">
        <v>39239</v>
      </c>
      <c r="I4268" s="168">
        <v>77.86</v>
      </c>
    </row>
    <row r="4269" spans="8:9" x14ac:dyDescent="0.3">
      <c r="H4269" s="170">
        <v>39240</v>
      </c>
      <c r="I4269" s="168">
        <v>77.86</v>
      </c>
    </row>
    <row r="4270" spans="8:9" x14ac:dyDescent="0.3">
      <c r="H4270" s="170">
        <v>39241</v>
      </c>
      <c r="I4270" s="168">
        <v>77.84</v>
      </c>
    </row>
    <row r="4271" spans="8:9" x14ac:dyDescent="0.3">
      <c r="H4271" s="170">
        <v>39242</v>
      </c>
      <c r="I4271" s="168">
        <v>77.77</v>
      </c>
    </row>
    <row r="4272" spans="8:9" x14ac:dyDescent="0.3">
      <c r="H4272" s="170">
        <v>39243</v>
      </c>
      <c r="I4272" s="168">
        <v>77.739999999999995</v>
      </c>
    </row>
    <row r="4273" spans="8:9" x14ac:dyDescent="0.3">
      <c r="H4273" s="170">
        <v>39244</v>
      </c>
      <c r="I4273" s="168">
        <v>77.709999999999994</v>
      </c>
    </row>
    <row r="4274" spans="8:9" x14ac:dyDescent="0.3">
      <c r="H4274" s="170">
        <v>39245</v>
      </c>
      <c r="I4274" s="168">
        <v>77.739999999999995</v>
      </c>
    </row>
    <row r="4275" spans="8:9" x14ac:dyDescent="0.3">
      <c r="H4275" s="170">
        <v>39246</v>
      </c>
      <c r="I4275" s="168">
        <v>77.92</v>
      </c>
    </row>
    <row r="4276" spans="8:9" x14ac:dyDescent="0.3">
      <c r="H4276" s="170">
        <v>39247</v>
      </c>
      <c r="I4276" s="168">
        <v>78.209999999999994</v>
      </c>
    </row>
    <row r="4277" spans="8:9" x14ac:dyDescent="0.3">
      <c r="H4277" s="170">
        <v>39248</v>
      </c>
      <c r="I4277" s="168">
        <v>78.510000000000005</v>
      </c>
    </row>
    <row r="4278" spans="8:9" x14ac:dyDescent="0.3">
      <c r="H4278" s="170">
        <v>39249</v>
      </c>
      <c r="I4278" s="168">
        <v>78.709999999999994</v>
      </c>
    </row>
    <row r="4279" spans="8:9" x14ac:dyDescent="0.3">
      <c r="H4279" s="170">
        <v>39250</v>
      </c>
      <c r="I4279" s="168">
        <v>78.81</v>
      </c>
    </row>
    <row r="4280" spans="8:9" x14ac:dyDescent="0.3">
      <c r="H4280" s="170">
        <v>39251</v>
      </c>
      <c r="I4280" s="168">
        <v>78.849999999999994</v>
      </c>
    </row>
    <row r="4281" spans="8:9" x14ac:dyDescent="0.3">
      <c r="H4281" s="170">
        <v>39252</v>
      </c>
      <c r="I4281" s="168">
        <v>78.97</v>
      </c>
    </row>
    <row r="4282" spans="8:9" x14ac:dyDescent="0.3">
      <c r="H4282" s="170">
        <v>39253</v>
      </c>
      <c r="I4282" s="168">
        <v>79.040000000000006</v>
      </c>
    </row>
    <row r="4283" spans="8:9" x14ac:dyDescent="0.3">
      <c r="H4283" s="170">
        <v>39254</v>
      </c>
      <c r="I4283" s="168">
        <v>79.09</v>
      </c>
    </row>
    <row r="4284" spans="8:9" x14ac:dyDescent="0.3">
      <c r="H4284" s="170">
        <v>39255</v>
      </c>
      <c r="I4284" s="168">
        <v>79.2</v>
      </c>
    </row>
    <row r="4285" spans="8:9" x14ac:dyDescent="0.3">
      <c r="H4285" s="170">
        <v>39256</v>
      </c>
      <c r="I4285" s="168">
        <v>79.33</v>
      </c>
    </row>
    <row r="4286" spans="8:9" x14ac:dyDescent="0.3">
      <c r="H4286" s="170">
        <v>39257</v>
      </c>
      <c r="I4286" s="168">
        <v>79.400000000000006</v>
      </c>
    </row>
    <row r="4287" spans="8:9" x14ac:dyDescent="0.3">
      <c r="H4287" s="170">
        <v>39258</v>
      </c>
      <c r="I4287" s="168">
        <v>79.45</v>
      </c>
    </row>
    <row r="4288" spans="8:9" x14ac:dyDescent="0.3">
      <c r="H4288" s="170">
        <v>39259</v>
      </c>
      <c r="I4288" s="168">
        <v>79.540000000000006</v>
      </c>
    </row>
    <row r="4289" spans="8:9" x14ac:dyDescent="0.3">
      <c r="H4289" s="170">
        <v>39260</v>
      </c>
      <c r="I4289" s="168">
        <v>79.55</v>
      </c>
    </row>
    <row r="4290" spans="8:9" x14ac:dyDescent="0.3">
      <c r="H4290" s="170">
        <v>39261</v>
      </c>
      <c r="I4290" s="168">
        <v>79.59</v>
      </c>
    </row>
    <row r="4291" spans="8:9" x14ac:dyDescent="0.3">
      <c r="H4291" s="170">
        <v>39262</v>
      </c>
      <c r="I4291" s="168">
        <v>79.489999999999995</v>
      </c>
    </row>
    <row r="4292" spans="8:9" x14ac:dyDescent="0.3">
      <c r="H4292" s="170">
        <v>39263</v>
      </c>
      <c r="I4292" s="168">
        <v>79.3</v>
      </c>
    </row>
    <row r="4293" spans="8:9" x14ac:dyDescent="0.3">
      <c r="H4293" s="170">
        <v>39264</v>
      </c>
      <c r="I4293" s="168">
        <v>79.5</v>
      </c>
    </row>
    <row r="4294" spans="8:9" x14ac:dyDescent="0.3">
      <c r="H4294" s="170">
        <v>39265</v>
      </c>
      <c r="I4294" s="168">
        <v>79.61</v>
      </c>
    </row>
    <row r="4295" spans="8:9" x14ac:dyDescent="0.3">
      <c r="H4295" s="170">
        <v>39266</v>
      </c>
      <c r="I4295" s="168">
        <v>79.63</v>
      </c>
    </row>
    <row r="4296" spans="8:9" x14ac:dyDescent="0.3">
      <c r="H4296" s="170">
        <v>39267</v>
      </c>
      <c r="I4296" s="168">
        <v>79.709999999999994</v>
      </c>
    </row>
    <row r="4297" spans="8:9" x14ac:dyDescent="0.3">
      <c r="H4297" s="170">
        <v>39268</v>
      </c>
      <c r="I4297" s="168">
        <v>79.92</v>
      </c>
    </row>
    <row r="4298" spans="8:9" x14ac:dyDescent="0.3">
      <c r="H4298" s="170">
        <v>39269</v>
      </c>
      <c r="I4298" s="168">
        <v>80.2</v>
      </c>
    </row>
    <row r="4299" spans="8:9" x14ac:dyDescent="0.3">
      <c r="H4299" s="170">
        <v>39270</v>
      </c>
      <c r="I4299" s="168">
        <v>80.34</v>
      </c>
    </row>
    <row r="4300" spans="8:9" x14ac:dyDescent="0.3">
      <c r="H4300" s="170">
        <v>39271</v>
      </c>
      <c r="I4300" s="168">
        <v>80.61</v>
      </c>
    </row>
    <row r="4301" spans="8:9" x14ac:dyDescent="0.3">
      <c r="H4301" s="170">
        <v>39272</v>
      </c>
      <c r="I4301" s="168">
        <v>80.930000000000007</v>
      </c>
    </row>
    <row r="4302" spans="8:9" x14ac:dyDescent="0.3">
      <c r="H4302" s="170">
        <v>39273</v>
      </c>
      <c r="I4302" s="168">
        <v>81.180000000000007</v>
      </c>
    </row>
    <row r="4303" spans="8:9" x14ac:dyDescent="0.3">
      <c r="H4303" s="170">
        <v>39274</v>
      </c>
      <c r="I4303" s="168">
        <v>81.48</v>
      </c>
    </row>
    <row r="4304" spans="8:9" x14ac:dyDescent="0.3">
      <c r="H4304" s="170">
        <v>39275</v>
      </c>
      <c r="I4304" s="168">
        <v>81.569999999999993</v>
      </c>
    </row>
    <row r="4305" spans="8:9" x14ac:dyDescent="0.3">
      <c r="H4305" s="170">
        <v>39276</v>
      </c>
      <c r="I4305" s="168">
        <v>81.58</v>
      </c>
    </row>
    <row r="4306" spans="8:9" x14ac:dyDescent="0.3">
      <c r="H4306" s="170">
        <v>39277</v>
      </c>
      <c r="I4306" s="168">
        <v>81.709999999999994</v>
      </c>
    </row>
    <row r="4307" spans="8:9" x14ac:dyDescent="0.3">
      <c r="H4307" s="170">
        <v>39278</v>
      </c>
      <c r="I4307" s="168">
        <v>81.83</v>
      </c>
    </row>
    <row r="4308" spans="8:9" x14ac:dyDescent="0.3">
      <c r="H4308" s="170">
        <v>39279</v>
      </c>
      <c r="I4308" s="168">
        <v>81.94</v>
      </c>
    </row>
    <row r="4309" spans="8:9" x14ac:dyDescent="0.3">
      <c r="H4309" s="170">
        <v>39280</v>
      </c>
      <c r="I4309" s="168">
        <v>82.01</v>
      </c>
    </row>
    <row r="4310" spans="8:9" x14ac:dyDescent="0.3">
      <c r="H4310" s="170">
        <v>39281</v>
      </c>
      <c r="I4310" s="168">
        <v>82.11</v>
      </c>
    </row>
    <row r="4311" spans="8:9" x14ac:dyDescent="0.3">
      <c r="H4311" s="170">
        <v>39282</v>
      </c>
      <c r="I4311" s="168">
        <v>82.17</v>
      </c>
    </row>
    <row r="4312" spans="8:9" x14ac:dyDescent="0.3">
      <c r="H4312" s="170">
        <v>39283</v>
      </c>
      <c r="I4312" s="168">
        <v>82.22</v>
      </c>
    </row>
    <row r="4313" spans="8:9" x14ac:dyDescent="0.3">
      <c r="H4313" s="170">
        <v>39284</v>
      </c>
      <c r="I4313" s="168">
        <v>82.12</v>
      </c>
    </row>
    <row r="4314" spans="8:9" x14ac:dyDescent="0.3">
      <c r="H4314" s="170">
        <v>39285</v>
      </c>
      <c r="I4314" s="168">
        <v>82.11</v>
      </c>
    </row>
    <row r="4315" spans="8:9" x14ac:dyDescent="0.3">
      <c r="H4315" s="170">
        <v>39286</v>
      </c>
      <c r="I4315" s="168">
        <v>82.14</v>
      </c>
    </row>
    <row r="4316" spans="8:9" x14ac:dyDescent="0.3">
      <c r="H4316" s="170">
        <v>39287</v>
      </c>
      <c r="I4316" s="168">
        <v>82.25</v>
      </c>
    </row>
    <row r="4317" spans="8:9" x14ac:dyDescent="0.3">
      <c r="H4317" s="170">
        <v>39288</v>
      </c>
      <c r="I4317" s="168">
        <v>82.33</v>
      </c>
    </row>
    <row r="4318" spans="8:9" x14ac:dyDescent="0.3">
      <c r="H4318" s="170">
        <v>39289</v>
      </c>
      <c r="I4318" s="168">
        <v>82.51</v>
      </c>
    </row>
    <row r="4319" spans="8:9" x14ac:dyDescent="0.3">
      <c r="H4319" s="170">
        <v>39290</v>
      </c>
      <c r="I4319" s="168">
        <v>82.75</v>
      </c>
    </row>
    <row r="4320" spans="8:9" x14ac:dyDescent="0.3">
      <c r="H4320" s="170">
        <v>39291</v>
      </c>
      <c r="I4320" s="168">
        <v>82.96</v>
      </c>
    </row>
    <row r="4321" spans="8:9" x14ac:dyDescent="0.3">
      <c r="H4321" s="170">
        <v>39292</v>
      </c>
      <c r="I4321" s="168">
        <v>83.18</v>
      </c>
    </row>
    <row r="4322" spans="8:9" x14ac:dyDescent="0.3">
      <c r="H4322" s="170">
        <v>39293</v>
      </c>
      <c r="I4322" s="168">
        <v>83.45</v>
      </c>
    </row>
    <row r="4323" spans="8:9" x14ac:dyDescent="0.3">
      <c r="H4323" s="170">
        <v>39294</v>
      </c>
      <c r="I4323" s="168">
        <v>83.82</v>
      </c>
    </row>
    <row r="4324" spans="8:9" x14ac:dyDescent="0.3">
      <c r="H4324" s="170">
        <v>39295</v>
      </c>
      <c r="I4324" s="168">
        <v>84.21</v>
      </c>
    </row>
    <row r="4325" spans="8:9" x14ac:dyDescent="0.3">
      <c r="H4325" s="170">
        <v>39296</v>
      </c>
      <c r="I4325" s="168">
        <v>84.64</v>
      </c>
    </row>
    <row r="4326" spans="8:9" x14ac:dyDescent="0.3">
      <c r="H4326" s="170">
        <v>39297</v>
      </c>
      <c r="I4326" s="168">
        <v>84.95</v>
      </c>
    </row>
    <row r="4327" spans="8:9" x14ac:dyDescent="0.3">
      <c r="H4327" s="170">
        <v>39298</v>
      </c>
      <c r="I4327" s="168">
        <v>85.06</v>
      </c>
    </row>
    <row r="4328" spans="8:9" x14ac:dyDescent="0.3">
      <c r="H4328" s="170">
        <v>39299</v>
      </c>
      <c r="I4328" s="168">
        <v>85.52</v>
      </c>
    </row>
    <row r="4329" spans="8:9" x14ac:dyDescent="0.3">
      <c r="H4329" s="170">
        <v>39300</v>
      </c>
      <c r="I4329" s="168">
        <v>85.71</v>
      </c>
    </row>
    <row r="4330" spans="8:9" x14ac:dyDescent="0.3">
      <c r="H4330" s="170">
        <v>39301</v>
      </c>
      <c r="I4330" s="168">
        <v>85.86</v>
      </c>
    </row>
    <row r="4331" spans="8:9" x14ac:dyDescent="0.3">
      <c r="H4331" s="170">
        <v>39302</v>
      </c>
      <c r="I4331" s="168">
        <v>86.05</v>
      </c>
    </row>
    <row r="4332" spans="8:9" x14ac:dyDescent="0.3">
      <c r="H4332" s="170">
        <v>39303</v>
      </c>
      <c r="I4332" s="168">
        <v>86.14</v>
      </c>
    </row>
    <row r="4333" spans="8:9" x14ac:dyDescent="0.3">
      <c r="H4333" s="170">
        <v>39304</v>
      </c>
      <c r="I4333" s="168">
        <v>86.16</v>
      </c>
    </row>
    <row r="4334" spans="8:9" x14ac:dyDescent="0.3">
      <c r="H4334" s="170">
        <v>39305</v>
      </c>
      <c r="I4334" s="168">
        <v>86.13</v>
      </c>
    </row>
    <row r="4335" spans="8:9" x14ac:dyDescent="0.3">
      <c r="H4335" s="170">
        <v>39306</v>
      </c>
      <c r="I4335" s="168">
        <v>86.17</v>
      </c>
    </row>
    <row r="4336" spans="8:9" x14ac:dyDescent="0.3">
      <c r="H4336" s="170">
        <v>39307</v>
      </c>
      <c r="I4336" s="168">
        <v>86.16</v>
      </c>
    </row>
    <row r="4337" spans="8:9" x14ac:dyDescent="0.3">
      <c r="H4337" s="170">
        <v>39308</v>
      </c>
      <c r="I4337" s="168">
        <v>86.2</v>
      </c>
    </row>
    <row r="4338" spans="8:9" x14ac:dyDescent="0.3">
      <c r="H4338" s="170">
        <v>39309</v>
      </c>
      <c r="I4338" s="168">
        <v>86.26</v>
      </c>
    </row>
    <row r="4339" spans="8:9" x14ac:dyDescent="0.3">
      <c r="H4339" s="170">
        <v>39310</v>
      </c>
      <c r="I4339" s="168">
        <v>86.31</v>
      </c>
    </row>
    <row r="4340" spans="8:9" x14ac:dyDescent="0.3">
      <c r="H4340" s="170">
        <v>39311</v>
      </c>
      <c r="I4340" s="168">
        <v>86.44</v>
      </c>
    </row>
    <row r="4341" spans="8:9" x14ac:dyDescent="0.3">
      <c r="H4341" s="170">
        <v>39312</v>
      </c>
      <c r="I4341" s="168">
        <v>86.69</v>
      </c>
    </row>
    <row r="4342" spans="8:9" x14ac:dyDescent="0.3">
      <c r="H4342" s="170">
        <v>39313</v>
      </c>
      <c r="I4342" s="168">
        <v>86.84</v>
      </c>
    </row>
    <row r="4343" spans="8:9" x14ac:dyDescent="0.3">
      <c r="H4343" s="170">
        <v>39314</v>
      </c>
      <c r="I4343" s="168">
        <v>86.99</v>
      </c>
    </row>
    <row r="4344" spans="8:9" x14ac:dyDescent="0.3">
      <c r="H4344" s="170">
        <v>39315</v>
      </c>
      <c r="I4344" s="168">
        <v>87.26</v>
      </c>
    </row>
    <row r="4345" spans="8:9" x14ac:dyDescent="0.3">
      <c r="H4345" s="170">
        <v>39316</v>
      </c>
      <c r="I4345" s="168">
        <v>87.51</v>
      </c>
    </row>
    <row r="4346" spans="8:9" x14ac:dyDescent="0.3">
      <c r="H4346" s="170">
        <v>39317</v>
      </c>
      <c r="I4346" s="168">
        <v>87.73</v>
      </c>
    </row>
    <row r="4347" spans="8:9" x14ac:dyDescent="0.3">
      <c r="H4347" s="170">
        <v>39318</v>
      </c>
      <c r="I4347" s="168">
        <v>87.89</v>
      </c>
    </row>
    <row r="4348" spans="8:9" x14ac:dyDescent="0.3">
      <c r="H4348" s="170">
        <v>39319</v>
      </c>
      <c r="I4348" s="168">
        <v>87.8</v>
      </c>
    </row>
    <row r="4349" spans="8:9" x14ac:dyDescent="0.3">
      <c r="H4349" s="170">
        <v>39320</v>
      </c>
      <c r="I4349" s="168">
        <v>87.72</v>
      </c>
    </row>
    <row r="4350" spans="8:9" x14ac:dyDescent="0.3">
      <c r="H4350" s="170">
        <v>39321</v>
      </c>
      <c r="I4350" s="168">
        <v>87.59</v>
      </c>
    </row>
    <row r="4351" spans="8:9" x14ac:dyDescent="0.3">
      <c r="H4351" s="170">
        <v>39322</v>
      </c>
      <c r="I4351" s="168">
        <v>87.49</v>
      </c>
    </row>
    <row r="4352" spans="8:9" x14ac:dyDescent="0.3">
      <c r="H4352" s="170">
        <v>39323</v>
      </c>
      <c r="I4352" s="168">
        <v>87.42</v>
      </c>
    </row>
    <row r="4353" spans="8:9" x14ac:dyDescent="0.3">
      <c r="H4353" s="170">
        <v>39324</v>
      </c>
      <c r="I4353" s="168">
        <v>87.33</v>
      </c>
    </row>
    <row r="4354" spans="8:9" x14ac:dyDescent="0.3">
      <c r="H4354" s="170">
        <v>39325</v>
      </c>
      <c r="I4354" s="168">
        <v>87.19</v>
      </c>
    </row>
    <row r="4355" spans="8:9" x14ac:dyDescent="0.3">
      <c r="H4355" s="170">
        <v>39326</v>
      </c>
      <c r="I4355" s="168">
        <v>87.08</v>
      </c>
    </row>
    <row r="4356" spans="8:9" x14ac:dyDescent="0.3">
      <c r="H4356" s="170">
        <v>39327</v>
      </c>
      <c r="I4356" s="168">
        <v>86.94</v>
      </c>
    </row>
    <row r="4357" spans="8:9" x14ac:dyDescent="0.3">
      <c r="H4357" s="170">
        <v>39328</v>
      </c>
      <c r="I4357" s="168">
        <v>86.83</v>
      </c>
    </row>
    <row r="4358" spans="8:9" x14ac:dyDescent="0.3">
      <c r="H4358" s="170">
        <v>39329</v>
      </c>
      <c r="I4358" s="168">
        <v>86.74</v>
      </c>
    </row>
    <row r="4359" spans="8:9" x14ac:dyDescent="0.3">
      <c r="H4359" s="170">
        <v>39330</v>
      </c>
      <c r="I4359" s="168">
        <v>86.6</v>
      </c>
    </row>
    <row r="4360" spans="8:9" x14ac:dyDescent="0.3">
      <c r="H4360" s="170">
        <v>39331</v>
      </c>
      <c r="I4360" s="168">
        <v>86.51</v>
      </c>
    </row>
    <row r="4361" spans="8:9" x14ac:dyDescent="0.3">
      <c r="H4361" s="170">
        <v>39332</v>
      </c>
      <c r="I4361" s="168">
        <v>86.45</v>
      </c>
    </row>
    <row r="4362" spans="8:9" x14ac:dyDescent="0.3">
      <c r="H4362" s="170">
        <v>39333</v>
      </c>
      <c r="I4362" s="168">
        <v>86.34</v>
      </c>
    </row>
    <row r="4363" spans="8:9" x14ac:dyDescent="0.3">
      <c r="H4363" s="170">
        <v>39334</v>
      </c>
      <c r="I4363" s="168">
        <v>86.3</v>
      </c>
    </row>
    <row r="4364" spans="8:9" x14ac:dyDescent="0.3">
      <c r="H4364" s="170">
        <v>39335</v>
      </c>
      <c r="I4364" s="168">
        <v>86.22</v>
      </c>
    </row>
    <row r="4365" spans="8:9" x14ac:dyDescent="0.3">
      <c r="H4365" s="170">
        <v>39336</v>
      </c>
      <c r="I4365" s="168">
        <v>86.2</v>
      </c>
    </row>
    <row r="4366" spans="8:9" x14ac:dyDescent="0.3">
      <c r="H4366" s="170">
        <v>39337</v>
      </c>
      <c r="I4366" s="168">
        <v>86.13</v>
      </c>
    </row>
    <row r="4367" spans="8:9" x14ac:dyDescent="0.3">
      <c r="H4367" s="170">
        <v>39338</v>
      </c>
      <c r="I4367" s="168">
        <v>85.98</v>
      </c>
    </row>
    <row r="4368" spans="8:9" x14ac:dyDescent="0.3">
      <c r="H4368" s="170">
        <v>39339</v>
      </c>
      <c r="I4368" s="168">
        <v>85.85</v>
      </c>
    </row>
    <row r="4369" spans="8:9" x14ac:dyDescent="0.3">
      <c r="H4369" s="170">
        <v>39340</v>
      </c>
      <c r="I4369" s="168">
        <v>85.78</v>
      </c>
    </row>
    <row r="4370" spans="8:9" x14ac:dyDescent="0.3">
      <c r="H4370" s="170">
        <v>39341</v>
      </c>
      <c r="I4370" s="168">
        <v>85.65</v>
      </c>
    </row>
    <row r="4371" spans="8:9" x14ac:dyDescent="0.3">
      <c r="H4371" s="170">
        <v>39342</v>
      </c>
      <c r="I4371" s="168">
        <v>85.48</v>
      </c>
    </row>
    <row r="4372" spans="8:9" x14ac:dyDescent="0.3">
      <c r="H4372" s="170">
        <v>39343</v>
      </c>
      <c r="I4372" s="168">
        <v>85.4</v>
      </c>
    </row>
    <row r="4373" spans="8:9" x14ac:dyDescent="0.3">
      <c r="H4373" s="170">
        <v>39344</v>
      </c>
      <c r="I4373" s="168">
        <v>85.4</v>
      </c>
    </row>
    <row r="4374" spans="8:9" x14ac:dyDescent="0.3">
      <c r="H4374" s="170">
        <v>39345</v>
      </c>
      <c r="I4374" s="168">
        <v>85.29</v>
      </c>
    </row>
    <row r="4375" spans="8:9" x14ac:dyDescent="0.3">
      <c r="H4375" s="170">
        <v>39346</v>
      </c>
      <c r="I4375" s="168">
        <v>85.24</v>
      </c>
    </row>
    <row r="4376" spans="8:9" x14ac:dyDescent="0.3">
      <c r="H4376" s="170">
        <v>39347</v>
      </c>
      <c r="I4376" s="168">
        <v>85.25</v>
      </c>
    </row>
    <row r="4377" spans="8:9" x14ac:dyDescent="0.3">
      <c r="H4377" s="170">
        <v>39348</v>
      </c>
      <c r="I4377" s="168">
        <v>85.23</v>
      </c>
    </row>
    <row r="4378" spans="8:9" x14ac:dyDescent="0.3">
      <c r="H4378" s="170">
        <v>39349</v>
      </c>
      <c r="I4378" s="168">
        <v>85.16</v>
      </c>
    </row>
    <row r="4379" spans="8:9" x14ac:dyDescent="0.3">
      <c r="H4379" s="170">
        <v>39350</v>
      </c>
      <c r="I4379" s="168">
        <v>85.27</v>
      </c>
    </row>
    <row r="4380" spans="8:9" x14ac:dyDescent="0.3">
      <c r="H4380" s="170">
        <v>39351</v>
      </c>
      <c r="I4380" s="168">
        <v>85.5</v>
      </c>
    </row>
    <row r="4381" spans="8:9" x14ac:dyDescent="0.3">
      <c r="H4381" s="170">
        <v>39352</v>
      </c>
      <c r="I4381" s="168">
        <v>86.38</v>
      </c>
    </row>
    <row r="4382" spans="8:9" x14ac:dyDescent="0.3">
      <c r="H4382" s="170">
        <v>39353</v>
      </c>
      <c r="I4382" s="168">
        <v>87.43</v>
      </c>
    </row>
    <row r="4383" spans="8:9" x14ac:dyDescent="0.3">
      <c r="H4383" s="170">
        <v>39354</v>
      </c>
      <c r="I4383" s="168">
        <v>87.64</v>
      </c>
    </row>
    <row r="4384" spans="8:9" x14ac:dyDescent="0.3">
      <c r="H4384" s="170">
        <v>39355</v>
      </c>
      <c r="I4384" s="168">
        <v>88.47</v>
      </c>
    </row>
    <row r="4385" spans="8:9" x14ac:dyDescent="0.3">
      <c r="H4385" s="170">
        <v>39356</v>
      </c>
      <c r="I4385" s="168">
        <v>88.57</v>
      </c>
    </row>
    <row r="4386" spans="8:9" x14ac:dyDescent="0.3">
      <c r="H4386" s="170">
        <v>39357</v>
      </c>
      <c r="I4386" s="168">
        <v>88.74</v>
      </c>
    </row>
    <row r="4387" spans="8:9" x14ac:dyDescent="0.3">
      <c r="H4387" s="170">
        <v>39358</v>
      </c>
      <c r="I4387" s="168">
        <v>88.84</v>
      </c>
    </row>
    <row r="4388" spans="8:9" x14ac:dyDescent="0.3">
      <c r="H4388" s="170">
        <v>39359</v>
      </c>
      <c r="I4388" s="168">
        <v>88.85</v>
      </c>
    </row>
    <row r="4389" spans="8:9" x14ac:dyDescent="0.3">
      <c r="H4389" s="170">
        <v>39360</v>
      </c>
      <c r="I4389" s="168">
        <v>88.79</v>
      </c>
    </row>
    <row r="4390" spans="8:9" x14ac:dyDescent="0.3">
      <c r="H4390" s="170">
        <v>39361</v>
      </c>
      <c r="I4390" s="168">
        <v>88.74</v>
      </c>
    </row>
    <row r="4391" spans="8:9" x14ac:dyDescent="0.3">
      <c r="H4391" s="170">
        <v>39362</v>
      </c>
      <c r="I4391" s="168">
        <v>88.79</v>
      </c>
    </row>
    <row r="4392" spans="8:9" x14ac:dyDescent="0.3">
      <c r="H4392" s="170">
        <v>39363</v>
      </c>
      <c r="I4392" s="168">
        <v>88.88</v>
      </c>
    </row>
    <row r="4393" spans="8:9" x14ac:dyDescent="0.3">
      <c r="H4393" s="170">
        <v>39364</v>
      </c>
      <c r="I4393" s="168">
        <v>89.03</v>
      </c>
    </row>
    <row r="4394" spans="8:9" x14ac:dyDescent="0.3">
      <c r="H4394" s="170">
        <v>39365</v>
      </c>
      <c r="I4394" s="168">
        <v>88.73</v>
      </c>
    </row>
    <row r="4395" spans="8:9" x14ac:dyDescent="0.3">
      <c r="H4395" s="170">
        <v>39366</v>
      </c>
      <c r="I4395" s="168">
        <v>88.53</v>
      </c>
    </row>
    <row r="4396" spans="8:9" x14ac:dyDescent="0.3">
      <c r="H4396" s="170">
        <v>39367</v>
      </c>
      <c r="I4396" s="168">
        <v>88.12</v>
      </c>
    </row>
    <row r="4397" spans="8:9" x14ac:dyDescent="0.3">
      <c r="H4397" s="170">
        <v>39368</v>
      </c>
      <c r="I4397" s="168">
        <v>87.79</v>
      </c>
    </row>
    <row r="4398" spans="8:9" x14ac:dyDescent="0.3">
      <c r="H4398" s="170">
        <v>39369</v>
      </c>
      <c r="I4398" s="168">
        <v>87.5</v>
      </c>
    </row>
    <row r="4399" spans="8:9" x14ac:dyDescent="0.3">
      <c r="H4399" s="170">
        <v>39370</v>
      </c>
      <c r="I4399" s="168">
        <v>87.55</v>
      </c>
    </row>
    <row r="4400" spans="8:9" x14ac:dyDescent="0.3">
      <c r="H4400" s="170">
        <v>39371</v>
      </c>
      <c r="I4400" s="168">
        <v>87.48</v>
      </c>
    </row>
    <row r="4401" spans="8:9" x14ac:dyDescent="0.3">
      <c r="H4401" s="170">
        <v>39372</v>
      </c>
      <c r="I4401" s="168">
        <v>87.69</v>
      </c>
    </row>
    <row r="4402" spans="8:9" x14ac:dyDescent="0.3">
      <c r="H4402" s="170">
        <v>39373</v>
      </c>
      <c r="I4402" s="168">
        <v>87.85</v>
      </c>
    </row>
    <row r="4403" spans="8:9" x14ac:dyDescent="0.3">
      <c r="H4403" s="170">
        <v>39374</v>
      </c>
      <c r="I4403" s="168">
        <v>88.04</v>
      </c>
    </row>
    <row r="4404" spans="8:9" x14ac:dyDescent="0.3">
      <c r="H4404" s="170">
        <v>39375</v>
      </c>
      <c r="I4404" s="168">
        <v>88.09</v>
      </c>
    </row>
    <row r="4405" spans="8:9" x14ac:dyDescent="0.3">
      <c r="H4405" s="170">
        <v>39376</v>
      </c>
      <c r="I4405" s="168">
        <v>88.25</v>
      </c>
    </row>
    <row r="4406" spans="8:9" x14ac:dyDescent="0.3">
      <c r="H4406" s="170">
        <v>39377</v>
      </c>
      <c r="I4406" s="168">
        <v>88.36</v>
      </c>
    </row>
    <row r="4407" spans="8:9" x14ac:dyDescent="0.3">
      <c r="H4407" s="170">
        <v>39378</v>
      </c>
      <c r="I4407" s="168">
        <v>88.37</v>
      </c>
    </row>
    <row r="4408" spans="8:9" x14ac:dyDescent="0.3">
      <c r="H4408" s="170">
        <v>39379</v>
      </c>
      <c r="I4408" s="168">
        <v>88.5</v>
      </c>
    </row>
    <row r="4409" spans="8:9" x14ac:dyDescent="0.3">
      <c r="H4409" s="170">
        <v>39380</v>
      </c>
      <c r="I4409" s="168">
        <v>88.66</v>
      </c>
    </row>
    <row r="4410" spans="8:9" x14ac:dyDescent="0.3">
      <c r="H4410" s="170">
        <v>39381</v>
      </c>
      <c r="I4410" s="168">
        <v>88.83</v>
      </c>
    </row>
    <row r="4411" spans="8:9" x14ac:dyDescent="0.3">
      <c r="H4411" s="170">
        <v>39382</v>
      </c>
      <c r="I4411" s="168">
        <v>88.84</v>
      </c>
    </row>
    <row r="4412" spans="8:9" x14ac:dyDescent="0.3">
      <c r="H4412" s="170">
        <v>39383</v>
      </c>
      <c r="I4412" s="168">
        <v>88.8</v>
      </c>
    </row>
    <row r="4413" spans="8:9" x14ac:dyDescent="0.3">
      <c r="H4413" s="170">
        <v>39384</v>
      </c>
      <c r="I4413" s="168">
        <v>88.96</v>
      </c>
    </row>
    <row r="4414" spans="8:9" x14ac:dyDescent="0.3">
      <c r="H4414" s="170">
        <v>39385</v>
      </c>
      <c r="I4414" s="168">
        <v>88.94</v>
      </c>
    </row>
    <row r="4415" spans="8:9" x14ac:dyDescent="0.3">
      <c r="H4415" s="170">
        <v>39386</v>
      </c>
      <c r="I4415" s="168">
        <v>88.94</v>
      </c>
    </row>
    <row r="4416" spans="8:9" x14ac:dyDescent="0.3">
      <c r="H4416" s="170">
        <v>39387</v>
      </c>
      <c r="I4416" s="168">
        <v>88.92</v>
      </c>
    </row>
    <row r="4417" spans="8:9" x14ac:dyDescent="0.3">
      <c r="H4417" s="170">
        <v>39388</v>
      </c>
      <c r="I4417" s="168">
        <v>88.92</v>
      </c>
    </row>
    <row r="4418" spans="8:9" x14ac:dyDescent="0.3">
      <c r="H4418" s="170">
        <v>39389</v>
      </c>
      <c r="I4418" s="168">
        <v>88.91</v>
      </c>
    </row>
    <row r="4419" spans="8:9" x14ac:dyDescent="0.3">
      <c r="H4419" s="170">
        <v>39390</v>
      </c>
      <c r="I4419" s="168">
        <v>89</v>
      </c>
    </row>
    <row r="4420" spans="8:9" x14ac:dyDescent="0.3">
      <c r="H4420" s="170">
        <v>39391</v>
      </c>
      <c r="I4420" s="168">
        <v>89.1</v>
      </c>
    </row>
    <row r="4421" spans="8:9" x14ac:dyDescent="0.3">
      <c r="H4421" s="170">
        <v>39392</v>
      </c>
      <c r="I4421" s="168">
        <v>89.23</v>
      </c>
    </row>
    <row r="4422" spans="8:9" x14ac:dyDescent="0.3">
      <c r="H4422" s="170">
        <v>39393</v>
      </c>
      <c r="I4422" s="168">
        <v>89.35</v>
      </c>
    </row>
    <row r="4423" spans="8:9" x14ac:dyDescent="0.3">
      <c r="H4423" s="170">
        <v>39394</v>
      </c>
      <c r="I4423" s="168">
        <v>89.32</v>
      </c>
    </row>
    <row r="4424" spans="8:9" x14ac:dyDescent="0.3">
      <c r="H4424" s="170">
        <v>39395</v>
      </c>
      <c r="I4424" s="168">
        <v>89.17</v>
      </c>
    </row>
    <row r="4425" spans="8:9" x14ac:dyDescent="0.3">
      <c r="H4425" s="170">
        <v>39396</v>
      </c>
      <c r="I4425" s="168">
        <v>88.77</v>
      </c>
    </row>
    <row r="4426" spans="8:9" x14ac:dyDescent="0.3">
      <c r="H4426" s="170">
        <v>39397</v>
      </c>
      <c r="I4426" s="168">
        <v>88.1</v>
      </c>
    </row>
    <row r="4427" spans="8:9" x14ac:dyDescent="0.3">
      <c r="H4427" s="170">
        <v>39398</v>
      </c>
      <c r="I4427" s="168">
        <v>87.46</v>
      </c>
    </row>
    <row r="4428" spans="8:9" x14ac:dyDescent="0.3">
      <c r="H4428" s="170">
        <v>39399</v>
      </c>
      <c r="I4428" s="168">
        <v>86.96</v>
      </c>
    </row>
    <row r="4429" spans="8:9" x14ac:dyDescent="0.3">
      <c r="H4429" s="170">
        <v>39400</v>
      </c>
      <c r="I4429" s="168">
        <v>86.52</v>
      </c>
    </row>
    <row r="4430" spans="8:9" x14ac:dyDescent="0.3">
      <c r="H4430" s="170">
        <v>39401</v>
      </c>
      <c r="I4430" s="168">
        <v>86.34</v>
      </c>
    </row>
    <row r="4431" spans="8:9" x14ac:dyDescent="0.3">
      <c r="H4431" s="170">
        <v>39402</v>
      </c>
      <c r="I4431" s="168">
        <v>86.45</v>
      </c>
    </row>
    <row r="4432" spans="8:9" x14ac:dyDescent="0.3">
      <c r="H4432" s="170">
        <v>39403</v>
      </c>
      <c r="I4432" s="168">
        <v>86.49</v>
      </c>
    </row>
    <row r="4433" spans="8:9" x14ac:dyDescent="0.3">
      <c r="H4433" s="170">
        <v>39404</v>
      </c>
      <c r="I4433" s="168">
        <v>86.53</v>
      </c>
    </row>
    <row r="4434" spans="8:9" x14ac:dyDescent="0.3">
      <c r="H4434" s="170">
        <v>39405</v>
      </c>
      <c r="I4434" s="168">
        <v>86.59</v>
      </c>
    </row>
    <row r="4435" spans="8:9" x14ac:dyDescent="0.3">
      <c r="H4435" s="170">
        <v>39406</v>
      </c>
      <c r="I4435" s="168">
        <v>86.62</v>
      </c>
    </row>
    <row r="4436" spans="8:9" x14ac:dyDescent="0.3">
      <c r="H4436" s="170">
        <v>39407</v>
      </c>
      <c r="I4436" s="168">
        <v>86.98</v>
      </c>
    </row>
    <row r="4437" spans="8:9" x14ac:dyDescent="0.3">
      <c r="H4437" s="170">
        <v>39408</v>
      </c>
      <c r="I4437" s="168">
        <v>87.3</v>
      </c>
    </row>
    <row r="4438" spans="8:9" x14ac:dyDescent="0.3">
      <c r="H4438" s="170">
        <v>39409</v>
      </c>
      <c r="I4438" s="168">
        <v>87.37</v>
      </c>
    </row>
    <row r="4439" spans="8:9" x14ac:dyDescent="0.3">
      <c r="H4439" s="170">
        <v>39410</v>
      </c>
      <c r="I4439" s="168">
        <v>87.5</v>
      </c>
    </row>
    <row r="4440" spans="8:9" x14ac:dyDescent="0.3">
      <c r="H4440" s="170">
        <v>39411</v>
      </c>
      <c r="I4440" s="168">
        <v>87.68</v>
      </c>
    </row>
    <row r="4441" spans="8:9" x14ac:dyDescent="0.3">
      <c r="H4441" s="170">
        <v>39412</v>
      </c>
      <c r="I4441" s="168">
        <v>87.8</v>
      </c>
    </row>
    <row r="4442" spans="8:9" x14ac:dyDescent="0.3">
      <c r="H4442" s="170">
        <v>39413</v>
      </c>
      <c r="I4442" s="168">
        <v>87.93</v>
      </c>
    </row>
    <row r="4443" spans="8:9" x14ac:dyDescent="0.3">
      <c r="H4443" s="170">
        <v>39414</v>
      </c>
      <c r="I4443" s="168">
        <v>88.08</v>
      </c>
    </row>
    <row r="4444" spans="8:9" x14ac:dyDescent="0.3">
      <c r="H4444" s="170">
        <v>39415</v>
      </c>
      <c r="I4444" s="168">
        <v>88.28</v>
      </c>
    </row>
    <row r="4445" spans="8:9" x14ac:dyDescent="0.3">
      <c r="H4445" s="170">
        <v>39416</v>
      </c>
      <c r="I4445" s="168">
        <v>88.41</v>
      </c>
    </row>
    <row r="4446" spans="8:9" x14ac:dyDescent="0.3">
      <c r="H4446" s="170">
        <v>39417</v>
      </c>
      <c r="I4446" s="168">
        <v>88.46</v>
      </c>
    </row>
    <row r="4447" spans="8:9" x14ac:dyDescent="0.3">
      <c r="H4447" s="170">
        <v>39418</v>
      </c>
      <c r="I4447" s="168">
        <v>88.41</v>
      </c>
    </row>
    <row r="4448" spans="8:9" x14ac:dyDescent="0.3">
      <c r="H4448" s="170">
        <v>39419</v>
      </c>
      <c r="I4448" s="168">
        <v>88.41</v>
      </c>
    </row>
    <row r="4449" spans="8:9" x14ac:dyDescent="0.3">
      <c r="H4449" s="170">
        <v>39420</v>
      </c>
      <c r="I4449" s="168">
        <v>88.53</v>
      </c>
    </row>
    <row r="4450" spans="8:9" x14ac:dyDescent="0.3">
      <c r="H4450" s="170">
        <v>39421</v>
      </c>
      <c r="I4450" s="168">
        <v>88.54</v>
      </c>
    </row>
    <row r="4451" spans="8:9" x14ac:dyDescent="0.3">
      <c r="H4451" s="170">
        <v>39422</v>
      </c>
      <c r="I4451" s="168">
        <v>88.19</v>
      </c>
    </row>
    <row r="4452" spans="8:9" x14ac:dyDescent="0.3">
      <c r="H4452" s="170">
        <v>39423</v>
      </c>
      <c r="I4452" s="168">
        <v>87.55</v>
      </c>
    </row>
    <row r="4453" spans="8:9" x14ac:dyDescent="0.3">
      <c r="H4453" s="170">
        <v>39424</v>
      </c>
      <c r="I4453" s="168">
        <v>86.93</v>
      </c>
    </row>
    <row r="4454" spans="8:9" x14ac:dyDescent="0.3">
      <c r="H4454" s="170">
        <v>39425</v>
      </c>
      <c r="I4454" s="168">
        <v>86.42</v>
      </c>
    </row>
    <row r="4455" spans="8:9" x14ac:dyDescent="0.3">
      <c r="H4455" s="170">
        <v>39426</v>
      </c>
      <c r="I4455" s="168">
        <v>85.87</v>
      </c>
    </row>
    <row r="4456" spans="8:9" x14ac:dyDescent="0.3">
      <c r="H4456" s="170">
        <v>39427</v>
      </c>
      <c r="I4456" s="168">
        <v>85.62</v>
      </c>
    </row>
    <row r="4457" spans="8:9" x14ac:dyDescent="0.3">
      <c r="H4457" s="170">
        <v>39428</v>
      </c>
      <c r="I4457" s="168">
        <v>85.94</v>
      </c>
    </row>
    <row r="4458" spans="8:9" x14ac:dyDescent="0.3">
      <c r="H4458" s="170">
        <v>39429</v>
      </c>
      <c r="I4458" s="168">
        <v>86.43</v>
      </c>
    </row>
    <row r="4459" spans="8:9" x14ac:dyDescent="0.3">
      <c r="H4459" s="170">
        <v>39430</v>
      </c>
      <c r="I4459" s="168">
        <v>86.99</v>
      </c>
    </row>
    <row r="4460" spans="8:9" x14ac:dyDescent="0.3">
      <c r="H4460" s="170">
        <v>39431</v>
      </c>
      <c r="I4460" s="168">
        <v>87.13</v>
      </c>
    </row>
    <row r="4461" spans="8:9" x14ac:dyDescent="0.3">
      <c r="H4461" s="170">
        <v>39432</v>
      </c>
      <c r="I4461" s="168">
        <v>87.16</v>
      </c>
    </row>
    <row r="4462" spans="8:9" x14ac:dyDescent="0.3">
      <c r="H4462" s="170">
        <v>39433</v>
      </c>
      <c r="I4462" s="168">
        <v>87.15</v>
      </c>
    </row>
    <row r="4463" spans="8:9" x14ac:dyDescent="0.3">
      <c r="H4463" s="170">
        <v>39434</v>
      </c>
      <c r="I4463" s="168">
        <v>86.84</v>
      </c>
    </row>
    <row r="4464" spans="8:9" x14ac:dyDescent="0.3">
      <c r="H4464" s="170">
        <v>39435</v>
      </c>
      <c r="I4464" s="168">
        <v>86.44</v>
      </c>
    </row>
    <row r="4465" spans="8:9" x14ac:dyDescent="0.3">
      <c r="H4465" s="170">
        <v>39436</v>
      </c>
      <c r="I4465" s="168">
        <v>85.82</v>
      </c>
    </row>
    <row r="4466" spans="8:9" x14ac:dyDescent="0.3">
      <c r="H4466" s="170">
        <v>39437</v>
      </c>
      <c r="I4466" s="168">
        <v>85.11</v>
      </c>
    </row>
    <row r="4467" spans="8:9" x14ac:dyDescent="0.3">
      <c r="H4467" s="170">
        <v>39438</v>
      </c>
      <c r="I4467" s="168">
        <v>84.37</v>
      </c>
    </row>
    <row r="4468" spans="8:9" x14ac:dyDescent="0.3">
      <c r="H4468" s="170">
        <v>39439</v>
      </c>
      <c r="I4468" s="168">
        <v>83.74</v>
      </c>
    </row>
    <row r="4469" spans="8:9" x14ac:dyDescent="0.3">
      <c r="H4469" s="170">
        <v>39440</v>
      </c>
      <c r="I4469" s="168">
        <v>83.23</v>
      </c>
    </row>
    <row r="4470" spans="8:9" x14ac:dyDescent="0.3">
      <c r="H4470" s="170">
        <v>39441</v>
      </c>
      <c r="I4470" s="168">
        <v>83.03</v>
      </c>
    </row>
    <row r="4471" spans="8:9" x14ac:dyDescent="0.3">
      <c r="H4471" s="170">
        <v>39442</v>
      </c>
      <c r="I4471" s="168">
        <v>82.91</v>
      </c>
    </row>
    <row r="4472" spans="8:9" x14ac:dyDescent="0.3">
      <c r="H4472" s="170">
        <v>39443</v>
      </c>
      <c r="I4472" s="168">
        <v>83.12</v>
      </c>
    </row>
    <row r="4473" spans="8:9" x14ac:dyDescent="0.3">
      <c r="H4473" s="170">
        <v>39444</v>
      </c>
      <c r="I4473" s="168">
        <v>82.86</v>
      </c>
    </row>
    <row r="4474" spans="8:9" x14ac:dyDescent="0.3">
      <c r="H4474" s="170">
        <v>39445</v>
      </c>
      <c r="I4474" s="168">
        <v>82.59</v>
      </c>
    </row>
    <row r="4475" spans="8:9" x14ac:dyDescent="0.3">
      <c r="H4475" s="170">
        <v>39446</v>
      </c>
      <c r="I4475" s="168">
        <v>82.32</v>
      </c>
    </row>
    <row r="4476" spans="8:9" x14ac:dyDescent="0.3">
      <c r="H4476" s="170">
        <v>39447</v>
      </c>
      <c r="I4476" s="168">
        <v>82.07</v>
      </c>
    </row>
    <row r="4477" spans="8:9" x14ac:dyDescent="0.3">
      <c r="H4477" s="170">
        <v>39448</v>
      </c>
      <c r="I4477" s="168">
        <v>81.83</v>
      </c>
    </row>
    <row r="4478" spans="8:9" x14ac:dyDescent="0.3">
      <c r="H4478" s="170">
        <v>39449</v>
      </c>
      <c r="I4478" s="168">
        <v>81.67</v>
      </c>
    </row>
    <row r="4479" spans="8:9" x14ac:dyDescent="0.3">
      <c r="H4479" s="170">
        <v>39450</v>
      </c>
      <c r="I4479" s="168">
        <v>81.36</v>
      </c>
    </row>
    <row r="4480" spans="8:9" x14ac:dyDescent="0.3">
      <c r="H4480" s="170">
        <v>39451</v>
      </c>
      <c r="I4480" s="168">
        <v>80.569999999999993</v>
      </c>
    </row>
    <row r="4481" spans="8:9" x14ac:dyDescent="0.3">
      <c r="H4481" s="170">
        <v>39452</v>
      </c>
      <c r="I4481" s="168">
        <v>79.52</v>
      </c>
    </row>
    <row r="4482" spans="8:9" x14ac:dyDescent="0.3">
      <c r="H4482" s="170">
        <v>39453</v>
      </c>
      <c r="I4482" s="168">
        <v>78.37</v>
      </c>
    </row>
    <row r="4483" spans="8:9" x14ac:dyDescent="0.3">
      <c r="H4483" s="170">
        <v>39454</v>
      </c>
      <c r="I4483" s="168">
        <v>77.23</v>
      </c>
    </row>
    <row r="4484" spans="8:9" x14ac:dyDescent="0.3">
      <c r="H4484" s="170">
        <v>39455</v>
      </c>
      <c r="I4484" s="168">
        <v>76.239999999999995</v>
      </c>
    </row>
    <row r="4485" spans="8:9" x14ac:dyDescent="0.3">
      <c r="H4485" s="170">
        <v>39456</v>
      </c>
      <c r="I4485" s="168">
        <v>75.56</v>
      </c>
    </row>
    <row r="4486" spans="8:9" x14ac:dyDescent="0.3">
      <c r="H4486" s="170">
        <v>39457</v>
      </c>
      <c r="I4486" s="168">
        <v>75.069999999999993</v>
      </c>
    </row>
    <row r="4487" spans="8:9" x14ac:dyDescent="0.3">
      <c r="H4487" s="170">
        <v>39458</v>
      </c>
      <c r="I4487" s="168">
        <v>74.599999999999994</v>
      </c>
    </row>
    <row r="4488" spans="8:9" x14ac:dyDescent="0.3">
      <c r="H4488" s="170">
        <v>39459</v>
      </c>
      <c r="I4488" s="168">
        <v>74.209999999999994</v>
      </c>
    </row>
    <row r="4489" spans="8:9" x14ac:dyDescent="0.3">
      <c r="H4489" s="170">
        <v>39460</v>
      </c>
      <c r="I4489" s="168">
        <v>73.89</v>
      </c>
    </row>
    <row r="4490" spans="8:9" x14ac:dyDescent="0.3">
      <c r="H4490" s="170">
        <v>39461</v>
      </c>
      <c r="I4490" s="168">
        <v>73.66</v>
      </c>
    </row>
    <row r="4491" spans="8:9" x14ac:dyDescent="0.3">
      <c r="H4491" s="170">
        <v>39462</v>
      </c>
      <c r="I4491" s="168">
        <v>73.510000000000005</v>
      </c>
    </row>
    <row r="4492" spans="8:9" x14ac:dyDescent="0.3">
      <c r="H4492" s="170">
        <v>39463</v>
      </c>
      <c r="I4492" s="168">
        <v>73.42</v>
      </c>
    </row>
    <row r="4493" spans="8:9" x14ac:dyDescent="0.3">
      <c r="H4493" s="170">
        <v>39464</v>
      </c>
      <c r="I4493" s="168">
        <v>73.44</v>
      </c>
    </row>
    <row r="4494" spans="8:9" x14ac:dyDescent="0.3">
      <c r="H4494" s="170">
        <v>39465</v>
      </c>
      <c r="I4494" s="168">
        <v>73.56</v>
      </c>
    </row>
    <row r="4495" spans="8:9" x14ac:dyDescent="0.3">
      <c r="H4495" s="170">
        <v>39466</v>
      </c>
      <c r="I4495" s="168">
        <v>73.8</v>
      </c>
    </row>
    <row r="4496" spans="8:9" x14ac:dyDescent="0.3">
      <c r="H4496" s="170">
        <v>39467</v>
      </c>
      <c r="I4496" s="168">
        <v>74.12</v>
      </c>
    </row>
    <row r="4497" spans="8:9" x14ac:dyDescent="0.3">
      <c r="H4497" s="170">
        <v>39468</v>
      </c>
      <c r="I4497" s="168">
        <v>74.36</v>
      </c>
    </row>
    <row r="4498" spans="8:9" x14ac:dyDescent="0.3">
      <c r="H4498" s="170">
        <v>39469</v>
      </c>
      <c r="I4498" s="168">
        <v>74.260000000000005</v>
      </c>
    </row>
    <row r="4499" spans="8:9" x14ac:dyDescent="0.3">
      <c r="H4499" s="170">
        <v>39470</v>
      </c>
      <c r="I4499" s="168">
        <v>74</v>
      </c>
    </row>
    <row r="4500" spans="8:9" x14ac:dyDescent="0.3">
      <c r="H4500" s="170">
        <v>39471</v>
      </c>
      <c r="I4500" s="168">
        <v>73.66</v>
      </c>
    </row>
    <row r="4501" spans="8:9" x14ac:dyDescent="0.3">
      <c r="H4501" s="170">
        <v>39472</v>
      </c>
      <c r="I4501" s="168">
        <v>73.260000000000005</v>
      </c>
    </row>
    <row r="4502" spans="8:9" x14ac:dyDescent="0.3">
      <c r="H4502" s="170">
        <v>39473</v>
      </c>
      <c r="I4502" s="168">
        <v>72.77</v>
      </c>
    </row>
    <row r="4503" spans="8:9" x14ac:dyDescent="0.3">
      <c r="H4503" s="170">
        <v>39474</v>
      </c>
      <c r="I4503" s="168">
        <v>72.12</v>
      </c>
    </row>
    <row r="4504" spans="8:9" x14ac:dyDescent="0.3">
      <c r="H4504" s="170">
        <v>39475</v>
      </c>
      <c r="I4504" s="168">
        <v>71.42</v>
      </c>
    </row>
    <row r="4505" spans="8:9" x14ac:dyDescent="0.3">
      <c r="H4505" s="170">
        <v>39476</v>
      </c>
      <c r="I4505" s="168">
        <v>70.739999999999995</v>
      </c>
    </row>
    <row r="4506" spans="8:9" x14ac:dyDescent="0.3">
      <c r="H4506" s="170">
        <v>39477</v>
      </c>
      <c r="I4506" s="168">
        <v>70.09</v>
      </c>
    </row>
    <row r="4507" spans="8:9" x14ac:dyDescent="0.3">
      <c r="H4507" s="170">
        <v>39478</v>
      </c>
      <c r="I4507" s="168">
        <v>69.52</v>
      </c>
    </row>
    <row r="4508" spans="8:9" x14ac:dyDescent="0.3">
      <c r="H4508" s="170">
        <v>39479</v>
      </c>
      <c r="I4508" s="168">
        <v>69.040000000000006</v>
      </c>
    </row>
    <row r="4509" spans="8:9" x14ac:dyDescent="0.3">
      <c r="H4509" s="170">
        <v>39480</v>
      </c>
      <c r="I4509" s="168">
        <v>68.569999999999993</v>
      </c>
    </row>
    <row r="4510" spans="8:9" x14ac:dyDescent="0.3">
      <c r="H4510" s="170">
        <v>39481</v>
      </c>
      <c r="I4510" s="168">
        <v>68.09</v>
      </c>
    </row>
    <row r="4511" spans="8:9" x14ac:dyDescent="0.3">
      <c r="H4511" s="170">
        <v>39482</v>
      </c>
      <c r="I4511" s="168">
        <v>67.66</v>
      </c>
    </row>
    <row r="4512" spans="8:9" x14ac:dyDescent="0.3">
      <c r="H4512" s="170">
        <v>39483</v>
      </c>
      <c r="I4512" s="168">
        <v>67.3</v>
      </c>
    </row>
    <row r="4513" spans="8:9" x14ac:dyDescent="0.3">
      <c r="H4513" s="170">
        <v>39484</v>
      </c>
      <c r="I4513" s="168">
        <v>66.98</v>
      </c>
    </row>
    <row r="4514" spans="8:9" x14ac:dyDescent="0.3">
      <c r="H4514" s="170">
        <v>39485</v>
      </c>
      <c r="I4514" s="168">
        <v>66.77</v>
      </c>
    </row>
    <row r="4515" spans="8:9" x14ac:dyDescent="0.3">
      <c r="H4515" s="170">
        <v>39486</v>
      </c>
      <c r="I4515" s="168">
        <v>66.7</v>
      </c>
    </row>
    <row r="4516" spans="8:9" x14ac:dyDescent="0.3">
      <c r="H4516" s="170">
        <v>39487</v>
      </c>
      <c r="I4516" s="168">
        <v>66.72</v>
      </c>
    </row>
    <row r="4517" spans="8:9" x14ac:dyDescent="0.3">
      <c r="H4517" s="170">
        <v>39488</v>
      </c>
      <c r="I4517" s="168">
        <v>66.81</v>
      </c>
    </row>
    <row r="4518" spans="8:9" x14ac:dyDescent="0.3">
      <c r="H4518" s="170">
        <v>39489</v>
      </c>
      <c r="I4518" s="168">
        <v>66.97</v>
      </c>
    </row>
    <row r="4519" spans="8:9" x14ac:dyDescent="0.3">
      <c r="H4519" s="170">
        <v>39490</v>
      </c>
      <c r="I4519" s="168">
        <v>67.19</v>
      </c>
    </row>
    <row r="4520" spans="8:9" x14ac:dyDescent="0.3">
      <c r="H4520" s="170">
        <v>39491</v>
      </c>
      <c r="I4520" s="168">
        <v>67.45</v>
      </c>
    </row>
    <row r="4521" spans="8:9" x14ac:dyDescent="0.3">
      <c r="H4521" s="170">
        <v>39492</v>
      </c>
      <c r="I4521" s="168">
        <v>67.680000000000007</v>
      </c>
    </row>
    <row r="4522" spans="8:9" x14ac:dyDescent="0.3">
      <c r="H4522" s="170">
        <v>39493</v>
      </c>
      <c r="I4522" s="168">
        <v>67.89</v>
      </c>
    </row>
    <row r="4523" spans="8:9" x14ac:dyDescent="0.3">
      <c r="H4523" s="170">
        <v>39494</v>
      </c>
      <c r="I4523" s="168">
        <v>68.180000000000007</v>
      </c>
    </row>
    <row r="4524" spans="8:9" x14ac:dyDescent="0.3">
      <c r="H4524" s="170">
        <v>39495</v>
      </c>
      <c r="I4524" s="168">
        <v>68.55</v>
      </c>
    </row>
    <row r="4525" spans="8:9" x14ac:dyDescent="0.3">
      <c r="H4525" s="170">
        <v>39496</v>
      </c>
      <c r="I4525" s="168">
        <v>68.92</v>
      </c>
    </row>
    <row r="4526" spans="8:9" x14ac:dyDescent="0.3">
      <c r="H4526" s="170">
        <v>39497</v>
      </c>
      <c r="I4526" s="168">
        <v>69.25</v>
      </c>
    </row>
    <row r="4527" spans="8:9" x14ac:dyDescent="0.3">
      <c r="H4527" s="170">
        <v>39498</v>
      </c>
      <c r="I4527" s="168">
        <v>69.5</v>
      </c>
    </row>
    <row r="4528" spans="8:9" x14ac:dyDescent="0.3">
      <c r="H4528" s="170">
        <v>39499</v>
      </c>
      <c r="I4528" s="168">
        <v>69.790000000000006</v>
      </c>
    </row>
    <row r="4529" spans="8:9" x14ac:dyDescent="0.3">
      <c r="H4529" s="170">
        <v>39500</v>
      </c>
      <c r="I4529" s="168">
        <v>70.040000000000006</v>
      </c>
    </row>
    <row r="4530" spans="8:9" x14ac:dyDescent="0.3">
      <c r="H4530" s="170">
        <v>39501</v>
      </c>
      <c r="I4530" s="168">
        <v>70.16</v>
      </c>
    </row>
    <row r="4531" spans="8:9" x14ac:dyDescent="0.3">
      <c r="H4531" s="170">
        <v>39502</v>
      </c>
      <c r="I4531" s="168">
        <v>70.14</v>
      </c>
    </row>
    <row r="4532" spans="8:9" x14ac:dyDescent="0.3">
      <c r="H4532" s="170">
        <v>39503</v>
      </c>
      <c r="I4532" s="168">
        <v>69.83</v>
      </c>
    </row>
    <row r="4533" spans="8:9" x14ac:dyDescent="0.3">
      <c r="H4533" s="170">
        <v>39504</v>
      </c>
      <c r="I4533" s="168">
        <v>69.37</v>
      </c>
    </row>
    <row r="4534" spans="8:9" x14ac:dyDescent="0.3">
      <c r="H4534" s="170">
        <v>39505</v>
      </c>
      <c r="I4534" s="168">
        <v>68.900000000000006</v>
      </c>
    </row>
    <row r="4535" spans="8:9" x14ac:dyDescent="0.3">
      <c r="H4535" s="170">
        <v>39506</v>
      </c>
      <c r="I4535" s="168">
        <v>68.5</v>
      </c>
    </row>
    <row r="4536" spans="8:9" x14ac:dyDescent="0.3">
      <c r="H4536" s="170">
        <v>39507</v>
      </c>
      <c r="I4536" s="168">
        <v>68.17</v>
      </c>
    </row>
    <row r="4537" spans="8:9" x14ac:dyDescent="0.3">
      <c r="H4537" s="170">
        <v>39508</v>
      </c>
      <c r="I4537" s="168">
        <v>67.95</v>
      </c>
    </row>
    <row r="4538" spans="8:9" x14ac:dyDescent="0.3">
      <c r="H4538" s="170">
        <v>39509</v>
      </c>
      <c r="I4538" s="168">
        <v>67.790000000000006</v>
      </c>
    </row>
    <row r="4539" spans="8:9" x14ac:dyDescent="0.3">
      <c r="H4539" s="170">
        <v>39510</v>
      </c>
      <c r="I4539" s="168">
        <v>67.72</v>
      </c>
    </row>
    <row r="4540" spans="8:9" x14ac:dyDescent="0.3">
      <c r="H4540" s="170">
        <v>39511</v>
      </c>
      <c r="I4540" s="168">
        <v>67.790000000000006</v>
      </c>
    </row>
    <row r="4541" spans="8:9" x14ac:dyDescent="0.3">
      <c r="H4541" s="170">
        <v>39512</v>
      </c>
      <c r="I4541" s="168">
        <v>67.959999999999994</v>
      </c>
    </row>
    <row r="4542" spans="8:9" x14ac:dyDescent="0.3">
      <c r="H4542" s="170">
        <v>39513</v>
      </c>
      <c r="I4542" s="168">
        <v>68.209999999999994</v>
      </c>
    </row>
    <row r="4543" spans="8:9" x14ac:dyDescent="0.3">
      <c r="H4543" s="170">
        <v>39514</v>
      </c>
      <c r="I4543" s="168">
        <v>68.569999999999993</v>
      </c>
    </row>
    <row r="4544" spans="8:9" x14ac:dyDescent="0.3">
      <c r="H4544" s="170">
        <v>39515</v>
      </c>
      <c r="I4544" s="168">
        <v>69.03</v>
      </c>
    </row>
    <row r="4545" spans="8:9" x14ac:dyDescent="0.3">
      <c r="H4545" s="170">
        <v>39516</v>
      </c>
      <c r="I4545" s="168">
        <v>69.47</v>
      </c>
    </row>
    <row r="4546" spans="8:9" x14ac:dyDescent="0.3">
      <c r="H4546" s="170">
        <v>39517</v>
      </c>
      <c r="I4546" s="168">
        <v>69.83</v>
      </c>
    </row>
    <row r="4547" spans="8:9" x14ac:dyDescent="0.3">
      <c r="H4547" s="170">
        <v>39518</v>
      </c>
      <c r="I4547" s="168">
        <v>70.17</v>
      </c>
    </row>
    <row r="4548" spans="8:9" x14ac:dyDescent="0.3">
      <c r="H4548" s="170">
        <v>39519</v>
      </c>
      <c r="I4548" s="168">
        <v>70.47</v>
      </c>
    </row>
    <row r="4549" spans="8:9" x14ac:dyDescent="0.3">
      <c r="H4549" s="170">
        <v>39520</v>
      </c>
      <c r="I4549" s="168">
        <v>70.739999999999995</v>
      </c>
    </row>
    <row r="4550" spans="8:9" x14ac:dyDescent="0.3">
      <c r="H4550" s="170">
        <v>39521</v>
      </c>
      <c r="I4550" s="168">
        <v>70.98</v>
      </c>
    </row>
    <row r="4551" spans="8:9" x14ac:dyDescent="0.3">
      <c r="H4551" s="170">
        <v>39522</v>
      </c>
      <c r="I4551" s="168">
        <v>71.17</v>
      </c>
    </row>
    <row r="4552" spans="8:9" x14ac:dyDescent="0.3">
      <c r="H4552" s="170">
        <v>39523</v>
      </c>
      <c r="I4552" s="168">
        <v>71.319999999999993</v>
      </c>
    </row>
    <row r="4553" spans="8:9" x14ac:dyDescent="0.3">
      <c r="H4553" s="170">
        <v>39524</v>
      </c>
      <c r="I4553" s="168">
        <v>71.510000000000005</v>
      </c>
    </row>
    <row r="4554" spans="8:9" x14ac:dyDescent="0.3">
      <c r="H4554" s="170">
        <v>39525</v>
      </c>
      <c r="I4554" s="168">
        <v>71.75</v>
      </c>
    </row>
    <row r="4555" spans="8:9" x14ac:dyDescent="0.3">
      <c r="H4555" s="170">
        <v>39526</v>
      </c>
      <c r="I4555" s="168">
        <v>72.03</v>
      </c>
    </row>
    <row r="4556" spans="8:9" x14ac:dyDescent="0.3">
      <c r="H4556" s="170">
        <v>39527</v>
      </c>
      <c r="I4556" s="168">
        <v>72.27</v>
      </c>
    </row>
    <row r="4557" spans="8:9" x14ac:dyDescent="0.3">
      <c r="H4557" s="170">
        <v>39528</v>
      </c>
      <c r="I4557" s="168">
        <v>72.52</v>
      </c>
    </row>
    <row r="4558" spans="8:9" x14ac:dyDescent="0.3">
      <c r="H4558" s="170">
        <v>39529</v>
      </c>
      <c r="I4558" s="168">
        <v>72.819999999999993</v>
      </c>
    </row>
    <row r="4559" spans="8:9" x14ac:dyDescent="0.3">
      <c r="H4559" s="170">
        <v>39530</v>
      </c>
      <c r="I4559" s="168">
        <v>73.06</v>
      </c>
    </row>
    <row r="4560" spans="8:9" x14ac:dyDescent="0.3">
      <c r="H4560" s="170">
        <v>39531</v>
      </c>
      <c r="I4560" s="168">
        <v>73.33</v>
      </c>
    </row>
    <row r="4561" spans="8:9" x14ac:dyDescent="0.3">
      <c r="H4561" s="170">
        <v>39532</v>
      </c>
      <c r="I4561" s="168">
        <v>73.69</v>
      </c>
    </row>
    <row r="4562" spans="8:9" x14ac:dyDescent="0.3">
      <c r="H4562" s="170">
        <v>39533</v>
      </c>
      <c r="I4562" s="168">
        <v>74.040000000000006</v>
      </c>
    </row>
    <row r="4563" spans="8:9" x14ac:dyDescent="0.3">
      <c r="H4563" s="170">
        <v>39534</v>
      </c>
      <c r="I4563" s="168">
        <v>74.33</v>
      </c>
    </row>
    <row r="4564" spans="8:9" x14ac:dyDescent="0.3">
      <c r="H4564" s="170">
        <v>39535</v>
      </c>
      <c r="I4564" s="168">
        <v>74.569999999999993</v>
      </c>
    </row>
    <row r="4565" spans="8:9" x14ac:dyDescent="0.3">
      <c r="H4565" s="170">
        <v>39536</v>
      </c>
      <c r="I4565" s="168">
        <v>74.72</v>
      </c>
    </row>
    <row r="4566" spans="8:9" x14ac:dyDescent="0.3">
      <c r="H4566" s="170">
        <v>39537</v>
      </c>
      <c r="I4566" s="168">
        <v>74.819999999999993</v>
      </c>
    </row>
    <row r="4567" spans="8:9" x14ac:dyDescent="0.3">
      <c r="H4567" s="170">
        <v>39538</v>
      </c>
      <c r="I4567" s="168">
        <v>74.900000000000006</v>
      </c>
    </row>
    <row r="4568" spans="8:9" x14ac:dyDescent="0.3">
      <c r="H4568" s="170">
        <v>39539</v>
      </c>
      <c r="I4568" s="168">
        <v>75.099999999999994</v>
      </c>
    </row>
    <row r="4569" spans="8:9" x14ac:dyDescent="0.3">
      <c r="H4569" s="170">
        <v>39540</v>
      </c>
      <c r="I4569" s="168">
        <v>75.349999999999994</v>
      </c>
    </row>
    <row r="4570" spans="8:9" x14ac:dyDescent="0.3">
      <c r="H4570" s="170">
        <v>39541</v>
      </c>
      <c r="I4570" s="168">
        <v>75.66</v>
      </c>
    </row>
    <row r="4571" spans="8:9" x14ac:dyDescent="0.3">
      <c r="H4571" s="170">
        <v>39542</v>
      </c>
      <c r="I4571" s="168">
        <v>76.11</v>
      </c>
    </row>
    <row r="4572" spans="8:9" x14ac:dyDescent="0.3">
      <c r="H4572" s="170">
        <v>39543</v>
      </c>
      <c r="I4572" s="168">
        <v>76.52</v>
      </c>
    </row>
    <row r="4573" spans="8:9" x14ac:dyDescent="0.3">
      <c r="H4573" s="170">
        <v>39544</v>
      </c>
      <c r="I4573" s="168">
        <v>76.87</v>
      </c>
    </row>
    <row r="4574" spans="8:9" x14ac:dyDescent="0.3">
      <c r="H4574" s="170">
        <v>39545</v>
      </c>
      <c r="I4574" s="168">
        <v>77.150000000000006</v>
      </c>
    </row>
    <row r="4575" spans="8:9" x14ac:dyDescent="0.3">
      <c r="H4575" s="170">
        <v>39546</v>
      </c>
      <c r="I4575" s="168">
        <v>77.37</v>
      </c>
    </row>
    <row r="4576" spans="8:9" x14ac:dyDescent="0.3">
      <c r="H4576" s="170">
        <v>39547</v>
      </c>
      <c r="I4576" s="168">
        <v>77.510000000000005</v>
      </c>
    </row>
    <row r="4577" spans="8:9" x14ac:dyDescent="0.3">
      <c r="H4577" s="170">
        <v>39548</v>
      </c>
      <c r="I4577" s="168">
        <v>77.489999999999995</v>
      </c>
    </row>
    <row r="4578" spans="8:9" x14ac:dyDescent="0.3">
      <c r="H4578" s="170">
        <v>39549</v>
      </c>
      <c r="I4578" s="168">
        <v>77.36</v>
      </c>
    </row>
    <row r="4579" spans="8:9" x14ac:dyDescent="0.3">
      <c r="H4579" s="170">
        <v>39550</v>
      </c>
      <c r="I4579" s="168">
        <v>77.180000000000007</v>
      </c>
    </row>
    <row r="4580" spans="8:9" x14ac:dyDescent="0.3">
      <c r="H4580" s="170">
        <v>39551</v>
      </c>
      <c r="I4580" s="168">
        <v>76.989999999999995</v>
      </c>
    </row>
    <row r="4581" spans="8:9" x14ac:dyDescent="0.3">
      <c r="H4581" s="170">
        <v>39552</v>
      </c>
      <c r="I4581" s="168">
        <v>76.88</v>
      </c>
    </row>
    <row r="4582" spans="8:9" x14ac:dyDescent="0.3">
      <c r="H4582" s="170">
        <v>39553</v>
      </c>
      <c r="I4582" s="168">
        <v>76.72</v>
      </c>
    </row>
    <row r="4583" spans="8:9" x14ac:dyDescent="0.3">
      <c r="H4583" s="170">
        <v>39554</v>
      </c>
      <c r="I4583" s="168">
        <v>76.599999999999994</v>
      </c>
    </row>
    <row r="4584" spans="8:9" x14ac:dyDescent="0.3">
      <c r="H4584" s="170">
        <v>39555</v>
      </c>
      <c r="I4584" s="168">
        <v>76.510000000000005</v>
      </c>
    </row>
    <row r="4585" spans="8:9" x14ac:dyDescent="0.3">
      <c r="H4585" s="170">
        <v>39556</v>
      </c>
      <c r="I4585" s="168">
        <v>76.459999999999994</v>
      </c>
    </row>
    <row r="4586" spans="8:9" x14ac:dyDescent="0.3">
      <c r="H4586" s="170">
        <v>39557</v>
      </c>
      <c r="I4586" s="168">
        <v>76.42</v>
      </c>
    </row>
    <row r="4587" spans="8:9" x14ac:dyDescent="0.3">
      <c r="H4587" s="170">
        <v>39558</v>
      </c>
      <c r="I4587" s="168">
        <v>76.33</v>
      </c>
    </row>
    <row r="4588" spans="8:9" x14ac:dyDescent="0.3">
      <c r="H4588" s="170">
        <v>39559</v>
      </c>
      <c r="I4588" s="168">
        <v>76.25</v>
      </c>
    </row>
    <row r="4589" spans="8:9" x14ac:dyDescent="0.3">
      <c r="H4589" s="170">
        <v>39560</v>
      </c>
      <c r="I4589" s="168">
        <v>76.180000000000007</v>
      </c>
    </row>
    <row r="4590" spans="8:9" x14ac:dyDescent="0.3">
      <c r="H4590" s="170">
        <v>39561</v>
      </c>
      <c r="I4590" s="168">
        <v>76.17</v>
      </c>
    </row>
    <row r="4591" spans="8:9" x14ac:dyDescent="0.3">
      <c r="H4591" s="170">
        <v>39562</v>
      </c>
      <c r="I4591" s="168">
        <v>76.150000000000006</v>
      </c>
    </row>
    <row r="4592" spans="8:9" x14ac:dyDescent="0.3">
      <c r="H4592" s="170">
        <v>39563</v>
      </c>
      <c r="I4592" s="168">
        <v>76.16</v>
      </c>
    </row>
    <row r="4593" spans="8:9" x14ac:dyDescent="0.3">
      <c r="H4593" s="170">
        <v>39564</v>
      </c>
      <c r="I4593" s="168">
        <v>76.209999999999994</v>
      </c>
    </row>
    <row r="4594" spans="8:9" x14ac:dyDescent="0.3">
      <c r="H4594" s="170">
        <v>39565</v>
      </c>
      <c r="I4594" s="168">
        <v>76.28</v>
      </c>
    </row>
    <row r="4595" spans="8:9" x14ac:dyDescent="0.3">
      <c r="H4595" s="170">
        <v>39566</v>
      </c>
      <c r="I4595" s="168">
        <v>76.39</v>
      </c>
    </row>
    <row r="4596" spans="8:9" x14ac:dyDescent="0.3">
      <c r="H4596" s="170">
        <v>39567</v>
      </c>
      <c r="I4596" s="168">
        <v>76.540000000000006</v>
      </c>
    </row>
    <row r="4597" spans="8:9" x14ac:dyDescent="0.3">
      <c r="H4597" s="170">
        <v>39568</v>
      </c>
      <c r="I4597" s="168">
        <v>76.599999999999994</v>
      </c>
    </row>
    <row r="4598" spans="8:9" x14ac:dyDescent="0.3">
      <c r="H4598" s="170">
        <v>39569</v>
      </c>
      <c r="I4598" s="168">
        <v>76.69</v>
      </c>
    </row>
    <row r="4599" spans="8:9" x14ac:dyDescent="0.3">
      <c r="H4599" s="170">
        <v>39570</v>
      </c>
      <c r="I4599" s="168">
        <v>76.790000000000006</v>
      </c>
    </row>
    <row r="4600" spans="8:9" x14ac:dyDescent="0.3">
      <c r="H4600" s="170">
        <v>39571</v>
      </c>
      <c r="I4600" s="168">
        <v>76.91</v>
      </c>
    </row>
    <row r="4601" spans="8:9" x14ac:dyDescent="0.3">
      <c r="H4601" s="170">
        <v>39572</v>
      </c>
      <c r="I4601" s="168">
        <v>77.12</v>
      </c>
    </row>
    <row r="4602" spans="8:9" x14ac:dyDescent="0.3">
      <c r="H4602" s="170">
        <v>39573</v>
      </c>
      <c r="I4602" s="168">
        <v>77.28</v>
      </c>
    </row>
    <row r="4603" spans="8:9" x14ac:dyDescent="0.3">
      <c r="H4603" s="170">
        <v>39574</v>
      </c>
      <c r="I4603" s="168">
        <v>77.38</v>
      </c>
    </row>
    <row r="4604" spans="8:9" x14ac:dyDescent="0.3">
      <c r="H4604" s="170">
        <v>39575</v>
      </c>
      <c r="I4604" s="168">
        <v>77.44</v>
      </c>
    </row>
    <row r="4605" spans="8:9" x14ac:dyDescent="0.3">
      <c r="H4605" s="170">
        <v>39576</v>
      </c>
      <c r="I4605" s="168">
        <v>77.510000000000005</v>
      </c>
    </row>
    <row r="4606" spans="8:9" x14ac:dyDescent="0.3">
      <c r="H4606" s="170">
        <v>39577</v>
      </c>
      <c r="I4606" s="168">
        <v>77.56</v>
      </c>
    </row>
    <row r="4607" spans="8:9" x14ac:dyDescent="0.3">
      <c r="H4607" s="170">
        <v>39578</v>
      </c>
      <c r="I4607" s="168">
        <v>77.61</v>
      </c>
    </row>
    <row r="4608" spans="8:9" x14ac:dyDescent="0.3">
      <c r="H4608" s="170">
        <v>39579</v>
      </c>
      <c r="I4608" s="168">
        <v>77.69</v>
      </c>
    </row>
    <row r="4609" spans="8:9" x14ac:dyDescent="0.3">
      <c r="H4609" s="170">
        <v>39580</v>
      </c>
      <c r="I4609" s="168">
        <v>77.709999999999994</v>
      </c>
    </row>
    <row r="4610" spans="8:9" x14ac:dyDescent="0.3">
      <c r="H4610" s="170">
        <v>39581</v>
      </c>
      <c r="I4610" s="168">
        <v>77.73</v>
      </c>
    </row>
    <row r="4611" spans="8:9" x14ac:dyDescent="0.3">
      <c r="H4611" s="170">
        <v>39582</v>
      </c>
      <c r="I4611" s="168">
        <v>77.75</v>
      </c>
    </row>
    <row r="4612" spans="8:9" x14ac:dyDescent="0.3">
      <c r="H4612" s="170">
        <v>39583</v>
      </c>
      <c r="I4612" s="168">
        <v>77.8</v>
      </c>
    </row>
    <row r="4613" spans="8:9" x14ac:dyDescent="0.3">
      <c r="H4613" s="170">
        <v>39584</v>
      </c>
      <c r="I4613" s="168">
        <v>77.91</v>
      </c>
    </row>
    <row r="4614" spans="8:9" x14ac:dyDescent="0.3">
      <c r="H4614" s="170">
        <v>39585</v>
      </c>
      <c r="I4614" s="168">
        <v>78.08</v>
      </c>
    </row>
    <row r="4615" spans="8:9" x14ac:dyDescent="0.3">
      <c r="H4615" s="170">
        <v>39586</v>
      </c>
      <c r="I4615" s="168">
        <v>78.19</v>
      </c>
    </row>
    <row r="4616" spans="8:9" x14ac:dyDescent="0.3">
      <c r="H4616" s="170">
        <v>39587</v>
      </c>
      <c r="I4616" s="168">
        <v>78.28</v>
      </c>
    </row>
    <row r="4617" spans="8:9" x14ac:dyDescent="0.3">
      <c r="H4617" s="170">
        <v>39588</v>
      </c>
      <c r="I4617" s="168">
        <v>78.37</v>
      </c>
    </row>
    <row r="4618" spans="8:9" x14ac:dyDescent="0.3">
      <c r="H4618" s="170">
        <v>39589</v>
      </c>
      <c r="I4618" s="168">
        <v>78.34</v>
      </c>
    </row>
    <row r="4619" spans="8:9" x14ac:dyDescent="0.3">
      <c r="H4619" s="170">
        <v>39590</v>
      </c>
      <c r="I4619" s="168">
        <v>78.239999999999995</v>
      </c>
    </row>
    <row r="4620" spans="8:9" x14ac:dyDescent="0.3">
      <c r="H4620" s="170">
        <v>39591</v>
      </c>
      <c r="I4620" s="168">
        <v>78.23</v>
      </c>
    </row>
    <row r="4621" spans="8:9" x14ac:dyDescent="0.3">
      <c r="H4621" s="170">
        <v>39592</v>
      </c>
      <c r="I4621" s="168">
        <v>78.22</v>
      </c>
    </row>
    <row r="4622" spans="8:9" x14ac:dyDescent="0.3">
      <c r="H4622" s="170">
        <v>39593</v>
      </c>
      <c r="I4622" s="168">
        <v>78.209999999999994</v>
      </c>
    </row>
    <row r="4623" spans="8:9" x14ac:dyDescent="0.3">
      <c r="H4623" s="170">
        <v>39594</v>
      </c>
      <c r="I4623" s="168">
        <v>78.28</v>
      </c>
    </row>
    <row r="4624" spans="8:9" x14ac:dyDescent="0.3">
      <c r="H4624" s="170">
        <v>39595</v>
      </c>
      <c r="I4624" s="168">
        <v>78.319999999999993</v>
      </c>
    </row>
    <row r="4625" spans="8:9" x14ac:dyDescent="0.3">
      <c r="H4625" s="170">
        <v>39596</v>
      </c>
      <c r="I4625" s="168">
        <v>78.39</v>
      </c>
    </row>
    <row r="4626" spans="8:9" x14ac:dyDescent="0.3">
      <c r="H4626" s="170">
        <v>39597</v>
      </c>
      <c r="I4626" s="168">
        <v>78.430000000000007</v>
      </c>
    </row>
    <row r="4627" spans="8:9" x14ac:dyDescent="0.3">
      <c r="H4627" s="170">
        <v>39598</v>
      </c>
      <c r="I4627" s="168">
        <v>78.48</v>
      </c>
    </row>
    <row r="4628" spans="8:9" x14ac:dyDescent="0.3">
      <c r="H4628" s="170">
        <v>39599</v>
      </c>
      <c r="I4628" s="168">
        <v>78.53</v>
      </c>
    </row>
    <row r="4629" spans="8:9" x14ac:dyDescent="0.3">
      <c r="H4629" s="170">
        <v>39600</v>
      </c>
      <c r="I4629" s="168">
        <v>78.540000000000006</v>
      </c>
    </row>
    <row r="4630" spans="8:9" x14ac:dyDescent="0.3">
      <c r="H4630" s="170">
        <v>39601</v>
      </c>
      <c r="I4630" s="168">
        <v>78.569999999999993</v>
      </c>
    </row>
    <row r="4631" spans="8:9" x14ac:dyDescent="0.3">
      <c r="H4631" s="170">
        <v>39602</v>
      </c>
      <c r="I4631" s="168">
        <v>78.680000000000007</v>
      </c>
    </row>
    <row r="4632" spans="8:9" x14ac:dyDescent="0.3">
      <c r="H4632" s="170">
        <v>39603</v>
      </c>
      <c r="I4632" s="168">
        <v>78.739999999999995</v>
      </c>
    </row>
    <row r="4633" spans="8:9" x14ac:dyDescent="0.3">
      <c r="H4633" s="170">
        <v>39604</v>
      </c>
      <c r="I4633" s="168">
        <v>78.83</v>
      </c>
    </row>
    <row r="4634" spans="8:9" x14ac:dyDescent="0.3">
      <c r="H4634" s="170">
        <v>39605</v>
      </c>
      <c r="I4634" s="168">
        <v>78.91</v>
      </c>
    </row>
    <row r="4635" spans="8:9" x14ac:dyDescent="0.3">
      <c r="H4635" s="170">
        <v>39606</v>
      </c>
      <c r="I4635" s="168">
        <v>79.010000000000005</v>
      </c>
    </row>
    <row r="4636" spans="8:9" x14ac:dyDescent="0.3">
      <c r="H4636" s="170">
        <v>39607</v>
      </c>
      <c r="I4636" s="168">
        <v>79.23</v>
      </c>
    </row>
    <row r="4637" spans="8:9" x14ac:dyDescent="0.3">
      <c r="H4637" s="170">
        <v>39608</v>
      </c>
      <c r="I4637" s="168">
        <v>79.459999999999994</v>
      </c>
    </row>
    <row r="4638" spans="8:9" x14ac:dyDescent="0.3">
      <c r="H4638" s="170">
        <v>39609</v>
      </c>
      <c r="I4638" s="168">
        <v>79.489999999999995</v>
      </c>
    </row>
    <row r="4639" spans="8:9" x14ac:dyDescent="0.3">
      <c r="H4639" s="170">
        <v>39610</v>
      </c>
      <c r="I4639" s="168">
        <v>79.48</v>
      </c>
    </row>
    <row r="4640" spans="8:9" x14ac:dyDescent="0.3">
      <c r="H4640" s="170">
        <v>39611</v>
      </c>
      <c r="I4640" s="168">
        <v>79.430000000000007</v>
      </c>
    </row>
    <row r="4641" spans="8:9" x14ac:dyDescent="0.3">
      <c r="H4641" s="170">
        <v>39612</v>
      </c>
      <c r="I4641" s="168">
        <v>79.45</v>
      </c>
    </row>
    <row r="4642" spans="8:9" x14ac:dyDescent="0.3">
      <c r="H4642" s="170">
        <v>39613</v>
      </c>
      <c r="I4642" s="168">
        <v>79.48</v>
      </c>
    </row>
    <row r="4643" spans="8:9" x14ac:dyDescent="0.3">
      <c r="H4643" s="170">
        <v>39614</v>
      </c>
      <c r="I4643" s="168">
        <v>79.5</v>
      </c>
    </row>
    <row r="4644" spans="8:9" x14ac:dyDescent="0.3">
      <c r="H4644" s="170">
        <v>39615</v>
      </c>
      <c r="I4644" s="168">
        <v>79.58</v>
      </c>
    </row>
    <row r="4645" spans="8:9" x14ac:dyDescent="0.3">
      <c r="H4645" s="170">
        <v>39616</v>
      </c>
      <c r="I4645" s="168">
        <v>79.67</v>
      </c>
    </row>
    <row r="4646" spans="8:9" x14ac:dyDescent="0.3">
      <c r="H4646" s="170">
        <v>39617</v>
      </c>
      <c r="I4646" s="168">
        <v>79.8</v>
      </c>
    </row>
    <row r="4647" spans="8:9" x14ac:dyDescent="0.3">
      <c r="H4647" s="170">
        <v>39618</v>
      </c>
      <c r="I4647" s="168">
        <v>79.849999999999994</v>
      </c>
    </row>
    <row r="4648" spans="8:9" x14ac:dyDescent="0.3">
      <c r="H4648" s="170">
        <v>39619</v>
      </c>
      <c r="I4648" s="168">
        <v>79.849999999999994</v>
      </c>
    </row>
    <row r="4649" spans="8:9" x14ac:dyDescent="0.3">
      <c r="H4649" s="170">
        <v>39620</v>
      </c>
      <c r="I4649" s="168">
        <v>79.81</v>
      </c>
    </row>
    <row r="4650" spans="8:9" x14ac:dyDescent="0.3">
      <c r="H4650" s="170">
        <v>39621</v>
      </c>
      <c r="I4650" s="168">
        <v>79.819999999999993</v>
      </c>
    </row>
    <row r="4651" spans="8:9" x14ac:dyDescent="0.3">
      <c r="H4651" s="170">
        <v>39622</v>
      </c>
      <c r="I4651" s="168">
        <v>79.81</v>
      </c>
    </row>
    <row r="4652" spans="8:9" x14ac:dyDescent="0.3">
      <c r="H4652" s="170">
        <v>39623</v>
      </c>
      <c r="I4652" s="168">
        <v>79.849999999999994</v>
      </c>
    </row>
    <row r="4653" spans="8:9" x14ac:dyDescent="0.3">
      <c r="H4653" s="170">
        <v>39624</v>
      </c>
      <c r="I4653" s="168">
        <v>79.89</v>
      </c>
    </row>
    <row r="4654" spans="8:9" x14ac:dyDescent="0.3">
      <c r="H4654" s="170">
        <v>39625</v>
      </c>
      <c r="I4654" s="168">
        <v>79.900000000000006</v>
      </c>
    </row>
    <row r="4655" spans="8:9" x14ac:dyDescent="0.3">
      <c r="H4655" s="170">
        <v>39626</v>
      </c>
      <c r="I4655" s="168">
        <v>79.94</v>
      </c>
    </row>
    <row r="4656" spans="8:9" x14ac:dyDescent="0.3">
      <c r="H4656" s="170">
        <v>39627</v>
      </c>
      <c r="I4656" s="168">
        <v>79.930000000000007</v>
      </c>
    </row>
    <row r="4657" spans="8:9" x14ac:dyDescent="0.3">
      <c r="H4657" s="170">
        <v>39628</v>
      </c>
      <c r="I4657" s="168">
        <v>79.91</v>
      </c>
    </row>
    <row r="4658" spans="8:9" x14ac:dyDescent="0.3">
      <c r="H4658" s="170">
        <v>39629</v>
      </c>
      <c r="I4658" s="168">
        <v>79.92</v>
      </c>
    </row>
    <row r="4659" spans="8:9" x14ac:dyDescent="0.3">
      <c r="H4659" s="170">
        <v>39630</v>
      </c>
      <c r="I4659" s="168">
        <v>80.14</v>
      </c>
    </row>
    <row r="4660" spans="8:9" x14ac:dyDescent="0.3">
      <c r="H4660" s="170">
        <v>39631</v>
      </c>
      <c r="I4660" s="168">
        <v>80.41</v>
      </c>
    </row>
    <row r="4661" spans="8:9" x14ac:dyDescent="0.3">
      <c r="H4661" s="170">
        <v>39632</v>
      </c>
      <c r="I4661" s="168">
        <v>80.81</v>
      </c>
    </row>
    <row r="4662" spans="8:9" x14ac:dyDescent="0.3">
      <c r="H4662" s="170">
        <v>39633</v>
      </c>
      <c r="I4662" s="168">
        <v>81.150000000000006</v>
      </c>
    </row>
    <row r="4663" spans="8:9" x14ac:dyDescent="0.3">
      <c r="H4663" s="170">
        <v>39634</v>
      </c>
      <c r="I4663" s="168">
        <v>81.510000000000005</v>
      </c>
    </row>
    <row r="4664" spans="8:9" x14ac:dyDescent="0.3">
      <c r="H4664" s="170">
        <v>39635</v>
      </c>
      <c r="I4664" s="168">
        <v>81.84</v>
      </c>
    </row>
    <row r="4665" spans="8:9" x14ac:dyDescent="0.3">
      <c r="H4665" s="170">
        <v>39636</v>
      </c>
      <c r="I4665" s="168">
        <v>82.21</v>
      </c>
    </row>
    <row r="4666" spans="8:9" x14ac:dyDescent="0.3">
      <c r="H4666" s="170">
        <v>39637</v>
      </c>
      <c r="I4666" s="168">
        <v>82.59</v>
      </c>
    </row>
    <row r="4667" spans="8:9" x14ac:dyDescent="0.3">
      <c r="H4667" s="170">
        <v>39638</v>
      </c>
      <c r="I4667" s="168">
        <v>83.01</v>
      </c>
    </row>
    <row r="4668" spans="8:9" x14ac:dyDescent="0.3">
      <c r="H4668" s="170">
        <v>39639</v>
      </c>
      <c r="I4668" s="168">
        <v>83.51</v>
      </c>
    </row>
    <row r="4669" spans="8:9" x14ac:dyDescent="0.3">
      <c r="H4669" s="170">
        <v>39640</v>
      </c>
      <c r="I4669" s="168">
        <v>84</v>
      </c>
    </row>
    <row r="4670" spans="8:9" x14ac:dyDescent="0.3">
      <c r="H4670" s="170">
        <v>39641</v>
      </c>
      <c r="I4670" s="168">
        <v>84.26</v>
      </c>
    </row>
    <row r="4671" spans="8:9" x14ac:dyDescent="0.3">
      <c r="H4671" s="170">
        <v>39642</v>
      </c>
      <c r="I4671" s="168">
        <v>84.55</v>
      </c>
    </row>
    <row r="4672" spans="8:9" x14ac:dyDescent="0.3">
      <c r="H4672" s="170">
        <v>39643</v>
      </c>
      <c r="I4672" s="168">
        <v>84.83</v>
      </c>
    </row>
    <row r="4673" spans="8:9" x14ac:dyDescent="0.3">
      <c r="H4673" s="170">
        <v>39644</v>
      </c>
      <c r="I4673" s="168">
        <v>85</v>
      </c>
    </row>
    <row r="4674" spans="8:9" x14ac:dyDescent="0.3">
      <c r="H4674" s="170">
        <v>39645</v>
      </c>
      <c r="I4674" s="168">
        <v>85.13</v>
      </c>
    </row>
    <row r="4675" spans="8:9" x14ac:dyDescent="0.3">
      <c r="H4675" s="170">
        <v>39646</v>
      </c>
      <c r="I4675" s="168">
        <v>85.24</v>
      </c>
    </row>
    <row r="4676" spans="8:9" x14ac:dyDescent="0.3">
      <c r="H4676" s="170">
        <v>39647</v>
      </c>
      <c r="I4676" s="168">
        <v>85.33</v>
      </c>
    </row>
    <row r="4677" spans="8:9" x14ac:dyDescent="0.3">
      <c r="H4677" s="170">
        <v>39648</v>
      </c>
      <c r="I4677" s="168">
        <v>85.43</v>
      </c>
    </row>
    <row r="4678" spans="8:9" x14ac:dyDescent="0.3">
      <c r="H4678" s="170">
        <v>39649</v>
      </c>
      <c r="I4678" s="168">
        <v>85.56</v>
      </c>
    </row>
    <row r="4679" spans="8:9" x14ac:dyDescent="0.3">
      <c r="H4679" s="170">
        <v>39650</v>
      </c>
      <c r="I4679" s="168">
        <v>85.62</v>
      </c>
    </row>
    <row r="4680" spans="8:9" x14ac:dyDescent="0.3">
      <c r="H4680" s="170">
        <v>39651</v>
      </c>
      <c r="I4680" s="168">
        <v>85.75</v>
      </c>
    </row>
    <row r="4681" spans="8:9" x14ac:dyDescent="0.3">
      <c r="H4681" s="170">
        <v>39652</v>
      </c>
      <c r="I4681" s="168">
        <v>86.05</v>
      </c>
    </row>
    <row r="4682" spans="8:9" x14ac:dyDescent="0.3">
      <c r="H4682" s="170">
        <v>39653</v>
      </c>
      <c r="I4682" s="168">
        <v>86.23</v>
      </c>
    </row>
    <row r="4683" spans="8:9" x14ac:dyDescent="0.3">
      <c r="H4683" s="170">
        <v>39654</v>
      </c>
      <c r="I4683" s="168">
        <v>86.31</v>
      </c>
    </row>
    <row r="4684" spans="8:9" x14ac:dyDescent="0.3">
      <c r="H4684" s="170">
        <v>39655</v>
      </c>
      <c r="I4684" s="168">
        <v>86.42</v>
      </c>
    </row>
    <row r="4685" spans="8:9" x14ac:dyDescent="0.3">
      <c r="H4685" s="170">
        <v>39656</v>
      </c>
      <c r="I4685" s="168">
        <v>86.52</v>
      </c>
    </row>
    <row r="4686" spans="8:9" x14ac:dyDescent="0.3">
      <c r="H4686" s="170">
        <v>39657</v>
      </c>
      <c r="I4686" s="168">
        <v>86.62</v>
      </c>
    </row>
    <row r="4687" spans="8:9" x14ac:dyDescent="0.3">
      <c r="H4687" s="170">
        <v>39658</v>
      </c>
      <c r="I4687" s="168">
        <v>86.78</v>
      </c>
    </row>
    <row r="4688" spans="8:9" x14ac:dyDescent="0.3">
      <c r="H4688" s="170">
        <v>39659</v>
      </c>
      <c r="I4688" s="168">
        <v>86.94</v>
      </c>
    </row>
    <row r="4689" spans="8:9" x14ac:dyDescent="0.3">
      <c r="H4689" s="170">
        <v>39660</v>
      </c>
      <c r="I4689" s="168">
        <v>87.26</v>
      </c>
    </row>
    <row r="4690" spans="8:9" x14ac:dyDescent="0.3">
      <c r="H4690" s="170">
        <v>39661</v>
      </c>
      <c r="I4690" s="168">
        <v>87.57</v>
      </c>
    </row>
    <row r="4691" spans="8:9" x14ac:dyDescent="0.3">
      <c r="H4691" s="170">
        <v>39662</v>
      </c>
      <c r="I4691" s="168">
        <v>87.85</v>
      </c>
    </row>
    <row r="4692" spans="8:9" x14ac:dyDescent="0.3">
      <c r="H4692" s="170">
        <v>39663</v>
      </c>
      <c r="I4692" s="168">
        <v>88.18</v>
      </c>
    </row>
    <row r="4693" spans="8:9" x14ac:dyDescent="0.3">
      <c r="H4693" s="170">
        <v>39664</v>
      </c>
      <c r="I4693" s="168">
        <v>88.46</v>
      </c>
    </row>
    <row r="4694" spans="8:9" x14ac:dyDescent="0.3">
      <c r="H4694" s="170">
        <v>39665</v>
      </c>
      <c r="I4694" s="168">
        <v>88.66</v>
      </c>
    </row>
    <row r="4695" spans="8:9" x14ac:dyDescent="0.3">
      <c r="H4695" s="170">
        <v>39666</v>
      </c>
      <c r="I4695" s="168">
        <v>88.87</v>
      </c>
    </row>
    <row r="4696" spans="8:9" x14ac:dyDescent="0.3">
      <c r="H4696" s="170">
        <v>39667</v>
      </c>
      <c r="I4696" s="168">
        <v>89.15</v>
      </c>
    </row>
    <row r="4697" spans="8:9" x14ac:dyDescent="0.3">
      <c r="H4697" s="170">
        <v>39668</v>
      </c>
      <c r="I4697" s="168">
        <v>89.41</v>
      </c>
    </row>
    <row r="4698" spans="8:9" x14ac:dyDescent="0.3">
      <c r="H4698" s="170">
        <v>39669</v>
      </c>
      <c r="I4698" s="168">
        <v>89.45</v>
      </c>
    </row>
    <row r="4699" spans="8:9" x14ac:dyDescent="0.3">
      <c r="H4699" s="170">
        <v>39670</v>
      </c>
      <c r="I4699" s="168">
        <v>89.36</v>
      </c>
    </row>
    <row r="4700" spans="8:9" x14ac:dyDescent="0.3">
      <c r="H4700" s="170">
        <v>39671</v>
      </c>
      <c r="I4700" s="168">
        <v>89.33</v>
      </c>
    </row>
    <row r="4701" spans="8:9" x14ac:dyDescent="0.3">
      <c r="H4701" s="170">
        <v>39672</v>
      </c>
      <c r="I4701" s="168">
        <v>89.27</v>
      </c>
    </row>
    <row r="4702" spans="8:9" x14ac:dyDescent="0.3">
      <c r="H4702" s="170">
        <v>39673</v>
      </c>
      <c r="I4702" s="168">
        <v>89.25</v>
      </c>
    </row>
    <row r="4703" spans="8:9" x14ac:dyDescent="0.3">
      <c r="H4703" s="170">
        <v>39674</v>
      </c>
      <c r="I4703" s="168">
        <v>89.26</v>
      </c>
    </row>
    <row r="4704" spans="8:9" x14ac:dyDescent="0.3">
      <c r="H4704" s="170">
        <v>39675</v>
      </c>
      <c r="I4704" s="168">
        <v>89.25</v>
      </c>
    </row>
    <row r="4705" spans="8:9" x14ac:dyDescent="0.3">
      <c r="H4705" s="170">
        <v>39676</v>
      </c>
      <c r="I4705" s="168">
        <v>89.24</v>
      </c>
    </row>
    <row r="4706" spans="8:9" x14ac:dyDescent="0.3">
      <c r="H4706" s="170">
        <v>39677</v>
      </c>
      <c r="I4706" s="168">
        <v>89.18</v>
      </c>
    </row>
    <row r="4707" spans="8:9" x14ac:dyDescent="0.3">
      <c r="H4707" s="170">
        <v>39678</v>
      </c>
      <c r="I4707" s="168">
        <v>89.14</v>
      </c>
    </row>
    <row r="4708" spans="8:9" x14ac:dyDescent="0.3">
      <c r="H4708" s="170">
        <v>39679</v>
      </c>
      <c r="I4708" s="168">
        <v>89.11</v>
      </c>
    </row>
    <row r="4709" spans="8:9" x14ac:dyDescent="0.3">
      <c r="H4709" s="170">
        <v>39680</v>
      </c>
      <c r="I4709" s="168">
        <v>89.18</v>
      </c>
    </row>
    <row r="4710" spans="8:9" x14ac:dyDescent="0.3">
      <c r="H4710" s="170">
        <v>39681</v>
      </c>
      <c r="I4710" s="168">
        <v>89.18</v>
      </c>
    </row>
    <row r="4711" spans="8:9" x14ac:dyDescent="0.3">
      <c r="H4711" s="170">
        <v>39682</v>
      </c>
      <c r="I4711" s="168">
        <v>89.11</v>
      </c>
    </row>
    <row r="4712" spans="8:9" x14ac:dyDescent="0.3">
      <c r="H4712" s="170">
        <v>39683</v>
      </c>
      <c r="I4712" s="168">
        <v>89.06</v>
      </c>
    </row>
    <row r="4713" spans="8:9" x14ac:dyDescent="0.3">
      <c r="H4713" s="170">
        <v>39684</v>
      </c>
      <c r="I4713" s="168">
        <v>88.97</v>
      </c>
    </row>
    <row r="4714" spans="8:9" x14ac:dyDescent="0.3">
      <c r="H4714" s="170">
        <v>39685</v>
      </c>
      <c r="I4714" s="168">
        <v>89.19</v>
      </c>
    </row>
    <row r="4715" spans="8:9" x14ac:dyDescent="0.3">
      <c r="H4715" s="170">
        <v>39686</v>
      </c>
      <c r="I4715" s="168">
        <v>89.33</v>
      </c>
    </row>
    <row r="4716" spans="8:9" x14ac:dyDescent="0.3">
      <c r="H4716" s="170">
        <v>39687</v>
      </c>
      <c r="I4716" s="168">
        <v>89.51</v>
      </c>
    </row>
    <row r="4717" spans="8:9" x14ac:dyDescent="0.3">
      <c r="H4717" s="170">
        <v>39688</v>
      </c>
      <c r="I4717" s="168">
        <v>89.67</v>
      </c>
    </row>
    <row r="4718" spans="8:9" x14ac:dyDescent="0.3">
      <c r="H4718" s="170">
        <v>39689</v>
      </c>
      <c r="I4718" s="168">
        <v>89.84</v>
      </c>
    </row>
    <row r="4719" spans="8:9" x14ac:dyDescent="0.3">
      <c r="H4719" s="170">
        <v>39690</v>
      </c>
      <c r="I4719" s="168">
        <v>89.97</v>
      </c>
    </row>
    <row r="4720" spans="8:9" x14ac:dyDescent="0.3">
      <c r="H4720" s="170">
        <v>39691</v>
      </c>
      <c r="I4720" s="168">
        <v>89.96</v>
      </c>
    </row>
    <row r="4721" spans="8:9" x14ac:dyDescent="0.3">
      <c r="H4721" s="170">
        <v>39692</v>
      </c>
      <c r="I4721" s="168">
        <v>89.8</v>
      </c>
    </row>
    <row r="4722" spans="8:9" x14ac:dyDescent="0.3">
      <c r="H4722" s="170">
        <v>39693</v>
      </c>
      <c r="I4722" s="168">
        <v>89.79</v>
      </c>
    </row>
    <row r="4723" spans="8:9" x14ac:dyDescent="0.3">
      <c r="H4723" s="170">
        <v>39694</v>
      </c>
      <c r="I4723" s="168">
        <v>89.86</v>
      </c>
    </row>
    <row r="4724" spans="8:9" x14ac:dyDescent="0.3">
      <c r="H4724" s="170">
        <v>39695</v>
      </c>
      <c r="I4724" s="168">
        <v>89.95</v>
      </c>
    </row>
    <row r="4725" spans="8:9" x14ac:dyDescent="0.3">
      <c r="H4725" s="170">
        <v>39696</v>
      </c>
      <c r="I4725" s="168">
        <v>89.94</v>
      </c>
    </row>
    <row r="4726" spans="8:9" x14ac:dyDescent="0.3">
      <c r="H4726" s="170">
        <v>39697</v>
      </c>
      <c r="I4726" s="168">
        <v>89.83</v>
      </c>
    </row>
    <row r="4727" spans="8:9" x14ac:dyDescent="0.3">
      <c r="H4727" s="170">
        <v>39698</v>
      </c>
      <c r="I4727" s="168">
        <v>89.73</v>
      </c>
    </row>
    <row r="4728" spans="8:9" x14ac:dyDescent="0.3">
      <c r="H4728" s="170">
        <v>39699</v>
      </c>
      <c r="I4728" s="168">
        <v>89.68</v>
      </c>
    </row>
    <row r="4729" spans="8:9" x14ac:dyDescent="0.3">
      <c r="H4729" s="170">
        <v>39700</v>
      </c>
      <c r="I4729" s="168">
        <v>89.69</v>
      </c>
    </row>
    <row r="4730" spans="8:9" x14ac:dyDescent="0.3">
      <c r="H4730" s="170">
        <v>39701</v>
      </c>
      <c r="I4730" s="168">
        <v>89.37</v>
      </c>
    </row>
    <row r="4731" spans="8:9" x14ac:dyDescent="0.3">
      <c r="H4731" s="170">
        <v>39702</v>
      </c>
      <c r="I4731" s="168">
        <v>89.07</v>
      </c>
    </row>
    <row r="4732" spans="8:9" x14ac:dyDescent="0.3">
      <c r="H4732" s="170">
        <v>39703</v>
      </c>
      <c r="I4732" s="168">
        <v>88.75</v>
      </c>
    </row>
    <row r="4733" spans="8:9" x14ac:dyDescent="0.3">
      <c r="H4733" s="170">
        <v>39704</v>
      </c>
      <c r="I4733" s="168">
        <v>88.4</v>
      </c>
    </row>
    <row r="4734" spans="8:9" x14ac:dyDescent="0.3">
      <c r="H4734" s="170">
        <v>39705</v>
      </c>
      <c r="I4734" s="168">
        <v>88.09</v>
      </c>
    </row>
    <row r="4735" spans="8:9" x14ac:dyDescent="0.3">
      <c r="H4735" s="170">
        <v>39706</v>
      </c>
      <c r="I4735" s="168">
        <v>87.82</v>
      </c>
    </row>
    <row r="4736" spans="8:9" x14ac:dyDescent="0.3">
      <c r="H4736" s="170">
        <v>39707</v>
      </c>
      <c r="I4736" s="168">
        <v>87.67</v>
      </c>
    </row>
    <row r="4737" spans="8:9" x14ac:dyDescent="0.3">
      <c r="H4737" s="170">
        <v>39708</v>
      </c>
      <c r="I4737" s="168">
        <v>87.61</v>
      </c>
    </row>
    <row r="4738" spans="8:9" x14ac:dyDescent="0.3">
      <c r="H4738" s="170">
        <v>39709</v>
      </c>
      <c r="I4738" s="168">
        <v>87.51</v>
      </c>
    </row>
    <row r="4739" spans="8:9" x14ac:dyDescent="0.3">
      <c r="H4739" s="170">
        <v>39710</v>
      </c>
      <c r="I4739" s="168">
        <v>87.44</v>
      </c>
    </row>
    <row r="4740" spans="8:9" x14ac:dyDescent="0.3">
      <c r="H4740" s="170">
        <v>39711</v>
      </c>
      <c r="I4740" s="168">
        <v>87.38</v>
      </c>
    </row>
    <row r="4741" spans="8:9" x14ac:dyDescent="0.3">
      <c r="H4741" s="170">
        <v>39712</v>
      </c>
      <c r="I4741" s="168">
        <v>87.33</v>
      </c>
    </row>
    <row r="4742" spans="8:9" x14ac:dyDescent="0.3">
      <c r="H4742" s="170">
        <v>39713</v>
      </c>
      <c r="I4742" s="168">
        <v>87.15</v>
      </c>
    </row>
    <row r="4743" spans="8:9" x14ac:dyDescent="0.3">
      <c r="H4743" s="170">
        <v>39714</v>
      </c>
      <c r="I4743" s="168">
        <v>87.06</v>
      </c>
    </row>
    <row r="4744" spans="8:9" x14ac:dyDescent="0.3">
      <c r="H4744" s="170">
        <v>39715</v>
      </c>
      <c r="I4744" s="168">
        <v>87.11</v>
      </c>
    </row>
    <row r="4745" spans="8:9" x14ac:dyDescent="0.3">
      <c r="H4745" s="170">
        <v>39716</v>
      </c>
      <c r="I4745" s="168">
        <v>87.21</v>
      </c>
    </row>
    <row r="4746" spans="8:9" x14ac:dyDescent="0.3">
      <c r="H4746" s="170">
        <v>39717</v>
      </c>
      <c r="I4746" s="168">
        <v>87.36</v>
      </c>
    </row>
    <row r="4747" spans="8:9" x14ac:dyDescent="0.3">
      <c r="H4747" s="170">
        <v>39718</v>
      </c>
      <c r="I4747" s="168">
        <v>87.59</v>
      </c>
    </row>
    <row r="4748" spans="8:9" x14ac:dyDescent="0.3">
      <c r="H4748" s="170">
        <v>39719</v>
      </c>
      <c r="I4748" s="168">
        <v>87.95</v>
      </c>
    </row>
    <row r="4749" spans="8:9" x14ac:dyDescent="0.3">
      <c r="H4749" s="170">
        <v>39720</v>
      </c>
      <c r="I4749" s="168">
        <v>88.26</v>
      </c>
    </row>
    <row r="4750" spans="8:9" x14ac:dyDescent="0.3">
      <c r="H4750" s="170">
        <v>39721</v>
      </c>
      <c r="I4750" s="168">
        <v>88.44</v>
      </c>
    </row>
    <row r="4751" spans="8:9" x14ac:dyDescent="0.3">
      <c r="H4751" s="170">
        <v>39722</v>
      </c>
      <c r="I4751" s="168">
        <v>88.65</v>
      </c>
    </row>
    <row r="4752" spans="8:9" x14ac:dyDescent="0.3">
      <c r="H4752" s="170">
        <v>39723</v>
      </c>
      <c r="I4752" s="168">
        <v>88.94</v>
      </c>
    </row>
    <row r="4753" spans="8:9" x14ac:dyDescent="0.3">
      <c r="H4753" s="170">
        <v>39724</v>
      </c>
      <c r="I4753" s="168">
        <v>89.13</v>
      </c>
    </row>
    <row r="4754" spans="8:9" x14ac:dyDescent="0.3">
      <c r="H4754" s="170">
        <v>39725</v>
      </c>
      <c r="I4754" s="168">
        <v>89.14</v>
      </c>
    </row>
    <row r="4755" spans="8:9" x14ac:dyDescent="0.3">
      <c r="H4755" s="170">
        <v>39726</v>
      </c>
      <c r="I4755" s="168">
        <v>88.97</v>
      </c>
    </row>
    <row r="4756" spans="8:9" x14ac:dyDescent="0.3">
      <c r="H4756" s="170">
        <v>39727</v>
      </c>
      <c r="I4756" s="168">
        <v>88.8</v>
      </c>
    </row>
    <row r="4757" spans="8:9" x14ac:dyDescent="0.3">
      <c r="H4757" s="170">
        <v>39728</v>
      </c>
      <c r="I4757" s="168">
        <v>88.63</v>
      </c>
    </row>
    <row r="4758" spans="8:9" x14ac:dyDescent="0.3">
      <c r="H4758" s="170">
        <v>39729</v>
      </c>
      <c r="I4758" s="168">
        <v>88.57</v>
      </c>
    </row>
    <row r="4759" spans="8:9" x14ac:dyDescent="0.3">
      <c r="H4759" s="170">
        <v>39730</v>
      </c>
      <c r="I4759" s="168">
        <v>88.64</v>
      </c>
    </row>
    <row r="4760" spans="8:9" x14ac:dyDescent="0.3">
      <c r="H4760" s="170">
        <v>39731</v>
      </c>
      <c r="I4760" s="168">
        <v>88.71</v>
      </c>
    </row>
    <row r="4761" spans="8:9" x14ac:dyDescent="0.3">
      <c r="H4761" s="170">
        <v>39732</v>
      </c>
      <c r="I4761" s="168">
        <v>88.79</v>
      </c>
    </row>
    <row r="4762" spans="8:9" x14ac:dyDescent="0.3">
      <c r="H4762" s="170">
        <v>39733</v>
      </c>
      <c r="I4762" s="168">
        <v>88.82</v>
      </c>
    </row>
    <row r="4763" spans="8:9" x14ac:dyDescent="0.3">
      <c r="H4763" s="170">
        <v>39734</v>
      </c>
      <c r="I4763" s="168">
        <v>88.77</v>
      </c>
    </row>
    <row r="4764" spans="8:9" x14ac:dyDescent="0.3">
      <c r="H4764" s="170">
        <v>39735</v>
      </c>
      <c r="I4764" s="168">
        <v>88.76</v>
      </c>
    </row>
    <row r="4765" spans="8:9" x14ac:dyDescent="0.3">
      <c r="H4765" s="170">
        <v>39736</v>
      </c>
      <c r="I4765" s="168">
        <v>88.83</v>
      </c>
    </row>
    <row r="4766" spans="8:9" x14ac:dyDescent="0.3">
      <c r="H4766" s="170">
        <v>39737</v>
      </c>
      <c r="I4766" s="168">
        <v>89.06</v>
      </c>
    </row>
    <row r="4767" spans="8:9" x14ac:dyDescent="0.3">
      <c r="H4767" s="170">
        <v>39738</v>
      </c>
      <c r="I4767" s="168">
        <v>89.55</v>
      </c>
    </row>
    <row r="4768" spans="8:9" x14ac:dyDescent="0.3">
      <c r="H4768" s="170">
        <v>39739</v>
      </c>
      <c r="I4768" s="168">
        <v>90.25</v>
      </c>
    </row>
    <row r="4769" spans="8:9" x14ac:dyDescent="0.3">
      <c r="H4769" s="170">
        <v>39740</v>
      </c>
      <c r="I4769" s="168">
        <v>90.54</v>
      </c>
    </row>
    <row r="4770" spans="8:9" x14ac:dyDescent="0.3">
      <c r="H4770" s="170">
        <v>39741</v>
      </c>
      <c r="I4770" s="168">
        <v>90.59</v>
      </c>
    </row>
    <row r="4771" spans="8:9" x14ac:dyDescent="0.3">
      <c r="H4771" s="170">
        <v>39742</v>
      </c>
      <c r="I4771" s="168">
        <v>90.52</v>
      </c>
    </row>
    <row r="4772" spans="8:9" x14ac:dyDescent="0.3">
      <c r="H4772" s="170">
        <v>39743</v>
      </c>
      <c r="I4772" s="168">
        <v>90.52</v>
      </c>
    </row>
    <row r="4773" spans="8:9" x14ac:dyDescent="0.3">
      <c r="H4773" s="170">
        <v>39744</v>
      </c>
      <c r="I4773" s="168">
        <v>90.62</v>
      </c>
    </row>
    <row r="4774" spans="8:9" x14ac:dyDescent="0.3">
      <c r="H4774" s="170">
        <v>39745</v>
      </c>
      <c r="I4774" s="168">
        <v>90.68</v>
      </c>
    </row>
    <row r="4775" spans="8:9" x14ac:dyDescent="0.3">
      <c r="H4775" s="170">
        <v>39746</v>
      </c>
      <c r="I4775" s="168">
        <v>90.78</v>
      </c>
    </row>
    <row r="4776" spans="8:9" x14ac:dyDescent="0.3">
      <c r="H4776" s="170">
        <v>39747</v>
      </c>
      <c r="I4776" s="168">
        <v>90.94</v>
      </c>
    </row>
    <row r="4777" spans="8:9" x14ac:dyDescent="0.3">
      <c r="H4777" s="170">
        <v>39748</v>
      </c>
      <c r="I4777" s="168">
        <v>91.13</v>
      </c>
    </row>
    <row r="4778" spans="8:9" x14ac:dyDescent="0.3">
      <c r="H4778" s="170">
        <v>39749</v>
      </c>
      <c r="I4778" s="168">
        <v>91.1</v>
      </c>
    </row>
    <row r="4779" spans="8:9" x14ac:dyDescent="0.3">
      <c r="H4779" s="170">
        <v>39750</v>
      </c>
      <c r="I4779" s="168">
        <v>91.03</v>
      </c>
    </row>
    <row r="4780" spans="8:9" x14ac:dyDescent="0.3">
      <c r="H4780" s="170">
        <v>39751</v>
      </c>
      <c r="I4780" s="168">
        <v>90.67</v>
      </c>
    </row>
    <row r="4781" spans="8:9" x14ac:dyDescent="0.3">
      <c r="H4781" s="170">
        <v>39752</v>
      </c>
      <c r="I4781" s="168">
        <v>90.17</v>
      </c>
    </row>
    <row r="4782" spans="8:9" x14ac:dyDescent="0.3">
      <c r="H4782" s="170">
        <v>39753</v>
      </c>
      <c r="I4782" s="168">
        <v>89.25</v>
      </c>
    </row>
    <row r="4783" spans="8:9" x14ac:dyDescent="0.3">
      <c r="H4783" s="170">
        <v>39754</v>
      </c>
      <c r="I4783" s="168">
        <v>88.24</v>
      </c>
    </row>
    <row r="4784" spans="8:9" x14ac:dyDescent="0.3">
      <c r="H4784" s="170">
        <v>39755</v>
      </c>
      <c r="I4784" s="168">
        <v>87.24</v>
      </c>
    </row>
    <row r="4785" spans="8:9" x14ac:dyDescent="0.3">
      <c r="H4785" s="170">
        <v>39756</v>
      </c>
      <c r="I4785" s="168">
        <v>86.38</v>
      </c>
    </row>
    <row r="4786" spans="8:9" x14ac:dyDescent="0.3">
      <c r="H4786" s="170">
        <v>39757</v>
      </c>
      <c r="I4786" s="168">
        <v>85.61</v>
      </c>
    </row>
    <row r="4787" spans="8:9" x14ac:dyDescent="0.3">
      <c r="H4787" s="170">
        <v>39758</v>
      </c>
      <c r="I4787" s="168">
        <v>85.27</v>
      </c>
    </row>
    <row r="4788" spans="8:9" x14ac:dyDescent="0.3">
      <c r="H4788" s="170">
        <v>39759</v>
      </c>
      <c r="I4788" s="168">
        <v>85.1</v>
      </c>
    </row>
    <row r="4789" spans="8:9" x14ac:dyDescent="0.3">
      <c r="H4789" s="170">
        <v>39760</v>
      </c>
      <c r="I4789" s="168">
        <v>85.25</v>
      </c>
    </row>
    <row r="4790" spans="8:9" x14ac:dyDescent="0.3">
      <c r="H4790" s="170">
        <v>39761</v>
      </c>
      <c r="I4790" s="168">
        <v>85.38</v>
      </c>
    </row>
    <row r="4791" spans="8:9" x14ac:dyDescent="0.3">
      <c r="H4791" s="170">
        <v>39762</v>
      </c>
      <c r="I4791" s="168">
        <v>85.46</v>
      </c>
    </row>
    <row r="4792" spans="8:9" x14ac:dyDescent="0.3">
      <c r="H4792" s="170">
        <v>39763</v>
      </c>
      <c r="I4792" s="168">
        <v>85.59</v>
      </c>
    </row>
    <row r="4793" spans="8:9" x14ac:dyDescent="0.3">
      <c r="H4793" s="170">
        <v>39764</v>
      </c>
      <c r="I4793" s="168">
        <v>85.94</v>
      </c>
    </row>
    <row r="4794" spans="8:9" x14ac:dyDescent="0.3">
      <c r="H4794" s="170">
        <v>39765</v>
      </c>
      <c r="I4794" s="168">
        <v>86.31</v>
      </c>
    </row>
    <row r="4795" spans="8:9" x14ac:dyDescent="0.3">
      <c r="H4795" s="170">
        <v>39766</v>
      </c>
      <c r="I4795" s="168">
        <v>86.69</v>
      </c>
    </row>
    <row r="4796" spans="8:9" x14ac:dyDescent="0.3">
      <c r="H4796" s="170">
        <v>39767</v>
      </c>
      <c r="I4796" s="168">
        <v>87.09</v>
      </c>
    </row>
    <row r="4797" spans="8:9" x14ac:dyDescent="0.3">
      <c r="H4797" s="170">
        <v>39768</v>
      </c>
      <c r="I4797" s="168">
        <v>87.47</v>
      </c>
    </row>
    <row r="4798" spans="8:9" x14ac:dyDescent="0.3">
      <c r="H4798" s="170">
        <v>39769</v>
      </c>
      <c r="I4798" s="168">
        <v>87.68</v>
      </c>
    </row>
    <row r="4799" spans="8:9" x14ac:dyDescent="0.3">
      <c r="H4799" s="170">
        <v>39770</v>
      </c>
      <c r="I4799" s="168">
        <v>87.92</v>
      </c>
    </row>
    <row r="4800" spans="8:9" x14ac:dyDescent="0.3">
      <c r="H4800" s="170">
        <v>39771</v>
      </c>
      <c r="I4800" s="168">
        <v>88.04</v>
      </c>
    </row>
    <row r="4801" spans="8:9" x14ac:dyDescent="0.3">
      <c r="H4801" s="170">
        <v>39772</v>
      </c>
      <c r="I4801" s="168">
        <v>88.1</v>
      </c>
    </row>
    <row r="4802" spans="8:9" x14ac:dyDescent="0.3">
      <c r="H4802" s="170">
        <v>39773</v>
      </c>
      <c r="I4802" s="168">
        <v>88.23</v>
      </c>
    </row>
    <row r="4803" spans="8:9" x14ac:dyDescent="0.3">
      <c r="H4803" s="170">
        <v>39774</v>
      </c>
      <c r="I4803" s="168">
        <v>88.44</v>
      </c>
    </row>
    <row r="4804" spans="8:9" x14ac:dyDescent="0.3">
      <c r="H4804" s="170">
        <v>39775</v>
      </c>
      <c r="I4804" s="168">
        <v>88.55</v>
      </c>
    </row>
    <row r="4805" spans="8:9" x14ac:dyDescent="0.3">
      <c r="H4805" s="170">
        <v>39776</v>
      </c>
      <c r="I4805" s="168">
        <v>88.78</v>
      </c>
    </row>
    <row r="4806" spans="8:9" x14ac:dyDescent="0.3">
      <c r="H4806" s="170">
        <v>39777</v>
      </c>
      <c r="I4806" s="168">
        <v>88.75</v>
      </c>
    </row>
    <row r="4807" spans="8:9" x14ac:dyDescent="0.3">
      <c r="H4807" s="170">
        <v>39778</v>
      </c>
      <c r="I4807" s="168">
        <v>88.5</v>
      </c>
    </row>
    <row r="4808" spans="8:9" x14ac:dyDescent="0.3">
      <c r="H4808" s="170">
        <v>39779</v>
      </c>
      <c r="I4808" s="168">
        <v>88.19</v>
      </c>
    </row>
    <row r="4809" spans="8:9" x14ac:dyDescent="0.3">
      <c r="H4809" s="170">
        <v>39780</v>
      </c>
      <c r="I4809" s="168">
        <v>87.86</v>
      </c>
    </row>
    <row r="4810" spans="8:9" x14ac:dyDescent="0.3">
      <c r="H4810" s="170">
        <v>39781</v>
      </c>
      <c r="I4810" s="168">
        <v>87.58</v>
      </c>
    </row>
    <row r="4811" spans="8:9" x14ac:dyDescent="0.3">
      <c r="H4811" s="170">
        <v>39782</v>
      </c>
      <c r="I4811" s="168">
        <v>87.33</v>
      </c>
    </row>
    <row r="4812" spans="8:9" x14ac:dyDescent="0.3">
      <c r="H4812" s="170">
        <v>39783</v>
      </c>
      <c r="I4812" s="168">
        <v>87.31</v>
      </c>
    </row>
    <row r="4813" spans="8:9" x14ac:dyDescent="0.3">
      <c r="H4813" s="170">
        <v>39784</v>
      </c>
      <c r="I4813" s="168">
        <v>87.2</v>
      </c>
    </row>
    <row r="4814" spans="8:9" x14ac:dyDescent="0.3">
      <c r="H4814" s="170">
        <v>39785</v>
      </c>
      <c r="I4814" s="168">
        <v>87.18</v>
      </c>
    </row>
    <row r="4815" spans="8:9" x14ac:dyDescent="0.3">
      <c r="H4815" s="170">
        <v>39786</v>
      </c>
      <c r="I4815" s="168">
        <v>87.24</v>
      </c>
    </row>
    <row r="4816" spans="8:9" x14ac:dyDescent="0.3">
      <c r="H4816" s="170">
        <v>39787</v>
      </c>
      <c r="I4816" s="168">
        <v>87.23</v>
      </c>
    </row>
    <row r="4817" spans="8:9" x14ac:dyDescent="0.3">
      <c r="H4817" s="170">
        <v>39788</v>
      </c>
      <c r="I4817" s="168">
        <v>87.16</v>
      </c>
    </row>
    <row r="4818" spans="8:9" x14ac:dyDescent="0.3">
      <c r="H4818" s="170">
        <v>39789</v>
      </c>
      <c r="I4818" s="168">
        <v>87.16</v>
      </c>
    </row>
    <row r="4819" spans="8:9" x14ac:dyDescent="0.3">
      <c r="H4819" s="170">
        <v>39790</v>
      </c>
      <c r="I4819" s="168">
        <v>87.13</v>
      </c>
    </row>
    <row r="4820" spans="8:9" x14ac:dyDescent="0.3">
      <c r="H4820" s="170">
        <v>39791</v>
      </c>
      <c r="I4820" s="168">
        <v>87.13</v>
      </c>
    </row>
    <row r="4821" spans="8:9" x14ac:dyDescent="0.3">
      <c r="H4821" s="170">
        <v>39792</v>
      </c>
      <c r="I4821" s="168">
        <v>87.18</v>
      </c>
    </row>
    <row r="4822" spans="8:9" x14ac:dyDescent="0.3">
      <c r="H4822" s="170">
        <v>39793</v>
      </c>
      <c r="I4822" s="168">
        <v>87.26</v>
      </c>
    </row>
    <row r="4823" spans="8:9" x14ac:dyDescent="0.3">
      <c r="H4823" s="170">
        <v>39794</v>
      </c>
      <c r="I4823" s="168">
        <v>87.39</v>
      </c>
    </row>
    <row r="4824" spans="8:9" x14ac:dyDescent="0.3">
      <c r="H4824" s="170">
        <v>39795</v>
      </c>
      <c r="I4824" s="168">
        <v>87.42</v>
      </c>
    </row>
    <row r="4825" spans="8:9" x14ac:dyDescent="0.3">
      <c r="H4825" s="170">
        <v>39796</v>
      </c>
      <c r="I4825" s="168">
        <v>87.11</v>
      </c>
    </row>
    <row r="4826" spans="8:9" x14ac:dyDescent="0.3">
      <c r="H4826" s="170">
        <v>39797</v>
      </c>
      <c r="I4826" s="168">
        <v>86.72</v>
      </c>
    </row>
    <row r="4827" spans="8:9" x14ac:dyDescent="0.3">
      <c r="H4827" s="170">
        <v>39798</v>
      </c>
      <c r="I4827" s="168">
        <v>86.16</v>
      </c>
    </row>
    <row r="4828" spans="8:9" x14ac:dyDescent="0.3">
      <c r="H4828" s="170">
        <v>39799</v>
      </c>
      <c r="I4828" s="168">
        <v>85.69</v>
      </c>
    </row>
    <row r="4829" spans="8:9" x14ac:dyDescent="0.3">
      <c r="H4829" s="170">
        <v>39800</v>
      </c>
      <c r="I4829" s="168">
        <v>85.22</v>
      </c>
    </row>
    <row r="4830" spans="8:9" x14ac:dyDescent="0.3">
      <c r="H4830" s="170">
        <v>39801</v>
      </c>
      <c r="I4830" s="168">
        <v>84.87</v>
      </c>
    </row>
    <row r="4831" spans="8:9" x14ac:dyDescent="0.3">
      <c r="H4831" s="170">
        <v>39802</v>
      </c>
      <c r="I4831" s="168">
        <v>84.61</v>
      </c>
    </row>
    <row r="4832" spans="8:9" x14ac:dyDescent="0.3">
      <c r="H4832" s="170">
        <v>39803</v>
      </c>
      <c r="I4832" s="168">
        <v>84.34</v>
      </c>
    </row>
    <row r="4833" spans="8:9" x14ac:dyDescent="0.3">
      <c r="H4833" s="170">
        <v>39804</v>
      </c>
      <c r="I4833" s="168">
        <v>84.07</v>
      </c>
    </row>
    <row r="4834" spans="8:9" x14ac:dyDescent="0.3">
      <c r="H4834" s="170">
        <v>39805</v>
      </c>
      <c r="I4834" s="168">
        <v>83.74</v>
      </c>
    </row>
    <row r="4835" spans="8:9" x14ac:dyDescent="0.3">
      <c r="H4835" s="170">
        <v>39806</v>
      </c>
      <c r="I4835" s="168">
        <v>83.4</v>
      </c>
    </row>
    <row r="4836" spans="8:9" x14ac:dyDescent="0.3">
      <c r="H4836" s="170">
        <v>39807</v>
      </c>
      <c r="I4836" s="168">
        <v>82.92</v>
      </c>
    </row>
    <row r="4837" spans="8:9" x14ac:dyDescent="0.3">
      <c r="H4837" s="170">
        <v>39808</v>
      </c>
      <c r="I4837" s="168">
        <v>82.4</v>
      </c>
    </row>
    <row r="4838" spans="8:9" x14ac:dyDescent="0.3">
      <c r="H4838" s="170">
        <v>39809</v>
      </c>
      <c r="I4838" s="168">
        <v>81.86</v>
      </c>
    </row>
    <row r="4839" spans="8:9" x14ac:dyDescent="0.3">
      <c r="H4839" s="170">
        <v>39810</v>
      </c>
      <c r="I4839" s="168">
        <v>81.33</v>
      </c>
    </row>
    <row r="4840" spans="8:9" x14ac:dyDescent="0.3">
      <c r="H4840" s="170">
        <v>39811</v>
      </c>
      <c r="I4840" s="168">
        <v>81.010000000000005</v>
      </c>
    </row>
    <row r="4841" spans="8:9" x14ac:dyDescent="0.3">
      <c r="H4841" s="170">
        <v>39812</v>
      </c>
      <c r="I4841" s="168">
        <v>81.010000000000005</v>
      </c>
    </row>
    <row r="4842" spans="8:9" x14ac:dyDescent="0.3">
      <c r="H4842" s="170">
        <v>39813</v>
      </c>
      <c r="I4842" s="168">
        <v>81.17</v>
      </c>
    </row>
    <row r="4843" spans="8:9" x14ac:dyDescent="0.3">
      <c r="H4843" s="170">
        <v>39814</v>
      </c>
      <c r="I4843" s="168">
        <v>81.459999999999994</v>
      </c>
    </row>
    <row r="4844" spans="8:9" x14ac:dyDescent="0.3">
      <c r="H4844" s="170">
        <v>39815</v>
      </c>
      <c r="I4844" s="168">
        <v>81.819999999999993</v>
      </c>
    </row>
    <row r="4845" spans="8:9" x14ac:dyDescent="0.3">
      <c r="H4845" s="170">
        <v>39816</v>
      </c>
      <c r="I4845" s="168">
        <v>82.09</v>
      </c>
    </row>
    <row r="4846" spans="8:9" x14ac:dyDescent="0.3">
      <c r="H4846" s="170">
        <v>39817</v>
      </c>
      <c r="I4846" s="168">
        <v>82.3</v>
      </c>
    </row>
    <row r="4847" spans="8:9" x14ac:dyDescent="0.3">
      <c r="H4847" s="170">
        <v>39818</v>
      </c>
      <c r="I4847" s="168">
        <v>82.45</v>
      </c>
    </row>
    <row r="4848" spans="8:9" x14ac:dyDescent="0.3">
      <c r="H4848" s="170">
        <v>39819</v>
      </c>
      <c r="I4848" s="168">
        <v>82.67</v>
      </c>
    </row>
    <row r="4849" spans="8:9" x14ac:dyDescent="0.3">
      <c r="H4849" s="170">
        <v>39820</v>
      </c>
      <c r="I4849" s="168">
        <v>83.03</v>
      </c>
    </row>
    <row r="4850" spans="8:9" x14ac:dyDescent="0.3">
      <c r="H4850" s="170">
        <v>39821</v>
      </c>
      <c r="I4850" s="168">
        <v>83.5</v>
      </c>
    </row>
    <row r="4851" spans="8:9" x14ac:dyDescent="0.3">
      <c r="H4851" s="170">
        <v>39822</v>
      </c>
      <c r="I4851" s="168">
        <v>83.73</v>
      </c>
    </row>
    <row r="4852" spans="8:9" x14ac:dyDescent="0.3">
      <c r="H4852" s="170">
        <v>39823</v>
      </c>
      <c r="I4852" s="168">
        <v>83.86</v>
      </c>
    </row>
    <row r="4853" spans="8:9" x14ac:dyDescent="0.3">
      <c r="H4853" s="170">
        <v>39824</v>
      </c>
      <c r="I4853" s="168">
        <v>84.04</v>
      </c>
    </row>
    <row r="4854" spans="8:9" x14ac:dyDescent="0.3">
      <c r="H4854" s="170">
        <v>39825</v>
      </c>
      <c r="I4854" s="168">
        <v>84.16</v>
      </c>
    </row>
    <row r="4855" spans="8:9" x14ac:dyDescent="0.3">
      <c r="H4855" s="170">
        <v>39826</v>
      </c>
      <c r="I4855" s="168">
        <v>84.33</v>
      </c>
    </row>
    <row r="4856" spans="8:9" x14ac:dyDescent="0.3">
      <c r="H4856" s="170">
        <v>39827</v>
      </c>
      <c r="I4856" s="168">
        <v>84.52</v>
      </c>
    </row>
    <row r="4857" spans="8:9" x14ac:dyDescent="0.3">
      <c r="H4857" s="170">
        <v>39828</v>
      </c>
      <c r="I4857" s="168">
        <v>84.74</v>
      </c>
    </row>
    <row r="4858" spans="8:9" x14ac:dyDescent="0.3">
      <c r="H4858" s="170">
        <v>39829</v>
      </c>
      <c r="I4858" s="168">
        <v>84.9</v>
      </c>
    </row>
    <row r="4859" spans="8:9" x14ac:dyDescent="0.3">
      <c r="H4859" s="170">
        <v>39830</v>
      </c>
      <c r="I4859" s="168">
        <v>85.1</v>
      </c>
    </row>
    <row r="4860" spans="8:9" x14ac:dyDescent="0.3">
      <c r="H4860" s="170">
        <v>39831</v>
      </c>
      <c r="I4860" s="168">
        <v>85.27</v>
      </c>
    </row>
    <row r="4861" spans="8:9" x14ac:dyDescent="0.3">
      <c r="H4861" s="170">
        <v>39832</v>
      </c>
      <c r="I4861" s="168">
        <v>85.51</v>
      </c>
    </row>
    <row r="4862" spans="8:9" x14ac:dyDescent="0.3">
      <c r="H4862" s="170">
        <v>39833</v>
      </c>
      <c r="I4862" s="168">
        <v>85.84</v>
      </c>
    </row>
    <row r="4863" spans="8:9" x14ac:dyDescent="0.3">
      <c r="H4863" s="170">
        <v>39834</v>
      </c>
      <c r="I4863" s="168">
        <v>85.81</v>
      </c>
    </row>
    <row r="4864" spans="8:9" x14ac:dyDescent="0.3">
      <c r="H4864" s="170">
        <v>39835</v>
      </c>
      <c r="I4864" s="168">
        <v>85.26</v>
      </c>
    </row>
    <row r="4865" spans="8:9" x14ac:dyDescent="0.3">
      <c r="H4865" s="170">
        <v>39836</v>
      </c>
      <c r="I4865" s="168">
        <v>84.59</v>
      </c>
    </row>
    <row r="4866" spans="8:9" x14ac:dyDescent="0.3">
      <c r="H4866" s="170">
        <v>39837</v>
      </c>
      <c r="I4866" s="168">
        <v>83.94</v>
      </c>
    </row>
    <row r="4867" spans="8:9" x14ac:dyDescent="0.3">
      <c r="H4867" s="170">
        <v>39838</v>
      </c>
      <c r="I4867" s="168">
        <v>83.32</v>
      </c>
    </row>
    <row r="4868" spans="8:9" x14ac:dyDescent="0.3">
      <c r="H4868" s="170">
        <v>39839</v>
      </c>
      <c r="I4868" s="168">
        <v>82.73</v>
      </c>
    </row>
    <row r="4869" spans="8:9" x14ac:dyDescent="0.3">
      <c r="H4869" s="170">
        <v>39840</v>
      </c>
      <c r="I4869" s="168">
        <v>82.28</v>
      </c>
    </row>
    <row r="4870" spans="8:9" x14ac:dyDescent="0.3">
      <c r="H4870" s="170">
        <v>39841</v>
      </c>
      <c r="I4870" s="168">
        <v>81.99</v>
      </c>
    </row>
    <row r="4871" spans="8:9" x14ac:dyDescent="0.3">
      <c r="H4871" s="170">
        <v>39842</v>
      </c>
      <c r="I4871" s="168">
        <v>81.83</v>
      </c>
    </row>
    <row r="4872" spans="8:9" x14ac:dyDescent="0.3">
      <c r="H4872" s="170">
        <v>39843</v>
      </c>
      <c r="I4872" s="168">
        <v>81.66</v>
      </c>
    </row>
    <row r="4873" spans="8:9" x14ac:dyDescent="0.3">
      <c r="H4873" s="170">
        <v>39844</v>
      </c>
      <c r="I4873" s="168">
        <v>81.45</v>
      </c>
    </row>
    <row r="4874" spans="8:9" x14ac:dyDescent="0.3">
      <c r="H4874" s="170">
        <v>39845</v>
      </c>
      <c r="I4874" s="168">
        <v>81.260000000000005</v>
      </c>
    </row>
    <row r="4875" spans="8:9" x14ac:dyDescent="0.3">
      <c r="H4875" s="170">
        <v>39846</v>
      </c>
      <c r="I4875" s="168">
        <v>81.13</v>
      </c>
    </row>
    <row r="4876" spans="8:9" x14ac:dyDescent="0.3">
      <c r="H4876" s="170">
        <v>39847</v>
      </c>
      <c r="I4876" s="168">
        <v>81.05</v>
      </c>
    </row>
    <row r="4877" spans="8:9" x14ac:dyDescent="0.3">
      <c r="H4877" s="170">
        <v>39848</v>
      </c>
      <c r="I4877" s="168">
        <v>80.989999999999995</v>
      </c>
    </row>
    <row r="4878" spans="8:9" x14ac:dyDescent="0.3">
      <c r="H4878" s="170">
        <v>39849</v>
      </c>
      <c r="I4878" s="168">
        <v>80.86</v>
      </c>
    </row>
    <row r="4879" spans="8:9" x14ac:dyDescent="0.3">
      <c r="H4879" s="170">
        <v>39850</v>
      </c>
      <c r="I4879" s="168">
        <v>80.599999999999994</v>
      </c>
    </row>
    <row r="4880" spans="8:9" x14ac:dyDescent="0.3">
      <c r="H4880" s="170">
        <v>39851</v>
      </c>
      <c r="I4880" s="168">
        <v>80.36</v>
      </c>
    </row>
    <row r="4881" spans="8:9" x14ac:dyDescent="0.3">
      <c r="H4881" s="170">
        <v>39852</v>
      </c>
      <c r="I4881" s="168">
        <v>80.150000000000006</v>
      </c>
    </row>
    <row r="4882" spans="8:9" x14ac:dyDescent="0.3">
      <c r="H4882" s="170">
        <v>39853</v>
      </c>
      <c r="I4882" s="168">
        <v>79.91</v>
      </c>
    </row>
    <row r="4883" spans="8:9" x14ac:dyDescent="0.3">
      <c r="H4883" s="170">
        <v>39854</v>
      </c>
      <c r="I4883" s="168">
        <v>79.680000000000007</v>
      </c>
    </row>
    <row r="4884" spans="8:9" x14ac:dyDescent="0.3">
      <c r="H4884" s="170">
        <v>39855</v>
      </c>
      <c r="I4884" s="168">
        <v>79.569999999999993</v>
      </c>
    </row>
    <row r="4885" spans="8:9" x14ac:dyDescent="0.3">
      <c r="H4885" s="170">
        <v>39856</v>
      </c>
      <c r="I4885" s="168">
        <v>79.42</v>
      </c>
    </row>
    <row r="4886" spans="8:9" x14ac:dyDescent="0.3">
      <c r="H4886" s="170">
        <v>39857</v>
      </c>
      <c r="I4886" s="168">
        <v>79.05</v>
      </c>
    </row>
    <row r="4887" spans="8:9" x14ac:dyDescent="0.3">
      <c r="H4887" s="170">
        <v>39858</v>
      </c>
      <c r="I4887" s="168">
        <v>78.62</v>
      </c>
    </row>
    <row r="4888" spans="8:9" x14ac:dyDescent="0.3">
      <c r="H4888" s="170">
        <v>39859</v>
      </c>
      <c r="I4888" s="168">
        <v>78.23</v>
      </c>
    </row>
    <row r="4889" spans="8:9" x14ac:dyDescent="0.3">
      <c r="H4889" s="170">
        <v>39860</v>
      </c>
      <c r="I4889" s="168">
        <v>77.790000000000006</v>
      </c>
    </row>
    <row r="4890" spans="8:9" x14ac:dyDescent="0.3">
      <c r="H4890" s="170">
        <v>39861</v>
      </c>
      <c r="I4890" s="168">
        <v>76.959999999999994</v>
      </c>
    </row>
    <row r="4891" spans="8:9" x14ac:dyDescent="0.3">
      <c r="H4891" s="170">
        <v>39862</v>
      </c>
      <c r="I4891" s="168">
        <v>76.040000000000006</v>
      </c>
    </row>
    <row r="4892" spans="8:9" x14ac:dyDescent="0.3">
      <c r="H4892" s="170">
        <v>39863</v>
      </c>
      <c r="I4892" s="168">
        <v>75.13</v>
      </c>
    </row>
    <row r="4893" spans="8:9" x14ac:dyDescent="0.3">
      <c r="H4893" s="170">
        <v>39864</v>
      </c>
      <c r="I4893" s="168">
        <v>74.260000000000005</v>
      </c>
    </row>
    <row r="4894" spans="8:9" x14ac:dyDescent="0.3">
      <c r="H4894" s="170">
        <v>39865</v>
      </c>
      <c r="I4894" s="168">
        <v>73.510000000000005</v>
      </c>
    </row>
    <row r="4895" spans="8:9" x14ac:dyDescent="0.3">
      <c r="H4895" s="170">
        <v>39866</v>
      </c>
      <c r="I4895" s="168">
        <v>72.98</v>
      </c>
    </row>
    <row r="4896" spans="8:9" x14ac:dyDescent="0.3">
      <c r="H4896" s="170">
        <v>39867</v>
      </c>
      <c r="I4896" s="168">
        <v>72.459999999999994</v>
      </c>
    </row>
    <row r="4897" spans="8:9" x14ac:dyDescent="0.3">
      <c r="H4897" s="170">
        <v>39868</v>
      </c>
      <c r="I4897" s="168">
        <v>71.8</v>
      </c>
    </row>
    <row r="4898" spans="8:9" x14ac:dyDescent="0.3">
      <c r="H4898" s="170">
        <v>39869</v>
      </c>
      <c r="I4898" s="168">
        <v>71.08</v>
      </c>
    </row>
    <row r="4899" spans="8:9" x14ac:dyDescent="0.3">
      <c r="H4899" s="170">
        <v>39870</v>
      </c>
      <c r="I4899" s="168">
        <v>70.400000000000006</v>
      </c>
    </row>
    <row r="4900" spans="8:9" x14ac:dyDescent="0.3">
      <c r="H4900" s="170">
        <v>39871</v>
      </c>
      <c r="I4900" s="168">
        <v>69.84</v>
      </c>
    </row>
    <row r="4901" spans="8:9" x14ac:dyDescent="0.3">
      <c r="H4901" s="170">
        <v>39872</v>
      </c>
      <c r="I4901" s="168">
        <v>69.42</v>
      </c>
    </row>
    <row r="4902" spans="8:9" x14ac:dyDescent="0.3">
      <c r="H4902" s="170">
        <v>39873</v>
      </c>
      <c r="I4902" s="168">
        <v>69.11</v>
      </c>
    </row>
    <row r="4903" spans="8:9" x14ac:dyDescent="0.3">
      <c r="H4903" s="170">
        <v>39874</v>
      </c>
      <c r="I4903" s="168">
        <v>68.819999999999993</v>
      </c>
    </row>
    <row r="4904" spans="8:9" x14ac:dyDescent="0.3">
      <c r="H4904" s="170">
        <v>39875</v>
      </c>
      <c r="I4904" s="168">
        <v>68.33</v>
      </c>
    </row>
    <row r="4905" spans="8:9" x14ac:dyDescent="0.3">
      <c r="H4905" s="170">
        <v>39876</v>
      </c>
      <c r="I4905" s="168">
        <v>67.709999999999994</v>
      </c>
    </row>
    <row r="4906" spans="8:9" x14ac:dyDescent="0.3">
      <c r="H4906" s="170">
        <v>39877</v>
      </c>
      <c r="I4906" s="168">
        <v>67.11</v>
      </c>
    </row>
    <row r="4907" spans="8:9" x14ac:dyDescent="0.3">
      <c r="H4907" s="170">
        <v>39878</v>
      </c>
      <c r="I4907" s="168">
        <v>66.55</v>
      </c>
    </row>
    <row r="4908" spans="8:9" x14ac:dyDescent="0.3">
      <c r="H4908" s="170">
        <v>39879</v>
      </c>
      <c r="I4908" s="168">
        <v>66.09</v>
      </c>
    </row>
    <row r="4909" spans="8:9" x14ac:dyDescent="0.3">
      <c r="H4909" s="170">
        <v>39880</v>
      </c>
      <c r="I4909" s="168">
        <v>65.81</v>
      </c>
    </row>
    <row r="4910" spans="8:9" x14ac:dyDescent="0.3">
      <c r="H4910" s="170">
        <v>39881</v>
      </c>
      <c r="I4910" s="168">
        <v>65.69</v>
      </c>
    </row>
    <row r="4911" spans="8:9" x14ac:dyDescent="0.3">
      <c r="H4911" s="170">
        <v>39882</v>
      </c>
      <c r="I4911" s="168">
        <v>65.69</v>
      </c>
    </row>
    <row r="4912" spans="8:9" x14ac:dyDescent="0.3">
      <c r="H4912" s="170">
        <v>39883</v>
      </c>
      <c r="I4912" s="168">
        <v>65.819999999999993</v>
      </c>
    </row>
    <row r="4913" spans="8:9" x14ac:dyDescent="0.3">
      <c r="H4913" s="170">
        <v>39884</v>
      </c>
      <c r="I4913" s="168">
        <v>66.12</v>
      </c>
    </row>
    <row r="4914" spans="8:9" x14ac:dyDescent="0.3">
      <c r="H4914" s="170">
        <v>39885</v>
      </c>
      <c r="I4914" s="168">
        <v>66.52</v>
      </c>
    </row>
    <row r="4915" spans="8:9" x14ac:dyDescent="0.3">
      <c r="H4915" s="170">
        <v>39886</v>
      </c>
      <c r="I4915" s="168">
        <v>67.03</v>
      </c>
    </row>
    <row r="4916" spans="8:9" x14ac:dyDescent="0.3">
      <c r="H4916" s="170">
        <v>39887</v>
      </c>
      <c r="I4916" s="168">
        <v>67.55</v>
      </c>
    </row>
    <row r="4917" spans="8:9" x14ac:dyDescent="0.3">
      <c r="H4917" s="170">
        <v>39888</v>
      </c>
      <c r="I4917" s="168">
        <v>68.13</v>
      </c>
    </row>
    <row r="4918" spans="8:9" x14ac:dyDescent="0.3">
      <c r="H4918" s="170">
        <v>39889</v>
      </c>
      <c r="I4918" s="168">
        <v>68.73</v>
      </c>
    </row>
    <row r="4919" spans="8:9" x14ac:dyDescent="0.3">
      <c r="H4919" s="170">
        <v>39890</v>
      </c>
      <c r="I4919" s="168">
        <v>69.290000000000006</v>
      </c>
    </row>
    <row r="4920" spans="8:9" x14ac:dyDescent="0.3">
      <c r="H4920" s="170">
        <v>39891</v>
      </c>
      <c r="I4920" s="168">
        <v>69.650000000000006</v>
      </c>
    </row>
    <row r="4921" spans="8:9" x14ac:dyDescent="0.3">
      <c r="H4921" s="170">
        <v>39892</v>
      </c>
      <c r="I4921" s="168">
        <v>70</v>
      </c>
    </row>
    <row r="4922" spans="8:9" x14ac:dyDescent="0.3">
      <c r="H4922" s="170">
        <v>39893</v>
      </c>
      <c r="I4922" s="168">
        <v>70.39</v>
      </c>
    </row>
    <row r="4923" spans="8:9" x14ac:dyDescent="0.3">
      <c r="H4923" s="170">
        <v>39894</v>
      </c>
      <c r="I4923" s="168">
        <v>70.75</v>
      </c>
    </row>
    <row r="4924" spans="8:9" x14ac:dyDescent="0.3">
      <c r="H4924" s="170">
        <v>39895</v>
      </c>
      <c r="I4924" s="168">
        <v>71.02</v>
      </c>
    </row>
    <row r="4925" spans="8:9" x14ac:dyDescent="0.3">
      <c r="H4925" s="170">
        <v>39896</v>
      </c>
      <c r="I4925" s="168">
        <v>71.3</v>
      </c>
    </row>
    <row r="4926" spans="8:9" x14ac:dyDescent="0.3">
      <c r="H4926" s="170">
        <v>39897</v>
      </c>
      <c r="I4926" s="168">
        <v>71.59</v>
      </c>
    </row>
    <row r="4927" spans="8:9" x14ac:dyDescent="0.3">
      <c r="H4927" s="170">
        <v>39898</v>
      </c>
      <c r="I4927" s="168">
        <v>71.89</v>
      </c>
    </row>
    <row r="4928" spans="8:9" x14ac:dyDescent="0.3">
      <c r="H4928" s="170">
        <v>39899</v>
      </c>
      <c r="I4928" s="168">
        <v>72.22</v>
      </c>
    </row>
    <row r="4929" spans="8:9" x14ac:dyDescent="0.3">
      <c r="H4929" s="170">
        <v>39900</v>
      </c>
      <c r="I4929" s="168">
        <v>72.58</v>
      </c>
    </row>
    <row r="4930" spans="8:9" x14ac:dyDescent="0.3">
      <c r="H4930" s="170">
        <v>39901</v>
      </c>
      <c r="I4930" s="168">
        <v>72.959999999999994</v>
      </c>
    </row>
    <row r="4931" spans="8:9" x14ac:dyDescent="0.3">
      <c r="H4931" s="170">
        <v>39902</v>
      </c>
      <c r="I4931" s="168">
        <v>73.38</v>
      </c>
    </row>
    <row r="4932" spans="8:9" x14ac:dyDescent="0.3">
      <c r="H4932" s="170">
        <v>39903</v>
      </c>
      <c r="I4932" s="168">
        <v>73.78</v>
      </c>
    </row>
    <row r="4933" spans="8:9" x14ac:dyDescent="0.3">
      <c r="H4933" s="170">
        <v>39904</v>
      </c>
      <c r="I4933" s="168">
        <v>74.150000000000006</v>
      </c>
    </row>
    <row r="4934" spans="8:9" x14ac:dyDescent="0.3">
      <c r="H4934" s="170">
        <v>39905</v>
      </c>
      <c r="I4934" s="168">
        <v>74.55</v>
      </c>
    </row>
    <row r="4935" spans="8:9" x14ac:dyDescent="0.3">
      <c r="H4935" s="170">
        <v>39906</v>
      </c>
      <c r="I4935" s="168">
        <v>74.849999999999994</v>
      </c>
    </row>
    <row r="4936" spans="8:9" x14ac:dyDescent="0.3">
      <c r="H4936" s="170">
        <v>39907</v>
      </c>
      <c r="I4936" s="168">
        <v>75.11</v>
      </c>
    </row>
    <row r="4937" spans="8:9" x14ac:dyDescent="0.3">
      <c r="H4937" s="170">
        <v>39908</v>
      </c>
      <c r="I4937" s="168">
        <v>75.23</v>
      </c>
    </row>
    <row r="4938" spans="8:9" x14ac:dyDescent="0.3">
      <c r="H4938" s="170">
        <v>39909</v>
      </c>
      <c r="I4938" s="168">
        <v>75.16</v>
      </c>
    </row>
    <row r="4939" spans="8:9" x14ac:dyDescent="0.3">
      <c r="H4939" s="170">
        <v>39910</v>
      </c>
      <c r="I4939" s="168">
        <v>75.040000000000006</v>
      </c>
    </row>
    <row r="4940" spans="8:9" x14ac:dyDescent="0.3">
      <c r="H4940" s="170">
        <v>39911</v>
      </c>
      <c r="I4940" s="168">
        <v>74.88</v>
      </c>
    </row>
    <row r="4941" spans="8:9" x14ac:dyDescent="0.3">
      <c r="H4941" s="170">
        <v>39912</v>
      </c>
      <c r="I4941" s="168">
        <v>74.75</v>
      </c>
    </row>
    <row r="4942" spans="8:9" x14ac:dyDescent="0.3">
      <c r="H4942" s="170">
        <v>39913</v>
      </c>
      <c r="I4942" s="168">
        <v>74.61</v>
      </c>
    </row>
    <row r="4943" spans="8:9" x14ac:dyDescent="0.3">
      <c r="H4943" s="170">
        <v>39914</v>
      </c>
      <c r="I4943" s="168">
        <v>74.510000000000005</v>
      </c>
    </row>
    <row r="4944" spans="8:9" x14ac:dyDescent="0.3">
      <c r="H4944" s="170">
        <v>39915</v>
      </c>
      <c r="I4944" s="168">
        <v>74.45</v>
      </c>
    </row>
    <row r="4945" spans="8:9" x14ac:dyDescent="0.3">
      <c r="H4945" s="170">
        <v>39916</v>
      </c>
      <c r="I4945" s="168">
        <v>74.489999999999995</v>
      </c>
    </row>
    <row r="4946" spans="8:9" x14ac:dyDescent="0.3">
      <c r="H4946" s="170">
        <v>39917</v>
      </c>
      <c r="I4946" s="168">
        <v>74.45</v>
      </c>
    </row>
    <row r="4947" spans="8:9" x14ac:dyDescent="0.3">
      <c r="H4947" s="170">
        <v>39918</v>
      </c>
      <c r="I4947" s="168">
        <v>74.400000000000006</v>
      </c>
    </row>
    <row r="4948" spans="8:9" x14ac:dyDescent="0.3">
      <c r="H4948" s="170">
        <v>39919</v>
      </c>
      <c r="I4948" s="168">
        <v>74.36</v>
      </c>
    </row>
    <row r="4949" spans="8:9" x14ac:dyDescent="0.3">
      <c r="H4949" s="170">
        <v>39920</v>
      </c>
      <c r="I4949" s="168">
        <v>74.27</v>
      </c>
    </row>
    <row r="4950" spans="8:9" x14ac:dyDescent="0.3">
      <c r="H4950" s="170">
        <v>39921</v>
      </c>
      <c r="I4950" s="168">
        <v>74.2</v>
      </c>
    </row>
    <row r="4951" spans="8:9" x14ac:dyDescent="0.3">
      <c r="H4951" s="170">
        <v>39922</v>
      </c>
      <c r="I4951" s="168">
        <v>74.17</v>
      </c>
    </row>
    <row r="4952" spans="8:9" x14ac:dyDescent="0.3">
      <c r="H4952" s="170">
        <v>39923</v>
      </c>
      <c r="I4952" s="168">
        <v>74.14</v>
      </c>
    </row>
    <row r="4953" spans="8:9" x14ac:dyDescent="0.3">
      <c r="H4953" s="170">
        <v>39924</v>
      </c>
      <c r="I4953" s="168">
        <v>74.13</v>
      </c>
    </row>
    <row r="4954" spans="8:9" x14ac:dyDescent="0.3">
      <c r="H4954" s="170">
        <v>39925</v>
      </c>
      <c r="I4954" s="168">
        <v>74.150000000000006</v>
      </c>
    </row>
    <row r="4955" spans="8:9" x14ac:dyDescent="0.3">
      <c r="H4955" s="170">
        <v>39926</v>
      </c>
      <c r="I4955" s="168">
        <v>74.23</v>
      </c>
    </row>
    <row r="4956" spans="8:9" x14ac:dyDescent="0.3">
      <c r="H4956" s="170">
        <v>39927</v>
      </c>
      <c r="I4956" s="168">
        <v>74.260000000000005</v>
      </c>
    </row>
    <row r="4957" spans="8:9" x14ac:dyDescent="0.3">
      <c r="H4957" s="170">
        <v>39928</v>
      </c>
      <c r="I4957" s="168">
        <v>74.260000000000005</v>
      </c>
    </row>
    <row r="4958" spans="8:9" x14ac:dyDescent="0.3">
      <c r="H4958" s="170">
        <v>39929</v>
      </c>
      <c r="I4958" s="168">
        <v>74.209999999999994</v>
      </c>
    </row>
    <row r="4959" spans="8:9" x14ac:dyDescent="0.3">
      <c r="H4959" s="170">
        <v>39930</v>
      </c>
      <c r="I4959" s="168">
        <v>74.2</v>
      </c>
    </row>
    <row r="4960" spans="8:9" x14ac:dyDescent="0.3">
      <c r="H4960" s="170">
        <v>39931</v>
      </c>
      <c r="I4960" s="168">
        <v>74.16</v>
      </c>
    </row>
    <row r="4961" spans="8:9" x14ac:dyDescent="0.3">
      <c r="H4961" s="170">
        <v>39932</v>
      </c>
      <c r="I4961" s="168">
        <v>74.13</v>
      </c>
    </row>
    <row r="4962" spans="8:9" x14ac:dyDescent="0.3">
      <c r="H4962" s="170">
        <v>39933</v>
      </c>
      <c r="I4962" s="168">
        <v>74.099999999999994</v>
      </c>
    </row>
    <row r="4963" spans="8:9" x14ac:dyDescent="0.3">
      <c r="H4963" s="170">
        <v>39934</v>
      </c>
      <c r="I4963" s="168">
        <v>73.95</v>
      </c>
    </row>
    <row r="4964" spans="8:9" x14ac:dyDescent="0.3">
      <c r="H4964" s="170">
        <v>39935</v>
      </c>
      <c r="I4964" s="168">
        <v>73.739999999999995</v>
      </c>
    </row>
    <row r="4965" spans="8:9" x14ac:dyDescent="0.3">
      <c r="H4965" s="170">
        <v>39936</v>
      </c>
      <c r="I4965" s="168">
        <v>73.489999999999995</v>
      </c>
    </row>
    <row r="4966" spans="8:9" x14ac:dyDescent="0.3">
      <c r="H4966" s="170">
        <v>39937</v>
      </c>
      <c r="I4966" s="168">
        <v>73.180000000000007</v>
      </c>
    </row>
    <row r="4967" spans="8:9" x14ac:dyDescent="0.3">
      <c r="H4967" s="170">
        <v>39938</v>
      </c>
      <c r="I4967" s="168">
        <v>72.760000000000005</v>
      </c>
    </row>
    <row r="4968" spans="8:9" x14ac:dyDescent="0.3">
      <c r="H4968" s="170">
        <v>39939</v>
      </c>
      <c r="I4968" s="168">
        <v>72.25</v>
      </c>
    </row>
    <row r="4969" spans="8:9" x14ac:dyDescent="0.3">
      <c r="H4969" s="170">
        <v>39940</v>
      </c>
      <c r="I4969" s="168">
        <v>71.75</v>
      </c>
    </row>
    <row r="4970" spans="8:9" x14ac:dyDescent="0.3">
      <c r="H4970" s="170">
        <v>39941</v>
      </c>
      <c r="I4970" s="168">
        <v>71.34</v>
      </c>
    </row>
    <row r="4971" spans="8:9" x14ac:dyDescent="0.3">
      <c r="H4971" s="170">
        <v>39942</v>
      </c>
      <c r="I4971" s="168">
        <v>71.03</v>
      </c>
    </row>
    <row r="4972" spans="8:9" x14ac:dyDescent="0.3">
      <c r="H4972" s="170">
        <v>39943</v>
      </c>
      <c r="I4972" s="168">
        <v>70.84</v>
      </c>
    </row>
    <row r="4973" spans="8:9" x14ac:dyDescent="0.3">
      <c r="H4973" s="170">
        <v>39944</v>
      </c>
      <c r="I4973" s="168">
        <v>70.75</v>
      </c>
    </row>
    <row r="4974" spans="8:9" x14ac:dyDescent="0.3">
      <c r="H4974" s="170">
        <v>39945</v>
      </c>
      <c r="I4974" s="168">
        <v>70.72</v>
      </c>
    </row>
    <row r="4975" spans="8:9" x14ac:dyDescent="0.3">
      <c r="H4975" s="170">
        <v>39946</v>
      </c>
      <c r="I4975" s="168">
        <v>70.760000000000005</v>
      </c>
    </row>
    <row r="4976" spans="8:9" x14ac:dyDescent="0.3">
      <c r="H4976" s="170">
        <v>39947</v>
      </c>
      <c r="I4976" s="168">
        <v>70.88</v>
      </c>
    </row>
    <row r="4977" spans="8:9" x14ac:dyDescent="0.3">
      <c r="H4977" s="170">
        <v>39948</v>
      </c>
      <c r="I4977" s="168">
        <v>71.02</v>
      </c>
    </row>
    <row r="4978" spans="8:9" x14ac:dyDescent="0.3">
      <c r="H4978" s="170">
        <v>39949</v>
      </c>
      <c r="I4978" s="168">
        <v>71.180000000000007</v>
      </c>
    </row>
    <row r="4979" spans="8:9" x14ac:dyDescent="0.3">
      <c r="H4979" s="170">
        <v>39950</v>
      </c>
      <c r="I4979" s="168">
        <v>71.33</v>
      </c>
    </row>
    <row r="4980" spans="8:9" x14ac:dyDescent="0.3">
      <c r="H4980" s="170">
        <v>39951</v>
      </c>
      <c r="I4980" s="168">
        <v>71.5</v>
      </c>
    </row>
    <row r="4981" spans="8:9" x14ac:dyDescent="0.3">
      <c r="H4981" s="170">
        <v>39952</v>
      </c>
      <c r="I4981" s="168">
        <v>71.64</v>
      </c>
    </row>
    <row r="4982" spans="8:9" x14ac:dyDescent="0.3">
      <c r="H4982" s="170">
        <v>39953</v>
      </c>
      <c r="I4982" s="168">
        <v>71.78</v>
      </c>
    </row>
    <row r="4983" spans="8:9" x14ac:dyDescent="0.3">
      <c r="H4983" s="170">
        <v>39954</v>
      </c>
      <c r="I4983" s="168">
        <v>71.95</v>
      </c>
    </row>
    <row r="4984" spans="8:9" x14ac:dyDescent="0.3">
      <c r="H4984" s="170">
        <v>39955</v>
      </c>
      <c r="I4984" s="168">
        <v>72.17</v>
      </c>
    </row>
    <row r="4985" spans="8:9" x14ac:dyDescent="0.3">
      <c r="H4985" s="170">
        <v>39956</v>
      </c>
      <c r="I4985" s="168">
        <v>72.400000000000006</v>
      </c>
    </row>
    <row r="4986" spans="8:9" x14ac:dyDescent="0.3">
      <c r="H4986" s="170">
        <v>39957</v>
      </c>
      <c r="I4986" s="168">
        <v>72.599999999999994</v>
      </c>
    </row>
    <row r="4987" spans="8:9" x14ac:dyDescent="0.3">
      <c r="H4987" s="170">
        <v>39958</v>
      </c>
      <c r="I4987" s="168">
        <v>72.78</v>
      </c>
    </row>
    <row r="4988" spans="8:9" x14ac:dyDescent="0.3">
      <c r="H4988" s="170">
        <v>39959</v>
      </c>
      <c r="I4988" s="168">
        <v>72.95</v>
      </c>
    </row>
    <row r="4989" spans="8:9" x14ac:dyDescent="0.3">
      <c r="H4989" s="170">
        <v>39960</v>
      </c>
      <c r="I4989" s="168">
        <v>73.08</v>
      </c>
    </row>
    <row r="4990" spans="8:9" x14ac:dyDescent="0.3">
      <c r="H4990" s="170">
        <v>39961</v>
      </c>
      <c r="I4990" s="168">
        <v>73.239999999999995</v>
      </c>
    </row>
    <row r="4991" spans="8:9" x14ac:dyDescent="0.3">
      <c r="H4991" s="170">
        <v>39962</v>
      </c>
      <c r="I4991" s="168">
        <v>73.430000000000007</v>
      </c>
    </row>
    <row r="4992" spans="8:9" x14ac:dyDescent="0.3">
      <c r="H4992" s="170">
        <v>39963</v>
      </c>
      <c r="I4992" s="168">
        <v>73.599999999999994</v>
      </c>
    </row>
    <row r="4993" spans="8:9" x14ac:dyDescent="0.3">
      <c r="H4993" s="170">
        <v>39964</v>
      </c>
      <c r="I4993" s="168">
        <v>73.680000000000007</v>
      </c>
    </row>
    <row r="4994" spans="8:9" x14ac:dyDescent="0.3">
      <c r="H4994" s="170">
        <v>39965</v>
      </c>
      <c r="I4994" s="168">
        <v>73.819999999999993</v>
      </c>
    </row>
    <row r="4995" spans="8:9" x14ac:dyDescent="0.3">
      <c r="H4995" s="170">
        <v>39966</v>
      </c>
      <c r="I4995" s="168">
        <v>73.95</v>
      </c>
    </row>
    <row r="4996" spans="8:9" x14ac:dyDescent="0.3">
      <c r="H4996" s="170">
        <v>39967</v>
      </c>
      <c r="I4996" s="168">
        <v>74.09</v>
      </c>
    </row>
    <row r="4997" spans="8:9" x14ac:dyDescent="0.3">
      <c r="H4997" s="170">
        <v>39968</v>
      </c>
      <c r="I4997" s="168">
        <v>74.23</v>
      </c>
    </row>
    <row r="4998" spans="8:9" x14ac:dyDescent="0.3">
      <c r="H4998" s="170">
        <v>39969</v>
      </c>
      <c r="I4998" s="168">
        <v>74.34</v>
      </c>
    </row>
    <row r="4999" spans="8:9" x14ac:dyDescent="0.3">
      <c r="H4999" s="170">
        <v>39970</v>
      </c>
      <c r="I4999" s="168">
        <v>74.44</v>
      </c>
    </row>
    <row r="5000" spans="8:9" x14ac:dyDescent="0.3">
      <c r="H5000" s="170">
        <v>39971</v>
      </c>
      <c r="I5000" s="168">
        <v>74.510000000000005</v>
      </c>
    </row>
    <row r="5001" spans="8:9" x14ac:dyDescent="0.3">
      <c r="H5001" s="170">
        <v>39972</v>
      </c>
      <c r="I5001" s="168">
        <v>74.55</v>
      </c>
    </row>
    <row r="5002" spans="8:9" x14ac:dyDescent="0.3">
      <c r="H5002" s="170">
        <v>39973</v>
      </c>
      <c r="I5002" s="168">
        <v>74.61</v>
      </c>
    </row>
    <row r="5003" spans="8:9" x14ac:dyDescent="0.3">
      <c r="H5003" s="170">
        <v>39974</v>
      </c>
      <c r="I5003" s="168">
        <v>74.680000000000007</v>
      </c>
    </row>
    <row r="5004" spans="8:9" x14ac:dyDescent="0.3">
      <c r="H5004" s="170">
        <v>39975</v>
      </c>
      <c r="I5004" s="168">
        <v>74.83</v>
      </c>
    </row>
    <row r="5005" spans="8:9" x14ac:dyDescent="0.3">
      <c r="H5005" s="170">
        <v>39976</v>
      </c>
      <c r="I5005" s="168">
        <v>75.03</v>
      </c>
    </row>
    <row r="5006" spans="8:9" x14ac:dyDescent="0.3">
      <c r="H5006" s="170">
        <v>39977</v>
      </c>
      <c r="I5006" s="168">
        <v>75.28</v>
      </c>
    </row>
    <row r="5007" spans="8:9" x14ac:dyDescent="0.3">
      <c r="H5007" s="170">
        <v>39978</v>
      </c>
      <c r="I5007" s="168">
        <v>75.55</v>
      </c>
    </row>
    <row r="5008" spans="8:9" x14ac:dyDescent="0.3">
      <c r="H5008" s="170">
        <v>39979</v>
      </c>
      <c r="I5008" s="168">
        <v>75.86</v>
      </c>
    </row>
    <row r="5009" spans="8:9" x14ac:dyDescent="0.3">
      <c r="H5009" s="170">
        <v>39980</v>
      </c>
      <c r="I5009" s="168">
        <v>76.16</v>
      </c>
    </row>
    <row r="5010" spans="8:9" x14ac:dyDescent="0.3">
      <c r="H5010" s="170">
        <v>39981</v>
      </c>
      <c r="I5010" s="168">
        <v>76.569999999999993</v>
      </c>
    </row>
    <row r="5011" spans="8:9" x14ac:dyDescent="0.3">
      <c r="H5011" s="170">
        <v>39982</v>
      </c>
      <c r="I5011" s="168">
        <v>77</v>
      </c>
    </row>
    <row r="5012" spans="8:9" x14ac:dyDescent="0.3">
      <c r="H5012" s="170">
        <v>39983</v>
      </c>
      <c r="I5012" s="168">
        <v>77.5</v>
      </c>
    </row>
    <row r="5013" spans="8:9" x14ac:dyDescent="0.3">
      <c r="H5013" s="170">
        <v>39984</v>
      </c>
      <c r="I5013" s="168">
        <v>77.81</v>
      </c>
    </row>
    <row r="5014" spans="8:9" x14ac:dyDescent="0.3">
      <c r="H5014" s="170">
        <v>39985</v>
      </c>
      <c r="I5014" s="168">
        <v>78.08</v>
      </c>
    </row>
    <row r="5015" spans="8:9" x14ac:dyDescent="0.3">
      <c r="H5015" s="170">
        <v>39986</v>
      </c>
      <c r="I5015" s="168">
        <v>78.400000000000006</v>
      </c>
    </row>
    <row r="5016" spans="8:9" x14ac:dyDescent="0.3">
      <c r="H5016" s="170">
        <v>39987</v>
      </c>
      <c r="I5016" s="168">
        <v>78.72</v>
      </c>
    </row>
    <row r="5017" spans="8:9" x14ac:dyDescent="0.3">
      <c r="H5017" s="170">
        <v>39988</v>
      </c>
      <c r="I5017" s="168">
        <v>78.94</v>
      </c>
    </row>
    <row r="5018" spans="8:9" x14ac:dyDescent="0.3">
      <c r="H5018" s="170">
        <v>39989</v>
      </c>
      <c r="I5018" s="168">
        <v>78.98</v>
      </c>
    </row>
    <row r="5019" spans="8:9" x14ac:dyDescent="0.3">
      <c r="H5019" s="170">
        <v>39990</v>
      </c>
      <c r="I5019" s="168">
        <v>78.989999999999995</v>
      </c>
    </row>
    <row r="5020" spans="8:9" x14ac:dyDescent="0.3">
      <c r="H5020" s="170">
        <v>39991</v>
      </c>
      <c r="I5020" s="168">
        <v>79.03</v>
      </c>
    </row>
    <row r="5021" spans="8:9" x14ac:dyDescent="0.3">
      <c r="H5021" s="170">
        <v>39992</v>
      </c>
      <c r="I5021" s="168">
        <v>79.03</v>
      </c>
    </row>
    <row r="5022" spans="8:9" x14ac:dyDescent="0.3">
      <c r="H5022" s="170">
        <v>39993</v>
      </c>
      <c r="I5022" s="168">
        <v>79.040000000000006</v>
      </c>
    </row>
    <row r="5023" spans="8:9" x14ac:dyDescent="0.3">
      <c r="H5023" s="170">
        <v>39994</v>
      </c>
      <c r="I5023" s="168">
        <v>79.040000000000006</v>
      </c>
    </row>
    <row r="5024" spans="8:9" x14ac:dyDescent="0.3">
      <c r="H5024" s="170">
        <v>39995</v>
      </c>
      <c r="I5024" s="168">
        <v>79.25</v>
      </c>
    </row>
    <row r="5025" spans="8:9" x14ac:dyDescent="0.3">
      <c r="H5025" s="170">
        <v>39996</v>
      </c>
      <c r="I5025" s="168">
        <v>79.510000000000005</v>
      </c>
    </row>
    <row r="5026" spans="8:9" x14ac:dyDescent="0.3">
      <c r="H5026" s="170">
        <v>39997</v>
      </c>
      <c r="I5026" s="168">
        <v>79.84</v>
      </c>
    </row>
    <row r="5027" spans="8:9" x14ac:dyDescent="0.3">
      <c r="H5027" s="170">
        <v>39998</v>
      </c>
      <c r="I5027" s="168">
        <v>80.150000000000006</v>
      </c>
    </row>
    <row r="5028" spans="8:9" x14ac:dyDescent="0.3">
      <c r="H5028" s="170">
        <v>39999</v>
      </c>
      <c r="I5028" s="168">
        <v>80.38</v>
      </c>
    </row>
    <row r="5029" spans="8:9" x14ac:dyDescent="0.3">
      <c r="H5029" s="170">
        <v>40000</v>
      </c>
      <c r="I5029" s="168">
        <v>80.47</v>
      </c>
    </row>
    <row r="5030" spans="8:9" x14ac:dyDescent="0.3">
      <c r="H5030" s="170">
        <v>40001</v>
      </c>
      <c r="I5030" s="168">
        <v>80.599999999999994</v>
      </c>
    </row>
    <row r="5031" spans="8:9" x14ac:dyDescent="0.3">
      <c r="H5031" s="170">
        <v>40002</v>
      </c>
      <c r="I5031" s="168">
        <v>80.75</v>
      </c>
    </row>
    <row r="5032" spans="8:9" x14ac:dyDescent="0.3">
      <c r="H5032" s="170">
        <v>40003</v>
      </c>
      <c r="I5032" s="168">
        <v>80.95</v>
      </c>
    </row>
    <row r="5033" spans="8:9" x14ac:dyDescent="0.3">
      <c r="H5033" s="170">
        <v>40004</v>
      </c>
      <c r="I5033" s="168">
        <v>81.13</v>
      </c>
    </row>
    <row r="5034" spans="8:9" x14ac:dyDescent="0.3">
      <c r="H5034" s="170">
        <v>40005</v>
      </c>
      <c r="I5034" s="168">
        <v>81.25</v>
      </c>
    </row>
    <row r="5035" spans="8:9" x14ac:dyDescent="0.3">
      <c r="H5035" s="170">
        <v>40006</v>
      </c>
      <c r="I5035" s="168">
        <v>81.36</v>
      </c>
    </row>
    <row r="5036" spans="8:9" x14ac:dyDescent="0.3">
      <c r="H5036" s="170">
        <v>40007</v>
      </c>
      <c r="I5036" s="168">
        <v>81.430000000000007</v>
      </c>
    </row>
    <row r="5037" spans="8:9" x14ac:dyDescent="0.3">
      <c r="H5037" s="170">
        <v>40008</v>
      </c>
      <c r="I5037" s="168">
        <v>81.5</v>
      </c>
    </row>
    <row r="5038" spans="8:9" x14ac:dyDescent="0.3">
      <c r="H5038" s="170">
        <v>40009</v>
      </c>
      <c r="I5038" s="168">
        <v>81.39</v>
      </c>
    </row>
    <row r="5039" spans="8:9" x14ac:dyDescent="0.3">
      <c r="H5039" s="170">
        <v>40010</v>
      </c>
      <c r="I5039" s="168">
        <v>81.36</v>
      </c>
    </row>
    <row r="5040" spans="8:9" x14ac:dyDescent="0.3">
      <c r="H5040" s="170">
        <v>40011</v>
      </c>
      <c r="I5040" s="168">
        <v>81.489999999999995</v>
      </c>
    </row>
    <row r="5041" spans="8:9" x14ac:dyDescent="0.3">
      <c r="H5041" s="170">
        <v>40012</v>
      </c>
      <c r="I5041" s="168">
        <v>81.77</v>
      </c>
    </row>
    <row r="5042" spans="8:9" x14ac:dyDescent="0.3">
      <c r="H5042" s="170">
        <v>40013</v>
      </c>
      <c r="I5042" s="168">
        <v>82.06</v>
      </c>
    </row>
    <row r="5043" spans="8:9" x14ac:dyDescent="0.3">
      <c r="H5043" s="170">
        <v>40014</v>
      </c>
      <c r="I5043" s="168">
        <v>82.34</v>
      </c>
    </row>
    <row r="5044" spans="8:9" x14ac:dyDescent="0.3">
      <c r="H5044" s="170">
        <v>40015</v>
      </c>
      <c r="I5044" s="168">
        <v>82.58</v>
      </c>
    </row>
    <row r="5045" spans="8:9" x14ac:dyDescent="0.3">
      <c r="H5045" s="170">
        <v>40016</v>
      </c>
      <c r="I5045" s="168">
        <v>82.93</v>
      </c>
    </row>
    <row r="5046" spans="8:9" x14ac:dyDescent="0.3">
      <c r="H5046" s="170">
        <v>40017</v>
      </c>
      <c r="I5046" s="168">
        <v>83.29</v>
      </c>
    </row>
    <row r="5047" spans="8:9" x14ac:dyDescent="0.3">
      <c r="H5047" s="170">
        <v>40018</v>
      </c>
      <c r="I5047" s="168">
        <v>83.66</v>
      </c>
    </row>
    <row r="5048" spans="8:9" x14ac:dyDescent="0.3">
      <c r="H5048" s="170">
        <v>40019</v>
      </c>
      <c r="I5048" s="168">
        <v>83.72</v>
      </c>
    </row>
    <row r="5049" spans="8:9" x14ac:dyDescent="0.3">
      <c r="H5049" s="170">
        <v>40020</v>
      </c>
      <c r="I5049" s="168">
        <v>83.68</v>
      </c>
    </row>
    <row r="5050" spans="8:9" x14ac:dyDescent="0.3">
      <c r="H5050" s="170">
        <v>40021</v>
      </c>
      <c r="I5050" s="168">
        <v>83.65</v>
      </c>
    </row>
    <row r="5051" spans="8:9" x14ac:dyDescent="0.3">
      <c r="H5051" s="170">
        <v>40022</v>
      </c>
      <c r="I5051" s="168">
        <v>83.68</v>
      </c>
    </row>
    <row r="5052" spans="8:9" x14ac:dyDescent="0.3">
      <c r="H5052" s="170">
        <v>40023</v>
      </c>
      <c r="I5052" s="168">
        <v>83.93</v>
      </c>
    </row>
    <row r="5053" spans="8:9" x14ac:dyDescent="0.3">
      <c r="H5053" s="170">
        <v>40024</v>
      </c>
      <c r="I5053" s="168">
        <v>84.01</v>
      </c>
    </row>
    <row r="5054" spans="8:9" x14ac:dyDescent="0.3">
      <c r="H5054" s="170">
        <v>40025</v>
      </c>
      <c r="I5054" s="168">
        <v>83.79</v>
      </c>
    </row>
    <row r="5055" spans="8:9" x14ac:dyDescent="0.3">
      <c r="H5055" s="170">
        <v>40026</v>
      </c>
      <c r="I5055" s="168">
        <v>83.64</v>
      </c>
    </row>
    <row r="5056" spans="8:9" x14ac:dyDescent="0.3">
      <c r="H5056" s="170">
        <v>40027</v>
      </c>
      <c r="I5056" s="168">
        <v>83.52</v>
      </c>
    </row>
    <row r="5057" spans="8:9" x14ac:dyDescent="0.3">
      <c r="H5057" s="170">
        <v>40028</v>
      </c>
      <c r="I5057" s="168">
        <v>83.42</v>
      </c>
    </row>
    <row r="5058" spans="8:9" x14ac:dyDescent="0.3">
      <c r="H5058" s="170">
        <v>40029</v>
      </c>
      <c r="I5058" s="168">
        <v>83.38</v>
      </c>
    </row>
    <row r="5059" spans="8:9" x14ac:dyDescent="0.3">
      <c r="H5059" s="170">
        <v>40030</v>
      </c>
      <c r="I5059" s="168">
        <v>83.57</v>
      </c>
    </row>
    <row r="5060" spans="8:9" x14ac:dyDescent="0.3">
      <c r="H5060" s="170">
        <v>40031</v>
      </c>
      <c r="I5060" s="168">
        <v>83.77</v>
      </c>
    </row>
    <row r="5061" spans="8:9" x14ac:dyDescent="0.3">
      <c r="H5061" s="170">
        <v>40032</v>
      </c>
      <c r="I5061" s="168">
        <v>84.07</v>
      </c>
    </row>
    <row r="5062" spans="8:9" x14ac:dyDescent="0.3">
      <c r="H5062" s="170">
        <v>40033</v>
      </c>
      <c r="I5062" s="168">
        <v>84.25</v>
      </c>
    </row>
    <row r="5063" spans="8:9" x14ac:dyDescent="0.3">
      <c r="H5063" s="170">
        <v>40034</v>
      </c>
      <c r="I5063" s="168">
        <v>84.43</v>
      </c>
    </row>
    <row r="5064" spans="8:9" x14ac:dyDescent="0.3">
      <c r="H5064" s="170">
        <v>40035</v>
      </c>
      <c r="I5064" s="168">
        <v>84.57</v>
      </c>
    </row>
    <row r="5065" spans="8:9" x14ac:dyDescent="0.3">
      <c r="H5065" s="170">
        <v>40036</v>
      </c>
      <c r="I5065" s="168">
        <v>84.64</v>
      </c>
    </row>
    <row r="5066" spans="8:9" x14ac:dyDescent="0.3">
      <c r="H5066" s="170">
        <v>40037</v>
      </c>
      <c r="I5066" s="168">
        <v>84.7</v>
      </c>
    </row>
    <row r="5067" spans="8:9" x14ac:dyDescent="0.3">
      <c r="H5067" s="170">
        <v>40038</v>
      </c>
      <c r="I5067" s="168">
        <v>84.85</v>
      </c>
    </row>
    <row r="5068" spans="8:9" x14ac:dyDescent="0.3">
      <c r="H5068" s="170">
        <v>40039</v>
      </c>
      <c r="I5068" s="168">
        <v>85.07</v>
      </c>
    </row>
    <row r="5069" spans="8:9" x14ac:dyDescent="0.3">
      <c r="H5069" s="170">
        <v>40040</v>
      </c>
      <c r="I5069" s="168">
        <v>85.27</v>
      </c>
    </row>
    <row r="5070" spans="8:9" x14ac:dyDescent="0.3">
      <c r="H5070" s="170">
        <v>40041</v>
      </c>
      <c r="I5070" s="168">
        <v>85.45</v>
      </c>
    </row>
    <row r="5071" spans="8:9" x14ac:dyDescent="0.3">
      <c r="H5071" s="170">
        <v>40042</v>
      </c>
      <c r="I5071" s="168">
        <v>85.74</v>
      </c>
    </row>
    <row r="5072" spans="8:9" x14ac:dyDescent="0.3">
      <c r="H5072" s="170">
        <v>40043</v>
      </c>
      <c r="I5072" s="168">
        <v>85.94</v>
      </c>
    </row>
    <row r="5073" spans="8:9" x14ac:dyDescent="0.3">
      <c r="H5073" s="170">
        <v>40044</v>
      </c>
      <c r="I5073" s="168">
        <v>86.15</v>
      </c>
    </row>
    <row r="5074" spans="8:9" x14ac:dyDescent="0.3">
      <c r="H5074" s="170">
        <v>40045</v>
      </c>
      <c r="I5074" s="168">
        <v>86.28</v>
      </c>
    </row>
    <row r="5075" spans="8:9" x14ac:dyDescent="0.3">
      <c r="H5075" s="170">
        <v>40046</v>
      </c>
      <c r="I5075" s="168">
        <v>86.29</v>
      </c>
    </row>
    <row r="5076" spans="8:9" x14ac:dyDescent="0.3">
      <c r="H5076" s="170">
        <v>40047</v>
      </c>
      <c r="I5076" s="168">
        <v>86.36</v>
      </c>
    </row>
    <row r="5077" spans="8:9" x14ac:dyDescent="0.3">
      <c r="H5077" s="170">
        <v>40048</v>
      </c>
      <c r="I5077" s="168">
        <v>86.38</v>
      </c>
    </row>
    <row r="5078" spans="8:9" x14ac:dyDescent="0.3">
      <c r="H5078" s="170">
        <v>40049</v>
      </c>
      <c r="I5078" s="168">
        <v>86.34</v>
      </c>
    </row>
    <row r="5079" spans="8:9" x14ac:dyDescent="0.3">
      <c r="H5079" s="170">
        <v>40050</v>
      </c>
      <c r="I5079" s="168">
        <v>86.37</v>
      </c>
    </row>
    <row r="5080" spans="8:9" x14ac:dyDescent="0.3">
      <c r="H5080" s="170">
        <v>40051</v>
      </c>
      <c r="I5080" s="168">
        <v>86.51</v>
      </c>
    </row>
    <row r="5081" spans="8:9" x14ac:dyDescent="0.3">
      <c r="H5081" s="170">
        <v>40052</v>
      </c>
      <c r="I5081" s="168">
        <v>86.59</v>
      </c>
    </row>
    <row r="5082" spans="8:9" x14ac:dyDescent="0.3">
      <c r="H5082" s="170">
        <v>40053</v>
      </c>
      <c r="I5082" s="168">
        <v>86.63</v>
      </c>
    </row>
    <row r="5083" spans="8:9" x14ac:dyDescent="0.3">
      <c r="H5083" s="170">
        <v>40054</v>
      </c>
      <c r="I5083" s="168">
        <v>86.64</v>
      </c>
    </row>
    <row r="5084" spans="8:9" x14ac:dyDescent="0.3">
      <c r="H5084" s="170">
        <v>40055</v>
      </c>
      <c r="I5084" s="168">
        <v>86.68</v>
      </c>
    </row>
    <row r="5085" spans="8:9" x14ac:dyDescent="0.3">
      <c r="H5085" s="170">
        <v>40056</v>
      </c>
      <c r="I5085" s="168">
        <v>86.7</v>
      </c>
    </row>
    <row r="5086" spans="8:9" x14ac:dyDescent="0.3">
      <c r="H5086" s="170">
        <v>40057</v>
      </c>
      <c r="I5086" s="168">
        <v>86.69</v>
      </c>
    </row>
    <row r="5087" spans="8:9" x14ac:dyDescent="0.3">
      <c r="H5087" s="170">
        <v>40058</v>
      </c>
      <c r="I5087" s="168">
        <v>86.74</v>
      </c>
    </row>
    <row r="5088" spans="8:9" x14ac:dyDescent="0.3">
      <c r="H5088" s="170">
        <v>40059</v>
      </c>
      <c r="I5088" s="168">
        <v>86.75</v>
      </c>
    </row>
    <row r="5089" spans="8:9" x14ac:dyDescent="0.3">
      <c r="H5089" s="170">
        <v>40060</v>
      </c>
      <c r="I5089" s="168">
        <v>86.72</v>
      </c>
    </row>
    <row r="5090" spans="8:9" x14ac:dyDescent="0.3">
      <c r="H5090" s="170">
        <v>40061</v>
      </c>
      <c r="I5090" s="168">
        <v>86.72</v>
      </c>
    </row>
    <row r="5091" spans="8:9" x14ac:dyDescent="0.3">
      <c r="H5091" s="170">
        <v>40062</v>
      </c>
      <c r="I5091" s="168">
        <v>86.78</v>
      </c>
    </row>
    <row r="5092" spans="8:9" x14ac:dyDescent="0.3">
      <c r="H5092" s="170">
        <v>40063</v>
      </c>
      <c r="I5092" s="168">
        <v>86.89</v>
      </c>
    </row>
    <row r="5093" spans="8:9" x14ac:dyDescent="0.3">
      <c r="H5093" s="170">
        <v>40064</v>
      </c>
      <c r="I5093" s="168">
        <v>87.18</v>
      </c>
    </row>
    <row r="5094" spans="8:9" x14ac:dyDescent="0.3">
      <c r="H5094" s="170">
        <v>40065</v>
      </c>
      <c r="I5094" s="168">
        <v>87.63</v>
      </c>
    </row>
    <row r="5095" spans="8:9" x14ac:dyDescent="0.3">
      <c r="H5095" s="170">
        <v>40066</v>
      </c>
      <c r="I5095" s="168">
        <v>87.88</v>
      </c>
    </row>
    <row r="5096" spans="8:9" x14ac:dyDescent="0.3">
      <c r="H5096" s="170">
        <v>40067</v>
      </c>
      <c r="I5096" s="168">
        <v>88.06</v>
      </c>
    </row>
    <row r="5097" spans="8:9" x14ac:dyDescent="0.3">
      <c r="H5097" s="170">
        <v>40068</v>
      </c>
      <c r="I5097" s="168">
        <v>88.23</v>
      </c>
    </row>
    <row r="5098" spans="8:9" x14ac:dyDescent="0.3">
      <c r="H5098" s="170">
        <v>40069</v>
      </c>
      <c r="I5098" s="168">
        <v>88.15</v>
      </c>
    </row>
    <row r="5099" spans="8:9" x14ac:dyDescent="0.3">
      <c r="H5099" s="170">
        <v>40070</v>
      </c>
      <c r="I5099" s="168">
        <v>87.75</v>
      </c>
    </row>
    <row r="5100" spans="8:9" x14ac:dyDescent="0.3">
      <c r="H5100" s="170">
        <v>40071</v>
      </c>
      <c r="I5100" s="168">
        <v>87.4</v>
      </c>
    </row>
    <row r="5101" spans="8:9" x14ac:dyDescent="0.3">
      <c r="H5101" s="170">
        <v>40072</v>
      </c>
      <c r="I5101" s="168">
        <v>87.17</v>
      </c>
    </row>
    <row r="5102" spans="8:9" x14ac:dyDescent="0.3">
      <c r="H5102" s="170">
        <v>40073</v>
      </c>
      <c r="I5102" s="168">
        <v>86.99</v>
      </c>
    </row>
    <row r="5103" spans="8:9" x14ac:dyDescent="0.3">
      <c r="H5103" s="170">
        <v>40074</v>
      </c>
      <c r="I5103" s="168">
        <v>86.82</v>
      </c>
    </row>
    <row r="5104" spans="8:9" x14ac:dyDescent="0.3">
      <c r="H5104" s="170">
        <v>40075</v>
      </c>
      <c r="I5104" s="168">
        <v>87.04</v>
      </c>
    </row>
    <row r="5105" spans="8:9" x14ac:dyDescent="0.3">
      <c r="H5105" s="170">
        <v>40076</v>
      </c>
      <c r="I5105" s="168">
        <v>87.13</v>
      </c>
    </row>
    <row r="5106" spans="8:9" x14ac:dyDescent="0.3">
      <c r="H5106" s="170">
        <v>40077</v>
      </c>
      <c r="I5106" s="168">
        <v>87.24</v>
      </c>
    </row>
    <row r="5107" spans="8:9" x14ac:dyDescent="0.3">
      <c r="H5107" s="170">
        <v>40078</v>
      </c>
      <c r="I5107" s="168">
        <v>87.34</v>
      </c>
    </row>
    <row r="5108" spans="8:9" x14ac:dyDescent="0.3">
      <c r="H5108" s="170">
        <v>40079</v>
      </c>
      <c r="I5108" s="168">
        <v>87.39</v>
      </c>
    </row>
    <row r="5109" spans="8:9" x14ac:dyDescent="0.3">
      <c r="H5109" s="170">
        <v>40080</v>
      </c>
      <c r="I5109" s="168">
        <v>87.46</v>
      </c>
    </row>
    <row r="5110" spans="8:9" x14ac:dyDescent="0.3">
      <c r="H5110" s="170">
        <v>40081</v>
      </c>
      <c r="I5110" s="168">
        <v>87.49</v>
      </c>
    </row>
    <row r="5111" spans="8:9" x14ac:dyDescent="0.3">
      <c r="H5111" s="170">
        <v>40082</v>
      </c>
      <c r="I5111" s="168">
        <v>87.52</v>
      </c>
    </row>
    <row r="5112" spans="8:9" x14ac:dyDescent="0.3">
      <c r="H5112" s="170">
        <v>40083</v>
      </c>
      <c r="I5112" s="168">
        <v>87.62</v>
      </c>
    </row>
    <row r="5113" spans="8:9" x14ac:dyDescent="0.3">
      <c r="H5113" s="170">
        <v>40084</v>
      </c>
      <c r="I5113" s="168">
        <v>87.89</v>
      </c>
    </row>
    <row r="5114" spans="8:9" x14ac:dyDescent="0.3">
      <c r="H5114" s="170">
        <v>40085</v>
      </c>
      <c r="I5114" s="168">
        <v>88.01</v>
      </c>
    </row>
    <row r="5115" spans="8:9" x14ac:dyDescent="0.3">
      <c r="H5115" s="170">
        <v>40086</v>
      </c>
      <c r="I5115" s="168">
        <v>88.04</v>
      </c>
    </row>
    <row r="5116" spans="8:9" x14ac:dyDescent="0.3">
      <c r="H5116" s="170">
        <v>40087</v>
      </c>
      <c r="I5116" s="168">
        <v>87.98</v>
      </c>
    </row>
    <row r="5117" spans="8:9" x14ac:dyDescent="0.3">
      <c r="H5117" s="170">
        <v>40088</v>
      </c>
      <c r="I5117" s="168">
        <v>87.89</v>
      </c>
    </row>
    <row r="5118" spans="8:9" x14ac:dyDescent="0.3">
      <c r="H5118" s="170">
        <v>40089</v>
      </c>
      <c r="I5118" s="168">
        <v>87.87</v>
      </c>
    </row>
    <row r="5119" spans="8:9" x14ac:dyDescent="0.3">
      <c r="H5119" s="170">
        <v>40090</v>
      </c>
      <c r="I5119" s="168">
        <v>87.8</v>
      </c>
    </row>
    <row r="5120" spans="8:9" x14ac:dyDescent="0.3">
      <c r="H5120" s="170">
        <v>40091</v>
      </c>
      <c r="I5120" s="168">
        <v>87.71</v>
      </c>
    </row>
    <row r="5121" spans="8:9" x14ac:dyDescent="0.3">
      <c r="H5121" s="170">
        <v>40092</v>
      </c>
      <c r="I5121" s="168">
        <v>87.66</v>
      </c>
    </row>
    <row r="5122" spans="8:9" x14ac:dyDescent="0.3">
      <c r="H5122" s="170">
        <v>40093</v>
      </c>
      <c r="I5122" s="168">
        <v>87.68</v>
      </c>
    </row>
    <row r="5123" spans="8:9" x14ac:dyDescent="0.3">
      <c r="H5123" s="170">
        <v>40094</v>
      </c>
      <c r="I5123" s="168">
        <v>87.57</v>
      </c>
    </row>
    <row r="5124" spans="8:9" x14ac:dyDescent="0.3">
      <c r="H5124" s="170">
        <v>40095</v>
      </c>
      <c r="I5124" s="168">
        <v>87.35</v>
      </c>
    </row>
    <row r="5125" spans="8:9" x14ac:dyDescent="0.3">
      <c r="H5125" s="170">
        <v>40096</v>
      </c>
      <c r="I5125" s="168">
        <v>87.19</v>
      </c>
    </row>
    <row r="5126" spans="8:9" x14ac:dyDescent="0.3">
      <c r="H5126" s="170">
        <v>40097</v>
      </c>
      <c r="I5126" s="168">
        <v>87.07</v>
      </c>
    </row>
    <row r="5127" spans="8:9" x14ac:dyDescent="0.3">
      <c r="H5127" s="170">
        <v>40098</v>
      </c>
      <c r="I5127" s="168">
        <v>86.88</v>
      </c>
    </row>
    <row r="5128" spans="8:9" x14ac:dyDescent="0.3">
      <c r="H5128" s="170">
        <v>40099</v>
      </c>
      <c r="I5128" s="168">
        <v>85.93</v>
      </c>
    </row>
    <row r="5129" spans="8:9" x14ac:dyDescent="0.3">
      <c r="H5129" s="170">
        <v>40100</v>
      </c>
      <c r="I5129" s="168">
        <v>84.91</v>
      </c>
    </row>
    <row r="5130" spans="8:9" x14ac:dyDescent="0.3">
      <c r="H5130" s="170">
        <v>40101</v>
      </c>
      <c r="I5130" s="168">
        <v>84</v>
      </c>
    </row>
    <row r="5131" spans="8:9" x14ac:dyDescent="0.3">
      <c r="H5131" s="170">
        <v>40102</v>
      </c>
      <c r="I5131" s="168">
        <v>83.2</v>
      </c>
    </row>
    <row r="5132" spans="8:9" x14ac:dyDescent="0.3">
      <c r="H5132" s="170">
        <v>40103</v>
      </c>
      <c r="I5132" s="168">
        <v>82.5</v>
      </c>
    </row>
    <row r="5133" spans="8:9" x14ac:dyDescent="0.3">
      <c r="H5133" s="170">
        <v>40104</v>
      </c>
      <c r="I5133" s="168">
        <v>82.86</v>
      </c>
    </row>
    <row r="5134" spans="8:9" x14ac:dyDescent="0.3">
      <c r="H5134" s="170">
        <v>40105</v>
      </c>
      <c r="I5134" s="168">
        <v>83.02</v>
      </c>
    </row>
    <row r="5135" spans="8:9" x14ac:dyDescent="0.3">
      <c r="H5135" s="170">
        <v>40106</v>
      </c>
      <c r="I5135" s="168">
        <v>83.51</v>
      </c>
    </row>
    <row r="5136" spans="8:9" x14ac:dyDescent="0.3">
      <c r="H5136" s="170">
        <v>40107</v>
      </c>
      <c r="I5136" s="168">
        <v>83.74</v>
      </c>
    </row>
    <row r="5137" spans="8:9" x14ac:dyDescent="0.3">
      <c r="H5137" s="170">
        <v>40108</v>
      </c>
      <c r="I5137" s="168">
        <v>83.93</v>
      </c>
    </row>
    <row r="5138" spans="8:9" x14ac:dyDescent="0.3">
      <c r="H5138" s="170">
        <v>40109</v>
      </c>
      <c r="I5138" s="168">
        <v>84.07</v>
      </c>
    </row>
    <row r="5139" spans="8:9" x14ac:dyDescent="0.3">
      <c r="H5139" s="170">
        <v>40110</v>
      </c>
      <c r="I5139" s="168">
        <v>84.33</v>
      </c>
    </row>
    <row r="5140" spans="8:9" x14ac:dyDescent="0.3">
      <c r="H5140" s="170">
        <v>40111</v>
      </c>
      <c r="I5140" s="168">
        <v>84.7</v>
      </c>
    </row>
    <row r="5141" spans="8:9" x14ac:dyDescent="0.3">
      <c r="H5141" s="170">
        <v>40112</v>
      </c>
      <c r="I5141" s="168">
        <v>85.08</v>
      </c>
    </row>
    <row r="5142" spans="8:9" x14ac:dyDescent="0.3">
      <c r="H5142" s="170">
        <v>40113</v>
      </c>
      <c r="I5142" s="168">
        <v>85.15</v>
      </c>
    </row>
    <row r="5143" spans="8:9" x14ac:dyDescent="0.3">
      <c r="H5143" s="170">
        <v>40114</v>
      </c>
      <c r="I5143" s="168">
        <v>85.49</v>
      </c>
    </row>
    <row r="5144" spans="8:9" x14ac:dyDescent="0.3">
      <c r="H5144" s="170">
        <v>40115</v>
      </c>
      <c r="I5144" s="168">
        <v>86.01</v>
      </c>
    </row>
    <row r="5145" spans="8:9" x14ac:dyDescent="0.3">
      <c r="H5145" s="170">
        <v>40116</v>
      </c>
      <c r="I5145" s="168">
        <v>86.34</v>
      </c>
    </row>
    <row r="5146" spans="8:9" x14ac:dyDescent="0.3">
      <c r="H5146" s="170">
        <v>40117</v>
      </c>
      <c r="I5146" s="168">
        <v>86.56</v>
      </c>
    </row>
    <row r="5147" spans="8:9" x14ac:dyDescent="0.3">
      <c r="H5147" s="170">
        <v>40118</v>
      </c>
      <c r="I5147" s="168">
        <v>86.55</v>
      </c>
    </row>
    <row r="5148" spans="8:9" x14ac:dyDescent="0.3">
      <c r="H5148" s="170">
        <v>40119</v>
      </c>
      <c r="I5148" s="168">
        <v>86.53</v>
      </c>
    </row>
    <row r="5149" spans="8:9" x14ac:dyDescent="0.3">
      <c r="H5149" s="170">
        <v>40120</v>
      </c>
      <c r="I5149" s="168">
        <v>86.56</v>
      </c>
    </row>
    <row r="5150" spans="8:9" x14ac:dyDescent="0.3">
      <c r="H5150" s="170">
        <v>40121</v>
      </c>
      <c r="I5150" s="168">
        <v>86.68</v>
      </c>
    </row>
    <row r="5151" spans="8:9" x14ac:dyDescent="0.3">
      <c r="H5151" s="170">
        <v>40122</v>
      </c>
      <c r="I5151" s="168">
        <v>86.65</v>
      </c>
    </row>
    <row r="5152" spans="8:9" x14ac:dyDescent="0.3">
      <c r="H5152" s="170">
        <v>40123</v>
      </c>
      <c r="I5152" s="168">
        <v>86.71</v>
      </c>
    </row>
    <row r="5153" spans="8:9" x14ac:dyDescent="0.3">
      <c r="H5153" s="170">
        <v>40124</v>
      </c>
      <c r="I5153" s="168">
        <v>86.67</v>
      </c>
    </row>
    <row r="5154" spans="8:9" x14ac:dyDescent="0.3">
      <c r="H5154" s="170">
        <v>40125</v>
      </c>
      <c r="I5154" s="168">
        <v>86.62</v>
      </c>
    </row>
    <row r="5155" spans="8:9" x14ac:dyDescent="0.3">
      <c r="H5155" s="170">
        <v>40126</v>
      </c>
      <c r="I5155" s="168">
        <v>86.59</v>
      </c>
    </row>
    <row r="5156" spans="8:9" x14ac:dyDescent="0.3">
      <c r="H5156" s="170">
        <v>40127</v>
      </c>
      <c r="I5156" s="168">
        <v>86.5</v>
      </c>
    </row>
    <row r="5157" spans="8:9" x14ac:dyDescent="0.3">
      <c r="H5157" s="170">
        <v>40128</v>
      </c>
      <c r="I5157" s="168">
        <v>86.43</v>
      </c>
    </row>
    <row r="5158" spans="8:9" x14ac:dyDescent="0.3">
      <c r="H5158" s="170">
        <v>40129</v>
      </c>
      <c r="I5158" s="168">
        <v>86.45</v>
      </c>
    </row>
    <row r="5159" spans="8:9" x14ac:dyDescent="0.3">
      <c r="H5159" s="170">
        <v>40130</v>
      </c>
      <c r="I5159" s="168">
        <v>86.47</v>
      </c>
    </row>
    <row r="5160" spans="8:9" x14ac:dyDescent="0.3">
      <c r="H5160" s="170">
        <v>40131</v>
      </c>
      <c r="I5160" s="168">
        <v>86.5</v>
      </c>
    </row>
    <row r="5161" spans="8:9" x14ac:dyDescent="0.3">
      <c r="H5161" s="170">
        <v>40132</v>
      </c>
      <c r="I5161" s="168">
        <v>86.57</v>
      </c>
    </row>
    <row r="5162" spans="8:9" x14ac:dyDescent="0.3">
      <c r="H5162" s="170">
        <v>40133</v>
      </c>
      <c r="I5162" s="168">
        <v>86.57</v>
      </c>
    </row>
    <row r="5163" spans="8:9" x14ac:dyDescent="0.3">
      <c r="H5163" s="170">
        <v>40134</v>
      </c>
      <c r="I5163" s="168">
        <v>86.62</v>
      </c>
    </row>
    <row r="5164" spans="8:9" x14ac:dyDescent="0.3">
      <c r="H5164" s="170">
        <v>40135</v>
      </c>
      <c r="I5164" s="168">
        <v>86.57</v>
      </c>
    </row>
    <row r="5165" spans="8:9" x14ac:dyDescent="0.3">
      <c r="H5165" s="170">
        <v>40136</v>
      </c>
      <c r="I5165" s="168">
        <v>86.41</v>
      </c>
    </row>
    <row r="5166" spans="8:9" x14ac:dyDescent="0.3">
      <c r="H5166" s="170">
        <v>40137</v>
      </c>
      <c r="I5166" s="168">
        <v>86.22</v>
      </c>
    </row>
    <row r="5167" spans="8:9" x14ac:dyDescent="0.3">
      <c r="H5167" s="170">
        <v>40138</v>
      </c>
      <c r="I5167" s="168">
        <v>85.87</v>
      </c>
    </row>
    <row r="5168" spans="8:9" x14ac:dyDescent="0.3">
      <c r="H5168" s="170">
        <v>40139</v>
      </c>
      <c r="I5168" s="168">
        <v>85.55</v>
      </c>
    </row>
    <row r="5169" spans="8:9" x14ac:dyDescent="0.3">
      <c r="H5169" s="170">
        <v>40140</v>
      </c>
      <c r="I5169" s="168">
        <v>85.24</v>
      </c>
    </row>
    <row r="5170" spans="8:9" x14ac:dyDescent="0.3">
      <c r="H5170" s="170">
        <v>40141</v>
      </c>
      <c r="I5170" s="168">
        <v>85.08</v>
      </c>
    </row>
    <row r="5171" spans="8:9" x14ac:dyDescent="0.3">
      <c r="H5171" s="170">
        <v>40142</v>
      </c>
      <c r="I5171" s="168">
        <v>85.33</v>
      </c>
    </row>
    <row r="5172" spans="8:9" x14ac:dyDescent="0.3">
      <c r="H5172" s="170">
        <v>40143</v>
      </c>
      <c r="I5172" s="168">
        <v>85.53</v>
      </c>
    </row>
    <row r="5173" spans="8:9" x14ac:dyDescent="0.3">
      <c r="H5173" s="170">
        <v>40144</v>
      </c>
      <c r="I5173" s="168">
        <v>85.67</v>
      </c>
    </row>
    <row r="5174" spans="8:9" x14ac:dyDescent="0.3">
      <c r="H5174" s="170">
        <v>40145</v>
      </c>
      <c r="I5174" s="168">
        <v>85.59</v>
      </c>
    </row>
    <row r="5175" spans="8:9" x14ac:dyDescent="0.3">
      <c r="H5175" s="170">
        <v>40146</v>
      </c>
      <c r="I5175" s="168">
        <v>85.76</v>
      </c>
    </row>
    <row r="5176" spans="8:9" x14ac:dyDescent="0.3">
      <c r="H5176" s="170">
        <v>40147</v>
      </c>
      <c r="I5176" s="168">
        <v>85.97</v>
      </c>
    </row>
    <row r="5177" spans="8:9" x14ac:dyDescent="0.3">
      <c r="H5177" s="170">
        <v>40148</v>
      </c>
      <c r="I5177" s="168">
        <v>86.26</v>
      </c>
    </row>
    <row r="5178" spans="8:9" x14ac:dyDescent="0.3">
      <c r="H5178" s="170">
        <v>40149</v>
      </c>
      <c r="I5178" s="168">
        <v>86.56</v>
      </c>
    </row>
    <row r="5179" spans="8:9" x14ac:dyDescent="0.3">
      <c r="H5179" s="170">
        <v>40150</v>
      </c>
      <c r="I5179" s="168">
        <v>86.62</v>
      </c>
    </row>
    <row r="5180" spans="8:9" x14ac:dyDescent="0.3">
      <c r="H5180" s="170">
        <v>40151</v>
      </c>
      <c r="I5180" s="168">
        <v>86.65</v>
      </c>
    </row>
    <row r="5181" spans="8:9" x14ac:dyDescent="0.3">
      <c r="H5181" s="170">
        <v>40152</v>
      </c>
      <c r="I5181" s="168">
        <v>86.72</v>
      </c>
    </row>
    <row r="5182" spans="8:9" x14ac:dyDescent="0.3">
      <c r="H5182" s="170">
        <v>40153</v>
      </c>
      <c r="I5182" s="168">
        <v>86.82</v>
      </c>
    </row>
    <row r="5183" spans="8:9" x14ac:dyDescent="0.3">
      <c r="H5183" s="170">
        <v>40154</v>
      </c>
      <c r="I5183" s="168">
        <v>86.55</v>
      </c>
    </row>
    <row r="5184" spans="8:9" x14ac:dyDescent="0.3">
      <c r="H5184" s="170">
        <v>40155</v>
      </c>
      <c r="I5184" s="168">
        <v>86.23</v>
      </c>
    </row>
    <row r="5185" spans="8:9" x14ac:dyDescent="0.3">
      <c r="H5185" s="170">
        <v>40156</v>
      </c>
      <c r="I5185" s="168">
        <v>85.98</v>
      </c>
    </row>
    <row r="5186" spans="8:9" x14ac:dyDescent="0.3">
      <c r="H5186" s="170">
        <v>40157</v>
      </c>
      <c r="I5186" s="168">
        <v>85.77</v>
      </c>
    </row>
    <row r="5187" spans="8:9" x14ac:dyDescent="0.3">
      <c r="H5187" s="170">
        <v>40158</v>
      </c>
      <c r="I5187" s="168">
        <v>85.53</v>
      </c>
    </row>
    <row r="5188" spans="8:9" x14ac:dyDescent="0.3">
      <c r="H5188" s="170">
        <v>40159</v>
      </c>
      <c r="I5188" s="168">
        <v>85.18</v>
      </c>
    </row>
    <row r="5189" spans="8:9" x14ac:dyDescent="0.3">
      <c r="H5189" s="170">
        <v>40160</v>
      </c>
      <c r="I5189" s="168">
        <v>84.51</v>
      </c>
    </row>
    <row r="5190" spans="8:9" x14ac:dyDescent="0.3">
      <c r="H5190" s="170">
        <v>40161</v>
      </c>
      <c r="I5190" s="168">
        <v>83.9</v>
      </c>
    </row>
    <row r="5191" spans="8:9" x14ac:dyDescent="0.3">
      <c r="H5191" s="170">
        <v>40162</v>
      </c>
      <c r="I5191" s="168">
        <v>83.35</v>
      </c>
    </row>
    <row r="5192" spans="8:9" x14ac:dyDescent="0.3">
      <c r="H5192" s="170">
        <v>40163</v>
      </c>
      <c r="I5192" s="168">
        <v>82.92</v>
      </c>
    </row>
    <row r="5193" spans="8:9" x14ac:dyDescent="0.3">
      <c r="H5193" s="170">
        <v>40164</v>
      </c>
      <c r="I5193" s="168">
        <v>82.72</v>
      </c>
    </row>
    <row r="5194" spans="8:9" x14ac:dyDescent="0.3">
      <c r="H5194" s="170">
        <v>40165</v>
      </c>
      <c r="I5194" s="168">
        <v>82.78</v>
      </c>
    </row>
    <row r="5195" spans="8:9" x14ac:dyDescent="0.3">
      <c r="H5195" s="170">
        <v>40166</v>
      </c>
      <c r="I5195" s="168">
        <v>82.73</v>
      </c>
    </row>
    <row r="5196" spans="8:9" x14ac:dyDescent="0.3">
      <c r="H5196" s="170">
        <v>40167</v>
      </c>
      <c r="I5196" s="168">
        <v>82.76</v>
      </c>
    </row>
    <row r="5197" spans="8:9" x14ac:dyDescent="0.3">
      <c r="H5197" s="170">
        <v>40168</v>
      </c>
      <c r="I5197" s="168">
        <v>82.84</v>
      </c>
    </row>
    <row r="5198" spans="8:9" x14ac:dyDescent="0.3">
      <c r="H5198" s="170">
        <v>40169</v>
      </c>
      <c r="I5198" s="168">
        <v>82.82</v>
      </c>
    </row>
    <row r="5199" spans="8:9" x14ac:dyDescent="0.3">
      <c r="H5199" s="170">
        <v>40170</v>
      </c>
      <c r="I5199" s="168">
        <v>82.81</v>
      </c>
    </row>
    <row r="5200" spans="8:9" x14ac:dyDescent="0.3">
      <c r="H5200" s="170">
        <v>40171</v>
      </c>
      <c r="I5200" s="168">
        <v>82.87</v>
      </c>
    </row>
    <row r="5201" spans="8:9" x14ac:dyDescent="0.3">
      <c r="H5201" s="170">
        <v>40172</v>
      </c>
      <c r="I5201" s="168">
        <v>82.86</v>
      </c>
    </row>
    <row r="5202" spans="8:9" x14ac:dyDescent="0.3">
      <c r="H5202" s="170">
        <v>40173</v>
      </c>
      <c r="I5202" s="168">
        <v>83.02</v>
      </c>
    </row>
    <row r="5203" spans="8:9" x14ac:dyDescent="0.3">
      <c r="H5203" s="170">
        <v>40174</v>
      </c>
      <c r="I5203" s="168">
        <v>83.18</v>
      </c>
    </row>
    <row r="5204" spans="8:9" x14ac:dyDescent="0.3">
      <c r="H5204" s="170">
        <v>40175</v>
      </c>
      <c r="I5204" s="168">
        <v>83.33</v>
      </c>
    </row>
    <row r="5205" spans="8:9" x14ac:dyDescent="0.3">
      <c r="H5205" s="170">
        <v>40176</v>
      </c>
      <c r="I5205" s="168">
        <v>83.38</v>
      </c>
    </row>
    <row r="5206" spans="8:9" x14ac:dyDescent="0.3">
      <c r="H5206" s="170">
        <v>40177</v>
      </c>
      <c r="I5206" s="168">
        <v>83.34</v>
      </c>
    </row>
    <row r="5207" spans="8:9" x14ac:dyDescent="0.3">
      <c r="H5207" s="170">
        <v>40178</v>
      </c>
      <c r="I5207" s="168">
        <v>83.2</v>
      </c>
    </row>
    <row r="5208" spans="8:9" x14ac:dyDescent="0.3">
      <c r="H5208" s="170">
        <v>40179</v>
      </c>
      <c r="I5208" s="168">
        <v>83.1</v>
      </c>
    </row>
    <row r="5209" spans="8:9" x14ac:dyDescent="0.3">
      <c r="H5209" s="170">
        <v>40180</v>
      </c>
      <c r="I5209" s="168">
        <v>83</v>
      </c>
    </row>
    <row r="5210" spans="8:9" x14ac:dyDescent="0.3">
      <c r="H5210" s="170">
        <v>40181</v>
      </c>
      <c r="I5210" s="168">
        <v>82.9</v>
      </c>
    </row>
    <row r="5211" spans="8:9" x14ac:dyDescent="0.3">
      <c r="H5211" s="170">
        <v>40182</v>
      </c>
      <c r="I5211" s="168">
        <v>82.82</v>
      </c>
    </row>
    <row r="5212" spans="8:9" x14ac:dyDescent="0.3">
      <c r="H5212" s="170">
        <v>40183</v>
      </c>
      <c r="I5212" s="168">
        <v>82.77</v>
      </c>
    </row>
    <row r="5213" spans="8:9" x14ac:dyDescent="0.3">
      <c r="H5213" s="170">
        <v>40184</v>
      </c>
      <c r="I5213" s="168">
        <v>82.77</v>
      </c>
    </row>
    <row r="5214" spans="8:9" x14ac:dyDescent="0.3">
      <c r="H5214" s="170">
        <v>40185</v>
      </c>
      <c r="I5214" s="168">
        <v>82.78</v>
      </c>
    </row>
    <row r="5215" spans="8:9" x14ac:dyDescent="0.3">
      <c r="H5215" s="170">
        <v>40186</v>
      </c>
      <c r="I5215" s="168">
        <v>82.8</v>
      </c>
    </row>
    <row r="5216" spans="8:9" x14ac:dyDescent="0.3">
      <c r="H5216" s="170">
        <v>40187</v>
      </c>
      <c r="I5216" s="168">
        <v>82.8</v>
      </c>
    </row>
    <row r="5217" spans="8:9" x14ac:dyDescent="0.3">
      <c r="H5217" s="170">
        <v>40188</v>
      </c>
      <c r="I5217" s="168">
        <v>82.84</v>
      </c>
    </row>
    <row r="5218" spans="8:9" x14ac:dyDescent="0.3">
      <c r="H5218" s="170">
        <v>40189</v>
      </c>
      <c r="I5218" s="168">
        <v>82.91</v>
      </c>
    </row>
    <row r="5219" spans="8:9" x14ac:dyDescent="0.3">
      <c r="H5219" s="170">
        <v>40190</v>
      </c>
      <c r="I5219" s="168">
        <v>82.94</v>
      </c>
    </row>
    <row r="5220" spans="8:9" x14ac:dyDescent="0.3">
      <c r="H5220" s="170">
        <v>40191</v>
      </c>
      <c r="I5220" s="168">
        <v>82.75</v>
      </c>
    </row>
    <row r="5221" spans="8:9" x14ac:dyDescent="0.3">
      <c r="H5221" s="170">
        <v>40192</v>
      </c>
      <c r="I5221" s="168">
        <v>82.46</v>
      </c>
    </row>
    <row r="5222" spans="8:9" x14ac:dyDescent="0.3">
      <c r="H5222" s="170">
        <v>40193</v>
      </c>
      <c r="I5222" s="168">
        <v>81.96</v>
      </c>
    </row>
    <row r="5223" spans="8:9" x14ac:dyDescent="0.3">
      <c r="H5223" s="170">
        <v>40194</v>
      </c>
      <c r="I5223" s="168">
        <v>81.41</v>
      </c>
    </row>
    <row r="5224" spans="8:9" x14ac:dyDescent="0.3">
      <c r="H5224" s="170">
        <v>40195</v>
      </c>
      <c r="I5224" s="168">
        <v>80.95</v>
      </c>
    </row>
    <row r="5225" spans="8:9" x14ac:dyDescent="0.3">
      <c r="H5225" s="170">
        <v>40196</v>
      </c>
      <c r="I5225" s="168">
        <v>80.52</v>
      </c>
    </row>
    <row r="5226" spans="8:9" x14ac:dyDescent="0.3">
      <c r="H5226" s="170">
        <v>40197</v>
      </c>
      <c r="I5226" s="168">
        <v>79.91</v>
      </c>
    </row>
    <row r="5227" spans="8:9" x14ac:dyDescent="0.3">
      <c r="H5227" s="170">
        <v>40198</v>
      </c>
      <c r="I5227" s="168">
        <v>78.930000000000007</v>
      </c>
    </row>
    <row r="5228" spans="8:9" x14ac:dyDescent="0.3">
      <c r="H5228" s="170">
        <v>40199</v>
      </c>
      <c r="I5228" s="168">
        <v>77.73</v>
      </c>
    </row>
    <row r="5229" spans="8:9" x14ac:dyDescent="0.3">
      <c r="H5229" s="170">
        <v>40200</v>
      </c>
      <c r="I5229" s="168">
        <v>76.5</v>
      </c>
    </row>
    <row r="5230" spans="8:9" x14ac:dyDescent="0.3">
      <c r="H5230" s="170">
        <v>40201</v>
      </c>
      <c r="I5230" s="168">
        <v>75.27</v>
      </c>
    </row>
    <row r="5231" spans="8:9" x14ac:dyDescent="0.3">
      <c r="H5231" s="170">
        <v>40202</v>
      </c>
      <c r="I5231" s="168">
        <v>74.099999999999994</v>
      </c>
    </row>
    <row r="5232" spans="8:9" x14ac:dyDescent="0.3">
      <c r="H5232" s="170">
        <v>40203</v>
      </c>
      <c r="I5232" s="168">
        <v>73.05</v>
      </c>
    </row>
    <row r="5233" spans="8:9" x14ac:dyDescent="0.3">
      <c r="H5233" s="170">
        <v>40204</v>
      </c>
      <c r="I5233" s="168">
        <v>72.14</v>
      </c>
    </row>
    <row r="5234" spans="8:9" x14ac:dyDescent="0.3">
      <c r="H5234" s="170">
        <v>40205</v>
      </c>
      <c r="I5234" s="168">
        <v>71.27</v>
      </c>
    </row>
    <row r="5235" spans="8:9" x14ac:dyDescent="0.3">
      <c r="H5235" s="170">
        <v>40206</v>
      </c>
      <c r="I5235" s="168">
        <v>70.44</v>
      </c>
    </row>
    <row r="5236" spans="8:9" x14ac:dyDescent="0.3">
      <c r="H5236" s="170">
        <v>40207</v>
      </c>
      <c r="I5236" s="168">
        <v>69.64</v>
      </c>
    </row>
    <row r="5237" spans="8:9" x14ac:dyDescent="0.3">
      <c r="H5237" s="170">
        <v>40208</v>
      </c>
      <c r="I5237" s="168">
        <v>68.94</v>
      </c>
    </row>
    <row r="5238" spans="8:9" x14ac:dyDescent="0.3">
      <c r="H5238" s="170">
        <v>40209</v>
      </c>
      <c r="I5238" s="168">
        <v>68.38</v>
      </c>
    </row>
    <row r="5239" spans="8:9" x14ac:dyDescent="0.3">
      <c r="H5239" s="170">
        <v>40210</v>
      </c>
      <c r="I5239" s="168">
        <v>67.959999999999994</v>
      </c>
    </row>
    <row r="5240" spans="8:9" x14ac:dyDescent="0.3">
      <c r="H5240" s="170">
        <v>40211</v>
      </c>
      <c r="I5240" s="168">
        <v>67.63</v>
      </c>
    </row>
    <row r="5241" spans="8:9" x14ac:dyDescent="0.3">
      <c r="H5241" s="170">
        <v>40212</v>
      </c>
      <c r="I5241" s="168">
        <v>67.38</v>
      </c>
    </row>
    <row r="5242" spans="8:9" x14ac:dyDescent="0.3">
      <c r="H5242" s="170">
        <v>40213</v>
      </c>
      <c r="I5242" s="168">
        <v>67.17</v>
      </c>
    </row>
    <row r="5243" spans="8:9" x14ac:dyDescent="0.3">
      <c r="H5243" s="170">
        <v>40214</v>
      </c>
      <c r="I5243" s="168">
        <v>66.92</v>
      </c>
    </row>
    <row r="5244" spans="8:9" x14ac:dyDescent="0.3">
      <c r="H5244" s="170">
        <v>40215</v>
      </c>
      <c r="I5244" s="168">
        <v>66.680000000000007</v>
      </c>
    </row>
    <row r="5245" spans="8:9" x14ac:dyDescent="0.3">
      <c r="H5245" s="170">
        <v>40216</v>
      </c>
      <c r="I5245" s="168">
        <v>66.36</v>
      </c>
    </row>
    <row r="5246" spans="8:9" x14ac:dyDescent="0.3">
      <c r="H5246" s="170">
        <v>40217</v>
      </c>
      <c r="I5246" s="168">
        <v>66.010000000000005</v>
      </c>
    </row>
    <row r="5247" spans="8:9" x14ac:dyDescent="0.3">
      <c r="H5247" s="170">
        <v>40218</v>
      </c>
      <c r="I5247" s="168">
        <v>65.64</v>
      </c>
    </row>
    <row r="5248" spans="8:9" x14ac:dyDescent="0.3">
      <c r="H5248" s="170">
        <v>40219</v>
      </c>
      <c r="I5248" s="168">
        <v>65.319999999999993</v>
      </c>
    </row>
    <row r="5249" spans="8:9" x14ac:dyDescent="0.3">
      <c r="H5249" s="170">
        <v>40220</v>
      </c>
      <c r="I5249" s="168">
        <v>65.06</v>
      </c>
    </row>
    <row r="5250" spans="8:9" x14ac:dyDescent="0.3">
      <c r="H5250" s="170">
        <v>40221</v>
      </c>
      <c r="I5250" s="168">
        <v>64.84</v>
      </c>
    </row>
    <row r="5251" spans="8:9" x14ac:dyDescent="0.3">
      <c r="H5251" s="170">
        <v>40222</v>
      </c>
      <c r="I5251" s="168">
        <v>64.709999999999994</v>
      </c>
    </row>
    <row r="5252" spans="8:9" x14ac:dyDescent="0.3">
      <c r="H5252" s="170">
        <v>40223</v>
      </c>
      <c r="I5252" s="168">
        <v>64.66</v>
      </c>
    </row>
    <row r="5253" spans="8:9" x14ac:dyDescent="0.3">
      <c r="H5253" s="170">
        <v>40224</v>
      </c>
      <c r="I5253" s="168">
        <v>64.67</v>
      </c>
    </row>
    <row r="5254" spans="8:9" x14ac:dyDescent="0.3">
      <c r="H5254" s="170">
        <v>40225</v>
      </c>
      <c r="I5254" s="168">
        <v>64.72</v>
      </c>
    </row>
    <row r="5255" spans="8:9" x14ac:dyDescent="0.3">
      <c r="H5255" s="170">
        <v>40226</v>
      </c>
      <c r="I5255" s="168">
        <v>64.81</v>
      </c>
    </row>
    <row r="5256" spans="8:9" x14ac:dyDescent="0.3">
      <c r="H5256" s="170">
        <v>40227</v>
      </c>
      <c r="I5256" s="168">
        <v>64.959999999999994</v>
      </c>
    </row>
    <row r="5257" spans="8:9" x14ac:dyDescent="0.3">
      <c r="H5257" s="170">
        <v>40228</v>
      </c>
      <c r="I5257" s="168">
        <v>65.17</v>
      </c>
    </row>
    <row r="5258" spans="8:9" x14ac:dyDescent="0.3">
      <c r="H5258" s="170">
        <v>40229</v>
      </c>
      <c r="I5258" s="168">
        <v>65.430000000000007</v>
      </c>
    </row>
    <row r="5259" spans="8:9" x14ac:dyDescent="0.3">
      <c r="H5259" s="170">
        <v>40230</v>
      </c>
      <c r="I5259" s="168">
        <v>65.709999999999994</v>
      </c>
    </row>
    <row r="5260" spans="8:9" x14ac:dyDescent="0.3">
      <c r="H5260" s="170">
        <v>40231</v>
      </c>
      <c r="I5260" s="168">
        <v>66.02</v>
      </c>
    </row>
    <row r="5261" spans="8:9" x14ac:dyDescent="0.3">
      <c r="H5261" s="170">
        <v>40232</v>
      </c>
      <c r="I5261" s="168">
        <v>66.09</v>
      </c>
    </row>
    <row r="5262" spans="8:9" x14ac:dyDescent="0.3">
      <c r="H5262" s="170">
        <v>40233</v>
      </c>
      <c r="I5262" s="168">
        <v>66.14</v>
      </c>
    </row>
    <row r="5263" spans="8:9" x14ac:dyDescent="0.3">
      <c r="H5263" s="170">
        <v>40234</v>
      </c>
      <c r="I5263" s="168">
        <v>66.150000000000006</v>
      </c>
    </row>
    <row r="5264" spans="8:9" x14ac:dyDescent="0.3">
      <c r="H5264" s="170">
        <v>40235</v>
      </c>
      <c r="I5264" s="168">
        <v>65.989999999999995</v>
      </c>
    </row>
    <row r="5265" spans="8:9" x14ac:dyDescent="0.3">
      <c r="H5265" s="170">
        <v>40236</v>
      </c>
      <c r="I5265" s="168">
        <v>65.739999999999995</v>
      </c>
    </row>
    <row r="5266" spans="8:9" x14ac:dyDescent="0.3">
      <c r="H5266" s="170">
        <v>40237</v>
      </c>
      <c r="I5266" s="168">
        <v>65.61</v>
      </c>
    </row>
    <row r="5267" spans="8:9" x14ac:dyDescent="0.3">
      <c r="H5267" s="170">
        <v>40238</v>
      </c>
      <c r="I5267" s="168">
        <v>65.44</v>
      </c>
    </row>
    <row r="5268" spans="8:9" x14ac:dyDescent="0.3">
      <c r="H5268" s="170">
        <v>40239</v>
      </c>
      <c r="I5268" s="168">
        <v>65.319999999999993</v>
      </c>
    </row>
    <row r="5269" spans="8:9" x14ac:dyDescent="0.3">
      <c r="H5269" s="170">
        <v>40240</v>
      </c>
      <c r="I5269" s="168">
        <v>65.23</v>
      </c>
    </row>
    <row r="5270" spans="8:9" x14ac:dyDescent="0.3">
      <c r="H5270" s="170">
        <v>40241</v>
      </c>
      <c r="I5270" s="168">
        <v>65.12</v>
      </c>
    </row>
    <row r="5271" spans="8:9" x14ac:dyDescent="0.3">
      <c r="H5271" s="170">
        <v>40242</v>
      </c>
      <c r="I5271" s="168">
        <v>64.989999999999995</v>
      </c>
    </row>
    <row r="5272" spans="8:9" x14ac:dyDescent="0.3">
      <c r="H5272" s="170">
        <v>40243</v>
      </c>
      <c r="I5272" s="168">
        <v>64.87</v>
      </c>
    </row>
    <row r="5273" spans="8:9" x14ac:dyDescent="0.3">
      <c r="H5273" s="170">
        <v>40244</v>
      </c>
      <c r="I5273" s="168">
        <v>64.819999999999993</v>
      </c>
    </row>
    <row r="5274" spans="8:9" x14ac:dyDescent="0.3">
      <c r="H5274" s="170">
        <v>40245</v>
      </c>
      <c r="I5274" s="168">
        <v>64.959999999999994</v>
      </c>
    </row>
    <row r="5275" spans="8:9" x14ac:dyDescent="0.3">
      <c r="H5275" s="170">
        <v>40246</v>
      </c>
      <c r="I5275" s="168">
        <v>65.180000000000007</v>
      </c>
    </row>
    <row r="5276" spans="8:9" x14ac:dyDescent="0.3">
      <c r="H5276" s="170">
        <v>40247</v>
      </c>
      <c r="I5276" s="168">
        <v>65.48</v>
      </c>
    </row>
    <row r="5277" spans="8:9" x14ac:dyDescent="0.3">
      <c r="H5277" s="170">
        <v>40248</v>
      </c>
      <c r="I5277" s="168">
        <v>65.78</v>
      </c>
    </row>
    <row r="5278" spans="8:9" x14ac:dyDescent="0.3">
      <c r="H5278" s="170">
        <v>40249</v>
      </c>
      <c r="I5278" s="168">
        <v>65.959999999999994</v>
      </c>
    </row>
    <row r="5279" spans="8:9" x14ac:dyDescent="0.3">
      <c r="H5279" s="170">
        <v>40250</v>
      </c>
      <c r="I5279" s="168">
        <v>66.08</v>
      </c>
    </row>
    <row r="5280" spans="8:9" x14ac:dyDescent="0.3">
      <c r="H5280" s="170">
        <v>40251</v>
      </c>
      <c r="I5280" s="168">
        <v>66.209999999999994</v>
      </c>
    </row>
    <row r="5281" spans="8:9" x14ac:dyDescent="0.3">
      <c r="H5281" s="170">
        <v>40252</v>
      </c>
      <c r="I5281" s="168">
        <v>66.36</v>
      </c>
    </row>
    <row r="5282" spans="8:9" x14ac:dyDescent="0.3">
      <c r="H5282" s="170">
        <v>40253</v>
      </c>
      <c r="I5282" s="168">
        <v>66.540000000000006</v>
      </c>
    </row>
    <row r="5283" spans="8:9" x14ac:dyDescent="0.3">
      <c r="H5283" s="170">
        <v>40254</v>
      </c>
      <c r="I5283" s="168">
        <v>66.92</v>
      </c>
    </row>
    <row r="5284" spans="8:9" x14ac:dyDescent="0.3">
      <c r="H5284" s="170">
        <v>40255</v>
      </c>
      <c r="I5284" s="168">
        <v>67.37</v>
      </c>
    </row>
    <row r="5285" spans="8:9" x14ac:dyDescent="0.3">
      <c r="H5285" s="170">
        <v>40256</v>
      </c>
      <c r="I5285" s="168">
        <v>67.84</v>
      </c>
    </row>
    <row r="5286" spans="8:9" x14ac:dyDescent="0.3">
      <c r="H5286" s="170">
        <v>40257</v>
      </c>
      <c r="I5286" s="168">
        <v>68.3</v>
      </c>
    </row>
    <row r="5287" spans="8:9" x14ac:dyDescent="0.3">
      <c r="H5287" s="170">
        <v>40258</v>
      </c>
      <c r="I5287" s="168">
        <v>68.760000000000005</v>
      </c>
    </row>
    <row r="5288" spans="8:9" x14ac:dyDescent="0.3">
      <c r="H5288" s="170">
        <v>40259</v>
      </c>
      <c r="I5288" s="168">
        <v>69.2</v>
      </c>
    </row>
    <row r="5289" spans="8:9" x14ac:dyDescent="0.3">
      <c r="H5289" s="170">
        <v>40260</v>
      </c>
      <c r="I5289" s="168">
        <v>69.63</v>
      </c>
    </row>
    <row r="5290" spans="8:9" x14ac:dyDescent="0.3">
      <c r="H5290" s="170">
        <v>40261</v>
      </c>
      <c r="I5290" s="168">
        <v>70.099999999999994</v>
      </c>
    </row>
    <row r="5291" spans="8:9" x14ac:dyDescent="0.3">
      <c r="H5291" s="170">
        <v>40262</v>
      </c>
      <c r="I5291" s="168">
        <v>70.58</v>
      </c>
    </row>
    <row r="5292" spans="8:9" x14ac:dyDescent="0.3">
      <c r="H5292" s="170">
        <v>40263</v>
      </c>
      <c r="I5292" s="168">
        <v>71.06</v>
      </c>
    </row>
    <row r="5293" spans="8:9" x14ac:dyDescent="0.3">
      <c r="H5293" s="170">
        <v>40264</v>
      </c>
      <c r="I5293" s="168">
        <v>71.5</v>
      </c>
    </row>
    <row r="5294" spans="8:9" x14ac:dyDescent="0.3">
      <c r="H5294" s="170">
        <v>40265</v>
      </c>
      <c r="I5294" s="168">
        <v>71.95</v>
      </c>
    </row>
    <row r="5295" spans="8:9" x14ac:dyDescent="0.3">
      <c r="H5295" s="170">
        <v>40266</v>
      </c>
      <c r="I5295" s="168">
        <v>72.38</v>
      </c>
    </row>
    <row r="5296" spans="8:9" x14ac:dyDescent="0.3">
      <c r="H5296" s="170">
        <v>40267</v>
      </c>
      <c r="I5296" s="168">
        <v>72.790000000000006</v>
      </c>
    </row>
    <row r="5297" spans="8:9" x14ac:dyDescent="0.3">
      <c r="H5297" s="170">
        <v>40268</v>
      </c>
      <c r="I5297" s="168">
        <v>72.989999999999995</v>
      </c>
    </row>
    <row r="5298" spans="8:9" x14ac:dyDescent="0.3">
      <c r="H5298" s="170">
        <v>40269</v>
      </c>
      <c r="I5298" s="168">
        <v>72.91</v>
      </c>
    </row>
    <row r="5299" spans="8:9" x14ac:dyDescent="0.3">
      <c r="H5299" s="170">
        <v>40270</v>
      </c>
      <c r="I5299" s="168">
        <v>72.739999999999995</v>
      </c>
    </row>
    <row r="5300" spans="8:9" x14ac:dyDescent="0.3">
      <c r="H5300" s="170">
        <v>40271</v>
      </c>
      <c r="I5300" s="168">
        <v>72.56</v>
      </c>
    </row>
    <row r="5301" spans="8:9" x14ac:dyDescent="0.3">
      <c r="H5301" s="170">
        <v>40272</v>
      </c>
      <c r="I5301" s="168">
        <v>72.31</v>
      </c>
    </row>
    <row r="5302" spans="8:9" x14ac:dyDescent="0.3">
      <c r="H5302" s="170">
        <v>40273</v>
      </c>
      <c r="I5302" s="168">
        <v>72.040000000000006</v>
      </c>
    </row>
    <row r="5303" spans="8:9" x14ac:dyDescent="0.3">
      <c r="H5303" s="170">
        <v>40274</v>
      </c>
      <c r="I5303" s="168">
        <v>71.78</v>
      </c>
    </row>
    <row r="5304" spans="8:9" x14ac:dyDescent="0.3">
      <c r="H5304" s="170">
        <v>40275</v>
      </c>
      <c r="I5304" s="168">
        <v>71.61</v>
      </c>
    </row>
    <row r="5305" spans="8:9" x14ac:dyDescent="0.3">
      <c r="H5305" s="170">
        <v>40276</v>
      </c>
      <c r="I5305" s="168">
        <v>71.47</v>
      </c>
    </row>
    <row r="5306" spans="8:9" x14ac:dyDescent="0.3">
      <c r="H5306" s="170">
        <v>40277</v>
      </c>
      <c r="I5306" s="168">
        <v>71.48</v>
      </c>
    </row>
    <row r="5307" spans="8:9" x14ac:dyDescent="0.3">
      <c r="H5307" s="170">
        <v>40278</v>
      </c>
      <c r="I5307" s="168">
        <v>71.55</v>
      </c>
    </row>
    <row r="5308" spans="8:9" x14ac:dyDescent="0.3">
      <c r="H5308" s="170">
        <v>40279</v>
      </c>
      <c r="I5308" s="168">
        <v>71.540000000000006</v>
      </c>
    </row>
    <row r="5309" spans="8:9" x14ac:dyDescent="0.3">
      <c r="H5309" s="170">
        <v>40280</v>
      </c>
      <c r="I5309" s="168">
        <v>71.44</v>
      </c>
    </row>
    <row r="5310" spans="8:9" x14ac:dyDescent="0.3">
      <c r="H5310" s="170">
        <v>40281</v>
      </c>
      <c r="I5310" s="168">
        <v>71.27</v>
      </c>
    </row>
    <row r="5311" spans="8:9" x14ac:dyDescent="0.3">
      <c r="H5311" s="170">
        <v>40282</v>
      </c>
      <c r="I5311" s="168">
        <v>70.94</v>
      </c>
    </row>
    <row r="5312" spans="8:9" x14ac:dyDescent="0.3">
      <c r="H5312" s="170">
        <v>40283</v>
      </c>
      <c r="I5312" s="168">
        <v>70.48</v>
      </c>
    </row>
    <row r="5313" spans="8:9" x14ac:dyDescent="0.3">
      <c r="H5313" s="170">
        <v>40284</v>
      </c>
      <c r="I5313" s="168">
        <v>70.05</v>
      </c>
    </row>
    <row r="5314" spans="8:9" x14ac:dyDescent="0.3">
      <c r="H5314" s="170">
        <v>40285</v>
      </c>
      <c r="I5314" s="168">
        <v>69.7</v>
      </c>
    </row>
    <row r="5315" spans="8:9" x14ac:dyDescent="0.3">
      <c r="H5315" s="170">
        <v>40286</v>
      </c>
      <c r="I5315" s="168">
        <v>69.39</v>
      </c>
    </row>
    <row r="5316" spans="8:9" x14ac:dyDescent="0.3">
      <c r="H5316" s="170">
        <v>40287</v>
      </c>
      <c r="I5316" s="168">
        <v>69.14</v>
      </c>
    </row>
    <row r="5317" spans="8:9" x14ac:dyDescent="0.3">
      <c r="H5317" s="170">
        <v>40288</v>
      </c>
      <c r="I5317" s="168">
        <v>68.849999999999994</v>
      </c>
    </row>
    <row r="5318" spans="8:9" x14ac:dyDescent="0.3">
      <c r="H5318" s="170">
        <v>40289</v>
      </c>
      <c r="I5318" s="168">
        <v>68.510000000000005</v>
      </c>
    </row>
    <row r="5319" spans="8:9" x14ac:dyDescent="0.3">
      <c r="H5319" s="170">
        <v>40290</v>
      </c>
      <c r="I5319" s="168">
        <v>68.17</v>
      </c>
    </row>
    <row r="5320" spans="8:9" x14ac:dyDescent="0.3">
      <c r="H5320" s="170">
        <v>40291</v>
      </c>
      <c r="I5320" s="168">
        <v>67.81</v>
      </c>
    </row>
    <row r="5321" spans="8:9" x14ac:dyDescent="0.3">
      <c r="H5321" s="170">
        <v>40292</v>
      </c>
      <c r="I5321" s="168">
        <v>67.52</v>
      </c>
    </row>
    <row r="5322" spans="8:9" x14ac:dyDescent="0.3">
      <c r="H5322" s="170">
        <v>40293</v>
      </c>
      <c r="I5322" s="168">
        <v>67.36</v>
      </c>
    </row>
    <row r="5323" spans="8:9" x14ac:dyDescent="0.3">
      <c r="H5323" s="170">
        <v>40294</v>
      </c>
      <c r="I5323" s="168">
        <v>67.3</v>
      </c>
    </row>
    <row r="5324" spans="8:9" x14ac:dyDescent="0.3">
      <c r="H5324" s="170">
        <v>40295</v>
      </c>
      <c r="I5324" s="168">
        <v>67.260000000000005</v>
      </c>
    </row>
    <row r="5325" spans="8:9" x14ac:dyDescent="0.3">
      <c r="H5325" s="170">
        <v>40296</v>
      </c>
      <c r="I5325" s="168">
        <v>67.16</v>
      </c>
    </row>
    <row r="5326" spans="8:9" x14ac:dyDescent="0.3">
      <c r="H5326" s="170">
        <v>40297</v>
      </c>
      <c r="I5326" s="168">
        <v>67.040000000000006</v>
      </c>
    </row>
    <row r="5327" spans="8:9" x14ac:dyDescent="0.3">
      <c r="H5327" s="170">
        <v>40298</v>
      </c>
      <c r="I5327" s="168">
        <v>66.849999999999994</v>
      </c>
    </row>
    <row r="5328" spans="8:9" x14ac:dyDescent="0.3">
      <c r="H5328" s="170">
        <v>40299</v>
      </c>
      <c r="I5328" s="168">
        <v>66.680000000000007</v>
      </c>
    </row>
    <row r="5329" spans="8:9" x14ac:dyDescent="0.3">
      <c r="H5329" s="170">
        <v>40300</v>
      </c>
      <c r="I5329" s="168">
        <v>66.540000000000006</v>
      </c>
    </row>
    <row r="5330" spans="8:9" x14ac:dyDescent="0.3">
      <c r="H5330" s="170">
        <v>40301</v>
      </c>
      <c r="I5330" s="168">
        <v>66.459999999999994</v>
      </c>
    </row>
    <row r="5331" spans="8:9" x14ac:dyDescent="0.3">
      <c r="H5331" s="170">
        <v>40302</v>
      </c>
      <c r="I5331" s="168">
        <v>66.430000000000007</v>
      </c>
    </row>
    <row r="5332" spans="8:9" x14ac:dyDescent="0.3">
      <c r="H5332" s="170">
        <v>40303</v>
      </c>
      <c r="I5332" s="168">
        <v>66.42</v>
      </c>
    </row>
    <row r="5333" spans="8:9" x14ac:dyDescent="0.3">
      <c r="H5333" s="170">
        <v>40304</v>
      </c>
      <c r="I5333" s="168">
        <v>66.39</v>
      </c>
    </row>
    <row r="5334" spans="8:9" x14ac:dyDescent="0.3">
      <c r="H5334" s="170">
        <v>40305</v>
      </c>
      <c r="I5334" s="168">
        <v>66.37</v>
      </c>
    </row>
    <row r="5335" spans="8:9" x14ac:dyDescent="0.3">
      <c r="H5335" s="170">
        <v>40306</v>
      </c>
      <c r="I5335" s="168">
        <v>66.400000000000006</v>
      </c>
    </row>
    <row r="5336" spans="8:9" x14ac:dyDescent="0.3">
      <c r="H5336" s="170">
        <v>40307</v>
      </c>
      <c r="I5336" s="168">
        <v>66.44</v>
      </c>
    </row>
    <row r="5337" spans="8:9" x14ac:dyDescent="0.3">
      <c r="H5337" s="170">
        <v>40308</v>
      </c>
      <c r="I5337" s="168">
        <v>66.489999999999995</v>
      </c>
    </row>
    <row r="5338" spans="8:9" x14ac:dyDescent="0.3">
      <c r="H5338" s="170">
        <v>40309</v>
      </c>
      <c r="I5338" s="168">
        <v>66.55</v>
      </c>
    </row>
    <row r="5339" spans="8:9" x14ac:dyDescent="0.3">
      <c r="H5339" s="170">
        <v>40310</v>
      </c>
      <c r="I5339" s="168">
        <v>66.62</v>
      </c>
    </row>
    <row r="5340" spans="8:9" x14ac:dyDescent="0.3">
      <c r="H5340" s="170">
        <v>40311</v>
      </c>
      <c r="I5340" s="168">
        <v>66.7</v>
      </c>
    </row>
    <row r="5341" spans="8:9" x14ac:dyDescent="0.3">
      <c r="H5341" s="170">
        <v>40312</v>
      </c>
      <c r="I5341" s="168">
        <v>66.83</v>
      </c>
    </row>
    <row r="5342" spans="8:9" x14ac:dyDescent="0.3">
      <c r="H5342" s="170">
        <v>40313</v>
      </c>
      <c r="I5342" s="168">
        <v>67.02</v>
      </c>
    </row>
    <row r="5343" spans="8:9" x14ac:dyDescent="0.3">
      <c r="H5343" s="170">
        <v>40314</v>
      </c>
      <c r="I5343" s="168">
        <v>67.22</v>
      </c>
    </row>
    <row r="5344" spans="8:9" x14ac:dyDescent="0.3">
      <c r="H5344" s="170">
        <v>40315</v>
      </c>
      <c r="I5344" s="168">
        <v>67.39</v>
      </c>
    </row>
    <row r="5345" spans="8:9" x14ac:dyDescent="0.3">
      <c r="H5345" s="170">
        <v>40316</v>
      </c>
      <c r="I5345" s="168">
        <v>67.55</v>
      </c>
    </row>
    <row r="5346" spans="8:9" x14ac:dyDescent="0.3">
      <c r="H5346" s="170">
        <v>40317</v>
      </c>
      <c r="I5346" s="168">
        <v>67.69</v>
      </c>
    </row>
    <row r="5347" spans="8:9" x14ac:dyDescent="0.3">
      <c r="H5347" s="170">
        <v>40318</v>
      </c>
      <c r="I5347" s="168">
        <v>67.819999999999993</v>
      </c>
    </row>
    <row r="5348" spans="8:9" x14ac:dyDescent="0.3">
      <c r="H5348" s="170">
        <v>40319</v>
      </c>
      <c r="I5348" s="168">
        <v>67.94</v>
      </c>
    </row>
    <row r="5349" spans="8:9" x14ac:dyDescent="0.3">
      <c r="H5349" s="170">
        <v>40320</v>
      </c>
      <c r="I5349" s="168">
        <v>68.05</v>
      </c>
    </row>
    <row r="5350" spans="8:9" x14ac:dyDescent="0.3">
      <c r="H5350" s="170">
        <v>40321</v>
      </c>
      <c r="I5350" s="168">
        <v>68.16</v>
      </c>
    </row>
    <row r="5351" spans="8:9" x14ac:dyDescent="0.3">
      <c r="H5351" s="170">
        <v>40322</v>
      </c>
      <c r="I5351" s="168">
        <v>68.25</v>
      </c>
    </row>
    <row r="5352" spans="8:9" x14ac:dyDescent="0.3">
      <c r="H5352" s="170">
        <v>40323</v>
      </c>
      <c r="I5352" s="168">
        <v>68.319999999999993</v>
      </c>
    </row>
    <row r="5353" spans="8:9" x14ac:dyDescent="0.3">
      <c r="H5353" s="170">
        <v>40324</v>
      </c>
      <c r="I5353" s="168">
        <v>68.430000000000007</v>
      </c>
    </row>
    <row r="5354" spans="8:9" x14ac:dyDescent="0.3">
      <c r="H5354" s="170">
        <v>40325</v>
      </c>
      <c r="I5354" s="168">
        <v>68.52</v>
      </c>
    </row>
    <row r="5355" spans="8:9" x14ac:dyDescent="0.3">
      <c r="H5355" s="170">
        <v>40326</v>
      </c>
      <c r="I5355" s="168">
        <v>68.55</v>
      </c>
    </row>
    <row r="5356" spans="8:9" x14ac:dyDescent="0.3">
      <c r="H5356" s="170">
        <v>40327</v>
      </c>
      <c r="I5356" s="168">
        <v>68.540000000000006</v>
      </c>
    </row>
    <row r="5357" spans="8:9" x14ac:dyDescent="0.3">
      <c r="H5357" s="170">
        <v>40328</v>
      </c>
      <c r="I5357" s="168">
        <v>68.5</v>
      </c>
    </row>
    <row r="5358" spans="8:9" x14ac:dyDescent="0.3">
      <c r="H5358" s="170">
        <v>40329</v>
      </c>
      <c r="I5358" s="168">
        <v>68.430000000000007</v>
      </c>
    </row>
    <row r="5359" spans="8:9" x14ac:dyDescent="0.3">
      <c r="H5359" s="170">
        <v>40330</v>
      </c>
      <c r="I5359" s="168">
        <v>68.39</v>
      </c>
    </row>
    <row r="5360" spans="8:9" x14ac:dyDescent="0.3">
      <c r="H5360" s="170">
        <v>40331</v>
      </c>
      <c r="I5360" s="168">
        <v>68.34</v>
      </c>
    </row>
    <row r="5361" spans="8:9" x14ac:dyDescent="0.3">
      <c r="H5361" s="170">
        <v>40332</v>
      </c>
      <c r="I5361" s="168">
        <v>68.33</v>
      </c>
    </row>
    <row r="5362" spans="8:9" x14ac:dyDescent="0.3">
      <c r="H5362" s="170">
        <v>40333</v>
      </c>
      <c r="I5362" s="168">
        <v>68.34</v>
      </c>
    </row>
    <row r="5363" spans="8:9" x14ac:dyDescent="0.3">
      <c r="H5363" s="170">
        <v>40334</v>
      </c>
      <c r="I5363" s="168">
        <v>68.33</v>
      </c>
    </row>
    <row r="5364" spans="8:9" x14ac:dyDescent="0.3">
      <c r="H5364" s="170">
        <v>40335</v>
      </c>
      <c r="I5364" s="168">
        <v>68.260000000000005</v>
      </c>
    </row>
    <row r="5365" spans="8:9" x14ac:dyDescent="0.3">
      <c r="H5365" s="170">
        <v>40336</v>
      </c>
      <c r="I5365" s="168">
        <v>68.150000000000006</v>
      </c>
    </row>
    <row r="5366" spans="8:9" x14ac:dyDescent="0.3">
      <c r="H5366" s="170">
        <v>40337</v>
      </c>
      <c r="I5366" s="168">
        <v>68.010000000000005</v>
      </c>
    </row>
    <row r="5367" spans="8:9" x14ac:dyDescent="0.3">
      <c r="H5367" s="170">
        <v>40338</v>
      </c>
      <c r="I5367" s="168">
        <v>67.900000000000006</v>
      </c>
    </row>
    <row r="5368" spans="8:9" x14ac:dyDescent="0.3">
      <c r="H5368" s="170">
        <v>40339</v>
      </c>
      <c r="I5368" s="168">
        <v>67.81</v>
      </c>
    </row>
    <row r="5369" spans="8:9" x14ac:dyDescent="0.3">
      <c r="H5369" s="170">
        <v>40340</v>
      </c>
      <c r="I5369" s="168">
        <v>67.73</v>
      </c>
    </row>
    <row r="5370" spans="8:9" x14ac:dyDescent="0.3">
      <c r="H5370" s="170">
        <v>40341</v>
      </c>
      <c r="I5370" s="168">
        <v>67.67</v>
      </c>
    </row>
    <row r="5371" spans="8:9" x14ac:dyDescent="0.3">
      <c r="H5371" s="170">
        <v>40342</v>
      </c>
      <c r="I5371" s="168">
        <v>67.66</v>
      </c>
    </row>
    <row r="5372" spans="8:9" x14ac:dyDescent="0.3">
      <c r="H5372" s="170">
        <v>40343</v>
      </c>
      <c r="I5372" s="168">
        <v>67.67</v>
      </c>
    </row>
    <row r="5373" spans="8:9" x14ac:dyDescent="0.3">
      <c r="H5373" s="170">
        <v>40344</v>
      </c>
      <c r="I5373" s="168">
        <v>67.7</v>
      </c>
    </row>
    <row r="5374" spans="8:9" x14ac:dyDescent="0.3">
      <c r="H5374" s="170">
        <v>40345</v>
      </c>
      <c r="I5374" s="168">
        <v>67.760000000000005</v>
      </c>
    </row>
    <row r="5375" spans="8:9" x14ac:dyDescent="0.3">
      <c r="H5375" s="170">
        <v>40346</v>
      </c>
      <c r="I5375" s="168">
        <v>68</v>
      </c>
    </row>
    <row r="5376" spans="8:9" x14ac:dyDescent="0.3">
      <c r="H5376" s="170">
        <v>40347</v>
      </c>
      <c r="I5376" s="168">
        <v>68.34</v>
      </c>
    </row>
    <row r="5377" spans="8:9" x14ac:dyDescent="0.3">
      <c r="H5377" s="170">
        <v>40348</v>
      </c>
      <c r="I5377" s="168">
        <v>68.72</v>
      </c>
    </row>
    <row r="5378" spans="8:9" x14ac:dyDescent="0.3">
      <c r="H5378" s="170">
        <v>40349</v>
      </c>
      <c r="I5378" s="168">
        <v>69.17</v>
      </c>
    </row>
    <row r="5379" spans="8:9" x14ac:dyDescent="0.3">
      <c r="H5379" s="170">
        <v>40350</v>
      </c>
      <c r="I5379" s="168">
        <v>69.61</v>
      </c>
    </row>
    <row r="5380" spans="8:9" x14ac:dyDescent="0.3">
      <c r="H5380" s="170">
        <v>40351</v>
      </c>
      <c r="I5380" s="168">
        <v>70.03</v>
      </c>
    </row>
    <row r="5381" spans="8:9" x14ac:dyDescent="0.3">
      <c r="H5381" s="170">
        <v>40352</v>
      </c>
      <c r="I5381" s="168">
        <v>70.430000000000007</v>
      </c>
    </row>
    <row r="5382" spans="8:9" x14ac:dyDescent="0.3">
      <c r="H5382" s="170">
        <v>40353</v>
      </c>
      <c r="I5382" s="168">
        <v>70.760000000000005</v>
      </c>
    </row>
    <row r="5383" spans="8:9" x14ac:dyDescent="0.3">
      <c r="H5383" s="170">
        <v>40354</v>
      </c>
      <c r="I5383" s="168">
        <v>71.09</v>
      </c>
    </row>
    <row r="5384" spans="8:9" x14ac:dyDescent="0.3">
      <c r="H5384" s="170">
        <v>40355</v>
      </c>
      <c r="I5384" s="168">
        <v>71.400000000000006</v>
      </c>
    </row>
    <row r="5385" spans="8:9" x14ac:dyDescent="0.3">
      <c r="H5385" s="170">
        <v>40356</v>
      </c>
      <c r="I5385" s="168">
        <v>71.680000000000007</v>
      </c>
    </row>
    <row r="5386" spans="8:9" x14ac:dyDescent="0.3">
      <c r="H5386" s="170">
        <v>40357</v>
      </c>
      <c r="I5386" s="168">
        <v>72.03</v>
      </c>
    </row>
    <row r="5387" spans="8:9" x14ac:dyDescent="0.3">
      <c r="H5387" s="170">
        <v>40358</v>
      </c>
      <c r="I5387" s="168">
        <v>72.39</v>
      </c>
    </row>
    <row r="5388" spans="8:9" x14ac:dyDescent="0.3">
      <c r="H5388" s="170">
        <v>40359</v>
      </c>
      <c r="I5388" s="168">
        <v>72.77</v>
      </c>
    </row>
    <row r="5389" spans="8:9" x14ac:dyDescent="0.3">
      <c r="H5389" s="170">
        <v>40360</v>
      </c>
      <c r="I5389" s="168">
        <v>73.239999999999995</v>
      </c>
    </row>
    <row r="5390" spans="8:9" x14ac:dyDescent="0.3">
      <c r="H5390" s="170">
        <v>40361</v>
      </c>
      <c r="I5390" s="168">
        <v>73.69</v>
      </c>
    </row>
    <row r="5391" spans="8:9" x14ac:dyDescent="0.3">
      <c r="H5391" s="170">
        <v>40362</v>
      </c>
      <c r="I5391" s="168">
        <v>74.209999999999994</v>
      </c>
    </row>
    <row r="5392" spans="8:9" x14ac:dyDescent="0.3">
      <c r="H5392" s="170">
        <v>40363</v>
      </c>
      <c r="I5392" s="168">
        <v>74.66</v>
      </c>
    </row>
    <row r="5393" spans="8:9" x14ac:dyDescent="0.3">
      <c r="H5393" s="170">
        <v>40364</v>
      </c>
      <c r="I5393" s="168">
        <v>75.22</v>
      </c>
    </row>
    <row r="5394" spans="8:9" x14ac:dyDescent="0.3">
      <c r="H5394" s="170">
        <v>40365</v>
      </c>
      <c r="I5394" s="168">
        <v>75.75</v>
      </c>
    </row>
    <row r="5395" spans="8:9" x14ac:dyDescent="0.3">
      <c r="H5395" s="170">
        <v>40366</v>
      </c>
      <c r="I5395" s="168">
        <v>76.19</v>
      </c>
    </row>
    <row r="5396" spans="8:9" x14ac:dyDescent="0.3">
      <c r="H5396" s="170">
        <v>40367</v>
      </c>
      <c r="I5396" s="168">
        <v>76.569999999999993</v>
      </c>
    </row>
    <row r="5397" spans="8:9" x14ac:dyDescent="0.3">
      <c r="H5397" s="170">
        <v>40368</v>
      </c>
      <c r="I5397" s="168">
        <v>77.03</v>
      </c>
    </row>
    <row r="5398" spans="8:9" x14ac:dyDescent="0.3">
      <c r="H5398" s="170">
        <v>40369</v>
      </c>
      <c r="I5398" s="168">
        <v>77.48</v>
      </c>
    </row>
    <row r="5399" spans="8:9" x14ac:dyDescent="0.3">
      <c r="H5399" s="170">
        <v>40370</v>
      </c>
      <c r="I5399" s="168">
        <v>77.72</v>
      </c>
    </row>
    <row r="5400" spans="8:9" x14ac:dyDescent="0.3">
      <c r="H5400" s="170">
        <v>40371</v>
      </c>
      <c r="I5400" s="168">
        <v>77.97</v>
      </c>
    </row>
    <row r="5401" spans="8:9" x14ac:dyDescent="0.3">
      <c r="H5401" s="170">
        <v>40372</v>
      </c>
      <c r="I5401" s="168">
        <v>78.16</v>
      </c>
    </row>
    <row r="5402" spans="8:9" x14ac:dyDescent="0.3">
      <c r="H5402" s="170">
        <v>40373</v>
      </c>
      <c r="I5402" s="168">
        <v>78.25</v>
      </c>
    </row>
    <row r="5403" spans="8:9" x14ac:dyDescent="0.3">
      <c r="H5403" s="170">
        <v>40374</v>
      </c>
      <c r="I5403" s="168">
        <v>78.38</v>
      </c>
    </row>
    <row r="5404" spans="8:9" x14ac:dyDescent="0.3">
      <c r="H5404" s="170">
        <v>40375</v>
      </c>
      <c r="I5404" s="168">
        <v>78.5</v>
      </c>
    </row>
    <row r="5405" spans="8:9" x14ac:dyDescent="0.3">
      <c r="H5405" s="170">
        <v>40376</v>
      </c>
      <c r="I5405" s="168">
        <v>78.58</v>
      </c>
    </row>
    <row r="5406" spans="8:9" x14ac:dyDescent="0.3">
      <c r="H5406" s="170">
        <v>40377</v>
      </c>
      <c r="I5406" s="168">
        <v>78.599999999999994</v>
      </c>
    </row>
    <row r="5407" spans="8:9" x14ac:dyDescent="0.3">
      <c r="H5407" s="170">
        <v>40378</v>
      </c>
      <c r="I5407" s="168">
        <v>78.62</v>
      </c>
    </row>
    <row r="5408" spans="8:9" x14ac:dyDescent="0.3">
      <c r="H5408" s="170">
        <v>40379</v>
      </c>
      <c r="I5408" s="168">
        <v>78.680000000000007</v>
      </c>
    </row>
    <row r="5409" spans="8:9" x14ac:dyDescent="0.3">
      <c r="H5409" s="170">
        <v>40380</v>
      </c>
      <c r="I5409" s="168">
        <v>78.77</v>
      </c>
    </row>
    <row r="5410" spans="8:9" x14ac:dyDescent="0.3">
      <c r="H5410" s="170">
        <v>40381</v>
      </c>
      <c r="I5410" s="168">
        <v>78.819999999999993</v>
      </c>
    </row>
    <row r="5411" spans="8:9" x14ac:dyDescent="0.3">
      <c r="H5411" s="170">
        <v>40382</v>
      </c>
      <c r="I5411" s="168">
        <v>78.84</v>
      </c>
    </row>
    <row r="5412" spans="8:9" x14ac:dyDescent="0.3">
      <c r="H5412" s="170">
        <v>40383</v>
      </c>
      <c r="I5412" s="168">
        <v>78.87</v>
      </c>
    </row>
    <row r="5413" spans="8:9" x14ac:dyDescent="0.3">
      <c r="H5413" s="170">
        <v>40384</v>
      </c>
      <c r="I5413" s="168">
        <v>78.900000000000006</v>
      </c>
    </row>
    <row r="5414" spans="8:9" x14ac:dyDescent="0.3">
      <c r="H5414" s="170">
        <v>40385</v>
      </c>
      <c r="I5414" s="168">
        <v>78.930000000000007</v>
      </c>
    </row>
    <row r="5415" spans="8:9" x14ac:dyDescent="0.3">
      <c r="H5415" s="170">
        <v>40386</v>
      </c>
      <c r="I5415" s="168">
        <v>79.040000000000006</v>
      </c>
    </row>
    <row r="5416" spans="8:9" x14ac:dyDescent="0.3">
      <c r="H5416" s="170">
        <v>40387</v>
      </c>
      <c r="I5416" s="168">
        <v>79.14</v>
      </c>
    </row>
    <row r="5417" spans="8:9" x14ac:dyDescent="0.3">
      <c r="H5417" s="170">
        <v>40388</v>
      </c>
      <c r="I5417" s="168">
        <v>79.260000000000005</v>
      </c>
    </row>
    <row r="5418" spans="8:9" x14ac:dyDescent="0.3">
      <c r="H5418" s="170">
        <v>40389</v>
      </c>
      <c r="I5418" s="168">
        <v>79.489999999999995</v>
      </c>
    </row>
    <row r="5419" spans="8:9" x14ac:dyDescent="0.3">
      <c r="H5419" s="170">
        <v>40390</v>
      </c>
      <c r="I5419" s="168">
        <v>79.59</v>
      </c>
    </row>
    <row r="5420" spans="8:9" x14ac:dyDescent="0.3">
      <c r="H5420" s="170">
        <v>40391</v>
      </c>
      <c r="I5420" s="168">
        <v>79.61</v>
      </c>
    </row>
    <row r="5421" spans="8:9" x14ac:dyDescent="0.3">
      <c r="H5421" s="170">
        <v>40392</v>
      </c>
      <c r="I5421" s="168">
        <v>79.819999999999993</v>
      </c>
    </row>
    <row r="5422" spans="8:9" x14ac:dyDescent="0.3">
      <c r="H5422" s="170">
        <v>40393</v>
      </c>
      <c r="I5422" s="168">
        <v>80.03</v>
      </c>
    </row>
    <row r="5423" spans="8:9" x14ac:dyDescent="0.3">
      <c r="H5423" s="170">
        <v>40394</v>
      </c>
      <c r="I5423" s="168">
        <v>80.3</v>
      </c>
    </row>
    <row r="5424" spans="8:9" x14ac:dyDescent="0.3">
      <c r="H5424" s="170">
        <v>40395</v>
      </c>
      <c r="I5424" s="168">
        <v>80.58</v>
      </c>
    </row>
    <row r="5425" spans="8:9" x14ac:dyDescent="0.3">
      <c r="H5425" s="170">
        <v>40396</v>
      </c>
      <c r="I5425" s="168">
        <v>80.81</v>
      </c>
    </row>
    <row r="5426" spans="8:9" x14ac:dyDescent="0.3">
      <c r="H5426" s="170">
        <v>40397</v>
      </c>
      <c r="I5426" s="168">
        <v>81.040000000000006</v>
      </c>
    </row>
    <row r="5427" spans="8:9" x14ac:dyDescent="0.3">
      <c r="H5427" s="170">
        <v>40398</v>
      </c>
      <c r="I5427" s="168">
        <v>81.34</v>
      </c>
    </row>
    <row r="5428" spans="8:9" x14ac:dyDescent="0.3">
      <c r="H5428" s="170">
        <v>40399</v>
      </c>
      <c r="I5428" s="168">
        <v>81.62</v>
      </c>
    </row>
    <row r="5429" spans="8:9" x14ac:dyDescent="0.3">
      <c r="H5429" s="170">
        <v>40400</v>
      </c>
      <c r="I5429" s="168">
        <v>81.96</v>
      </c>
    </row>
    <row r="5430" spans="8:9" x14ac:dyDescent="0.3">
      <c r="H5430" s="170">
        <v>40401</v>
      </c>
      <c r="I5430" s="168">
        <v>82.44</v>
      </c>
    </row>
    <row r="5431" spans="8:9" x14ac:dyDescent="0.3">
      <c r="H5431" s="170">
        <v>40402</v>
      </c>
      <c r="I5431" s="168">
        <v>82.84</v>
      </c>
    </row>
    <row r="5432" spans="8:9" x14ac:dyDescent="0.3">
      <c r="H5432" s="170">
        <v>40403</v>
      </c>
      <c r="I5432" s="168">
        <v>83.14</v>
      </c>
    </row>
    <row r="5433" spans="8:9" x14ac:dyDescent="0.3">
      <c r="H5433" s="170">
        <v>40404</v>
      </c>
      <c r="I5433" s="168">
        <v>83.28</v>
      </c>
    </row>
    <row r="5434" spans="8:9" x14ac:dyDescent="0.3">
      <c r="H5434" s="170">
        <v>40405</v>
      </c>
      <c r="I5434" s="168">
        <v>83.37</v>
      </c>
    </row>
    <row r="5435" spans="8:9" x14ac:dyDescent="0.3">
      <c r="H5435" s="170">
        <v>40406</v>
      </c>
      <c r="I5435" s="168">
        <v>83.62</v>
      </c>
    </row>
    <row r="5436" spans="8:9" x14ac:dyDescent="0.3">
      <c r="H5436" s="170">
        <v>40407</v>
      </c>
      <c r="I5436" s="168">
        <v>83.94</v>
      </c>
    </row>
    <row r="5437" spans="8:9" x14ac:dyDescent="0.3">
      <c r="H5437" s="170">
        <v>40408</v>
      </c>
      <c r="I5437" s="168">
        <v>84.18</v>
      </c>
    </row>
    <row r="5438" spans="8:9" x14ac:dyDescent="0.3">
      <c r="H5438" s="170">
        <v>40409</v>
      </c>
      <c r="I5438" s="168">
        <v>84.35</v>
      </c>
    </row>
    <row r="5439" spans="8:9" x14ac:dyDescent="0.3">
      <c r="H5439" s="170">
        <v>40410</v>
      </c>
      <c r="I5439" s="168">
        <v>84.43</v>
      </c>
    </row>
    <row r="5440" spans="8:9" x14ac:dyDescent="0.3">
      <c r="H5440" s="170">
        <v>40411</v>
      </c>
      <c r="I5440" s="168">
        <v>84.61</v>
      </c>
    </row>
    <row r="5441" spans="8:9" x14ac:dyDescent="0.3">
      <c r="H5441" s="170">
        <v>40412</v>
      </c>
      <c r="I5441" s="168">
        <v>84.82</v>
      </c>
    </row>
    <row r="5442" spans="8:9" x14ac:dyDescent="0.3">
      <c r="H5442" s="170">
        <v>40413</v>
      </c>
      <c r="I5442" s="168">
        <v>85.15</v>
      </c>
    </row>
    <row r="5443" spans="8:9" x14ac:dyDescent="0.3">
      <c r="H5443" s="170">
        <v>40414</v>
      </c>
      <c r="I5443" s="168">
        <v>85.6</v>
      </c>
    </row>
    <row r="5444" spans="8:9" x14ac:dyDescent="0.3">
      <c r="H5444" s="170">
        <v>40415</v>
      </c>
      <c r="I5444" s="168">
        <v>86.01</v>
      </c>
    </row>
    <row r="5445" spans="8:9" x14ac:dyDescent="0.3">
      <c r="H5445" s="170">
        <v>40416</v>
      </c>
      <c r="I5445" s="168">
        <v>86.34</v>
      </c>
    </row>
    <row r="5446" spans="8:9" x14ac:dyDescent="0.3">
      <c r="H5446" s="170">
        <v>40417</v>
      </c>
      <c r="I5446" s="168">
        <v>86.6</v>
      </c>
    </row>
    <row r="5447" spans="8:9" x14ac:dyDescent="0.3">
      <c r="H5447" s="170">
        <v>40418</v>
      </c>
      <c r="I5447" s="168">
        <v>86.77</v>
      </c>
    </row>
    <row r="5448" spans="8:9" x14ac:dyDescent="0.3">
      <c r="H5448" s="170">
        <v>40419</v>
      </c>
      <c r="I5448" s="168">
        <v>86.82</v>
      </c>
    </row>
    <row r="5449" spans="8:9" x14ac:dyDescent="0.3">
      <c r="H5449" s="170">
        <v>40420</v>
      </c>
      <c r="I5449" s="168">
        <v>86.92</v>
      </c>
    </row>
    <row r="5450" spans="8:9" x14ac:dyDescent="0.3">
      <c r="H5450" s="170">
        <v>40421</v>
      </c>
      <c r="I5450" s="168">
        <v>87.13</v>
      </c>
    </row>
    <row r="5451" spans="8:9" x14ac:dyDescent="0.3">
      <c r="H5451" s="170">
        <v>40422</v>
      </c>
      <c r="I5451" s="168">
        <v>87.24</v>
      </c>
    </row>
    <row r="5452" spans="8:9" x14ac:dyDescent="0.3">
      <c r="H5452" s="170">
        <v>40423</v>
      </c>
      <c r="I5452" s="168">
        <v>87.4</v>
      </c>
    </row>
    <row r="5453" spans="8:9" x14ac:dyDescent="0.3">
      <c r="H5453" s="170">
        <v>40424</v>
      </c>
      <c r="I5453" s="168">
        <v>87.51</v>
      </c>
    </row>
    <row r="5454" spans="8:9" x14ac:dyDescent="0.3">
      <c r="H5454" s="170">
        <v>40425</v>
      </c>
      <c r="I5454" s="168">
        <v>87.57</v>
      </c>
    </row>
    <row r="5455" spans="8:9" x14ac:dyDescent="0.3">
      <c r="H5455" s="170">
        <v>40426</v>
      </c>
      <c r="I5455" s="168">
        <v>87.57</v>
      </c>
    </row>
    <row r="5456" spans="8:9" x14ac:dyDescent="0.3">
      <c r="H5456" s="170">
        <v>40427</v>
      </c>
      <c r="I5456" s="168">
        <v>87.53</v>
      </c>
    </row>
    <row r="5457" spans="8:9" x14ac:dyDescent="0.3">
      <c r="H5457" s="170">
        <v>40428</v>
      </c>
      <c r="I5457" s="168">
        <v>87.61</v>
      </c>
    </row>
    <row r="5458" spans="8:9" x14ac:dyDescent="0.3">
      <c r="H5458" s="170">
        <v>40429</v>
      </c>
      <c r="I5458" s="168">
        <v>87.7</v>
      </c>
    </row>
    <row r="5459" spans="8:9" x14ac:dyDescent="0.3">
      <c r="H5459" s="170">
        <v>40430</v>
      </c>
      <c r="I5459" s="168">
        <v>87.65</v>
      </c>
    </row>
    <row r="5460" spans="8:9" x14ac:dyDescent="0.3">
      <c r="H5460" s="170">
        <v>40431</v>
      </c>
      <c r="I5460" s="168">
        <v>87.51</v>
      </c>
    </row>
    <row r="5461" spans="8:9" x14ac:dyDescent="0.3">
      <c r="H5461" s="170">
        <v>40432</v>
      </c>
      <c r="I5461" s="168">
        <v>87.28</v>
      </c>
    </row>
    <row r="5462" spans="8:9" x14ac:dyDescent="0.3">
      <c r="H5462" s="170">
        <v>40433</v>
      </c>
      <c r="I5462" s="168">
        <v>87</v>
      </c>
    </row>
    <row r="5463" spans="8:9" x14ac:dyDescent="0.3">
      <c r="H5463" s="170">
        <v>40434</v>
      </c>
      <c r="I5463" s="168">
        <v>86.62</v>
      </c>
    </row>
    <row r="5464" spans="8:9" x14ac:dyDescent="0.3">
      <c r="H5464" s="170">
        <v>40435</v>
      </c>
      <c r="I5464" s="168">
        <v>86.19</v>
      </c>
    </row>
    <row r="5465" spans="8:9" x14ac:dyDescent="0.3">
      <c r="H5465" s="170">
        <v>40436</v>
      </c>
      <c r="I5465" s="168">
        <v>85.77</v>
      </c>
    </row>
    <row r="5466" spans="8:9" x14ac:dyDescent="0.3">
      <c r="H5466" s="170">
        <v>40437</v>
      </c>
      <c r="I5466" s="168">
        <v>85.34</v>
      </c>
    </row>
    <row r="5467" spans="8:9" x14ac:dyDescent="0.3">
      <c r="H5467" s="170">
        <v>40438</v>
      </c>
      <c r="I5467" s="168">
        <v>84.96</v>
      </c>
    </row>
    <row r="5468" spans="8:9" x14ac:dyDescent="0.3">
      <c r="H5468" s="170">
        <v>40439</v>
      </c>
      <c r="I5468" s="168">
        <v>84.61</v>
      </c>
    </row>
    <row r="5469" spans="8:9" x14ac:dyDescent="0.3">
      <c r="H5469" s="170">
        <v>40440</v>
      </c>
      <c r="I5469" s="168">
        <v>84.28</v>
      </c>
    </row>
    <row r="5470" spans="8:9" x14ac:dyDescent="0.3">
      <c r="H5470" s="170">
        <v>40441</v>
      </c>
      <c r="I5470" s="168">
        <v>83.96</v>
      </c>
    </row>
    <row r="5471" spans="8:9" x14ac:dyDescent="0.3">
      <c r="H5471" s="170">
        <v>40442</v>
      </c>
      <c r="I5471" s="168">
        <v>83.65</v>
      </c>
    </row>
    <row r="5472" spans="8:9" x14ac:dyDescent="0.3">
      <c r="H5472" s="170">
        <v>40443</v>
      </c>
      <c r="I5472" s="168">
        <v>83.43</v>
      </c>
    </row>
    <row r="5473" spans="8:9" x14ac:dyDescent="0.3">
      <c r="H5473" s="170">
        <v>40444</v>
      </c>
      <c r="I5473" s="168">
        <v>83.21</v>
      </c>
    </row>
    <row r="5474" spans="8:9" x14ac:dyDescent="0.3">
      <c r="H5474" s="170">
        <v>40445</v>
      </c>
      <c r="I5474" s="168">
        <v>83.13</v>
      </c>
    </row>
    <row r="5475" spans="8:9" x14ac:dyDescent="0.3">
      <c r="H5475" s="170">
        <v>40446</v>
      </c>
      <c r="I5475" s="168">
        <v>83.05</v>
      </c>
    </row>
    <row r="5476" spans="8:9" x14ac:dyDescent="0.3">
      <c r="H5476" s="170">
        <v>40447</v>
      </c>
      <c r="I5476" s="168">
        <v>83.09</v>
      </c>
    </row>
    <row r="5477" spans="8:9" x14ac:dyDescent="0.3">
      <c r="H5477" s="170">
        <v>40448</v>
      </c>
      <c r="I5477" s="168">
        <v>83.16</v>
      </c>
    </row>
    <row r="5478" spans="8:9" x14ac:dyDescent="0.3">
      <c r="H5478" s="170">
        <v>40449</v>
      </c>
      <c r="I5478" s="168">
        <v>83.36</v>
      </c>
    </row>
    <row r="5479" spans="8:9" x14ac:dyDescent="0.3">
      <c r="H5479" s="170">
        <v>40450</v>
      </c>
      <c r="I5479" s="168">
        <v>83.58</v>
      </c>
    </row>
    <row r="5480" spans="8:9" x14ac:dyDescent="0.3">
      <c r="H5480" s="170">
        <v>40451</v>
      </c>
      <c r="I5480" s="168">
        <v>83.73</v>
      </c>
    </row>
    <row r="5481" spans="8:9" x14ac:dyDescent="0.3">
      <c r="H5481" s="170">
        <v>40452</v>
      </c>
      <c r="I5481" s="168">
        <v>83.74</v>
      </c>
    </row>
    <row r="5482" spans="8:9" x14ac:dyDescent="0.3">
      <c r="H5482" s="170">
        <v>40453</v>
      </c>
      <c r="I5482" s="168">
        <v>83.79</v>
      </c>
    </row>
    <row r="5483" spans="8:9" x14ac:dyDescent="0.3">
      <c r="H5483" s="170">
        <v>40454</v>
      </c>
      <c r="I5483" s="168">
        <v>83.95</v>
      </c>
    </row>
    <row r="5484" spans="8:9" x14ac:dyDescent="0.3">
      <c r="H5484" s="170">
        <v>40455</v>
      </c>
      <c r="I5484" s="168">
        <v>84.03</v>
      </c>
    </row>
    <row r="5485" spans="8:9" x14ac:dyDescent="0.3">
      <c r="H5485" s="170">
        <v>40456</v>
      </c>
      <c r="I5485" s="168">
        <v>84.19</v>
      </c>
    </row>
    <row r="5486" spans="8:9" x14ac:dyDescent="0.3">
      <c r="H5486" s="170">
        <v>40457</v>
      </c>
      <c r="I5486" s="168">
        <v>84.35</v>
      </c>
    </row>
    <row r="5487" spans="8:9" x14ac:dyDescent="0.3">
      <c r="H5487" s="170">
        <v>40458</v>
      </c>
      <c r="I5487" s="168">
        <v>84.53</v>
      </c>
    </row>
    <row r="5488" spans="8:9" x14ac:dyDescent="0.3">
      <c r="H5488" s="170">
        <v>40459</v>
      </c>
      <c r="I5488" s="168">
        <v>84.77</v>
      </c>
    </row>
    <row r="5489" spans="8:9" x14ac:dyDescent="0.3">
      <c r="H5489" s="170">
        <v>40460</v>
      </c>
      <c r="I5489" s="168">
        <v>85.14</v>
      </c>
    </row>
    <row r="5490" spans="8:9" x14ac:dyDescent="0.3">
      <c r="H5490" s="170">
        <v>40461</v>
      </c>
      <c r="I5490" s="168">
        <v>85.62</v>
      </c>
    </row>
    <row r="5491" spans="8:9" x14ac:dyDescent="0.3">
      <c r="H5491" s="170">
        <v>40462</v>
      </c>
      <c r="I5491" s="168">
        <v>86.06</v>
      </c>
    </row>
    <row r="5492" spans="8:9" x14ac:dyDescent="0.3">
      <c r="H5492" s="170">
        <v>40463</v>
      </c>
      <c r="I5492" s="168">
        <v>86.06</v>
      </c>
    </row>
    <row r="5493" spans="8:9" x14ac:dyDescent="0.3">
      <c r="H5493" s="170">
        <v>40464</v>
      </c>
      <c r="I5493" s="168">
        <v>86.32</v>
      </c>
    </row>
    <row r="5494" spans="8:9" x14ac:dyDescent="0.3">
      <c r="H5494" s="170">
        <v>40465</v>
      </c>
      <c r="I5494" s="168">
        <v>86.43</v>
      </c>
    </row>
    <row r="5495" spans="8:9" x14ac:dyDescent="0.3">
      <c r="H5495" s="170">
        <v>40466</v>
      </c>
      <c r="I5495" s="168">
        <v>86.4</v>
      </c>
    </row>
    <row r="5496" spans="8:9" x14ac:dyDescent="0.3">
      <c r="H5496" s="170">
        <v>40467</v>
      </c>
      <c r="I5496" s="168">
        <v>86.47</v>
      </c>
    </row>
    <row r="5497" spans="8:9" x14ac:dyDescent="0.3">
      <c r="H5497" s="170">
        <v>40468</v>
      </c>
      <c r="I5497" s="168">
        <v>86.57</v>
      </c>
    </row>
    <row r="5498" spans="8:9" x14ac:dyDescent="0.3">
      <c r="H5498" s="170">
        <v>40469</v>
      </c>
      <c r="I5498" s="168">
        <v>86.46</v>
      </c>
    </row>
    <row r="5499" spans="8:9" x14ac:dyDescent="0.3">
      <c r="H5499" s="170">
        <v>40470</v>
      </c>
      <c r="I5499" s="168">
        <v>86.44</v>
      </c>
    </row>
    <row r="5500" spans="8:9" x14ac:dyDescent="0.3">
      <c r="H5500" s="170">
        <v>40471</v>
      </c>
      <c r="I5500" s="168">
        <v>86.5</v>
      </c>
    </row>
    <row r="5501" spans="8:9" x14ac:dyDescent="0.3">
      <c r="H5501" s="170">
        <v>40472</v>
      </c>
      <c r="I5501" s="168">
        <v>86.5</v>
      </c>
    </row>
    <row r="5502" spans="8:9" x14ac:dyDescent="0.3">
      <c r="H5502" s="170">
        <v>40473</v>
      </c>
      <c r="I5502" s="168">
        <v>86.56</v>
      </c>
    </row>
    <row r="5503" spans="8:9" x14ac:dyDescent="0.3">
      <c r="H5503" s="170">
        <v>40474</v>
      </c>
      <c r="I5503" s="168">
        <v>86.58</v>
      </c>
    </row>
    <row r="5504" spans="8:9" x14ac:dyDescent="0.3">
      <c r="H5504" s="170">
        <v>40475</v>
      </c>
      <c r="I5504" s="168">
        <v>86.36</v>
      </c>
    </row>
    <row r="5505" spans="8:9" x14ac:dyDescent="0.3">
      <c r="H5505" s="170">
        <v>40476</v>
      </c>
      <c r="I5505" s="168">
        <v>85.7</v>
      </c>
    </row>
    <row r="5506" spans="8:9" x14ac:dyDescent="0.3">
      <c r="H5506" s="170">
        <v>40477</v>
      </c>
      <c r="I5506" s="168">
        <v>85</v>
      </c>
    </row>
    <row r="5507" spans="8:9" x14ac:dyDescent="0.3">
      <c r="H5507" s="170">
        <v>40478</v>
      </c>
      <c r="I5507" s="168">
        <v>84.27</v>
      </c>
    </row>
    <row r="5508" spans="8:9" x14ac:dyDescent="0.3">
      <c r="H5508" s="170">
        <v>40479</v>
      </c>
      <c r="I5508" s="168">
        <v>83.71</v>
      </c>
    </row>
    <row r="5509" spans="8:9" x14ac:dyDescent="0.3">
      <c r="H5509" s="170">
        <v>40480</v>
      </c>
      <c r="I5509" s="168">
        <v>83.39</v>
      </c>
    </row>
    <row r="5510" spans="8:9" x14ac:dyDescent="0.3">
      <c r="H5510" s="170">
        <v>40481</v>
      </c>
      <c r="I5510" s="168">
        <v>83.53</v>
      </c>
    </row>
    <row r="5511" spans="8:9" x14ac:dyDescent="0.3">
      <c r="H5511" s="170">
        <v>40482</v>
      </c>
      <c r="I5511" s="168">
        <v>83.52</v>
      </c>
    </row>
    <row r="5512" spans="8:9" x14ac:dyDescent="0.3">
      <c r="H5512" s="170">
        <v>40483</v>
      </c>
      <c r="I5512" s="168">
        <v>83.53</v>
      </c>
    </row>
    <row r="5513" spans="8:9" x14ac:dyDescent="0.3">
      <c r="H5513" s="170">
        <v>40484</v>
      </c>
      <c r="I5513" s="168">
        <v>83.61</v>
      </c>
    </row>
    <row r="5514" spans="8:9" x14ac:dyDescent="0.3">
      <c r="H5514" s="170">
        <v>40485</v>
      </c>
      <c r="I5514" s="168">
        <v>83.8</v>
      </c>
    </row>
    <row r="5515" spans="8:9" x14ac:dyDescent="0.3">
      <c r="H5515" s="170">
        <v>40486</v>
      </c>
      <c r="I5515" s="168">
        <v>84.05</v>
      </c>
    </row>
    <row r="5516" spans="8:9" x14ac:dyDescent="0.3">
      <c r="H5516" s="170">
        <v>40487</v>
      </c>
      <c r="I5516" s="168">
        <v>84.48</v>
      </c>
    </row>
    <row r="5517" spans="8:9" x14ac:dyDescent="0.3">
      <c r="H5517" s="170">
        <v>40488</v>
      </c>
      <c r="I5517" s="168">
        <v>84.65</v>
      </c>
    </row>
    <row r="5518" spans="8:9" x14ac:dyDescent="0.3">
      <c r="H5518" s="170">
        <v>40489</v>
      </c>
      <c r="I5518" s="168">
        <v>84.88</v>
      </c>
    </row>
    <row r="5519" spans="8:9" x14ac:dyDescent="0.3">
      <c r="H5519" s="170">
        <v>40490</v>
      </c>
      <c r="I5519" s="168">
        <v>84.65</v>
      </c>
    </row>
    <row r="5520" spans="8:9" x14ac:dyDescent="0.3">
      <c r="H5520" s="170">
        <v>40491</v>
      </c>
      <c r="I5520" s="168">
        <v>84.47</v>
      </c>
    </row>
    <row r="5521" spans="8:9" x14ac:dyDescent="0.3">
      <c r="H5521" s="170">
        <v>40492</v>
      </c>
      <c r="I5521" s="168">
        <v>84.27</v>
      </c>
    </row>
    <row r="5522" spans="8:9" x14ac:dyDescent="0.3">
      <c r="H5522" s="170">
        <v>40493</v>
      </c>
      <c r="I5522" s="168">
        <v>84.06</v>
      </c>
    </row>
    <row r="5523" spans="8:9" x14ac:dyDescent="0.3">
      <c r="H5523" s="170">
        <v>40494</v>
      </c>
      <c r="I5523" s="168">
        <v>83.9</v>
      </c>
    </row>
    <row r="5524" spans="8:9" x14ac:dyDescent="0.3">
      <c r="H5524" s="170">
        <v>40495</v>
      </c>
      <c r="I5524" s="168">
        <v>84.23</v>
      </c>
    </row>
    <row r="5525" spans="8:9" x14ac:dyDescent="0.3">
      <c r="H5525" s="170">
        <v>40496</v>
      </c>
      <c r="I5525" s="168">
        <v>84.41</v>
      </c>
    </row>
    <row r="5526" spans="8:9" x14ac:dyDescent="0.3">
      <c r="H5526" s="170">
        <v>40497</v>
      </c>
      <c r="I5526" s="168">
        <v>84.65</v>
      </c>
    </row>
    <row r="5527" spans="8:9" x14ac:dyDescent="0.3">
      <c r="H5527" s="170">
        <v>40498</v>
      </c>
      <c r="I5527" s="168">
        <v>84.98</v>
      </c>
    </row>
    <row r="5528" spans="8:9" x14ac:dyDescent="0.3">
      <c r="H5528" s="170">
        <v>40499</v>
      </c>
      <c r="I5528" s="168">
        <v>85.36</v>
      </c>
    </row>
    <row r="5529" spans="8:9" x14ac:dyDescent="0.3">
      <c r="H5529" s="170">
        <v>40500</v>
      </c>
      <c r="I5529" s="168">
        <v>85.73</v>
      </c>
    </row>
    <row r="5530" spans="8:9" x14ac:dyDescent="0.3">
      <c r="H5530" s="170">
        <v>40501</v>
      </c>
      <c r="I5530" s="168">
        <v>86.09</v>
      </c>
    </row>
    <row r="5531" spans="8:9" x14ac:dyDescent="0.3">
      <c r="H5531" s="170">
        <v>40502</v>
      </c>
      <c r="I5531" s="168">
        <v>86.01</v>
      </c>
    </row>
    <row r="5532" spans="8:9" x14ac:dyDescent="0.3">
      <c r="H5532" s="170">
        <v>40503</v>
      </c>
      <c r="I5532" s="168">
        <v>85.39</v>
      </c>
    </row>
    <row r="5533" spans="8:9" x14ac:dyDescent="0.3">
      <c r="H5533" s="170">
        <v>40504</v>
      </c>
      <c r="I5533" s="168">
        <v>84.74</v>
      </c>
    </row>
    <row r="5534" spans="8:9" x14ac:dyDescent="0.3">
      <c r="H5534" s="170">
        <v>40505</v>
      </c>
      <c r="I5534" s="168">
        <v>84.13</v>
      </c>
    </row>
    <row r="5535" spans="8:9" x14ac:dyDescent="0.3">
      <c r="H5535" s="170">
        <v>40506</v>
      </c>
      <c r="I5535" s="168">
        <v>83.4</v>
      </c>
    </row>
    <row r="5536" spans="8:9" x14ac:dyDescent="0.3">
      <c r="H5536" s="170">
        <v>40507</v>
      </c>
      <c r="I5536" s="168">
        <v>82.78</v>
      </c>
    </row>
    <row r="5537" spans="8:9" x14ac:dyDescent="0.3">
      <c r="H5537" s="170">
        <v>40508</v>
      </c>
      <c r="I5537" s="168">
        <v>82.48</v>
      </c>
    </row>
    <row r="5538" spans="8:9" x14ac:dyDescent="0.3">
      <c r="H5538" s="170">
        <v>40509</v>
      </c>
      <c r="I5538" s="168">
        <v>82.3</v>
      </c>
    </row>
    <row r="5539" spans="8:9" x14ac:dyDescent="0.3">
      <c r="H5539" s="170">
        <v>40510</v>
      </c>
      <c r="I5539" s="168">
        <v>81.94</v>
      </c>
    </row>
    <row r="5540" spans="8:9" x14ac:dyDescent="0.3">
      <c r="H5540" s="170">
        <v>40511</v>
      </c>
      <c r="I5540" s="168">
        <v>81.53</v>
      </c>
    </row>
    <row r="5541" spans="8:9" x14ac:dyDescent="0.3">
      <c r="H5541" s="170">
        <v>40512</v>
      </c>
      <c r="I5541" s="168">
        <v>81.11</v>
      </c>
    </row>
    <row r="5542" spans="8:9" x14ac:dyDescent="0.3">
      <c r="H5542" s="170">
        <v>40513</v>
      </c>
      <c r="I5542" s="168">
        <v>80.75</v>
      </c>
    </row>
    <row r="5543" spans="8:9" x14ac:dyDescent="0.3">
      <c r="H5543" s="170">
        <v>40514</v>
      </c>
      <c r="I5543" s="168">
        <v>80.61</v>
      </c>
    </row>
    <row r="5544" spans="8:9" x14ac:dyDescent="0.3">
      <c r="H5544" s="170">
        <v>40515</v>
      </c>
      <c r="I5544" s="168">
        <v>80.53</v>
      </c>
    </row>
    <row r="5545" spans="8:9" x14ac:dyDescent="0.3">
      <c r="H5545" s="170">
        <v>40516</v>
      </c>
      <c r="I5545" s="168">
        <v>80.25</v>
      </c>
    </row>
    <row r="5546" spans="8:9" x14ac:dyDescent="0.3">
      <c r="H5546" s="170">
        <v>40517</v>
      </c>
      <c r="I5546" s="168">
        <v>79.81</v>
      </c>
    </row>
    <row r="5547" spans="8:9" x14ac:dyDescent="0.3">
      <c r="H5547" s="170">
        <v>40518</v>
      </c>
      <c r="I5547" s="168">
        <v>79.28</v>
      </c>
    </row>
    <row r="5548" spans="8:9" x14ac:dyDescent="0.3">
      <c r="H5548" s="170">
        <v>40519</v>
      </c>
      <c r="I5548" s="168">
        <v>78.680000000000007</v>
      </c>
    </row>
    <row r="5549" spans="8:9" x14ac:dyDescent="0.3">
      <c r="H5549" s="170">
        <v>40520</v>
      </c>
      <c r="I5549" s="168">
        <v>77.95</v>
      </c>
    </row>
    <row r="5550" spans="8:9" x14ac:dyDescent="0.3">
      <c r="H5550" s="170">
        <v>40521</v>
      </c>
      <c r="I5550" s="168">
        <v>77.180000000000007</v>
      </c>
    </row>
    <row r="5551" spans="8:9" x14ac:dyDescent="0.3">
      <c r="H5551" s="170">
        <v>40522</v>
      </c>
      <c r="I5551" s="168">
        <v>76.459999999999994</v>
      </c>
    </row>
    <row r="5552" spans="8:9" x14ac:dyDescent="0.3">
      <c r="H5552" s="170">
        <v>40523</v>
      </c>
      <c r="I5552" s="168">
        <v>75.86</v>
      </c>
    </row>
    <row r="5553" spans="8:9" x14ac:dyDescent="0.3">
      <c r="H5553" s="170">
        <v>40524</v>
      </c>
      <c r="I5553" s="168">
        <v>75.33</v>
      </c>
    </row>
    <row r="5554" spans="8:9" x14ac:dyDescent="0.3">
      <c r="H5554" s="170">
        <v>40525</v>
      </c>
      <c r="I5554" s="168">
        <v>74.89</v>
      </c>
    </row>
    <row r="5555" spans="8:9" x14ac:dyDescent="0.3">
      <c r="H5555" s="170">
        <v>40526</v>
      </c>
      <c r="I5555" s="168">
        <v>74.349999999999994</v>
      </c>
    </row>
    <row r="5556" spans="8:9" x14ac:dyDescent="0.3">
      <c r="H5556" s="170">
        <v>40527</v>
      </c>
      <c r="I5556" s="168">
        <v>73.72</v>
      </c>
    </row>
    <row r="5557" spans="8:9" x14ac:dyDescent="0.3">
      <c r="H5557" s="170">
        <v>40528</v>
      </c>
      <c r="I5557" s="168">
        <v>72.92</v>
      </c>
    </row>
    <row r="5558" spans="8:9" x14ac:dyDescent="0.3">
      <c r="H5558" s="170">
        <v>40529</v>
      </c>
      <c r="I5558" s="168">
        <v>72.05</v>
      </c>
    </row>
    <row r="5559" spans="8:9" x14ac:dyDescent="0.3">
      <c r="H5559" s="170">
        <v>40530</v>
      </c>
      <c r="I5559" s="168">
        <v>71.150000000000006</v>
      </c>
    </row>
    <row r="5560" spans="8:9" x14ac:dyDescent="0.3">
      <c r="H5560" s="170">
        <v>40531</v>
      </c>
      <c r="I5560" s="168">
        <v>70.16</v>
      </c>
    </row>
    <row r="5561" spans="8:9" x14ac:dyDescent="0.3">
      <c r="H5561" s="170">
        <v>40532</v>
      </c>
      <c r="I5561" s="168">
        <v>69.13</v>
      </c>
    </row>
    <row r="5562" spans="8:9" x14ac:dyDescent="0.3">
      <c r="H5562" s="170">
        <v>40533</v>
      </c>
      <c r="I5562" s="168">
        <v>68.12</v>
      </c>
    </row>
    <row r="5563" spans="8:9" x14ac:dyDescent="0.3">
      <c r="H5563" s="170">
        <v>40534</v>
      </c>
      <c r="I5563" s="168">
        <v>67.17</v>
      </c>
    </row>
    <row r="5564" spans="8:9" x14ac:dyDescent="0.3">
      <c r="H5564" s="170">
        <v>40535</v>
      </c>
      <c r="I5564" s="168">
        <v>66.31</v>
      </c>
    </row>
    <row r="5565" spans="8:9" x14ac:dyDescent="0.3">
      <c r="H5565" s="170">
        <v>40536</v>
      </c>
      <c r="I5565" s="168">
        <v>65.540000000000006</v>
      </c>
    </row>
    <row r="5566" spans="8:9" x14ac:dyDescent="0.3">
      <c r="H5566" s="170">
        <v>40537</v>
      </c>
      <c r="I5566" s="168">
        <v>64.86</v>
      </c>
    </row>
    <row r="5567" spans="8:9" x14ac:dyDescent="0.3">
      <c r="H5567" s="170">
        <v>40538</v>
      </c>
      <c r="I5567" s="168">
        <v>64.180000000000007</v>
      </c>
    </row>
    <row r="5568" spans="8:9" x14ac:dyDescent="0.3">
      <c r="H5568" s="170">
        <v>40539</v>
      </c>
      <c r="I5568" s="168">
        <v>63.57</v>
      </c>
    </row>
    <row r="5569" spans="8:9" x14ac:dyDescent="0.3">
      <c r="H5569" s="170">
        <v>40540</v>
      </c>
      <c r="I5569" s="168">
        <v>63.02</v>
      </c>
    </row>
    <row r="5570" spans="8:9" x14ac:dyDescent="0.3">
      <c r="H5570" s="170">
        <v>40541</v>
      </c>
      <c r="I5570" s="168">
        <v>62.46</v>
      </c>
    </row>
    <row r="5571" spans="8:9" x14ac:dyDescent="0.3">
      <c r="H5571" s="170">
        <v>40542</v>
      </c>
      <c r="I5571" s="168">
        <v>61.9</v>
      </c>
    </row>
    <row r="5572" spans="8:9" x14ac:dyDescent="0.3">
      <c r="H5572" s="170">
        <v>40543</v>
      </c>
      <c r="I5572" s="168">
        <v>61.38</v>
      </c>
    </row>
    <row r="5573" spans="8:9" x14ac:dyDescent="0.3">
      <c r="H5573" s="170">
        <v>40544</v>
      </c>
      <c r="I5573" s="168">
        <v>60.88</v>
      </c>
    </row>
    <row r="5574" spans="8:9" x14ac:dyDescent="0.3">
      <c r="H5574" s="170">
        <v>40545</v>
      </c>
      <c r="I5574" s="168">
        <v>60.41</v>
      </c>
    </row>
    <row r="5575" spans="8:9" x14ac:dyDescent="0.3">
      <c r="H5575" s="170">
        <v>40546</v>
      </c>
      <c r="I5575" s="168">
        <v>59.97</v>
      </c>
    </row>
    <row r="5576" spans="8:9" x14ac:dyDescent="0.3">
      <c r="H5576" s="170">
        <v>40547</v>
      </c>
      <c r="I5576" s="168">
        <v>59.59</v>
      </c>
    </row>
    <row r="5577" spans="8:9" x14ac:dyDescent="0.3">
      <c r="H5577" s="170">
        <v>40548</v>
      </c>
      <c r="I5577" s="168">
        <v>59.3</v>
      </c>
    </row>
    <row r="5578" spans="8:9" x14ac:dyDescent="0.3">
      <c r="H5578" s="170">
        <v>40549</v>
      </c>
      <c r="I5578" s="168">
        <v>59.07</v>
      </c>
    </row>
    <row r="5579" spans="8:9" x14ac:dyDescent="0.3">
      <c r="H5579" s="170">
        <v>40550</v>
      </c>
      <c r="I5579" s="168">
        <v>58.92</v>
      </c>
    </row>
    <row r="5580" spans="8:9" x14ac:dyDescent="0.3">
      <c r="H5580" s="170">
        <v>40551</v>
      </c>
      <c r="I5580" s="168">
        <v>58.85</v>
      </c>
    </row>
    <row r="5581" spans="8:9" x14ac:dyDescent="0.3">
      <c r="H5581" s="170">
        <v>40552</v>
      </c>
      <c r="I5581" s="168">
        <v>58.83</v>
      </c>
    </row>
    <row r="5582" spans="8:9" x14ac:dyDescent="0.3">
      <c r="H5582" s="170">
        <v>40553</v>
      </c>
      <c r="I5582" s="168">
        <v>58.82</v>
      </c>
    </row>
    <row r="5583" spans="8:9" x14ac:dyDescent="0.3">
      <c r="H5583" s="170">
        <v>40554</v>
      </c>
      <c r="I5583" s="168">
        <v>58.87</v>
      </c>
    </row>
    <row r="5584" spans="8:9" x14ac:dyDescent="0.3">
      <c r="H5584" s="170">
        <v>40555</v>
      </c>
      <c r="I5584" s="168">
        <v>58.97</v>
      </c>
    </row>
    <row r="5585" spans="8:9" x14ac:dyDescent="0.3">
      <c r="H5585" s="170">
        <v>40556</v>
      </c>
      <c r="I5585" s="168">
        <v>59.12</v>
      </c>
    </row>
    <row r="5586" spans="8:9" x14ac:dyDescent="0.3">
      <c r="H5586" s="170">
        <v>40557</v>
      </c>
      <c r="I5586" s="168">
        <v>59.31</v>
      </c>
    </row>
    <row r="5587" spans="8:9" x14ac:dyDescent="0.3">
      <c r="H5587" s="170">
        <v>40558</v>
      </c>
      <c r="I5587" s="168">
        <v>59.53</v>
      </c>
    </row>
    <row r="5588" spans="8:9" x14ac:dyDescent="0.3">
      <c r="H5588" s="170">
        <v>40559</v>
      </c>
      <c r="I5588" s="168">
        <v>59.75</v>
      </c>
    </row>
    <row r="5589" spans="8:9" x14ac:dyDescent="0.3">
      <c r="H5589" s="170">
        <v>40560</v>
      </c>
      <c r="I5589" s="168">
        <v>59.97</v>
      </c>
    </row>
    <row r="5590" spans="8:9" x14ac:dyDescent="0.3">
      <c r="H5590" s="170">
        <v>40561</v>
      </c>
      <c r="I5590" s="168">
        <v>60.18</v>
      </c>
    </row>
    <row r="5591" spans="8:9" x14ac:dyDescent="0.3">
      <c r="H5591" s="170">
        <v>40562</v>
      </c>
      <c r="I5591" s="168">
        <v>60.39</v>
      </c>
    </row>
    <row r="5592" spans="8:9" x14ac:dyDescent="0.3">
      <c r="H5592" s="170">
        <v>40563</v>
      </c>
      <c r="I5592" s="168">
        <v>60.62</v>
      </c>
    </row>
    <row r="5593" spans="8:9" x14ac:dyDescent="0.3">
      <c r="H5593" s="170">
        <v>40564</v>
      </c>
      <c r="I5593" s="168">
        <v>60.87</v>
      </c>
    </row>
    <row r="5594" spans="8:9" x14ac:dyDescent="0.3">
      <c r="H5594" s="170">
        <v>40565</v>
      </c>
      <c r="I5594" s="168">
        <v>61.12</v>
      </c>
    </row>
    <row r="5595" spans="8:9" x14ac:dyDescent="0.3">
      <c r="H5595" s="170">
        <v>40566</v>
      </c>
      <c r="I5595" s="168">
        <v>61.37</v>
      </c>
    </row>
    <row r="5596" spans="8:9" x14ac:dyDescent="0.3">
      <c r="H5596" s="170">
        <v>40567</v>
      </c>
      <c r="I5596" s="168">
        <v>61.61</v>
      </c>
    </row>
    <row r="5597" spans="8:9" x14ac:dyDescent="0.3">
      <c r="H5597" s="170">
        <v>40568</v>
      </c>
      <c r="I5597" s="168">
        <v>61.84</v>
      </c>
    </row>
    <row r="5598" spans="8:9" x14ac:dyDescent="0.3">
      <c r="H5598" s="170">
        <v>40569</v>
      </c>
      <c r="I5598" s="168">
        <v>62.09</v>
      </c>
    </row>
    <row r="5599" spans="8:9" x14ac:dyDescent="0.3">
      <c r="H5599" s="170">
        <v>40570</v>
      </c>
      <c r="I5599" s="168">
        <v>62.36</v>
      </c>
    </row>
    <row r="5600" spans="8:9" x14ac:dyDescent="0.3">
      <c r="H5600" s="170">
        <v>40571</v>
      </c>
      <c r="I5600" s="168">
        <v>62.63</v>
      </c>
    </row>
    <row r="5601" spans="8:9" x14ac:dyDescent="0.3">
      <c r="H5601" s="170">
        <v>40572</v>
      </c>
      <c r="I5601" s="168">
        <v>62.93</v>
      </c>
    </row>
    <row r="5602" spans="8:9" x14ac:dyDescent="0.3">
      <c r="H5602" s="170">
        <v>40573</v>
      </c>
      <c r="I5602" s="168">
        <v>63.25</v>
      </c>
    </row>
    <row r="5603" spans="8:9" x14ac:dyDescent="0.3">
      <c r="H5603" s="170">
        <v>40574</v>
      </c>
      <c r="I5603" s="168">
        <v>63.49</v>
      </c>
    </row>
    <row r="5604" spans="8:9" x14ac:dyDescent="0.3">
      <c r="H5604" s="170">
        <v>40575</v>
      </c>
      <c r="I5604" s="168">
        <v>63.75</v>
      </c>
    </row>
    <row r="5605" spans="8:9" x14ac:dyDescent="0.3">
      <c r="H5605" s="170">
        <v>40576</v>
      </c>
      <c r="I5605" s="168">
        <v>63.98</v>
      </c>
    </row>
    <row r="5606" spans="8:9" x14ac:dyDescent="0.3">
      <c r="H5606" s="170">
        <v>40577</v>
      </c>
      <c r="I5606" s="168">
        <v>64.22</v>
      </c>
    </row>
    <row r="5607" spans="8:9" x14ac:dyDescent="0.3">
      <c r="H5607" s="170">
        <v>40578</v>
      </c>
      <c r="I5607" s="168">
        <v>64.45</v>
      </c>
    </row>
    <row r="5608" spans="8:9" x14ac:dyDescent="0.3">
      <c r="H5608" s="170">
        <v>40579</v>
      </c>
      <c r="I5608" s="168">
        <v>64.75</v>
      </c>
    </row>
    <row r="5609" spans="8:9" x14ac:dyDescent="0.3">
      <c r="H5609" s="170">
        <v>40580</v>
      </c>
      <c r="I5609" s="168">
        <v>65.040000000000006</v>
      </c>
    </row>
    <row r="5610" spans="8:9" x14ac:dyDescent="0.3">
      <c r="H5610" s="170">
        <v>40581</v>
      </c>
      <c r="I5610" s="168">
        <v>65.349999999999994</v>
      </c>
    </row>
    <row r="5611" spans="8:9" x14ac:dyDescent="0.3">
      <c r="H5611" s="170">
        <v>40582</v>
      </c>
      <c r="I5611" s="168">
        <v>65.62</v>
      </c>
    </row>
    <row r="5612" spans="8:9" x14ac:dyDescent="0.3">
      <c r="H5612" s="170">
        <v>40583</v>
      </c>
      <c r="I5612" s="168">
        <v>65.900000000000006</v>
      </c>
    </row>
    <row r="5613" spans="8:9" x14ac:dyDescent="0.3">
      <c r="H5613" s="170">
        <v>40584</v>
      </c>
      <c r="I5613" s="168">
        <v>66.12</v>
      </c>
    </row>
    <row r="5614" spans="8:9" x14ac:dyDescent="0.3">
      <c r="H5614" s="170">
        <v>40585</v>
      </c>
      <c r="I5614" s="168">
        <v>66.36</v>
      </c>
    </row>
    <row r="5615" spans="8:9" x14ac:dyDescent="0.3">
      <c r="H5615" s="170">
        <v>40586</v>
      </c>
      <c r="I5615" s="168">
        <v>66.599999999999994</v>
      </c>
    </row>
    <row r="5616" spans="8:9" x14ac:dyDescent="0.3">
      <c r="H5616" s="170">
        <v>40587</v>
      </c>
      <c r="I5616" s="168">
        <v>66.87</v>
      </c>
    </row>
    <row r="5617" spans="8:9" x14ac:dyDescent="0.3">
      <c r="H5617" s="170">
        <v>40588</v>
      </c>
      <c r="I5617" s="168">
        <v>67.14</v>
      </c>
    </row>
    <row r="5618" spans="8:9" x14ac:dyDescent="0.3">
      <c r="H5618" s="170">
        <v>40589</v>
      </c>
      <c r="I5618" s="168">
        <v>67.400000000000006</v>
      </c>
    </row>
    <row r="5619" spans="8:9" x14ac:dyDescent="0.3">
      <c r="H5619" s="170">
        <v>40590</v>
      </c>
      <c r="I5619" s="168">
        <v>67.599999999999994</v>
      </c>
    </row>
    <row r="5620" spans="8:9" x14ac:dyDescent="0.3">
      <c r="H5620" s="170">
        <v>40591</v>
      </c>
      <c r="I5620" s="168">
        <v>67.569999999999993</v>
      </c>
    </row>
    <row r="5621" spans="8:9" x14ac:dyDescent="0.3">
      <c r="H5621" s="170">
        <v>40592</v>
      </c>
      <c r="I5621" s="168">
        <v>67.23</v>
      </c>
    </row>
    <row r="5622" spans="8:9" x14ac:dyDescent="0.3">
      <c r="H5622" s="170">
        <v>40593</v>
      </c>
      <c r="I5622" s="168">
        <v>66.739999999999995</v>
      </c>
    </row>
    <row r="5623" spans="8:9" x14ac:dyDescent="0.3">
      <c r="H5623" s="170">
        <v>40594</v>
      </c>
      <c r="I5623" s="168">
        <v>66.19</v>
      </c>
    </row>
    <row r="5624" spans="8:9" x14ac:dyDescent="0.3">
      <c r="H5624" s="170">
        <v>40595</v>
      </c>
      <c r="I5624" s="168">
        <v>65.680000000000007</v>
      </c>
    </row>
    <row r="5625" spans="8:9" x14ac:dyDescent="0.3">
      <c r="H5625" s="170">
        <v>40596</v>
      </c>
      <c r="I5625" s="168">
        <v>65.27</v>
      </c>
    </row>
    <row r="5626" spans="8:9" x14ac:dyDescent="0.3">
      <c r="H5626" s="170">
        <v>40597</v>
      </c>
      <c r="I5626" s="168">
        <v>64.98</v>
      </c>
    </row>
    <row r="5627" spans="8:9" x14ac:dyDescent="0.3">
      <c r="H5627" s="170">
        <v>40598</v>
      </c>
      <c r="I5627" s="168">
        <v>64.83</v>
      </c>
    </row>
    <row r="5628" spans="8:9" x14ac:dyDescent="0.3">
      <c r="H5628" s="170">
        <v>40599</v>
      </c>
      <c r="I5628" s="168">
        <v>64.650000000000006</v>
      </c>
    </row>
    <row r="5629" spans="8:9" x14ac:dyDescent="0.3">
      <c r="H5629" s="170">
        <v>40600</v>
      </c>
      <c r="I5629" s="168">
        <v>64.33</v>
      </c>
    </row>
    <row r="5630" spans="8:9" x14ac:dyDescent="0.3">
      <c r="H5630" s="170">
        <v>40601</v>
      </c>
      <c r="I5630" s="168">
        <v>63.98</v>
      </c>
    </row>
    <row r="5631" spans="8:9" x14ac:dyDescent="0.3">
      <c r="H5631" s="170">
        <v>40602</v>
      </c>
      <c r="I5631" s="168">
        <v>63.7</v>
      </c>
    </row>
    <row r="5632" spans="8:9" x14ac:dyDescent="0.3">
      <c r="H5632" s="170">
        <v>40603</v>
      </c>
      <c r="I5632" s="168">
        <v>63.51</v>
      </c>
    </row>
    <row r="5633" spans="8:9" x14ac:dyDescent="0.3">
      <c r="H5633" s="170">
        <v>40604</v>
      </c>
      <c r="I5633" s="168">
        <v>63.36</v>
      </c>
    </row>
    <row r="5634" spans="8:9" x14ac:dyDescent="0.3">
      <c r="H5634" s="170">
        <v>40605</v>
      </c>
      <c r="I5634" s="168">
        <v>63.24</v>
      </c>
    </row>
    <row r="5635" spans="8:9" x14ac:dyDescent="0.3">
      <c r="H5635" s="170">
        <v>40606</v>
      </c>
      <c r="I5635" s="168">
        <v>63.11</v>
      </c>
    </row>
    <row r="5636" spans="8:9" x14ac:dyDescent="0.3">
      <c r="H5636" s="170">
        <v>40607</v>
      </c>
      <c r="I5636" s="168">
        <v>62.95</v>
      </c>
    </row>
    <row r="5637" spans="8:9" x14ac:dyDescent="0.3">
      <c r="H5637" s="170">
        <v>40608</v>
      </c>
      <c r="I5637" s="168">
        <v>62.8</v>
      </c>
    </row>
    <row r="5638" spans="8:9" x14ac:dyDescent="0.3">
      <c r="H5638" s="170">
        <v>40609</v>
      </c>
      <c r="I5638" s="168">
        <v>62.58</v>
      </c>
    </row>
    <row r="5639" spans="8:9" x14ac:dyDescent="0.3">
      <c r="H5639" s="170">
        <v>40610</v>
      </c>
      <c r="I5639" s="168">
        <v>62.33</v>
      </c>
    </row>
    <row r="5640" spans="8:9" x14ac:dyDescent="0.3">
      <c r="H5640" s="170">
        <v>40611</v>
      </c>
      <c r="I5640" s="168">
        <v>62.08</v>
      </c>
    </row>
    <row r="5641" spans="8:9" x14ac:dyDescent="0.3">
      <c r="H5641" s="170">
        <v>40612</v>
      </c>
      <c r="I5641" s="168">
        <v>61.88</v>
      </c>
    </row>
    <row r="5642" spans="8:9" x14ac:dyDescent="0.3">
      <c r="H5642" s="170">
        <v>40613</v>
      </c>
      <c r="I5642" s="168">
        <v>61.73</v>
      </c>
    </row>
    <row r="5643" spans="8:9" x14ac:dyDescent="0.3">
      <c r="H5643" s="170">
        <v>40614</v>
      </c>
      <c r="I5643" s="168">
        <v>61.63</v>
      </c>
    </row>
    <row r="5644" spans="8:9" x14ac:dyDescent="0.3">
      <c r="H5644" s="170">
        <v>40615</v>
      </c>
      <c r="I5644" s="168">
        <v>61.55</v>
      </c>
    </row>
    <row r="5645" spans="8:9" x14ac:dyDescent="0.3">
      <c r="H5645" s="170">
        <v>40616</v>
      </c>
      <c r="I5645" s="168">
        <v>61.45</v>
      </c>
    </row>
    <row r="5646" spans="8:9" x14ac:dyDescent="0.3">
      <c r="H5646" s="170">
        <v>40617</v>
      </c>
      <c r="I5646" s="168">
        <v>61.26</v>
      </c>
    </row>
    <row r="5647" spans="8:9" x14ac:dyDescent="0.3">
      <c r="H5647" s="170">
        <v>40618</v>
      </c>
      <c r="I5647" s="168">
        <v>60.83</v>
      </c>
    </row>
    <row r="5648" spans="8:9" x14ac:dyDescent="0.3">
      <c r="H5648" s="170">
        <v>40619</v>
      </c>
      <c r="I5648" s="168">
        <v>60.28</v>
      </c>
    </row>
    <row r="5649" spans="8:9" x14ac:dyDescent="0.3">
      <c r="H5649" s="170">
        <v>40620</v>
      </c>
      <c r="I5649" s="168">
        <v>59.68</v>
      </c>
    </row>
    <row r="5650" spans="8:9" x14ac:dyDescent="0.3">
      <c r="H5650" s="170">
        <v>40621</v>
      </c>
      <c r="I5650" s="168">
        <v>58.97</v>
      </c>
    </row>
    <row r="5651" spans="8:9" x14ac:dyDescent="0.3">
      <c r="H5651" s="170">
        <v>40622</v>
      </c>
      <c r="I5651" s="168">
        <v>58.16</v>
      </c>
    </row>
    <row r="5652" spans="8:9" x14ac:dyDescent="0.3">
      <c r="H5652" s="170">
        <v>40623</v>
      </c>
      <c r="I5652" s="168">
        <v>57.33</v>
      </c>
    </row>
    <row r="5653" spans="8:9" x14ac:dyDescent="0.3">
      <c r="H5653" s="170">
        <v>40624</v>
      </c>
      <c r="I5653" s="168">
        <v>56.52</v>
      </c>
    </row>
    <row r="5654" spans="8:9" x14ac:dyDescent="0.3">
      <c r="H5654" s="170">
        <v>40625</v>
      </c>
      <c r="I5654" s="168">
        <v>55.75</v>
      </c>
    </row>
    <row r="5655" spans="8:9" x14ac:dyDescent="0.3">
      <c r="H5655" s="170">
        <v>40626</v>
      </c>
      <c r="I5655" s="168">
        <v>54.98</v>
      </c>
    </row>
    <row r="5656" spans="8:9" x14ac:dyDescent="0.3">
      <c r="H5656" s="170">
        <v>40627</v>
      </c>
      <c r="I5656" s="168">
        <v>54.19</v>
      </c>
    </row>
    <row r="5657" spans="8:9" x14ac:dyDescent="0.3">
      <c r="H5657" s="170">
        <v>40628</v>
      </c>
      <c r="I5657" s="168">
        <v>53.43</v>
      </c>
    </row>
    <row r="5658" spans="8:9" x14ac:dyDescent="0.3">
      <c r="H5658" s="170">
        <v>40629</v>
      </c>
      <c r="I5658" s="168">
        <v>52.74</v>
      </c>
    </row>
    <row r="5659" spans="8:9" x14ac:dyDescent="0.3">
      <c r="H5659" s="170">
        <v>40630</v>
      </c>
      <c r="I5659" s="168">
        <v>52.15</v>
      </c>
    </row>
    <row r="5660" spans="8:9" x14ac:dyDescent="0.3">
      <c r="H5660" s="170">
        <v>40631</v>
      </c>
      <c r="I5660" s="168">
        <v>51.65</v>
      </c>
    </row>
    <row r="5661" spans="8:9" x14ac:dyDescent="0.3">
      <c r="H5661" s="170">
        <v>40632</v>
      </c>
      <c r="I5661" s="168">
        <v>51.23</v>
      </c>
    </row>
    <row r="5662" spans="8:9" x14ac:dyDescent="0.3">
      <c r="H5662" s="170">
        <v>40633</v>
      </c>
      <c r="I5662" s="168">
        <v>50.9</v>
      </c>
    </row>
    <row r="5663" spans="8:9" x14ac:dyDescent="0.3">
      <c r="H5663" s="170">
        <v>40634</v>
      </c>
      <c r="I5663" s="168">
        <v>50.63</v>
      </c>
    </row>
    <row r="5664" spans="8:9" x14ac:dyDescent="0.3">
      <c r="H5664" s="170">
        <v>40635</v>
      </c>
      <c r="I5664" s="168">
        <v>50.39</v>
      </c>
    </row>
    <row r="5665" spans="8:9" x14ac:dyDescent="0.3">
      <c r="H5665" s="170">
        <v>40636</v>
      </c>
      <c r="I5665" s="168">
        <v>50.18</v>
      </c>
    </row>
    <row r="5666" spans="8:9" x14ac:dyDescent="0.3">
      <c r="H5666" s="170">
        <v>40637</v>
      </c>
      <c r="I5666" s="168">
        <v>49.99</v>
      </c>
    </row>
    <row r="5667" spans="8:9" x14ac:dyDescent="0.3">
      <c r="H5667" s="170">
        <v>40638</v>
      </c>
      <c r="I5667" s="168">
        <v>49.83</v>
      </c>
    </row>
    <row r="5668" spans="8:9" x14ac:dyDescent="0.3">
      <c r="H5668" s="170">
        <v>40639</v>
      </c>
      <c r="I5668" s="168">
        <v>49.72</v>
      </c>
    </row>
    <row r="5669" spans="8:9" x14ac:dyDescent="0.3">
      <c r="H5669" s="170">
        <v>40640</v>
      </c>
      <c r="I5669" s="168">
        <v>49.65</v>
      </c>
    </row>
    <row r="5670" spans="8:9" x14ac:dyDescent="0.3">
      <c r="H5670" s="170">
        <v>40641</v>
      </c>
      <c r="I5670" s="168">
        <v>49.6</v>
      </c>
    </row>
    <row r="5671" spans="8:9" x14ac:dyDescent="0.3">
      <c r="H5671" s="170">
        <v>40642</v>
      </c>
      <c r="I5671" s="168">
        <v>49.59</v>
      </c>
    </row>
    <row r="5672" spans="8:9" x14ac:dyDescent="0.3">
      <c r="H5672" s="170">
        <v>40643</v>
      </c>
      <c r="I5672" s="168">
        <v>49.62</v>
      </c>
    </row>
    <row r="5673" spans="8:9" x14ac:dyDescent="0.3">
      <c r="H5673" s="170">
        <v>40644</v>
      </c>
      <c r="I5673" s="168">
        <v>49.67</v>
      </c>
    </row>
    <row r="5674" spans="8:9" x14ac:dyDescent="0.3">
      <c r="H5674" s="170">
        <v>40645</v>
      </c>
      <c r="I5674" s="168">
        <v>49.75</v>
      </c>
    </row>
    <row r="5675" spans="8:9" x14ac:dyDescent="0.3">
      <c r="H5675" s="170">
        <v>40646</v>
      </c>
      <c r="I5675" s="168">
        <v>49.87</v>
      </c>
    </row>
    <row r="5676" spans="8:9" x14ac:dyDescent="0.3">
      <c r="H5676" s="170">
        <v>40647</v>
      </c>
      <c r="I5676" s="168">
        <v>50.01</v>
      </c>
    </row>
    <row r="5677" spans="8:9" x14ac:dyDescent="0.3">
      <c r="H5677" s="170">
        <v>40648</v>
      </c>
      <c r="I5677" s="168">
        <v>50.16</v>
      </c>
    </row>
    <row r="5678" spans="8:9" x14ac:dyDescent="0.3">
      <c r="H5678" s="170">
        <v>40649</v>
      </c>
      <c r="I5678" s="168">
        <v>50.35</v>
      </c>
    </row>
    <row r="5679" spans="8:9" x14ac:dyDescent="0.3">
      <c r="H5679" s="170">
        <v>40650</v>
      </c>
      <c r="I5679" s="168">
        <v>50.55</v>
      </c>
    </row>
    <row r="5680" spans="8:9" x14ac:dyDescent="0.3">
      <c r="H5680" s="170">
        <v>40651</v>
      </c>
      <c r="I5680" s="168">
        <v>50.77</v>
      </c>
    </row>
    <row r="5681" spans="8:9" x14ac:dyDescent="0.3">
      <c r="H5681" s="170">
        <v>40652</v>
      </c>
      <c r="I5681" s="168">
        <v>51</v>
      </c>
    </row>
    <row r="5682" spans="8:9" x14ac:dyDescent="0.3">
      <c r="H5682" s="170">
        <v>40653</v>
      </c>
      <c r="I5682" s="168">
        <v>51.21</v>
      </c>
    </row>
    <row r="5683" spans="8:9" x14ac:dyDescent="0.3">
      <c r="H5683" s="170">
        <v>40654</v>
      </c>
      <c r="I5683" s="168">
        <v>51.4</v>
      </c>
    </row>
    <row r="5684" spans="8:9" x14ac:dyDescent="0.3">
      <c r="H5684" s="170">
        <v>40655</v>
      </c>
      <c r="I5684" s="168">
        <v>51.58</v>
      </c>
    </row>
    <row r="5685" spans="8:9" x14ac:dyDescent="0.3">
      <c r="H5685" s="170">
        <v>40656</v>
      </c>
      <c r="I5685" s="168">
        <v>51.73</v>
      </c>
    </row>
    <row r="5686" spans="8:9" x14ac:dyDescent="0.3">
      <c r="H5686" s="170">
        <v>40657</v>
      </c>
      <c r="I5686" s="168">
        <v>51.89</v>
      </c>
    </row>
    <row r="5687" spans="8:9" x14ac:dyDescent="0.3">
      <c r="H5687" s="170">
        <v>40658</v>
      </c>
      <c r="I5687" s="168">
        <v>52.02</v>
      </c>
    </row>
    <row r="5688" spans="8:9" x14ac:dyDescent="0.3">
      <c r="H5688" s="170">
        <v>40659</v>
      </c>
      <c r="I5688" s="168">
        <v>52.15</v>
      </c>
    </row>
    <row r="5689" spans="8:9" x14ac:dyDescent="0.3">
      <c r="H5689" s="170">
        <v>40660</v>
      </c>
      <c r="I5689" s="168">
        <v>52.29</v>
      </c>
    </row>
    <row r="5690" spans="8:9" x14ac:dyDescent="0.3">
      <c r="H5690" s="170">
        <v>40661</v>
      </c>
      <c r="I5690" s="168">
        <v>52.49</v>
      </c>
    </row>
    <row r="5691" spans="8:9" x14ac:dyDescent="0.3">
      <c r="H5691" s="170">
        <v>40662</v>
      </c>
      <c r="I5691" s="168">
        <v>52.71</v>
      </c>
    </row>
    <row r="5692" spans="8:9" x14ac:dyDescent="0.3">
      <c r="H5692" s="170">
        <v>40663</v>
      </c>
      <c r="I5692" s="168">
        <v>52.9</v>
      </c>
    </row>
    <row r="5693" spans="8:9" x14ac:dyDescent="0.3">
      <c r="H5693" s="170">
        <v>40664</v>
      </c>
      <c r="I5693" s="168">
        <v>53.13</v>
      </c>
    </row>
    <row r="5694" spans="8:9" x14ac:dyDescent="0.3">
      <c r="H5694" s="170">
        <v>40665</v>
      </c>
      <c r="I5694" s="168">
        <v>53.36</v>
      </c>
    </row>
    <row r="5695" spans="8:9" x14ac:dyDescent="0.3">
      <c r="H5695" s="170">
        <v>40666</v>
      </c>
      <c r="I5695" s="168">
        <v>53.61</v>
      </c>
    </row>
    <row r="5696" spans="8:9" x14ac:dyDescent="0.3">
      <c r="H5696" s="170">
        <v>40667</v>
      </c>
      <c r="I5696" s="168">
        <v>53.88</v>
      </c>
    </row>
    <row r="5697" spans="8:9" x14ac:dyDescent="0.3">
      <c r="H5697" s="170">
        <v>40668</v>
      </c>
      <c r="I5697" s="168">
        <v>54.15</v>
      </c>
    </row>
    <row r="5698" spans="8:9" x14ac:dyDescent="0.3">
      <c r="H5698" s="170">
        <v>40669</v>
      </c>
      <c r="I5698" s="168">
        <v>54.38</v>
      </c>
    </row>
    <row r="5699" spans="8:9" x14ac:dyDescent="0.3">
      <c r="H5699" s="170">
        <v>40670</v>
      </c>
      <c r="I5699" s="168">
        <v>54.6</v>
      </c>
    </row>
    <row r="5700" spans="8:9" x14ac:dyDescent="0.3">
      <c r="H5700" s="170">
        <v>40671</v>
      </c>
      <c r="I5700" s="168">
        <v>54.79</v>
      </c>
    </row>
    <row r="5701" spans="8:9" x14ac:dyDescent="0.3">
      <c r="H5701" s="170">
        <v>40672</v>
      </c>
      <c r="I5701" s="168">
        <v>54.97</v>
      </c>
    </row>
    <row r="5702" spans="8:9" x14ac:dyDescent="0.3">
      <c r="H5702" s="170">
        <v>40673</v>
      </c>
      <c r="I5702" s="168">
        <v>55.14</v>
      </c>
    </row>
    <row r="5703" spans="8:9" x14ac:dyDescent="0.3">
      <c r="H5703" s="170">
        <v>40674</v>
      </c>
      <c r="I5703" s="168">
        <v>55.32</v>
      </c>
    </row>
    <row r="5704" spans="8:9" x14ac:dyDescent="0.3">
      <c r="H5704" s="170">
        <v>40675</v>
      </c>
      <c r="I5704" s="168">
        <v>55.5</v>
      </c>
    </row>
    <row r="5705" spans="8:9" x14ac:dyDescent="0.3">
      <c r="H5705" s="170">
        <v>40676</v>
      </c>
      <c r="I5705" s="168">
        <v>55.68</v>
      </c>
    </row>
    <row r="5706" spans="8:9" x14ac:dyDescent="0.3">
      <c r="H5706" s="170">
        <v>40677</v>
      </c>
      <c r="I5706" s="168">
        <v>55.88</v>
      </c>
    </row>
    <row r="5707" spans="8:9" x14ac:dyDescent="0.3">
      <c r="H5707" s="170">
        <v>40678</v>
      </c>
      <c r="I5707" s="168">
        <v>56.05</v>
      </c>
    </row>
    <row r="5708" spans="8:9" x14ac:dyDescent="0.3">
      <c r="H5708" s="170">
        <v>40679</v>
      </c>
      <c r="I5708" s="168">
        <v>56.22</v>
      </c>
    </row>
    <row r="5709" spans="8:9" x14ac:dyDescent="0.3">
      <c r="H5709" s="170">
        <v>40680</v>
      </c>
      <c r="I5709" s="168">
        <v>56.35</v>
      </c>
    </row>
    <row r="5710" spans="8:9" x14ac:dyDescent="0.3">
      <c r="H5710" s="170">
        <v>40681</v>
      </c>
      <c r="I5710" s="168">
        <v>56.44</v>
      </c>
    </row>
    <row r="5711" spans="8:9" x14ac:dyDescent="0.3">
      <c r="H5711" s="170">
        <v>40682</v>
      </c>
      <c r="I5711" s="168">
        <v>56.47</v>
      </c>
    </row>
    <row r="5712" spans="8:9" x14ac:dyDescent="0.3">
      <c r="H5712" s="170">
        <v>40683</v>
      </c>
      <c r="I5712" s="168">
        <v>56.49</v>
      </c>
    </row>
    <row r="5713" spans="8:9" x14ac:dyDescent="0.3">
      <c r="H5713" s="170">
        <v>40684</v>
      </c>
      <c r="I5713" s="168">
        <v>56.5</v>
      </c>
    </row>
    <row r="5714" spans="8:9" x14ac:dyDescent="0.3">
      <c r="H5714" s="170">
        <v>40685</v>
      </c>
      <c r="I5714" s="168">
        <v>56.56</v>
      </c>
    </row>
    <row r="5715" spans="8:9" x14ac:dyDescent="0.3">
      <c r="H5715" s="170">
        <v>40686</v>
      </c>
      <c r="I5715" s="168">
        <v>56.64</v>
      </c>
    </row>
    <row r="5716" spans="8:9" x14ac:dyDescent="0.3">
      <c r="H5716" s="170">
        <v>40687</v>
      </c>
      <c r="I5716" s="168">
        <v>56.74</v>
      </c>
    </row>
    <row r="5717" spans="8:9" x14ac:dyDescent="0.3">
      <c r="H5717" s="170">
        <v>40688</v>
      </c>
      <c r="I5717" s="168">
        <v>56.87</v>
      </c>
    </row>
    <row r="5718" spans="8:9" x14ac:dyDescent="0.3">
      <c r="H5718" s="170">
        <v>40689</v>
      </c>
      <c r="I5718" s="168">
        <v>57</v>
      </c>
    </row>
    <row r="5719" spans="8:9" x14ac:dyDescent="0.3">
      <c r="H5719" s="170">
        <v>40690</v>
      </c>
      <c r="I5719" s="168">
        <v>57.14</v>
      </c>
    </row>
    <row r="5720" spans="8:9" x14ac:dyDescent="0.3">
      <c r="H5720" s="170">
        <v>40691</v>
      </c>
      <c r="I5720" s="168">
        <v>57.27</v>
      </c>
    </row>
    <row r="5721" spans="8:9" x14ac:dyDescent="0.3">
      <c r="H5721" s="170">
        <v>40692</v>
      </c>
      <c r="I5721" s="168">
        <v>57.41</v>
      </c>
    </row>
    <row r="5722" spans="8:9" x14ac:dyDescent="0.3">
      <c r="H5722" s="170">
        <v>40693</v>
      </c>
      <c r="I5722" s="168">
        <v>57.53</v>
      </c>
    </row>
    <row r="5723" spans="8:9" x14ac:dyDescent="0.3">
      <c r="H5723" s="170">
        <v>40694</v>
      </c>
      <c r="I5723" s="168">
        <v>57.65</v>
      </c>
    </row>
    <row r="5724" spans="8:9" x14ac:dyDescent="0.3">
      <c r="H5724" s="170">
        <v>40695</v>
      </c>
      <c r="I5724" s="168">
        <v>57.82</v>
      </c>
    </row>
    <row r="5725" spans="8:9" x14ac:dyDescent="0.3">
      <c r="H5725" s="170">
        <v>40696</v>
      </c>
      <c r="I5725" s="168">
        <v>58.03</v>
      </c>
    </row>
    <row r="5726" spans="8:9" x14ac:dyDescent="0.3">
      <c r="H5726" s="170">
        <v>40697</v>
      </c>
      <c r="I5726" s="168">
        <v>58.22</v>
      </c>
    </row>
    <row r="5727" spans="8:9" x14ac:dyDescent="0.3">
      <c r="H5727" s="170">
        <v>40698</v>
      </c>
      <c r="I5727" s="168">
        <v>58.38</v>
      </c>
    </row>
    <row r="5728" spans="8:9" x14ac:dyDescent="0.3">
      <c r="H5728" s="170">
        <v>40699</v>
      </c>
      <c r="I5728" s="168">
        <v>58.5</v>
      </c>
    </row>
    <row r="5729" spans="8:9" x14ac:dyDescent="0.3">
      <c r="H5729" s="170">
        <v>40700</v>
      </c>
      <c r="I5729" s="168">
        <v>58.52</v>
      </c>
    </row>
    <row r="5730" spans="8:9" x14ac:dyDescent="0.3">
      <c r="H5730" s="170">
        <v>40701</v>
      </c>
      <c r="I5730" s="168">
        <v>58.48</v>
      </c>
    </row>
    <row r="5731" spans="8:9" x14ac:dyDescent="0.3">
      <c r="H5731" s="170">
        <v>40702</v>
      </c>
      <c r="I5731" s="168">
        <v>58.37</v>
      </c>
    </row>
    <row r="5732" spans="8:9" x14ac:dyDescent="0.3">
      <c r="H5732" s="170">
        <v>40703</v>
      </c>
      <c r="I5732" s="168">
        <v>58.26</v>
      </c>
    </row>
    <row r="5733" spans="8:9" x14ac:dyDescent="0.3">
      <c r="H5733" s="170">
        <v>40704</v>
      </c>
      <c r="I5733" s="168">
        <v>58.16</v>
      </c>
    </row>
    <row r="5734" spans="8:9" x14ac:dyDescent="0.3">
      <c r="H5734" s="170">
        <v>40705</v>
      </c>
      <c r="I5734" s="168">
        <v>58.1</v>
      </c>
    </row>
    <row r="5735" spans="8:9" x14ac:dyDescent="0.3">
      <c r="H5735" s="170">
        <v>40706</v>
      </c>
      <c r="I5735" s="168">
        <v>58.11</v>
      </c>
    </row>
    <row r="5736" spans="8:9" x14ac:dyDescent="0.3">
      <c r="H5736" s="170">
        <v>40707</v>
      </c>
      <c r="I5736" s="168">
        <v>58.13</v>
      </c>
    </row>
    <row r="5737" spans="8:9" x14ac:dyDescent="0.3">
      <c r="H5737" s="170">
        <v>40708</v>
      </c>
      <c r="I5737" s="168">
        <v>58.19</v>
      </c>
    </row>
    <row r="5738" spans="8:9" x14ac:dyDescent="0.3">
      <c r="H5738" s="170">
        <v>40709</v>
      </c>
      <c r="I5738" s="168">
        <v>58.26</v>
      </c>
    </row>
    <row r="5739" spans="8:9" x14ac:dyDescent="0.3">
      <c r="H5739" s="170">
        <v>40710</v>
      </c>
      <c r="I5739" s="168">
        <v>58.32</v>
      </c>
    </row>
    <row r="5740" spans="8:9" x14ac:dyDescent="0.3">
      <c r="H5740" s="170">
        <v>40711</v>
      </c>
      <c r="I5740" s="168">
        <v>58.36</v>
      </c>
    </row>
    <row r="5741" spans="8:9" x14ac:dyDescent="0.3">
      <c r="H5741" s="170">
        <v>40712</v>
      </c>
      <c r="I5741" s="168">
        <v>58.4</v>
      </c>
    </row>
    <row r="5742" spans="8:9" x14ac:dyDescent="0.3">
      <c r="H5742" s="170">
        <v>40713</v>
      </c>
      <c r="I5742" s="168">
        <v>58.47</v>
      </c>
    </row>
    <row r="5743" spans="8:9" x14ac:dyDescent="0.3">
      <c r="H5743" s="170">
        <v>40714</v>
      </c>
      <c r="I5743" s="168">
        <v>58.56</v>
      </c>
    </row>
    <row r="5744" spans="8:9" x14ac:dyDescent="0.3">
      <c r="H5744" s="170">
        <v>40715</v>
      </c>
      <c r="I5744" s="168">
        <v>58.64</v>
      </c>
    </row>
    <row r="5745" spans="8:9" x14ac:dyDescent="0.3">
      <c r="H5745" s="170">
        <v>40716</v>
      </c>
      <c r="I5745" s="168">
        <v>58.73</v>
      </c>
    </row>
    <row r="5746" spans="8:9" x14ac:dyDescent="0.3">
      <c r="H5746" s="170">
        <v>40717</v>
      </c>
      <c r="I5746" s="168">
        <v>58.86</v>
      </c>
    </row>
    <row r="5747" spans="8:9" x14ac:dyDescent="0.3">
      <c r="H5747" s="170">
        <v>40718</v>
      </c>
      <c r="I5747" s="168">
        <v>59.04</v>
      </c>
    </row>
    <row r="5748" spans="8:9" x14ac:dyDescent="0.3">
      <c r="H5748" s="170">
        <v>40719</v>
      </c>
      <c r="I5748" s="168">
        <v>59.26</v>
      </c>
    </row>
    <row r="5749" spans="8:9" x14ac:dyDescent="0.3">
      <c r="H5749" s="170">
        <v>40720</v>
      </c>
      <c r="I5749" s="168">
        <v>59.45</v>
      </c>
    </row>
    <row r="5750" spans="8:9" x14ac:dyDescent="0.3">
      <c r="H5750" s="170">
        <v>40721</v>
      </c>
      <c r="I5750" s="168">
        <v>59.61</v>
      </c>
    </row>
    <row r="5751" spans="8:9" x14ac:dyDescent="0.3">
      <c r="H5751" s="170">
        <v>40722</v>
      </c>
      <c r="I5751" s="168">
        <v>59.77</v>
      </c>
    </row>
    <row r="5752" spans="8:9" x14ac:dyDescent="0.3">
      <c r="H5752" s="170">
        <v>40723</v>
      </c>
      <c r="I5752" s="168">
        <v>59.81</v>
      </c>
    </row>
    <row r="5753" spans="8:9" x14ac:dyDescent="0.3">
      <c r="H5753" s="170">
        <v>40724</v>
      </c>
      <c r="I5753" s="168">
        <v>59.82</v>
      </c>
    </row>
    <row r="5754" spans="8:9" x14ac:dyDescent="0.3">
      <c r="H5754" s="170">
        <v>40725</v>
      </c>
      <c r="I5754" s="168">
        <v>59.81</v>
      </c>
    </row>
    <row r="5755" spans="8:9" x14ac:dyDescent="0.3">
      <c r="H5755" s="170">
        <v>40726</v>
      </c>
      <c r="I5755" s="168">
        <v>59.86</v>
      </c>
    </row>
    <row r="5756" spans="8:9" x14ac:dyDescent="0.3">
      <c r="H5756" s="170">
        <v>40727</v>
      </c>
      <c r="I5756" s="168">
        <v>59.94</v>
      </c>
    </row>
    <row r="5757" spans="8:9" x14ac:dyDescent="0.3">
      <c r="H5757" s="170">
        <v>40728</v>
      </c>
      <c r="I5757" s="168">
        <v>60.08</v>
      </c>
    </row>
    <row r="5758" spans="8:9" x14ac:dyDescent="0.3">
      <c r="H5758" s="170">
        <v>40729</v>
      </c>
      <c r="I5758" s="168">
        <v>60.25</v>
      </c>
    </row>
    <row r="5759" spans="8:9" x14ac:dyDescent="0.3">
      <c r="H5759" s="170">
        <v>40730</v>
      </c>
      <c r="I5759" s="168">
        <v>60.45</v>
      </c>
    </row>
    <row r="5760" spans="8:9" x14ac:dyDescent="0.3">
      <c r="H5760" s="170">
        <v>40731</v>
      </c>
      <c r="I5760" s="168">
        <v>60.67</v>
      </c>
    </row>
    <row r="5761" spans="8:9" x14ac:dyDescent="0.3">
      <c r="H5761" s="170">
        <v>40732</v>
      </c>
      <c r="I5761" s="168">
        <v>60.94</v>
      </c>
    </row>
    <row r="5762" spans="8:9" x14ac:dyDescent="0.3">
      <c r="H5762" s="170">
        <v>40733</v>
      </c>
      <c r="I5762" s="168">
        <v>61.24</v>
      </c>
    </row>
    <row r="5763" spans="8:9" x14ac:dyDescent="0.3">
      <c r="H5763" s="170">
        <v>40734</v>
      </c>
      <c r="I5763" s="168">
        <v>61.56</v>
      </c>
    </row>
    <row r="5764" spans="8:9" x14ac:dyDescent="0.3">
      <c r="H5764" s="170">
        <v>40735</v>
      </c>
      <c r="I5764" s="168">
        <v>61.96</v>
      </c>
    </row>
    <row r="5765" spans="8:9" x14ac:dyDescent="0.3">
      <c r="H5765" s="170">
        <v>40736</v>
      </c>
      <c r="I5765" s="168">
        <v>62.44</v>
      </c>
    </row>
    <row r="5766" spans="8:9" x14ac:dyDescent="0.3">
      <c r="H5766" s="170">
        <v>40737</v>
      </c>
      <c r="I5766" s="168">
        <v>62.96</v>
      </c>
    </row>
    <row r="5767" spans="8:9" x14ac:dyDescent="0.3">
      <c r="H5767" s="170">
        <v>40738</v>
      </c>
      <c r="I5767" s="168">
        <v>63.47</v>
      </c>
    </row>
    <row r="5768" spans="8:9" x14ac:dyDescent="0.3">
      <c r="H5768" s="170">
        <v>40739</v>
      </c>
      <c r="I5768" s="168">
        <v>63.95</v>
      </c>
    </row>
    <row r="5769" spans="8:9" x14ac:dyDescent="0.3">
      <c r="H5769" s="170">
        <v>40740</v>
      </c>
      <c r="I5769" s="168">
        <v>64.39</v>
      </c>
    </row>
    <row r="5770" spans="8:9" x14ac:dyDescent="0.3">
      <c r="H5770" s="170">
        <v>40741</v>
      </c>
      <c r="I5770" s="168">
        <v>64.849999999999994</v>
      </c>
    </row>
    <row r="5771" spans="8:9" x14ac:dyDescent="0.3">
      <c r="H5771" s="170">
        <v>40742</v>
      </c>
      <c r="I5771" s="168">
        <v>65.3</v>
      </c>
    </row>
    <row r="5772" spans="8:9" x14ac:dyDescent="0.3">
      <c r="H5772" s="170">
        <v>40743</v>
      </c>
      <c r="I5772" s="168">
        <v>65.709999999999994</v>
      </c>
    </row>
    <row r="5773" spans="8:9" x14ac:dyDescent="0.3">
      <c r="H5773" s="170">
        <v>40744</v>
      </c>
      <c r="I5773" s="168">
        <v>66.13</v>
      </c>
    </row>
    <row r="5774" spans="8:9" x14ac:dyDescent="0.3">
      <c r="H5774" s="170">
        <v>40745</v>
      </c>
      <c r="I5774" s="168">
        <v>66.61</v>
      </c>
    </row>
    <row r="5775" spans="8:9" x14ac:dyDescent="0.3">
      <c r="H5775" s="170">
        <v>40746</v>
      </c>
      <c r="I5775" s="168">
        <v>67.16</v>
      </c>
    </row>
    <row r="5776" spans="8:9" x14ac:dyDescent="0.3">
      <c r="H5776" s="170">
        <v>40747</v>
      </c>
      <c r="I5776" s="168">
        <v>67.75</v>
      </c>
    </row>
    <row r="5777" spans="8:9" x14ac:dyDescent="0.3">
      <c r="H5777" s="170">
        <v>40748</v>
      </c>
      <c r="I5777" s="168">
        <v>68.34</v>
      </c>
    </row>
    <row r="5778" spans="8:9" x14ac:dyDescent="0.3">
      <c r="H5778" s="170">
        <v>40749</v>
      </c>
      <c r="I5778" s="168">
        <v>68.94</v>
      </c>
    </row>
    <row r="5779" spans="8:9" x14ac:dyDescent="0.3">
      <c r="H5779" s="170">
        <v>40750</v>
      </c>
      <c r="I5779" s="168">
        <v>69.53</v>
      </c>
    </row>
    <row r="5780" spans="8:9" x14ac:dyDescent="0.3">
      <c r="H5780" s="170">
        <v>40751</v>
      </c>
      <c r="I5780" s="168">
        <v>70.14</v>
      </c>
    </row>
    <row r="5781" spans="8:9" x14ac:dyDescent="0.3">
      <c r="H5781" s="170">
        <v>40752</v>
      </c>
      <c r="I5781" s="168">
        <v>70.760000000000005</v>
      </c>
    </row>
    <row r="5782" spans="8:9" x14ac:dyDescent="0.3">
      <c r="H5782" s="170">
        <v>40753</v>
      </c>
      <c r="I5782" s="168">
        <v>71.39</v>
      </c>
    </row>
    <row r="5783" spans="8:9" x14ac:dyDescent="0.3">
      <c r="H5783" s="170">
        <v>40754</v>
      </c>
      <c r="I5783" s="168">
        <v>72.02</v>
      </c>
    </row>
    <row r="5784" spans="8:9" x14ac:dyDescent="0.3">
      <c r="H5784" s="170">
        <v>40755</v>
      </c>
      <c r="I5784" s="168">
        <v>72.61</v>
      </c>
    </row>
    <row r="5785" spans="8:9" x14ac:dyDescent="0.3">
      <c r="H5785" s="170">
        <v>40756</v>
      </c>
      <c r="I5785" s="168">
        <v>73.12</v>
      </c>
    </row>
    <row r="5786" spans="8:9" x14ac:dyDescent="0.3">
      <c r="H5786" s="170">
        <v>40757</v>
      </c>
      <c r="I5786" s="168">
        <v>73.569999999999993</v>
      </c>
    </row>
    <row r="5787" spans="8:9" x14ac:dyDescent="0.3">
      <c r="H5787" s="170">
        <v>40758</v>
      </c>
      <c r="I5787" s="168">
        <v>73.92</v>
      </c>
    </row>
    <row r="5788" spans="8:9" x14ac:dyDescent="0.3">
      <c r="H5788" s="170">
        <v>40759</v>
      </c>
      <c r="I5788" s="168">
        <v>74.23</v>
      </c>
    </row>
    <row r="5789" spans="8:9" x14ac:dyDescent="0.3">
      <c r="H5789" s="170">
        <v>40760</v>
      </c>
      <c r="I5789" s="168">
        <v>74.489999999999995</v>
      </c>
    </row>
    <row r="5790" spans="8:9" x14ac:dyDescent="0.3">
      <c r="H5790" s="170">
        <v>40761</v>
      </c>
      <c r="I5790" s="168">
        <v>74.77</v>
      </c>
    </row>
    <row r="5791" spans="8:9" x14ac:dyDescent="0.3">
      <c r="H5791" s="170">
        <v>40762</v>
      </c>
      <c r="I5791" s="168">
        <v>75</v>
      </c>
    </row>
    <row r="5792" spans="8:9" x14ac:dyDescent="0.3">
      <c r="H5792" s="170">
        <v>40763</v>
      </c>
      <c r="I5792" s="168">
        <v>75.17</v>
      </c>
    </row>
    <row r="5793" spans="8:9" x14ac:dyDescent="0.3">
      <c r="H5793" s="170">
        <v>40764</v>
      </c>
      <c r="I5793" s="168">
        <v>75.400000000000006</v>
      </c>
    </row>
    <row r="5794" spans="8:9" x14ac:dyDescent="0.3">
      <c r="H5794" s="170">
        <v>40765</v>
      </c>
      <c r="I5794" s="168">
        <v>75.77</v>
      </c>
    </row>
    <row r="5795" spans="8:9" x14ac:dyDescent="0.3">
      <c r="H5795" s="170">
        <v>40766</v>
      </c>
      <c r="I5795" s="168">
        <v>76.12</v>
      </c>
    </row>
    <row r="5796" spans="8:9" x14ac:dyDescent="0.3">
      <c r="H5796" s="170">
        <v>40767</v>
      </c>
      <c r="I5796" s="168">
        <v>76.319999999999993</v>
      </c>
    </row>
    <row r="5797" spans="8:9" x14ac:dyDescent="0.3">
      <c r="H5797" s="170">
        <v>40768</v>
      </c>
      <c r="I5797" s="168">
        <v>76.53</v>
      </c>
    </row>
    <row r="5798" spans="8:9" x14ac:dyDescent="0.3">
      <c r="H5798" s="170">
        <v>40769</v>
      </c>
      <c r="I5798" s="168">
        <v>76.72</v>
      </c>
    </row>
    <row r="5799" spans="8:9" x14ac:dyDescent="0.3">
      <c r="H5799" s="170">
        <v>40770</v>
      </c>
      <c r="I5799" s="168">
        <v>76.84</v>
      </c>
    </row>
    <row r="5800" spans="8:9" x14ac:dyDescent="0.3">
      <c r="H5800" s="170">
        <v>40771</v>
      </c>
      <c r="I5800" s="168">
        <v>76.98</v>
      </c>
    </row>
    <row r="5801" spans="8:9" x14ac:dyDescent="0.3">
      <c r="H5801" s="170">
        <v>40772</v>
      </c>
      <c r="I5801" s="168">
        <v>77.14</v>
      </c>
    </row>
    <row r="5802" spans="8:9" x14ac:dyDescent="0.3">
      <c r="H5802" s="170">
        <v>40773</v>
      </c>
      <c r="I5802" s="168">
        <v>77.290000000000006</v>
      </c>
    </row>
    <row r="5803" spans="8:9" x14ac:dyDescent="0.3">
      <c r="H5803" s="170">
        <v>40774</v>
      </c>
      <c r="I5803" s="168">
        <v>77.41</v>
      </c>
    </row>
    <row r="5804" spans="8:9" x14ac:dyDescent="0.3">
      <c r="H5804" s="170">
        <v>40775</v>
      </c>
      <c r="I5804" s="168">
        <v>77.53</v>
      </c>
    </row>
    <row r="5805" spans="8:9" x14ac:dyDescent="0.3">
      <c r="H5805" s="170">
        <v>40776</v>
      </c>
      <c r="I5805" s="168">
        <v>77.569999999999993</v>
      </c>
    </row>
    <row r="5806" spans="8:9" x14ac:dyDescent="0.3">
      <c r="H5806" s="170">
        <v>40777</v>
      </c>
      <c r="I5806" s="168">
        <v>77.56</v>
      </c>
    </row>
    <row r="5807" spans="8:9" x14ac:dyDescent="0.3">
      <c r="H5807" s="170">
        <v>40778</v>
      </c>
      <c r="I5807" s="168">
        <v>77.53</v>
      </c>
    </row>
    <row r="5808" spans="8:9" x14ac:dyDescent="0.3">
      <c r="H5808" s="170">
        <v>40779</v>
      </c>
      <c r="I5808" s="168">
        <v>77.48</v>
      </c>
    </row>
    <row r="5809" spans="8:9" x14ac:dyDescent="0.3">
      <c r="H5809" s="170">
        <v>40780</v>
      </c>
      <c r="I5809" s="168">
        <v>77.37</v>
      </c>
    </row>
    <row r="5810" spans="8:9" x14ac:dyDescent="0.3">
      <c r="H5810" s="170">
        <v>40781</v>
      </c>
      <c r="I5810" s="168">
        <v>77.23</v>
      </c>
    </row>
    <row r="5811" spans="8:9" x14ac:dyDescent="0.3">
      <c r="H5811" s="170">
        <v>40782</v>
      </c>
      <c r="I5811" s="168">
        <v>77.06</v>
      </c>
    </row>
    <row r="5812" spans="8:9" x14ac:dyDescent="0.3">
      <c r="H5812" s="170">
        <v>40783</v>
      </c>
      <c r="I5812" s="168">
        <v>76.86</v>
      </c>
    </row>
    <row r="5813" spans="8:9" x14ac:dyDescent="0.3">
      <c r="H5813" s="170">
        <v>40784</v>
      </c>
      <c r="I5813" s="168">
        <v>76.66</v>
      </c>
    </row>
    <row r="5814" spans="8:9" x14ac:dyDescent="0.3">
      <c r="H5814" s="170">
        <v>40785</v>
      </c>
      <c r="I5814" s="168">
        <v>76.5</v>
      </c>
    </row>
    <row r="5815" spans="8:9" x14ac:dyDescent="0.3">
      <c r="H5815" s="170">
        <v>40786</v>
      </c>
      <c r="I5815" s="168">
        <v>76.37</v>
      </c>
    </row>
    <row r="5816" spans="8:9" x14ac:dyDescent="0.3">
      <c r="H5816" s="170">
        <v>40787</v>
      </c>
      <c r="I5816" s="168">
        <v>76.23</v>
      </c>
    </row>
    <row r="5817" spans="8:9" x14ac:dyDescent="0.3">
      <c r="H5817" s="170">
        <v>40788</v>
      </c>
      <c r="I5817" s="168">
        <v>76.12</v>
      </c>
    </row>
    <row r="5818" spans="8:9" x14ac:dyDescent="0.3">
      <c r="H5818" s="170">
        <v>40789</v>
      </c>
      <c r="I5818" s="168">
        <v>76.010000000000005</v>
      </c>
    </row>
    <row r="5819" spans="8:9" x14ac:dyDescent="0.3">
      <c r="H5819" s="170">
        <v>40790</v>
      </c>
      <c r="I5819" s="168">
        <v>75.92</v>
      </c>
    </row>
    <row r="5820" spans="8:9" x14ac:dyDescent="0.3">
      <c r="H5820" s="170">
        <v>40791</v>
      </c>
      <c r="I5820" s="168">
        <v>75.84</v>
      </c>
    </row>
    <row r="5821" spans="8:9" x14ac:dyDescent="0.3">
      <c r="H5821" s="170">
        <v>40792</v>
      </c>
      <c r="I5821" s="168">
        <v>75.78</v>
      </c>
    </row>
    <row r="5822" spans="8:9" x14ac:dyDescent="0.3">
      <c r="H5822" s="170">
        <v>40793</v>
      </c>
      <c r="I5822" s="168">
        <v>75.69</v>
      </c>
    </row>
    <row r="5823" spans="8:9" x14ac:dyDescent="0.3">
      <c r="H5823" s="170">
        <v>40794</v>
      </c>
      <c r="I5823" s="168">
        <v>75.64</v>
      </c>
    </row>
    <row r="5824" spans="8:9" x14ac:dyDescent="0.3">
      <c r="H5824" s="170">
        <v>40795</v>
      </c>
      <c r="I5824" s="168">
        <v>75.58</v>
      </c>
    </row>
    <row r="5825" spans="8:9" x14ac:dyDescent="0.3">
      <c r="H5825" s="170">
        <v>40796</v>
      </c>
      <c r="I5825" s="168">
        <v>75.52</v>
      </c>
    </row>
    <row r="5826" spans="8:9" x14ac:dyDescent="0.3">
      <c r="H5826" s="170">
        <v>40797</v>
      </c>
      <c r="I5826" s="168">
        <v>75.47</v>
      </c>
    </row>
    <row r="5827" spans="8:9" x14ac:dyDescent="0.3">
      <c r="H5827" s="170">
        <v>40798</v>
      </c>
      <c r="I5827" s="168">
        <v>75.44</v>
      </c>
    </row>
    <row r="5828" spans="8:9" x14ac:dyDescent="0.3">
      <c r="H5828" s="170">
        <v>40799</v>
      </c>
      <c r="I5828" s="168">
        <v>75.45</v>
      </c>
    </row>
    <row r="5829" spans="8:9" x14ac:dyDescent="0.3">
      <c r="H5829" s="170">
        <v>40800</v>
      </c>
      <c r="I5829" s="168">
        <v>75.44</v>
      </c>
    </row>
    <row r="5830" spans="8:9" x14ac:dyDescent="0.3">
      <c r="H5830" s="170">
        <v>40801</v>
      </c>
      <c r="I5830" s="168">
        <v>75.400000000000006</v>
      </c>
    </row>
    <row r="5831" spans="8:9" x14ac:dyDescent="0.3">
      <c r="H5831" s="170">
        <v>40802</v>
      </c>
      <c r="I5831" s="168">
        <v>75.319999999999993</v>
      </c>
    </row>
    <row r="5832" spans="8:9" x14ac:dyDescent="0.3">
      <c r="H5832" s="170">
        <v>40803</v>
      </c>
      <c r="I5832" s="168">
        <v>75.209999999999994</v>
      </c>
    </row>
    <row r="5833" spans="8:9" x14ac:dyDescent="0.3">
      <c r="H5833" s="170">
        <v>40804</v>
      </c>
      <c r="I5833" s="168">
        <v>75.099999999999994</v>
      </c>
    </row>
    <row r="5834" spans="8:9" x14ac:dyDescent="0.3">
      <c r="H5834" s="170">
        <v>40805</v>
      </c>
      <c r="I5834" s="168">
        <v>75.040000000000006</v>
      </c>
    </row>
    <row r="5835" spans="8:9" x14ac:dyDescent="0.3">
      <c r="H5835" s="170">
        <v>40806</v>
      </c>
      <c r="I5835" s="168">
        <v>75</v>
      </c>
    </row>
    <row r="5836" spans="8:9" x14ac:dyDescent="0.3">
      <c r="H5836" s="170">
        <v>40807</v>
      </c>
      <c r="I5836" s="168">
        <v>74.97</v>
      </c>
    </row>
    <row r="5837" spans="8:9" x14ac:dyDescent="0.3">
      <c r="H5837" s="170">
        <v>40808</v>
      </c>
      <c r="I5837" s="168">
        <v>74.95</v>
      </c>
    </row>
    <row r="5838" spans="8:9" x14ac:dyDescent="0.3">
      <c r="H5838" s="170">
        <v>40809</v>
      </c>
      <c r="I5838" s="168">
        <v>74.95</v>
      </c>
    </row>
    <row r="5839" spans="8:9" x14ac:dyDescent="0.3">
      <c r="H5839" s="170">
        <v>40810</v>
      </c>
      <c r="I5839" s="168">
        <v>74.94</v>
      </c>
    </row>
    <row r="5840" spans="8:9" x14ac:dyDescent="0.3">
      <c r="H5840" s="170">
        <v>40811</v>
      </c>
      <c r="I5840" s="168">
        <v>74.84</v>
      </c>
    </row>
    <row r="5841" spans="8:9" x14ac:dyDescent="0.3">
      <c r="H5841" s="170">
        <v>40812</v>
      </c>
      <c r="I5841" s="168">
        <v>74.75</v>
      </c>
    </row>
    <row r="5842" spans="8:9" x14ac:dyDescent="0.3">
      <c r="H5842" s="170">
        <v>40813</v>
      </c>
      <c r="I5842" s="168">
        <v>74.680000000000007</v>
      </c>
    </row>
    <row r="5843" spans="8:9" x14ac:dyDescent="0.3">
      <c r="H5843" s="170">
        <v>40814</v>
      </c>
      <c r="I5843" s="168">
        <v>74.63</v>
      </c>
    </row>
    <row r="5844" spans="8:9" x14ac:dyDescent="0.3">
      <c r="H5844" s="170">
        <v>40815</v>
      </c>
      <c r="I5844" s="168">
        <v>74.61</v>
      </c>
    </row>
    <row r="5845" spans="8:9" x14ac:dyDescent="0.3">
      <c r="H5845" s="170">
        <v>40816</v>
      </c>
      <c r="I5845" s="168">
        <v>74.55</v>
      </c>
    </row>
    <row r="5846" spans="8:9" x14ac:dyDescent="0.3">
      <c r="H5846" s="170">
        <v>40817</v>
      </c>
      <c r="I5846" s="168">
        <v>74.41</v>
      </c>
    </row>
    <row r="5847" spans="8:9" x14ac:dyDescent="0.3">
      <c r="H5847" s="170">
        <v>40818</v>
      </c>
      <c r="I5847" s="168">
        <v>74.28</v>
      </c>
    </row>
    <row r="5848" spans="8:9" x14ac:dyDescent="0.3">
      <c r="H5848" s="170">
        <v>40819</v>
      </c>
      <c r="I5848" s="168">
        <v>74.16</v>
      </c>
    </row>
    <row r="5849" spans="8:9" x14ac:dyDescent="0.3">
      <c r="H5849" s="170">
        <v>40820</v>
      </c>
      <c r="I5849" s="168">
        <v>74.040000000000006</v>
      </c>
    </row>
    <row r="5850" spans="8:9" x14ac:dyDescent="0.3">
      <c r="H5850" s="170">
        <v>40821</v>
      </c>
      <c r="I5850" s="168">
        <v>73.739999999999995</v>
      </c>
    </row>
    <row r="5851" spans="8:9" x14ac:dyDescent="0.3">
      <c r="H5851" s="170">
        <v>40822</v>
      </c>
      <c r="I5851" s="168">
        <v>73.41</v>
      </c>
    </row>
    <row r="5852" spans="8:9" x14ac:dyDescent="0.3">
      <c r="H5852" s="170">
        <v>40823</v>
      </c>
      <c r="I5852" s="168">
        <v>73.08</v>
      </c>
    </row>
    <row r="5853" spans="8:9" x14ac:dyDescent="0.3">
      <c r="H5853" s="170">
        <v>40824</v>
      </c>
      <c r="I5853" s="168">
        <v>72.739999999999995</v>
      </c>
    </row>
    <row r="5854" spans="8:9" x14ac:dyDescent="0.3">
      <c r="H5854" s="170">
        <v>40825</v>
      </c>
      <c r="I5854" s="168">
        <v>72.44</v>
      </c>
    </row>
    <row r="5855" spans="8:9" x14ac:dyDescent="0.3">
      <c r="H5855" s="170">
        <v>40826</v>
      </c>
      <c r="I5855" s="168">
        <v>72.38</v>
      </c>
    </row>
    <row r="5856" spans="8:9" x14ac:dyDescent="0.3">
      <c r="H5856" s="170">
        <v>40827</v>
      </c>
      <c r="I5856" s="168">
        <v>72.33</v>
      </c>
    </row>
    <row r="5857" spans="8:9" x14ac:dyDescent="0.3">
      <c r="H5857" s="170">
        <v>40828</v>
      </c>
      <c r="I5857" s="168">
        <v>72.33</v>
      </c>
    </row>
    <row r="5858" spans="8:9" x14ac:dyDescent="0.3">
      <c r="H5858" s="170">
        <v>40829</v>
      </c>
      <c r="I5858" s="168">
        <v>72.38</v>
      </c>
    </row>
    <row r="5859" spans="8:9" x14ac:dyDescent="0.3">
      <c r="H5859" s="170">
        <v>40830</v>
      </c>
      <c r="I5859" s="168">
        <v>72.47</v>
      </c>
    </row>
    <row r="5860" spans="8:9" x14ac:dyDescent="0.3">
      <c r="H5860" s="170">
        <v>40831</v>
      </c>
      <c r="I5860" s="168">
        <v>72.61</v>
      </c>
    </row>
    <row r="5861" spans="8:9" x14ac:dyDescent="0.3">
      <c r="H5861" s="170">
        <v>40832</v>
      </c>
      <c r="I5861" s="168">
        <v>72.73</v>
      </c>
    </row>
    <row r="5862" spans="8:9" x14ac:dyDescent="0.3">
      <c r="H5862" s="170">
        <v>40833</v>
      </c>
      <c r="I5862" s="168">
        <v>72.88</v>
      </c>
    </row>
    <row r="5863" spans="8:9" x14ac:dyDescent="0.3">
      <c r="H5863" s="170">
        <v>40834</v>
      </c>
      <c r="I5863" s="168">
        <v>73.099999999999994</v>
      </c>
    </row>
    <row r="5864" spans="8:9" x14ac:dyDescent="0.3">
      <c r="H5864" s="170">
        <v>40835</v>
      </c>
      <c r="I5864" s="168">
        <v>73.400000000000006</v>
      </c>
    </row>
    <row r="5865" spans="8:9" x14ac:dyDescent="0.3">
      <c r="H5865" s="170">
        <v>40836</v>
      </c>
      <c r="I5865" s="168">
        <v>73.72</v>
      </c>
    </row>
    <row r="5866" spans="8:9" x14ac:dyDescent="0.3">
      <c r="H5866" s="170">
        <v>40837</v>
      </c>
      <c r="I5866" s="168">
        <v>73.989999999999995</v>
      </c>
    </row>
    <row r="5867" spans="8:9" x14ac:dyDescent="0.3">
      <c r="H5867" s="170">
        <v>40838</v>
      </c>
      <c r="I5867" s="168">
        <v>74.319999999999993</v>
      </c>
    </row>
    <row r="5868" spans="8:9" x14ac:dyDescent="0.3">
      <c r="H5868" s="170">
        <v>40839</v>
      </c>
      <c r="I5868" s="168">
        <v>74.59</v>
      </c>
    </row>
    <row r="5869" spans="8:9" x14ac:dyDescent="0.3">
      <c r="H5869" s="170">
        <v>40840</v>
      </c>
      <c r="I5869" s="168">
        <v>74.91</v>
      </c>
    </row>
    <row r="5870" spans="8:9" x14ac:dyDescent="0.3">
      <c r="H5870" s="170">
        <v>40841</v>
      </c>
      <c r="I5870" s="168">
        <v>75.239999999999995</v>
      </c>
    </row>
    <row r="5871" spans="8:9" x14ac:dyDescent="0.3">
      <c r="H5871" s="170">
        <v>40842</v>
      </c>
      <c r="I5871" s="168">
        <v>75.569999999999993</v>
      </c>
    </row>
    <row r="5872" spans="8:9" x14ac:dyDescent="0.3">
      <c r="H5872" s="170">
        <v>40843</v>
      </c>
      <c r="I5872" s="168">
        <v>75.95</v>
      </c>
    </row>
    <row r="5873" spans="8:9" x14ac:dyDescent="0.3">
      <c r="H5873" s="170">
        <v>40844</v>
      </c>
      <c r="I5873" s="168">
        <v>76.37</v>
      </c>
    </row>
    <row r="5874" spans="8:9" x14ac:dyDescent="0.3">
      <c r="H5874" s="170">
        <v>40845</v>
      </c>
      <c r="I5874" s="168">
        <v>76.73</v>
      </c>
    </row>
    <row r="5875" spans="8:9" x14ac:dyDescent="0.3">
      <c r="H5875" s="170">
        <v>40846</v>
      </c>
      <c r="I5875" s="168">
        <v>77.03</v>
      </c>
    </row>
    <row r="5876" spans="8:9" x14ac:dyDescent="0.3">
      <c r="H5876" s="170">
        <v>40847</v>
      </c>
      <c r="I5876" s="168">
        <v>77.14</v>
      </c>
    </row>
    <row r="5877" spans="8:9" x14ac:dyDescent="0.3">
      <c r="H5877" s="170">
        <v>40848</v>
      </c>
      <c r="I5877" s="168">
        <v>77.39</v>
      </c>
    </row>
    <row r="5878" spans="8:9" x14ac:dyDescent="0.3">
      <c r="H5878" s="170">
        <v>40849</v>
      </c>
      <c r="I5878" s="168">
        <v>77.77</v>
      </c>
    </row>
    <row r="5879" spans="8:9" x14ac:dyDescent="0.3">
      <c r="H5879" s="170">
        <v>40850</v>
      </c>
      <c r="I5879" s="168">
        <v>78.31</v>
      </c>
    </row>
    <row r="5880" spans="8:9" x14ac:dyDescent="0.3">
      <c r="H5880" s="170">
        <v>40851</v>
      </c>
      <c r="I5880" s="168">
        <v>78.63</v>
      </c>
    </row>
    <row r="5881" spans="8:9" x14ac:dyDescent="0.3">
      <c r="H5881" s="170">
        <v>40852</v>
      </c>
      <c r="I5881" s="168">
        <v>78.86</v>
      </c>
    </row>
    <row r="5882" spans="8:9" x14ac:dyDescent="0.3">
      <c r="H5882" s="170">
        <v>40853</v>
      </c>
      <c r="I5882" s="168">
        <v>79.12</v>
      </c>
    </row>
    <row r="5883" spans="8:9" x14ac:dyDescent="0.3">
      <c r="H5883" s="170">
        <v>40854</v>
      </c>
      <c r="I5883" s="168">
        <v>79.33</v>
      </c>
    </row>
    <row r="5884" spans="8:9" x14ac:dyDescent="0.3">
      <c r="H5884" s="170">
        <v>40855</v>
      </c>
      <c r="I5884" s="168">
        <v>79.47</v>
      </c>
    </row>
    <row r="5885" spans="8:9" x14ac:dyDescent="0.3">
      <c r="H5885" s="170">
        <v>40856</v>
      </c>
      <c r="I5885" s="168">
        <v>79.61</v>
      </c>
    </row>
    <row r="5886" spans="8:9" x14ac:dyDescent="0.3">
      <c r="H5886" s="170">
        <v>40857</v>
      </c>
      <c r="I5886" s="168">
        <v>79.97</v>
      </c>
    </row>
    <row r="5887" spans="8:9" x14ac:dyDescent="0.3">
      <c r="H5887" s="170">
        <v>40858</v>
      </c>
      <c r="I5887" s="168">
        <v>80.31</v>
      </c>
    </row>
    <row r="5888" spans="8:9" x14ac:dyDescent="0.3">
      <c r="H5888" s="170">
        <v>40859</v>
      </c>
      <c r="I5888" s="168">
        <v>80.58</v>
      </c>
    </row>
    <row r="5889" spans="8:9" x14ac:dyDescent="0.3">
      <c r="H5889" s="170">
        <v>40860</v>
      </c>
      <c r="I5889" s="168">
        <v>80.78</v>
      </c>
    </row>
    <row r="5890" spans="8:9" x14ac:dyDescent="0.3">
      <c r="H5890" s="170">
        <v>40861</v>
      </c>
      <c r="I5890" s="168">
        <v>80.94</v>
      </c>
    </row>
    <row r="5891" spans="8:9" x14ac:dyDescent="0.3">
      <c r="H5891" s="170">
        <v>40862</v>
      </c>
      <c r="I5891" s="168">
        <v>81.08</v>
      </c>
    </row>
    <row r="5892" spans="8:9" x14ac:dyDescent="0.3">
      <c r="H5892" s="170">
        <v>40863</v>
      </c>
      <c r="I5892" s="168">
        <v>81.14</v>
      </c>
    </row>
    <row r="5893" spans="8:9" x14ac:dyDescent="0.3">
      <c r="H5893" s="170">
        <v>40864</v>
      </c>
      <c r="I5893" s="168">
        <v>81.06</v>
      </c>
    </row>
    <row r="5894" spans="8:9" x14ac:dyDescent="0.3">
      <c r="H5894" s="170">
        <v>40865</v>
      </c>
      <c r="I5894" s="168">
        <v>80.95</v>
      </c>
    </row>
    <row r="5895" spans="8:9" x14ac:dyDescent="0.3">
      <c r="H5895" s="170">
        <v>40866</v>
      </c>
      <c r="I5895" s="168">
        <v>80.78</v>
      </c>
    </row>
    <row r="5896" spans="8:9" x14ac:dyDescent="0.3">
      <c r="H5896" s="170">
        <v>40867</v>
      </c>
      <c r="I5896" s="168">
        <v>80.45</v>
      </c>
    </row>
    <row r="5897" spans="8:9" x14ac:dyDescent="0.3">
      <c r="H5897" s="170">
        <v>40868</v>
      </c>
      <c r="I5897" s="168">
        <v>80.099999999999994</v>
      </c>
    </row>
    <row r="5898" spans="8:9" x14ac:dyDescent="0.3">
      <c r="H5898" s="170">
        <v>40869</v>
      </c>
      <c r="I5898" s="168">
        <v>79.75</v>
      </c>
    </row>
    <row r="5899" spans="8:9" x14ac:dyDescent="0.3">
      <c r="H5899" s="170">
        <v>40870</v>
      </c>
      <c r="I5899" s="168">
        <v>79.44</v>
      </c>
    </row>
    <row r="5900" spans="8:9" x14ac:dyDescent="0.3">
      <c r="H5900" s="170">
        <v>40871</v>
      </c>
      <c r="I5900" s="168">
        <v>79.16</v>
      </c>
    </row>
    <row r="5901" spans="8:9" x14ac:dyDescent="0.3">
      <c r="H5901" s="170">
        <v>40872</v>
      </c>
      <c r="I5901" s="168">
        <v>78.95</v>
      </c>
    </row>
    <row r="5902" spans="8:9" x14ac:dyDescent="0.3">
      <c r="H5902" s="170">
        <v>40873</v>
      </c>
      <c r="I5902" s="168">
        <v>78.72</v>
      </c>
    </row>
    <row r="5903" spans="8:9" x14ac:dyDescent="0.3">
      <c r="H5903" s="170">
        <v>40874</v>
      </c>
      <c r="I5903" s="168">
        <v>78.37</v>
      </c>
    </row>
    <row r="5904" spans="8:9" x14ac:dyDescent="0.3">
      <c r="H5904" s="170">
        <v>40875</v>
      </c>
      <c r="I5904" s="168">
        <v>78.11</v>
      </c>
    </row>
    <row r="5905" spans="8:9" x14ac:dyDescent="0.3">
      <c r="H5905" s="170">
        <v>40876</v>
      </c>
      <c r="I5905" s="168">
        <v>77.87</v>
      </c>
    </row>
    <row r="5906" spans="8:9" x14ac:dyDescent="0.3">
      <c r="H5906" s="170">
        <v>40877</v>
      </c>
      <c r="I5906" s="168">
        <v>77.650000000000006</v>
      </c>
    </row>
    <row r="5907" spans="8:9" x14ac:dyDescent="0.3">
      <c r="H5907" s="170">
        <v>40878</v>
      </c>
      <c r="I5907" s="168">
        <v>77.88</v>
      </c>
    </row>
    <row r="5908" spans="8:9" x14ac:dyDescent="0.3">
      <c r="H5908" s="170">
        <v>40879</v>
      </c>
      <c r="I5908" s="168">
        <v>78.52</v>
      </c>
    </row>
    <row r="5909" spans="8:9" x14ac:dyDescent="0.3">
      <c r="H5909" s="170">
        <v>40880</v>
      </c>
      <c r="I5909" s="168">
        <v>78.819999999999993</v>
      </c>
    </row>
    <row r="5910" spans="8:9" x14ac:dyDescent="0.3">
      <c r="H5910" s="170">
        <v>40881</v>
      </c>
      <c r="I5910" s="168">
        <v>79.17</v>
      </c>
    </row>
    <row r="5911" spans="8:9" x14ac:dyDescent="0.3">
      <c r="H5911" s="170">
        <v>40882</v>
      </c>
      <c r="I5911" s="168">
        <v>79.55</v>
      </c>
    </row>
    <row r="5912" spans="8:9" x14ac:dyDescent="0.3">
      <c r="H5912" s="170">
        <v>40883</v>
      </c>
      <c r="I5912" s="168">
        <v>80.05</v>
      </c>
    </row>
    <row r="5913" spans="8:9" x14ac:dyDescent="0.3">
      <c r="H5913" s="170">
        <v>40884</v>
      </c>
      <c r="I5913" s="168">
        <v>80.44</v>
      </c>
    </row>
    <row r="5914" spans="8:9" x14ac:dyDescent="0.3">
      <c r="H5914" s="170">
        <v>40885</v>
      </c>
      <c r="I5914" s="168">
        <v>80.7</v>
      </c>
    </row>
    <row r="5915" spans="8:9" x14ac:dyDescent="0.3">
      <c r="H5915" s="170">
        <v>40886</v>
      </c>
      <c r="I5915" s="168">
        <v>80.900000000000006</v>
      </c>
    </row>
    <row r="5916" spans="8:9" x14ac:dyDescent="0.3">
      <c r="H5916" s="170">
        <v>40887</v>
      </c>
      <c r="I5916" s="168">
        <v>81.13</v>
      </c>
    </row>
    <row r="5917" spans="8:9" x14ac:dyDescent="0.3">
      <c r="H5917" s="170">
        <v>40888</v>
      </c>
      <c r="I5917" s="168">
        <v>81.38</v>
      </c>
    </row>
    <row r="5918" spans="8:9" x14ac:dyDescent="0.3">
      <c r="H5918" s="170">
        <v>40889</v>
      </c>
      <c r="I5918" s="168">
        <v>81.540000000000006</v>
      </c>
    </row>
    <row r="5919" spans="8:9" x14ac:dyDescent="0.3">
      <c r="H5919" s="170">
        <v>40890</v>
      </c>
      <c r="I5919" s="168">
        <v>81.64</v>
      </c>
    </row>
    <row r="5920" spans="8:9" x14ac:dyDescent="0.3">
      <c r="H5920" s="170">
        <v>40891</v>
      </c>
      <c r="I5920" s="168">
        <v>81.7</v>
      </c>
    </row>
    <row r="5921" spans="8:9" x14ac:dyDescent="0.3">
      <c r="H5921" s="170">
        <v>40892</v>
      </c>
      <c r="I5921" s="168">
        <v>81.72</v>
      </c>
    </row>
    <row r="5922" spans="8:9" x14ac:dyDescent="0.3">
      <c r="H5922" s="170">
        <v>40893</v>
      </c>
      <c r="I5922" s="168">
        <v>81.7</v>
      </c>
    </row>
    <row r="5923" spans="8:9" x14ac:dyDescent="0.3">
      <c r="H5923" s="170">
        <v>40894</v>
      </c>
      <c r="I5923" s="168">
        <v>81.67</v>
      </c>
    </row>
    <row r="5924" spans="8:9" x14ac:dyDescent="0.3">
      <c r="H5924" s="170">
        <v>40895</v>
      </c>
      <c r="I5924" s="168">
        <v>81.650000000000006</v>
      </c>
    </row>
    <row r="5925" spans="8:9" x14ac:dyDescent="0.3">
      <c r="H5925" s="170">
        <v>40896</v>
      </c>
      <c r="I5925" s="168">
        <v>81.63</v>
      </c>
    </row>
    <row r="5926" spans="8:9" x14ac:dyDescent="0.3">
      <c r="H5926" s="170">
        <v>40897</v>
      </c>
      <c r="I5926" s="168">
        <v>81.64</v>
      </c>
    </row>
    <row r="5927" spans="8:9" x14ac:dyDescent="0.3">
      <c r="H5927" s="170">
        <v>40898</v>
      </c>
      <c r="I5927" s="168">
        <v>81.680000000000007</v>
      </c>
    </row>
    <row r="5928" spans="8:9" x14ac:dyDescent="0.3">
      <c r="H5928" s="170">
        <v>40899</v>
      </c>
      <c r="I5928" s="168">
        <v>81.75</v>
      </c>
    </row>
    <row r="5929" spans="8:9" x14ac:dyDescent="0.3">
      <c r="H5929" s="170">
        <v>40900</v>
      </c>
      <c r="I5929" s="168">
        <v>81.739999999999995</v>
      </c>
    </row>
    <row r="5930" spans="8:9" x14ac:dyDescent="0.3">
      <c r="H5930" s="170">
        <v>40901</v>
      </c>
      <c r="I5930" s="168">
        <v>81.77</v>
      </c>
    </row>
    <row r="5931" spans="8:9" x14ac:dyDescent="0.3">
      <c r="H5931" s="170">
        <v>40902</v>
      </c>
      <c r="I5931" s="168">
        <v>81.88</v>
      </c>
    </row>
    <row r="5932" spans="8:9" x14ac:dyDescent="0.3">
      <c r="H5932" s="170">
        <v>40903</v>
      </c>
      <c r="I5932" s="168">
        <v>81.97</v>
      </c>
    </row>
    <row r="5933" spans="8:9" x14ac:dyDescent="0.3">
      <c r="H5933" s="170">
        <v>40904</v>
      </c>
      <c r="I5933" s="168">
        <v>82.11</v>
      </c>
    </row>
    <row r="5934" spans="8:9" x14ac:dyDescent="0.3">
      <c r="H5934" s="170">
        <v>40905</v>
      </c>
      <c r="I5934" s="168">
        <v>82.32</v>
      </c>
    </row>
    <row r="5935" spans="8:9" x14ac:dyDescent="0.3">
      <c r="H5935" s="170">
        <v>40906</v>
      </c>
      <c r="I5935" s="168">
        <v>82.54</v>
      </c>
    </row>
    <row r="5936" spans="8:9" x14ac:dyDescent="0.3">
      <c r="H5936" s="170">
        <v>40907</v>
      </c>
      <c r="I5936" s="168">
        <v>82.82</v>
      </c>
    </row>
    <row r="5937" spans="8:9" x14ac:dyDescent="0.3">
      <c r="H5937" s="170">
        <v>40908</v>
      </c>
      <c r="I5937" s="168">
        <v>82.86</v>
      </c>
    </row>
    <row r="5938" spans="8:9" x14ac:dyDescent="0.3">
      <c r="H5938" s="170">
        <v>40909</v>
      </c>
      <c r="I5938" s="168">
        <v>82.79</v>
      </c>
    </row>
    <row r="5939" spans="8:9" x14ac:dyDescent="0.3">
      <c r="H5939" s="170">
        <v>40910</v>
      </c>
      <c r="I5939" s="168">
        <v>82.82</v>
      </c>
    </row>
    <row r="5940" spans="8:9" x14ac:dyDescent="0.3">
      <c r="H5940" s="170">
        <v>40911</v>
      </c>
      <c r="I5940" s="168">
        <v>82.85</v>
      </c>
    </row>
    <row r="5941" spans="8:9" x14ac:dyDescent="0.3">
      <c r="H5941" s="170">
        <v>40912</v>
      </c>
      <c r="I5941" s="168">
        <v>82.89</v>
      </c>
    </row>
    <row r="5942" spans="8:9" x14ac:dyDescent="0.3">
      <c r="H5942" s="170">
        <v>40913</v>
      </c>
      <c r="I5942" s="168">
        <v>82.95</v>
      </c>
    </row>
    <row r="5943" spans="8:9" x14ac:dyDescent="0.3">
      <c r="H5943" s="170">
        <v>40914</v>
      </c>
      <c r="I5943" s="168">
        <v>83.06</v>
      </c>
    </row>
    <row r="5944" spans="8:9" x14ac:dyDescent="0.3">
      <c r="H5944" s="170">
        <v>40915</v>
      </c>
      <c r="I5944" s="168">
        <v>83.07</v>
      </c>
    </row>
    <row r="5945" spans="8:9" x14ac:dyDescent="0.3">
      <c r="H5945" s="170">
        <v>40916</v>
      </c>
      <c r="I5945" s="168">
        <v>83.1</v>
      </c>
    </row>
    <row r="5946" spans="8:9" x14ac:dyDescent="0.3">
      <c r="H5946" s="170">
        <v>40917</v>
      </c>
      <c r="I5946" s="168">
        <v>83.06</v>
      </c>
    </row>
    <row r="5947" spans="8:9" x14ac:dyDescent="0.3">
      <c r="H5947" s="170">
        <v>40918</v>
      </c>
      <c r="I5947" s="168">
        <v>82.99</v>
      </c>
    </row>
    <row r="5948" spans="8:9" x14ac:dyDescent="0.3">
      <c r="H5948" s="170">
        <v>40919</v>
      </c>
      <c r="I5948" s="168">
        <v>82.89</v>
      </c>
    </row>
    <row r="5949" spans="8:9" x14ac:dyDescent="0.3">
      <c r="H5949" s="170">
        <v>40920</v>
      </c>
      <c r="I5949" s="168">
        <v>82.84</v>
      </c>
    </row>
    <row r="5950" spans="8:9" x14ac:dyDescent="0.3">
      <c r="H5950" s="170">
        <v>40921</v>
      </c>
      <c r="I5950" s="168">
        <v>82.81</v>
      </c>
    </row>
    <row r="5951" spans="8:9" x14ac:dyDescent="0.3">
      <c r="H5951" s="170">
        <v>40922</v>
      </c>
      <c r="I5951" s="168">
        <v>82.78</v>
      </c>
    </row>
    <row r="5952" spans="8:9" x14ac:dyDescent="0.3">
      <c r="H5952" s="170">
        <v>40923</v>
      </c>
      <c r="I5952" s="168">
        <v>82.8</v>
      </c>
    </row>
    <row r="5953" spans="8:9" x14ac:dyDescent="0.3">
      <c r="H5953" s="170">
        <v>40924</v>
      </c>
      <c r="I5953" s="168">
        <v>82.74</v>
      </c>
    </row>
    <row r="5954" spans="8:9" x14ac:dyDescent="0.3">
      <c r="H5954" s="170">
        <v>40925</v>
      </c>
      <c r="I5954" s="168">
        <v>82.72</v>
      </c>
    </row>
    <row r="5955" spans="8:9" x14ac:dyDescent="0.3">
      <c r="H5955" s="170">
        <v>40926</v>
      </c>
      <c r="I5955" s="168">
        <v>82.71</v>
      </c>
    </row>
    <row r="5956" spans="8:9" x14ac:dyDescent="0.3">
      <c r="H5956" s="170">
        <v>40927</v>
      </c>
      <c r="I5956" s="168">
        <v>82.69</v>
      </c>
    </row>
    <row r="5957" spans="8:9" x14ac:dyDescent="0.3">
      <c r="H5957" s="170">
        <v>40928</v>
      </c>
      <c r="I5957" s="168">
        <v>82.39</v>
      </c>
    </row>
    <row r="5958" spans="8:9" x14ac:dyDescent="0.3">
      <c r="H5958" s="170">
        <v>40929</v>
      </c>
      <c r="I5958" s="168">
        <v>81.84</v>
      </c>
    </row>
    <row r="5959" spans="8:9" x14ac:dyDescent="0.3">
      <c r="H5959" s="170">
        <v>40930</v>
      </c>
      <c r="I5959" s="168">
        <v>81.17</v>
      </c>
    </row>
    <row r="5960" spans="8:9" x14ac:dyDescent="0.3">
      <c r="H5960" s="170">
        <v>40931</v>
      </c>
      <c r="I5960" s="168">
        <v>80.28</v>
      </c>
    </row>
    <row r="5961" spans="8:9" x14ac:dyDescent="0.3">
      <c r="H5961" s="170">
        <v>40932</v>
      </c>
      <c r="I5961" s="168">
        <v>79.349999999999994</v>
      </c>
    </row>
    <row r="5962" spans="8:9" x14ac:dyDescent="0.3">
      <c r="H5962" s="170">
        <v>40933</v>
      </c>
      <c r="I5962" s="168">
        <v>78.44</v>
      </c>
    </row>
    <row r="5963" spans="8:9" x14ac:dyDescent="0.3">
      <c r="H5963" s="170">
        <v>40934</v>
      </c>
      <c r="I5963" s="168">
        <v>77.680000000000007</v>
      </c>
    </row>
    <row r="5964" spans="8:9" x14ac:dyDescent="0.3">
      <c r="H5964" s="170">
        <v>40935</v>
      </c>
      <c r="I5964" s="168">
        <v>77.099999999999994</v>
      </c>
    </row>
    <row r="5965" spans="8:9" x14ac:dyDescent="0.3">
      <c r="H5965" s="170">
        <v>40936</v>
      </c>
      <c r="I5965" s="168">
        <v>76.73</v>
      </c>
    </row>
    <row r="5966" spans="8:9" x14ac:dyDescent="0.3">
      <c r="H5966" s="170">
        <v>40937</v>
      </c>
      <c r="I5966" s="168">
        <v>76.44</v>
      </c>
    </row>
    <row r="5967" spans="8:9" x14ac:dyDescent="0.3">
      <c r="H5967" s="170">
        <v>40938</v>
      </c>
      <c r="I5967" s="168">
        <v>76.239999999999995</v>
      </c>
    </row>
    <row r="5968" spans="8:9" x14ac:dyDescent="0.3">
      <c r="H5968" s="170">
        <v>40939</v>
      </c>
      <c r="I5968" s="168">
        <v>76.099999999999994</v>
      </c>
    </row>
    <row r="5969" spans="8:9" x14ac:dyDescent="0.3">
      <c r="H5969" s="170">
        <v>40940</v>
      </c>
      <c r="I5969" s="168">
        <v>75.989999999999995</v>
      </c>
    </row>
    <row r="5970" spans="8:9" x14ac:dyDescent="0.3">
      <c r="H5970" s="170">
        <v>40941</v>
      </c>
      <c r="I5970" s="168">
        <v>75.930000000000007</v>
      </c>
    </row>
    <row r="5971" spans="8:9" x14ac:dyDescent="0.3">
      <c r="H5971" s="170">
        <v>40942</v>
      </c>
      <c r="I5971" s="168">
        <v>75.95</v>
      </c>
    </row>
    <row r="5972" spans="8:9" x14ac:dyDescent="0.3">
      <c r="H5972" s="170">
        <v>40943</v>
      </c>
      <c r="I5972" s="168">
        <v>76.010000000000005</v>
      </c>
    </row>
    <row r="5973" spans="8:9" x14ac:dyDescent="0.3">
      <c r="H5973" s="170">
        <v>40944</v>
      </c>
      <c r="I5973" s="168">
        <v>76.099999999999994</v>
      </c>
    </row>
    <row r="5974" spans="8:9" x14ac:dyDescent="0.3">
      <c r="H5974" s="170">
        <v>40945</v>
      </c>
      <c r="I5974" s="168">
        <v>76.19</v>
      </c>
    </row>
    <row r="5975" spans="8:9" x14ac:dyDescent="0.3">
      <c r="H5975" s="170">
        <v>40946</v>
      </c>
      <c r="I5975" s="168">
        <v>76.28</v>
      </c>
    </row>
    <row r="5976" spans="8:9" x14ac:dyDescent="0.3">
      <c r="H5976" s="170">
        <v>40947</v>
      </c>
      <c r="I5976" s="168">
        <v>76.17</v>
      </c>
    </row>
    <row r="5977" spans="8:9" x14ac:dyDescent="0.3">
      <c r="H5977" s="170">
        <v>40948</v>
      </c>
      <c r="I5977" s="168">
        <v>76.06</v>
      </c>
    </row>
    <row r="5978" spans="8:9" x14ac:dyDescent="0.3">
      <c r="H5978" s="170">
        <v>40949</v>
      </c>
      <c r="I5978" s="168">
        <v>75.95</v>
      </c>
    </row>
    <row r="5979" spans="8:9" x14ac:dyDescent="0.3">
      <c r="H5979" s="170">
        <v>40950</v>
      </c>
      <c r="I5979" s="168">
        <v>75.81</v>
      </c>
    </row>
    <row r="5980" spans="8:9" x14ac:dyDescent="0.3">
      <c r="H5980" s="170">
        <v>40951</v>
      </c>
      <c r="I5980" s="168">
        <v>75.69</v>
      </c>
    </row>
    <row r="5981" spans="8:9" x14ac:dyDescent="0.3">
      <c r="H5981" s="170">
        <v>40952</v>
      </c>
      <c r="I5981" s="168">
        <v>75.56</v>
      </c>
    </row>
    <row r="5982" spans="8:9" x14ac:dyDescent="0.3">
      <c r="H5982" s="170">
        <v>40953</v>
      </c>
      <c r="I5982" s="168">
        <v>75.47</v>
      </c>
    </row>
    <row r="5983" spans="8:9" x14ac:dyDescent="0.3">
      <c r="H5983" s="170">
        <v>40954</v>
      </c>
      <c r="I5983" s="168">
        <v>75.41</v>
      </c>
    </row>
    <row r="5984" spans="8:9" x14ac:dyDescent="0.3">
      <c r="H5984" s="170">
        <v>40955</v>
      </c>
      <c r="I5984" s="168">
        <v>75.41</v>
      </c>
    </row>
    <row r="5985" spans="8:9" x14ac:dyDescent="0.3">
      <c r="H5985" s="170">
        <v>40956</v>
      </c>
      <c r="I5985" s="168">
        <v>75.41</v>
      </c>
    </row>
    <row r="5986" spans="8:9" x14ac:dyDescent="0.3">
      <c r="H5986" s="170">
        <v>40957</v>
      </c>
      <c r="I5986" s="168">
        <v>75.52</v>
      </c>
    </row>
    <row r="5987" spans="8:9" x14ac:dyDescent="0.3">
      <c r="H5987" s="170">
        <v>40958</v>
      </c>
      <c r="I5987" s="168">
        <v>75.56</v>
      </c>
    </row>
    <row r="5988" spans="8:9" x14ac:dyDescent="0.3">
      <c r="H5988" s="170">
        <v>40959</v>
      </c>
      <c r="I5988" s="168">
        <v>75.56</v>
      </c>
    </row>
    <row r="5989" spans="8:9" x14ac:dyDescent="0.3">
      <c r="H5989" s="170">
        <v>40960</v>
      </c>
      <c r="I5989" s="168">
        <v>75.62</v>
      </c>
    </row>
    <row r="5990" spans="8:9" x14ac:dyDescent="0.3">
      <c r="H5990" s="170">
        <v>40961</v>
      </c>
      <c r="I5990" s="168">
        <v>75.63</v>
      </c>
    </row>
    <row r="5991" spans="8:9" x14ac:dyDescent="0.3">
      <c r="H5991" s="170">
        <v>40962</v>
      </c>
      <c r="I5991" s="168">
        <v>75.62</v>
      </c>
    </row>
    <row r="5992" spans="8:9" x14ac:dyDescent="0.3">
      <c r="H5992" s="170">
        <v>40963</v>
      </c>
      <c r="I5992" s="168">
        <v>75.69</v>
      </c>
    </row>
    <row r="5993" spans="8:9" x14ac:dyDescent="0.3">
      <c r="H5993" s="170">
        <v>40964</v>
      </c>
      <c r="I5993" s="168">
        <v>75.73</v>
      </c>
    </row>
    <row r="5994" spans="8:9" x14ac:dyDescent="0.3">
      <c r="H5994" s="170">
        <v>40965</v>
      </c>
      <c r="I5994" s="168">
        <v>75.8</v>
      </c>
    </row>
    <row r="5995" spans="8:9" x14ac:dyDescent="0.3">
      <c r="H5995" s="170">
        <v>40966</v>
      </c>
      <c r="I5995" s="168">
        <v>75.92</v>
      </c>
    </row>
    <row r="5996" spans="8:9" x14ac:dyDescent="0.3">
      <c r="H5996" s="170">
        <v>40967</v>
      </c>
      <c r="I5996" s="168">
        <v>76.040000000000006</v>
      </c>
    </row>
    <row r="5997" spans="8:9" x14ac:dyDescent="0.3">
      <c r="H5997" s="170">
        <v>40968</v>
      </c>
      <c r="I5997" s="168">
        <v>76.06</v>
      </c>
    </row>
    <row r="5998" spans="8:9" x14ac:dyDescent="0.3">
      <c r="H5998" s="170">
        <v>40969</v>
      </c>
      <c r="I5998" s="168">
        <v>76.069999999999993</v>
      </c>
    </row>
    <row r="5999" spans="8:9" x14ac:dyDescent="0.3">
      <c r="H5999" s="170">
        <v>40970</v>
      </c>
      <c r="I5999" s="168">
        <v>76.010000000000005</v>
      </c>
    </row>
    <row r="6000" spans="8:9" x14ac:dyDescent="0.3">
      <c r="H6000" s="170">
        <v>40971</v>
      </c>
      <c r="I6000" s="168">
        <v>76</v>
      </c>
    </row>
    <row r="6001" spans="8:9" x14ac:dyDescent="0.3">
      <c r="H6001" s="170">
        <v>40972</v>
      </c>
      <c r="I6001" s="168">
        <v>76.02</v>
      </c>
    </row>
    <row r="6002" spans="8:9" x14ac:dyDescent="0.3">
      <c r="H6002" s="170">
        <v>40973</v>
      </c>
      <c r="I6002" s="168">
        <v>76.2</v>
      </c>
    </row>
    <row r="6003" spans="8:9" x14ac:dyDescent="0.3">
      <c r="H6003" s="170">
        <v>40974</v>
      </c>
      <c r="I6003" s="168">
        <v>76.36</v>
      </c>
    </row>
    <row r="6004" spans="8:9" x14ac:dyDescent="0.3">
      <c r="H6004" s="170">
        <v>40975</v>
      </c>
      <c r="I6004" s="168">
        <v>76.510000000000005</v>
      </c>
    </row>
    <row r="6005" spans="8:9" x14ac:dyDescent="0.3">
      <c r="H6005" s="170">
        <v>40976</v>
      </c>
      <c r="I6005" s="168">
        <v>76.709999999999994</v>
      </c>
    </row>
    <row r="6006" spans="8:9" x14ac:dyDescent="0.3">
      <c r="H6006" s="170">
        <v>40977</v>
      </c>
      <c r="I6006" s="168">
        <v>76.900000000000006</v>
      </c>
    </row>
    <row r="6007" spans="8:9" x14ac:dyDescent="0.3">
      <c r="H6007" s="170">
        <v>40978</v>
      </c>
      <c r="I6007" s="168">
        <v>77.150000000000006</v>
      </c>
    </row>
    <row r="6008" spans="8:9" x14ac:dyDescent="0.3">
      <c r="H6008" s="170">
        <v>40979</v>
      </c>
      <c r="I6008" s="168">
        <v>77.31</v>
      </c>
    </row>
    <row r="6009" spans="8:9" x14ac:dyDescent="0.3">
      <c r="H6009" s="170">
        <v>40980</v>
      </c>
      <c r="I6009" s="168">
        <v>77.45</v>
      </c>
    </row>
    <row r="6010" spans="8:9" x14ac:dyDescent="0.3">
      <c r="H6010" s="170">
        <v>40981</v>
      </c>
      <c r="I6010" s="168">
        <v>77.599999999999994</v>
      </c>
    </row>
    <row r="6011" spans="8:9" x14ac:dyDescent="0.3">
      <c r="H6011" s="170">
        <v>40982</v>
      </c>
      <c r="I6011" s="168">
        <v>77.45</v>
      </c>
    </row>
    <row r="6012" spans="8:9" x14ac:dyDescent="0.3">
      <c r="H6012" s="170">
        <v>40983</v>
      </c>
      <c r="I6012" s="168">
        <v>77.040000000000006</v>
      </c>
    </row>
    <row r="6013" spans="8:9" x14ac:dyDescent="0.3">
      <c r="H6013" s="170">
        <v>40984</v>
      </c>
      <c r="I6013" s="168">
        <v>76.34</v>
      </c>
    </row>
    <row r="6014" spans="8:9" x14ac:dyDescent="0.3">
      <c r="H6014" s="170">
        <v>40985</v>
      </c>
      <c r="I6014" s="168">
        <v>75.36</v>
      </c>
    </row>
    <row r="6015" spans="8:9" x14ac:dyDescent="0.3">
      <c r="H6015" s="170">
        <v>40986</v>
      </c>
      <c r="I6015" s="168">
        <v>74.37</v>
      </c>
    </row>
    <row r="6016" spans="8:9" x14ac:dyDescent="0.3">
      <c r="H6016" s="170">
        <v>40987</v>
      </c>
      <c r="I6016" s="168">
        <v>73.510000000000005</v>
      </c>
    </row>
    <row r="6017" spans="8:9" x14ac:dyDescent="0.3">
      <c r="H6017" s="170">
        <v>40988</v>
      </c>
      <c r="I6017" s="168">
        <v>72.8</v>
      </c>
    </row>
    <row r="6018" spans="8:9" x14ac:dyDescent="0.3">
      <c r="H6018" s="170">
        <v>40989</v>
      </c>
      <c r="I6018" s="168">
        <v>72.290000000000006</v>
      </c>
    </row>
    <row r="6019" spans="8:9" x14ac:dyDescent="0.3">
      <c r="H6019" s="170">
        <v>40990</v>
      </c>
      <c r="I6019" s="168">
        <v>72.02</v>
      </c>
    </row>
    <row r="6020" spans="8:9" x14ac:dyDescent="0.3">
      <c r="H6020" s="170">
        <v>40991</v>
      </c>
      <c r="I6020" s="168">
        <v>71.84</v>
      </c>
    </row>
    <row r="6021" spans="8:9" x14ac:dyDescent="0.3">
      <c r="H6021" s="170">
        <v>40992</v>
      </c>
      <c r="I6021" s="168">
        <v>71.8</v>
      </c>
    </row>
    <row r="6022" spans="8:9" x14ac:dyDescent="0.3">
      <c r="H6022" s="170">
        <v>40993</v>
      </c>
      <c r="I6022" s="168">
        <v>71.650000000000006</v>
      </c>
    </row>
    <row r="6023" spans="8:9" x14ac:dyDescent="0.3">
      <c r="H6023" s="170">
        <v>40994</v>
      </c>
      <c r="I6023" s="168">
        <v>71.53</v>
      </c>
    </row>
    <row r="6024" spans="8:9" x14ac:dyDescent="0.3">
      <c r="H6024" s="170">
        <v>40995</v>
      </c>
      <c r="I6024" s="168">
        <v>71.36</v>
      </c>
    </row>
    <row r="6025" spans="8:9" x14ac:dyDescent="0.3">
      <c r="H6025" s="170">
        <v>40996</v>
      </c>
      <c r="I6025" s="168">
        <v>71.02</v>
      </c>
    </row>
    <row r="6026" spans="8:9" x14ac:dyDescent="0.3">
      <c r="H6026" s="170">
        <v>40997</v>
      </c>
      <c r="I6026" s="168">
        <v>70.61</v>
      </c>
    </row>
    <row r="6027" spans="8:9" x14ac:dyDescent="0.3">
      <c r="H6027" s="170">
        <v>40998</v>
      </c>
      <c r="I6027" s="168">
        <v>70.13</v>
      </c>
    </row>
    <row r="6028" spans="8:9" x14ac:dyDescent="0.3">
      <c r="H6028" s="170">
        <v>40999</v>
      </c>
      <c r="I6028" s="168">
        <v>69.650000000000006</v>
      </c>
    </row>
    <row r="6029" spans="8:9" x14ac:dyDescent="0.3">
      <c r="H6029" s="170">
        <v>41000</v>
      </c>
      <c r="I6029" s="168">
        <v>69.180000000000007</v>
      </c>
    </row>
    <row r="6030" spans="8:9" x14ac:dyDescent="0.3">
      <c r="H6030" s="170">
        <v>41001</v>
      </c>
      <c r="I6030" s="168">
        <v>68.81</v>
      </c>
    </row>
    <row r="6031" spans="8:9" x14ac:dyDescent="0.3">
      <c r="H6031" s="170">
        <v>41002</v>
      </c>
      <c r="I6031" s="168">
        <v>68.459999999999994</v>
      </c>
    </row>
    <row r="6032" spans="8:9" x14ac:dyDescent="0.3">
      <c r="H6032" s="170">
        <v>41003</v>
      </c>
      <c r="I6032" s="168">
        <v>68.180000000000007</v>
      </c>
    </row>
    <row r="6033" spans="8:9" x14ac:dyDescent="0.3">
      <c r="H6033" s="170">
        <v>41004</v>
      </c>
      <c r="I6033" s="168">
        <v>68.02</v>
      </c>
    </row>
    <row r="6034" spans="8:9" x14ac:dyDescent="0.3">
      <c r="H6034" s="170">
        <v>41005</v>
      </c>
      <c r="I6034" s="168">
        <v>67.92</v>
      </c>
    </row>
    <row r="6035" spans="8:9" x14ac:dyDescent="0.3">
      <c r="H6035" s="170">
        <v>41006</v>
      </c>
      <c r="I6035" s="168">
        <v>67.89</v>
      </c>
    </row>
    <row r="6036" spans="8:9" x14ac:dyDescent="0.3">
      <c r="H6036" s="170">
        <v>41007</v>
      </c>
      <c r="I6036" s="168">
        <v>67.959999999999994</v>
      </c>
    </row>
    <row r="6037" spans="8:9" x14ac:dyDescent="0.3">
      <c r="H6037" s="170">
        <v>41008</v>
      </c>
      <c r="I6037" s="168">
        <v>68.05</v>
      </c>
    </row>
    <row r="6038" spans="8:9" x14ac:dyDescent="0.3">
      <c r="H6038" s="170">
        <v>41009</v>
      </c>
      <c r="I6038" s="168">
        <v>68.17</v>
      </c>
    </row>
    <row r="6039" spans="8:9" x14ac:dyDescent="0.3">
      <c r="H6039" s="170">
        <v>41010</v>
      </c>
      <c r="I6039" s="168">
        <v>68.28</v>
      </c>
    </row>
    <row r="6040" spans="8:9" x14ac:dyDescent="0.3">
      <c r="H6040" s="170">
        <v>41011</v>
      </c>
      <c r="I6040" s="168">
        <v>68.2</v>
      </c>
    </row>
    <row r="6041" spans="8:9" x14ac:dyDescent="0.3">
      <c r="H6041" s="170">
        <v>41012</v>
      </c>
      <c r="I6041" s="168">
        <v>67.86</v>
      </c>
    </row>
    <row r="6042" spans="8:9" x14ac:dyDescent="0.3">
      <c r="H6042" s="170">
        <v>41013</v>
      </c>
      <c r="I6042" s="168">
        <v>67.400000000000006</v>
      </c>
    </row>
    <row r="6043" spans="8:9" x14ac:dyDescent="0.3">
      <c r="H6043" s="170">
        <v>41014</v>
      </c>
      <c r="I6043" s="168">
        <v>66.94</v>
      </c>
    </row>
    <row r="6044" spans="8:9" x14ac:dyDescent="0.3">
      <c r="H6044" s="170">
        <v>41015</v>
      </c>
      <c r="I6044" s="168">
        <v>66.55</v>
      </c>
    </row>
    <row r="6045" spans="8:9" x14ac:dyDescent="0.3">
      <c r="H6045" s="170">
        <v>41016</v>
      </c>
      <c r="I6045" s="168">
        <v>66.34</v>
      </c>
    </row>
    <row r="6046" spans="8:9" x14ac:dyDescent="0.3">
      <c r="H6046" s="170">
        <v>41017</v>
      </c>
      <c r="I6046" s="168">
        <v>66.31</v>
      </c>
    </row>
    <row r="6047" spans="8:9" x14ac:dyDescent="0.3">
      <c r="H6047" s="170">
        <v>41018</v>
      </c>
      <c r="I6047" s="168">
        <v>66.38</v>
      </c>
    </row>
    <row r="6048" spans="8:9" x14ac:dyDescent="0.3">
      <c r="H6048" s="170">
        <v>41019</v>
      </c>
      <c r="I6048" s="168">
        <v>66.48</v>
      </c>
    </row>
    <row r="6049" spans="8:9" x14ac:dyDescent="0.3">
      <c r="H6049" s="170">
        <v>41020</v>
      </c>
      <c r="I6049" s="168">
        <v>66.58</v>
      </c>
    </row>
    <row r="6050" spans="8:9" x14ac:dyDescent="0.3">
      <c r="H6050" s="170">
        <v>41021</v>
      </c>
      <c r="I6050" s="168">
        <v>66.67</v>
      </c>
    </row>
    <row r="6051" spans="8:9" x14ac:dyDescent="0.3">
      <c r="H6051" s="170">
        <v>41022</v>
      </c>
      <c r="I6051" s="168">
        <v>66.77</v>
      </c>
    </row>
    <row r="6052" spans="8:9" x14ac:dyDescent="0.3">
      <c r="H6052" s="170">
        <v>41023</v>
      </c>
      <c r="I6052" s="168">
        <v>66.790000000000006</v>
      </c>
    </row>
    <row r="6053" spans="8:9" x14ac:dyDescent="0.3">
      <c r="H6053" s="170">
        <v>41024</v>
      </c>
      <c r="I6053" s="168">
        <v>66.680000000000007</v>
      </c>
    </row>
    <row r="6054" spans="8:9" x14ac:dyDescent="0.3">
      <c r="H6054" s="170">
        <v>41025</v>
      </c>
      <c r="I6054" s="168">
        <v>66.56</v>
      </c>
    </row>
    <row r="6055" spans="8:9" x14ac:dyDescent="0.3">
      <c r="H6055" s="170">
        <v>41026</v>
      </c>
      <c r="I6055" s="168">
        <v>66.36</v>
      </c>
    </row>
    <row r="6056" spans="8:9" x14ac:dyDescent="0.3">
      <c r="H6056" s="170">
        <v>41027</v>
      </c>
      <c r="I6056" s="168">
        <v>66.099999999999994</v>
      </c>
    </row>
    <row r="6057" spans="8:9" x14ac:dyDescent="0.3">
      <c r="H6057" s="170">
        <v>41028</v>
      </c>
      <c r="I6057" s="168">
        <v>65.89</v>
      </c>
    </row>
    <row r="6058" spans="8:9" x14ac:dyDescent="0.3">
      <c r="H6058" s="170">
        <v>41029</v>
      </c>
      <c r="I6058" s="168">
        <v>65.790000000000006</v>
      </c>
    </row>
    <row r="6059" spans="8:9" x14ac:dyDescent="0.3">
      <c r="H6059" s="170">
        <v>41030</v>
      </c>
      <c r="I6059" s="168">
        <v>65.75</v>
      </c>
    </row>
    <row r="6060" spans="8:9" x14ac:dyDescent="0.3">
      <c r="H6060" s="170">
        <v>41031</v>
      </c>
      <c r="I6060" s="168">
        <v>65.739999999999995</v>
      </c>
    </row>
    <row r="6061" spans="8:9" x14ac:dyDescent="0.3">
      <c r="H6061" s="170">
        <v>41032</v>
      </c>
      <c r="I6061" s="168">
        <v>65.760000000000005</v>
      </c>
    </row>
    <row r="6062" spans="8:9" x14ac:dyDescent="0.3">
      <c r="H6062" s="170">
        <v>41033</v>
      </c>
      <c r="I6062" s="168">
        <v>65.81</v>
      </c>
    </row>
    <row r="6063" spans="8:9" x14ac:dyDescent="0.3">
      <c r="H6063" s="170">
        <v>41034</v>
      </c>
      <c r="I6063" s="168">
        <v>65.92</v>
      </c>
    </row>
    <row r="6064" spans="8:9" x14ac:dyDescent="0.3">
      <c r="H6064" s="170">
        <v>41035</v>
      </c>
      <c r="I6064" s="168">
        <v>66.069999999999993</v>
      </c>
    </row>
    <row r="6065" spans="8:9" x14ac:dyDescent="0.3">
      <c r="H6065" s="170">
        <v>41036</v>
      </c>
      <c r="I6065" s="168">
        <v>66.25</v>
      </c>
    </row>
    <row r="6066" spans="8:9" x14ac:dyDescent="0.3">
      <c r="H6066" s="170">
        <v>41037</v>
      </c>
      <c r="I6066" s="168">
        <v>66.430000000000007</v>
      </c>
    </row>
    <row r="6067" spans="8:9" x14ac:dyDescent="0.3">
      <c r="H6067" s="170">
        <v>41038</v>
      </c>
      <c r="I6067" s="168">
        <v>66.67</v>
      </c>
    </row>
    <row r="6068" spans="8:9" x14ac:dyDescent="0.3">
      <c r="H6068" s="170">
        <v>41039</v>
      </c>
      <c r="I6068" s="168">
        <v>66.930000000000007</v>
      </c>
    </row>
    <row r="6069" spans="8:9" x14ac:dyDescent="0.3">
      <c r="H6069" s="170">
        <v>41040</v>
      </c>
      <c r="I6069" s="168">
        <v>67.180000000000007</v>
      </c>
    </row>
    <row r="6070" spans="8:9" x14ac:dyDescent="0.3">
      <c r="H6070" s="170">
        <v>41041</v>
      </c>
      <c r="I6070" s="168">
        <v>67.430000000000007</v>
      </c>
    </row>
    <row r="6071" spans="8:9" x14ac:dyDescent="0.3">
      <c r="H6071" s="170">
        <v>41042</v>
      </c>
      <c r="I6071" s="168">
        <v>67.87</v>
      </c>
    </row>
    <row r="6072" spans="8:9" x14ac:dyDescent="0.3">
      <c r="H6072" s="170">
        <v>41043</v>
      </c>
      <c r="I6072" s="168">
        <v>68.260000000000005</v>
      </c>
    </row>
    <row r="6073" spans="8:9" x14ac:dyDescent="0.3">
      <c r="H6073" s="170">
        <v>41044</v>
      </c>
      <c r="I6073" s="168">
        <v>68.739999999999995</v>
      </c>
    </row>
    <row r="6074" spans="8:9" x14ac:dyDescent="0.3">
      <c r="H6074" s="170">
        <v>41045</v>
      </c>
      <c r="I6074" s="168">
        <v>69.37</v>
      </c>
    </row>
    <row r="6075" spans="8:9" x14ac:dyDescent="0.3">
      <c r="H6075" s="170">
        <v>41046</v>
      </c>
      <c r="I6075" s="168">
        <v>70.099999999999994</v>
      </c>
    </row>
    <row r="6076" spans="8:9" x14ac:dyDescent="0.3">
      <c r="H6076" s="170">
        <v>41047</v>
      </c>
      <c r="I6076" s="168">
        <v>70.78</v>
      </c>
    </row>
    <row r="6077" spans="8:9" x14ac:dyDescent="0.3">
      <c r="H6077" s="170">
        <v>41048</v>
      </c>
      <c r="I6077" s="168">
        <v>71.349999999999994</v>
      </c>
    </row>
    <row r="6078" spans="8:9" x14ac:dyDescent="0.3">
      <c r="H6078" s="170">
        <v>41049</v>
      </c>
      <c r="I6078" s="168">
        <v>71.95</v>
      </c>
    </row>
    <row r="6079" spans="8:9" x14ac:dyDescent="0.3">
      <c r="H6079" s="170">
        <v>41050</v>
      </c>
      <c r="I6079" s="168">
        <v>72.5</v>
      </c>
    </row>
    <row r="6080" spans="8:9" x14ac:dyDescent="0.3">
      <c r="H6080" s="170">
        <v>41051</v>
      </c>
      <c r="I6080" s="168">
        <v>72.97</v>
      </c>
    </row>
    <row r="6081" spans="8:9" x14ac:dyDescent="0.3">
      <c r="H6081" s="170">
        <v>41052</v>
      </c>
      <c r="I6081" s="168">
        <v>73.430000000000007</v>
      </c>
    </row>
    <row r="6082" spans="8:9" x14ac:dyDescent="0.3">
      <c r="H6082" s="170">
        <v>41053</v>
      </c>
      <c r="I6082" s="168">
        <v>73.69</v>
      </c>
    </row>
    <row r="6083" spans="8:9" x14ac:dyDescent="0.3">
      <c r="H6083" s="170">
        <v>41054</v>
      </c>
      <c r="I6083" s="168">
        <v>73.900000000000006</v>
      </c>
    </row>
    <row r="6084" spans="8:9" x14ac:dyDescent="0.3">
      <c r="H6084" s="170">
        <v>41055</v>
      </c>
      <c r="I6084" s="168">
        <v>74.099999999999994</v>
      </c>
    </row>
    <row r="6085" spans="8:9" x14ac:dyDescent="0.3">
      <c r="H6085" s="170">
        <v>41056</v>
      </c>
      <c r="I6085" s="168">
        <v>74.290000000000006</v>
      </c>
    </row>
    <row r="6086" spans="8:9" x14ac:dyDescent="0.3">
      <c r="H6086" s="170">
        <v>41057</v>
      </c>
      <c r="I6086" s="168">
        <v>74.489999999999995</v>
      </c>
    </row>
    <row r="6087" spans="8:9" x14ac:dyDescent="0.3">
      <c r="H6087" s="170">
        <v>41058</v>
      </c>
      <c r="I6087" s="168">
        <v>74.91</v>
      </c>
    </row>
    <row r="6088" spans="8:9" x14ac:dyDescent="0.3">
      <c r="H6088" s="170">
        <v>41059</v>
      </c>
      <c r="I6088" s="168">
        <v>75.319999999999993</v>
      </c>
    </row>
    <row r="6089" spans="8:9" x14ac:dyDescent="0.3">
      <c r="H6089" s="170">
        <v>41060</v>
      </c>
      <c r="I6089" s="168">
        <v>75.78</v>
      </c>
    </row>
    <row r="6090" spans="8:9" x14ac:dyDescent="0.3">
      <c r="H6090" s="170">
        <v>41061</v>
      </c>
      <c r="I6090" s="168">
        <v>76.17</v>
      </c>
    </row>
    <row r="6091" spans="8:9" x14ac:dyDescent="0.3">
      <c r="H6091" s="170">
        <v>41062</v>
      </c>
      <c r="I6091" s="168">
        <v>76.56</v>
      </c>
    </row>
    <row r="6092" spans="8:9" x14ac:dyDescent="0.3">
      <c r="H6092" s="170">
        <v>41063</v>
      </c>
      <c r="I6092" s="168">
        <v>76.91</v>
      </c>
    </row>
    <row r="6093" spans="8:9" x14ac:dyDescent="0.3">
      <c r="H6093" s="170">
        <v>41064</v>
      </c>
      <c r="I6093" s="168">
        <v>77.260000000000005</v>
      </c>
    </row>
    <row r="6094" spans="8:9" x14ac:dyDescent="0.3">
      <c r="H6094" s="170">
        <v>41065</v>
      </c>
      <c r="I6094" s="168">
        <v>77.53</v>
      </c>
    </row>
    <row r="6095" spans="8:9" x14ac:dyDescent="0.3">
      <c r="H6095" s="170">
        <v>41066</v>
      </c>
      <c r="I6095" s="168">
        <v>77.7</v>
      </c>
    </row>
    <row r="6096" spans="8:9" x14ac:dyDescent="0.3">
      <c r="H6096" s="170">
        <v>41067</v>
      </c>
      <c r="I6096" s="168">
        <v>77.81</v>
      </c>
    </row>
    <row r="6097" spans="8:9" x14ac:dyDescent="0.3">
      <c r="H6097" s="170">
        <v>41068</v>
      </c>
      <c r="I6097" s="168">
        <v>77.849999999999994</v>
      </c>
    </row>
    <row r="6098" spans="8:9" x14ac:dyDescent="0.3">
      <c r="H6098" s="170">
        <v>41069</v>
      </c>
      <c r="I6098" s="168">
        <v>77.88</v>
      </c>
    </row>
    <row r="6099" spans="8:9" x14ac:dyDescent="0.3">
      <c r="H6099" s="170">
        <v>41070</v>
      </c>
      <c r="I6099" s="168">
        <v>77.97</v>
      </c>
    </row>
    <row r="6100" spans="8:9" x14ac:dyDescent="0.3">
      <c r="H6100" s="170">
        <v>41071</v>
      </c>
      <c r="I6100" s="168">
        <v>78.12</v>
      </c>
    </row>
    <row r="6101" spans="8:9" x14ac:dyDescent="0.3">
      <c r="H6101" s="170">
        <v>41072</v>
      </c>
      <c r="I6101" s="168">
        <v>78.34</v>
      </c>
    </row>
    <row r="6102" spans="8:9" x14ac:dyDescent="0.3">
      <c r="H6102" s="170">
        <v>41073</v>
      </c>
      <c r="I6102" s="168">
        <v>78.52</v>
      </c>
    </row>
    <row r="6103" spans="8:9" x14ac:dyDescent="0.3">
      <c r="H6103" s="170">
        <v>41074</v>
      </c>
      <c r="I6103" s="168">
        <v>78.53</v>
      </c>
    </row>
    <row r="6104" spans="8:9" x14ac:dyDescent="0.3">
      <c r="H6104" s="170">
        <v>41075</v>
      </c>
      <c r="I6104" s="168">
        <v>78.52</v>
      </c>
    </row>
    <row r="6105" spans="8:9" x14ac:dyDescent="0.3">
      <c r="H6105" s="170">
        <v>41076</v>
      </c>
      <c r="I6105" s="168">
        <v>78.540000000000006</v>
      </c>
    </row>
    <row r="6106" spans="8:9" x14ac:dyDescent="0.3">
      <c r="H6106" s="170">
        <v>41077</v>
      </c>
      <c r="I6106" s="168">
        <v>78.540000000000006</v>
      </c>
    </row>
    <row r="6107" spans="8:9" x14ac:dyDescent="0.3">
      <c r="H6107" s="170">
        <v>41078</v>
      </c>
      <c r="I6107" s="168">
        <v>78.489999999999995</v>
      </c>
    </row>
    <row r="6108" spans="8:9" x14ac:dyDescent="0.3">
      <c r="H6108" s="170">
        <v>41079</v>
      </c>
      <c r="I6108" s="168">
        <v>78.36</v>
      </c>
    </row>
    <row r="6109" spans="8:9" x14ac:dyDescent="0.3">
      <c r="H6109" s="170">
        <v>41080</v>
      </c>
      <c r="I6109" s="168">
        <v>78.25</v>
      </c>
    </row>
    <row r="6110" spans="8:9" x14ac:dyDescent="0.3">
      <c r="H6110" s="170">
        <v>41081</v>
      </c>
      <c r="I6110" s="168">
        <v>78.19</v>
      </c>
    </row>
    <row r="6111" spans="8:9" x14ac:dyDescent="0.3">
      <c r="H6111" s="170">
        <v>41082</v>
      </c>
      <c r="I6111" s="168">
        <v>78.16</v>
      </c>
    </row>
    <row r="6112" spans="8:9" x14ac:dyDescent="0.3">
      <c r="H6112" s="170">
        <v>41083</v>
      </c>
      <c r="I6112" s="168">
        <v>78.16</v>
      </c>
    </row>
    <row r="6113" spans="8:9" x14ac:dyDescent="0.3">
      <c r="H6113" s="170">
        <v>41084</v>
      </c>
      <c r="I6113" s="168">
        <v>78.13</v>
      </c>
    </row>
    <row r="6114" spans="8:9" x14ac:dyDescent="0.3">
      <c r="H6114" s="170">
        <v>41085</v>
      </c>
      <c r="I6114" s="168">
        <v>78.11</v>
      </c>
    </row>
    <row r="6115" spans="8:9" x14ac:dyDescent="0.3">
      <c r="H6115" s="170">
        <v>41086</v>
      </c>
      <c r="I6115" s="168">
        <v>78.06</v>
      </c>
    </row>
    <row r="6116" spans="8:9" x14ac:dyDescent="0.3">
      <c r="H6116" s="170">
        <v>41087</v>
      </c>
      <c r="I6116" s="168">
        <v>77.98</v>
      </c>
    </row>
    <row r="6117" spans="8:9" x14ac:dyDescent="0.3">
      <c r="H6117" s="170">
        <v>41088</v>
      </c>
      <c r="I6117" s="168">
        <v>77.88</v>
      </c>
    </row>
    <row r="6118" spans="8:9" x14ac:dyDescent="0.3">
      <c r="H6118" s="170">
        <v>41089</v>
      </c>
      <c r="I6118" s="168">
        <v>77.760000000000005</v>
      </c>
    </row>
    <row r="6119" spans="8:9" x14ac:dyDescent="0.3">
      <c r="H6119" s="170">
        <v>41090</v>
      </c>
      <c r="I6119" s="168">
        <v>77.63</v>
      </c>
    </row>
    <row r="6120" spans="8:9" x14ac:dyDescent="0.3">
      <c r="H6120" s="170">
        <v>41091</v>
      </c>
      <c r="I6120" s="168">
        <v>77.989999999999995</v>
      </c>
    </row>
    <row r="6121" spans="8:9" x14ac:dyDescent="0.3">
      <c r="H6121" s="170">
        <v>41092</v>
      </c>
      <c r="I6121" s="168">
        <v>78.19</v>
      </c>
    </row>
    <row r="6122" spans="8:9" x14ac:dyDescent="0.3">
      <c r="H6122" s="170">
        <v>41093</v>
      </c>
      <c r="I6122" s="168">
        <v>78.5</v>
      </c>
    </row>
    <row r="6123" spans="8:9" x14ac:dyDescent="0.3">
      <c r="H6123" s="170">
        <v>41094</v>
      </c>
      <c r="I6123" s="168">
        <v>78.72</v>
      </c>
    </row>
    <row r="6124" spans="8:9" x14ac:dyDescent="0.3">
      <c r="H6124" s="170">
        <v>41095</v>
      </c>
      <c r="I6124" s="168">
        <v>78.88</v>
      </c>
    </row>
    <row r="6125" spans="8:9" x14ac:dyDescent="0.3">
      <c r="H6125" s="170">
        <v>41096</v>
      </c>
      <c r="I6125" s="168">
        <v>79</v>
      </c>
    </row>
    <row r="6126" spans="8:9" x14ac:dyDescent="0.3">
      <c r="H6126" s="170">
        <v>41097</v>
      </c>
      <c r="I6126" s="168">
        <v>79.12</v>
      </c>
    </row>
    <row r="6127" spans="8:9" x14ac:dyDescent="0.3">
      <c r="H6127" s="170">
        <v>41098</v>
      </c>
      <c r="I6127" s="168">
        <v>79.239999999999995</v>
      </c>
    </row>
    <row r="6128" spans="8:9" x14ac:dyDescent="0.3">
      <c r="H6128" s="170">
        <v>41099</v>
      </c>
      <c r="I6128" s="168">
        <v>79.33</v>
      </c>
    </row>
    <row r="6129" spans="8:9" x14ac:dyDescent="0.3">
      <c r="H6129" s="170">
        <v>41100</v>
      </c>
      <c r="I6129" s="168">
        <v>79.41</v>
      </c>
    </row>
    <row r="6130" spans="8:9" x14ac:dyDescent="0.3">
      <c r="H6130" s="170">
        <v>41101</v>
      </c>
      <c r="I6130" s="168">
        <v>79.5</v>
      </c>
    </row>
    <row r="6131" spans="8:9" x14ac:dyDescent="0.3">
      <c r="H6131" s="170">
        <v>41102</v>
      </c>
      <c r="I6131" s="168">
        <v>79.52</v>
      </c>
    </row>
    <row r="6132" spans="8:9" x14ac:dyDescent="0.3">
      <c r="H6132" s="170">
        <v>41103</v>
      </c>
      <c r="I6132" s="168">
        <v>79.569999999999993</v>
      </c>
    </row>
    <row r="6133" spans="8:9" x14ac:dyDescent="0.3">
      <c r="H6133" s="170">
        <v>41104</v>
      </c>
      <c r="I6133" s="168">
        <v>79.650000000000006</v>
      </c>
    </row>
    <row r="6134" spans="8:9" x14ac:dyDescent="0.3">
      <c r="H6134" s="170">
        <v>41105</v>
      </c>
      <c r="I6134" s="168">
        <v>79.760000000000005</v>
      </c>
    </row>
    <row r="6135" spans="8:9" x14ac:dyDescent="0.3">
      <c r="H6135" s="170">
        <v>41106</v>
      </c>
      <c r="I6135" s="168">
        <v>79.83</v>
      </c>
    </row>
    <row r="6136" spans="8:9" x14ac:dyDescent="0.3">
      <c r="H6136" s="170">
        <v>41107</v>
      </c>
      <c r="I6136" s="168">
        <v>79.81</v>
      </c>
    </row>
    <row r="6137" spans="8:9" x14ac:dyDescent="0.3">
      <c r="H6137" s="170">
        <v>41108</v>
      </c>
      <c r="I6137" s="168">
        <v>79.83</v>
      </c>
    </row>
    <row r="6138" spans="8:9" x14ac:dyDescent="0.3">
      <c r="H6138" s="170">
        <v>41109</v>
      </c>
      <c r="I6138" s="168">
        <v>79.86</v>
      </c>
    </row>
    <row r="6139" spans="8:9" x14ac:dyDescent="0.3">
      <c r="H6139" s="170">
        <v>41110</v>
      </c>
      <c r="I6139" s="168">
        <v>79.87</v>
      </c>
    </row>
    <row r="6140" spans="8:9" x14ac:dyDescent="0.3">
      <c r="H6140" s="170">
        <v>41111</v>
      </c>
      <c r="I6140" s="168">
        <v>79.88</v>
      </c>
    </row>
    <row r="6141" spans="8:9" x14ac:dyDescent="0.3">
      <c r="H6141" s="170">
        <v>41112</v>
      </c>
      <c r="I6141" s="168">
        <v>79.89</v>
      </c>
    </row>
    <row r="6142" spans="8:9" x14ac:dyDescent="0.3">
      <c r="H6142" s="170">
        <v>41113</v>
      </c>
      <c r="I6142" s="168">
        <v>79.900000000000006</v>
      </c>
    </row>
    <row r="6143" spans="8:9" x14ac:dyDescent="0.3">
      <c r="H6143" s="170">
        <v>41114</v>
      </c>
      <c r="I6143" s="168">
        <v>79.83</v>
      </c>
    </row>
    <row r="6144" spans="8:9" x14ac:dyDescent="0.3">
      <c r="H6144" s="170">
        <v>41115</v>
      </c>
      <c r="I6144" s="168">
        <v>79.78</v>
      </c>
    </row>
    <row r="6145" spans="8:9" x14ac:dyDescent="0.3">
      <c r="H6145" s="170">
        <v>41116</v>
      </c>
      <c r="I6145" s="168">
        <v>79.680000000000007</v>
      </c>
    </row>
    <row r="6146" spans="8:9" x14ac:dyDescent="0.3">
      <c r="H6146" s="170">
        <v>41117</v>
      </c>
      <c r="I6146" s="168">
        <v>79.52</v>
      </c>
    </row>
    <row r="6147" spans="8:9" x14ac:dyDescent="0.3">
      <c r="H6147" s="170">
        <v>41118</v>
      </c>
      <c r="I6147" s="168">
        <v>79.33</v>
      </c>
    </row>
    <row r="6148" spans="8:9" x14ac:dyDescent="0.3">
      <c r="H6148" s="170">
        <v>41119</v>
      </c>
      <c r="I6148" s="168">
        <v>79.14</v>
      </c>
    </row>
    <row r="6149" spans="8:9" x14ac:dyDescent="0.3">
      <c r="H6149" s="170">
        <v>41120</v>
      </c>
      <c r="I6149" s="168">
        <v>79.010000000000005</v>
      </c>
    </row>
    <row r="6150" spans="8:9" x14ac:dyDescent="0.3">
      <c r="H6150" s="170">
        <v>41121</v>
      </c>
      <c r="I6150" s="168">
        <v>78.91</v>
      </c>
    </row>
    <row r="6151" spans="8:9" x14ac:dyDescent="0.3">
      <c r="H6151" s="170">
        <v>41122</v>
      </c>
      <c r="I6151" s="168">
        <v>78.819999999999993</v>
      </c>
    </row>
    <row r="6152" spans="8:9" x14ac:dyDescent="0.3">
      <c r="H6152" s="170">
        <v>41123</v>
      </c>
      <c r="I6152" s="168">
        <v>78.790000000000006</v>
      </c>
    </row>
    <row r="6153" spans="8:9" x14ac:dyDescent="0.3">
      <c r="H6153" s="170">
        <v>41124</v>
      </c>
      <c r="I6153" s="168">
        <v>78.849999999999994</v>
      </c>
    </row>
    <row r="6154" spans="8:9" x14ac:dyDescent="0.3">
      <c r="H6154" s="170">
        <v>41125</v>
      </c>
      <c r="I6154" s="168">
        <v>78.900000000000006</v>
      </c>
    </row>
    <row r="6155" spans="8:9" x14ac:dyDescent="0.3">
      <c r="H6155" s="170">
        <v>41126</v>
      </c>
      <c r="I6155" s="168">
        <v>78.92</v>
      </c>
    </row>
    <row r="6156" spans="8:9" x14ac:dyDescent="0.3">
      <c r="H6156" s="170">
        <v>41127</v>
      </c>
      <c r="I6156" s="168">
        <v>78.89</v>
      </c>
    </row>
    <row r="6157" spans="8:9" x14ac:dyDescent="0.3">
      <c r="H6157" s="170">
        <v>41128</v>
      </c>
      <c r="I6157" s="168">
        <v>78.790000000000006</v>
      </c>
    </row>
    <row r="6158" spans="8:9" x14ac:dyDescent="0.3">
      <c r="H6158" s="170">
        <v>41129</v>
      </c>
      <c r="I6158" s="168">
        <v>78.8</v>
      </c>
    </row>
    <row r="6159" spans="8:9" x14ac:dyDescent="0.3">
      <c r="H6159" s="170">
        <v>41130</v>
      </c>
      <c r="I6159" s="168">
        <v>79.03</v>
      </c>
    </row>
    <row r="6160" spans="8:9" x14ac:dyDescent="0.3">
      <c r="H6160" s="170">
        <v>41131</v>
      </c>
      <c r="I6160" s="168">
        <v>79.180000000000007</v>
      </c>
    </row>
    <row r="6161" spans="8:9" x14ac:dyDescent="0.3">
      <c r="H6161" s="170">
        <v>41132</v>
      </c>
      <c r="I6161" s="168">
        <v>79.38</v>
      </c>
    </row>
    <row r="6162" spans="8:9" x14ac:dyDescent="0.3">
      <c r="H6162" s="170">
        <v>41133</v>
      </c>
      <c r="I6162" s="168">
        <v>79.67</v>
      </c>
    </row>
    <row r="6163" spans="8:9" x14ac:dyDescent="0.3">
      <c r="H6163" s="170">
        <v>41134</v>
      </c>
      <c r="I6163" s="168">
        <v>80.2</v>
      </c>
    </row>
    <row r="6164" spans="8:9" x14ac:dyDescent="0.3">
      <c r="H6164" s="170">
        <v>41135</v>
      </c>
      <c r="I6164" s="168">
        <v>80.86</v>
      </c>
    </row>
    <row r="6165" spans="8:9" x14ac:dyDescent="0.3">
      <c r="H6165" s="170">
        <v>41136</v>
      </c>
      <c r="I6165" s="168">
        <v>81.58</v>
      </c>
    </row>
    <row r="6166" spans="8:9" x14ac:dyDescent="0.3">
      <c r="H6166" s="170">
        <v>41137</v>
      </c>
      <c r="I6166" s="168">
        <v>82.36</v>
      </c>
    </row>
    <row r="6167" spans="8:9" x14ac:dyDescent="0.3">
      <c r="H6167" s="170">
        <v>41138</v>
      </c>
      <c r="I6167" s="168">
        <v>82.89</v>
      </c>
    </row>
    <row r="6168" spans="8:9" x14ac:dyDescent="0.3">
      <c r="H6168" s="170">
        <v>41139</v>
      </c>
      <c r="I6168" s="168">
        <v>83.28</v>
      </c>
    </row>
    <row r="6169" spans="8:9" x14ac:dyDescent="0.3">
      <c r="H6169" s="170">
        <v>41140</v>
      </c>
      <c r="I6169" s="168">
        <v>83.64</v>
      </c>
    </row>
    <row r="6170" spans="8:9" x14ac:dyDescent="0.3">
      <c r="H6170" s="170">
        <v>41141</v>
      </c>
      <c r="I6170" s="168">
        <v>83.94</v>
      </c>
    </row>
    <row r="6171" spans="8:9" x14ac:dyDescent="0.3">
      <c r="H6171" s="170">
        <v>41142</v>
      </c>
      <c r="I6171" s="168">
        <v>84.32</v>
      </c>
    </row>
    <row r="6172" spans="8:9" x14ac:dyDescent="0.3">
      <c r="H6172" s="170">
        <v>41143</v>
      </c>
      <c r="I6172" s="168">
        <v>84.74</v>
      </c>
    </row>
    <row r="6173" spans="8:9" x14ac:dyDescent="0.3">
      <c r="H6173" s="170">
        <v>41144</v>
      </c>
      <c r="I6173" s="168">
        <v>85.25</v>
      </c>
    </row>
    <row r="6174" spans="8:9" x14ac:dyDescent="0.3">
      <c r="H6174" s="170">
        <v>41145</v>
      </c>
      <c r="I6174" s="168">
        <v>85.67</v>
      </c>
    </row>
    <row r="6175" spans="8:9" x14ac:dyDescent="0.3">
      <c r="H6175" s="170">
        <v>41146</v>
      </c>
      <c r="I6175" s="168">
        <v>85.97</v>
      </c>
    </row>
    <row r="6176" spans="8:9" x14ac:dyDescent="0.3">
      <c r="H6176" s="170">
        <v>41147</v>
      </c>
      <c r="I6176" s="168">
        <v>86.09</v>
      </c>
    </row>
    <row r="6177" spans="8:9" x14ac:dyDescent="0.3">
      <c r="H6177" s="170">
        <v>41148</v>
      </c>
      <c r="I6177" s="168">
        <v>86.17</v>
      </c>
    </row>
    <row r="6178" spans="8:9" x14ac:dyDescent="0.3">
      <c r="H6178" s="170">
        <v>41149</v>
      </c>
      <c r="I6178" s="168">
        <v>86.43</v>
      </c>
    </row>
    <row r="6179" spans="8:9" x14ac:dyDescent="0.3">
      <c r="H6179" s="170">
        <v>41150</v>
      </c>
      <c r="I6179" s="168">
        <v>86.78</v>
      </c>
    </row>
    <row r="6180" spans="8:9" x14ac:dyDescent="0.3">
      <c r="H6180" s="170">
        <v>41151</v>
      </c>
      <c r="I6180" s="168">
        <v>87.18</v>
      </c>
    </row>
    <row r="6181" spans="8:9" x14ac:dyDescent="0.3">
      <c r="H6181" s="170">
        <v>41152</v>
      </c>
      <c r="I6181" s="168">
        <v>87.78</v>
      </c>
    </row>
    <row r="6182" spans="8:9" x14ac:dyDescent="0.3">
      <c r="H6182" s="170">
        <v>41153</v>
      </c>
      <c r="I6182" s="168">
        <v>87.93</v>
      </c>
    </row>
    <row r="6183" spans="8:9" x14ac:dyDescent="0.3">
      <c r="H6183" s="170">
        <v>41154</v>
      </c>
      <c r="I6183" s="168">
        <v>88.01</v>
      </c>
    </row>
    <row r="6184" spans="8:9" x14ac:dyDescent="0.3">
      <c r="H6184" s="170">
        <v>41155</v>
      </c>
      <c r="I6184" s="168">
        <v>87.99</v>
      </c>
    </row>
    <row r="6185" spans="8:9" x14ac:dyDescent="0.3">
      <c r="H6185" s="170">
        <v>41156</v>
      </c>
      <c r="I6185" s="168">
        <v>88.28</v>
      </c>
    </row>
    <row r="6186" spans="8:9" x14ac:dyDescent="0.3">
      <c r="H6186" s="170">
        <v>41157</v>
      </c>
      <c r="I6186" s="168">
        <v>88.42</v>
      </c>
    </row>
    <row r="6187" spans="8:9" x14ac:dyDescent="0.3">
      <c r="H6187" s="170">
        <v>41158</v>
      </c>
      <c r="I6187" s="168">
        <v>88.48</v>
      </c>
    </row>
    <row r="6188" spans="8:9" x14ac:dyDescent="0.3">
      <c r="H6188" s="170">
        <v>41159</v>
      </c>
      <c r="I6188" s="168">
        <v>88.51</v>
      </c>
    </row>
    <row r="6189" spans="8:9" x14ac:dyDescent="0.3">
      <c r="H6189" s="170">
        <v>41160</v>
      </c>
      <c r="I6189" s="168">
        <v>88.49</v>
      </c>
    </row>
    <row r="6190" spans="8:9" x14ac:dyDescent="0.3">
      <c r="H6190" s="170">
        <v>41161</v>
      </c>
      <c r="I6190" s="168">
        <v>88.39</v>
      </c>
    </row>
    <row r="6191" spans="8:9" x14ac:dyDescent="0.3">
      <c r="H6191" s="170">
        <v>41162</v>
      </c>
      <c r="I6191" s="168">
        <v>88.18</v>
      </c>
    </row>
    <row r="6192" spans="8:9" x14ac:dyDescent="0.3">
      <c r="H6192" s="170">
        <v>41163</v>
      </c>
      <c r="I6192" s="168">
        <v>87.87</v>
      </c>
    </row>
    <row r="6193" spans="8:9" x14ac:dyDescent="0.3">
      <c r="H6193" s="170">
        <v>41164</v>
      </c>
      <c r="I6193" s="168">
        <v>87.6</v>
      </c>
    </row>
    <row r="6194" spans="8:9" x14ac:dyDescent="0.3">
      <c r="H6194" s="170">
        <v>41165</v>
      </c>
      <c r="I6194" s="168">
        <v>87.35</v>
      </c>
    </row>
    <row r="6195" spans="8:9" x14ac:dyDescent="0.3">
      <c r="H6195" s="170">
        <v>41166</v>
      </c>
      <c r="I6195" s="168">
        <v>87.07</v>
      </c>
    </row>
    <row r="6196" spans="8:9" x14ac:dyDescent="0.3">
      <c r="H6196" s="170">
        <v>41167</v>
      </c>
      <c r="I6196" s="168">
        <v>86.76</v>
      </c>
    </row>
    <row r="6197" spans="8:9" x14ac:dyDescent="0.3">
      <c r="H6197" s="170">
        <v>41168</v>
      </c>
      <c r="I6197" s="168">
        <v>86.45</v>
      </c>
    </row>
    <row r="6198" spans="8:9" x14ac:dyDescent="0.3">
      <c r="H6198" s="170">
        <v>41169</v>
      </c>
      <c r="I6198" s="168">
        <v>86.14</v>
      </c>
    </row>
    <row r="6199" spans="8:9" x14ac:dyDescent="0.3">
      <c r="H6199" s="170">
        <v>41170</v>
      </c>
      <c r="I6199" s="168">
        <v>85.85</v>
      </c>
    </row>
    <row r="6200" spans="8:9" x14ac:dyDescent="0.3">
      <c r="H6200" s="170">
        <v>41171</v>
      </c>
      <c r="I6200" s="168">
        <v>85.7</v>
      </c>
    </row>
    <row r="6201" spans="8:9" x14ac:dyDescent="0.3">
      <c r="H6201" s="170">
        <v>41172</v>
      </c>
      <c r="I6201" s="168">
        <v>85.52</v>
      </c>
    </row>
    <row r="6202" spans="8:9" x14ac:dyDescent="0.3">
      <c r="H6202" s="170">
        <v>41173</v>
      </c>
      <c r="I6202" s="168">
        <v>85.33</v>
      </c>
    </row>
    <row r="6203" spans="8:9" x14ac:dyDescent="0.3">
      <c r="H6203" s="170">
        <v>41174</v>
      </c>
      <c r="I6203" s="168">
        <v>85.17</v>
      </c>
    </row>
    <row r="6204" spans="8:9" x14ac:dyDescent="0.3">
      <c r="H6204" s="170">
        <v>41175</v>
      </c>
      <c r="I6204" s="168">
        <v>85.04</v>
      </c>
    </row>
    <row r="6205" spans="8:9" x14ac:dyDescent="0.3">
      <c r="H6205" s="170">
        <v>41176</v>
      </c>
      <c r="I6205" s="168">
        <v>84.98</v>
      </c>
    </row>
    <row r="6206" spans="8:9" x14ac:dyDescent="0.3">
      <c r="H6206" s="170">
        <v>41177</v>
      </c>
      <c r="I6206" s="168">
        <v>85.06</v>
      </c>
    </row>
    <row r="6207" spans="8:9" x14ac:dyDescent="0.3">
      <c r="H6207" s="170">
        <v>41178</v>
      </c>
      <c r="I6207" s="168">
        <v>85.18</v>
      </c>
    </row>
    <row r="6208" spans="8:9" x14ac:dyDescent="0.3">
      <c r="H6208" s="170">
        <v>41179</v>
      </c>
      <c r="I6208" s="168">
        <v>85.26</v>
      </c>
    </row>
    <row r="6209" spans="8:9" x14ac:dyDescent="0.3">
      <c r="H6209" s="170">
        <v>41180</v>
      </c>
      <c r="I6209" s="168">
        <v>85.39</v>
      </c>
    </row>
    <row r="6210" spans="8:9" x14ac:dyDescent="0.3">
      <c r="H6210" s="170">
        <v>41181</v>
      </c>
      <c r="I6210" s="168">
        <v>85.46</v>
      </c>
    </row>
    <row r="6211" spans="8:9" x14ac:dyDescent="0.3">
      <c r="H6211" s="170">
        <v>41182</v>
      </c>
      <c r="I6211" s="168">
        <v>85.59</v>
      </c>
    </row>
    <row r="6212" spans="8:9" x14ac:dyDescent="0.3">
      <c r="H6212" s="170">
        <v>41183</v>
      </c>
      <c r="I6212" s="168">
        <v>85.7</v>
      </c>
    </row>
    <row r="6213" spans="8:9" x14ac:dyDescent="0.3">
      <c r="H6213" s="170">
        <v>41184</v>
      </c>
      <c r="I6213" s="168">
        <v>85.81</v>
      </c>
    </row>
    <row r="6214" spans="8:9" x14ac:dyDescent="0.3">
      <c r="H6214" s="170">
        <v>41185</v>
      </c>
      <c r="I6214" s="168">
        <v>85.95</v>
      </c>
    </row>
    <row r="6215" spans="8:9" x14ac:dyDescent="0.3">
      <c r="H6215" s="170">
        <v>41186</v>
      </c>
      <c r="I6215" s="168">
        <v>86</v>
      </c>
    </row>
    <row r="6216" spans="8:9" x14ac:dyDescent="0.3">
      <c r="H6216" s="170">
        <v>41187</v>
      </c>
      <c r="I6216" s="168">
        <v>85.89</v>
      </c>
    </row>
    <row r="6217" spans="8:9" x14ac:dyDescent="0.3">
      <c r="H6217" s="170">
        <v>41188</v>
      </c>
      <c r="I6217" s="168">
        <v>85.89</v>
      </c>
    </row>
    <row r="6218" spans="8:9" x14ac:dyDescent="0.3">
      <c r="H6218" s="170">
        <v>41189</v>
      </c>
      <c r="I6218" s="168">
        <v>85.89</v>
      </c>
    </row>
    <row r="6219" spans="8:9" x14ac:dyDescent="0.3">
      <c r="H6219" s="170">
        <v>41190</v>
      </c>
      <c r="I6219" s="168">
        <v>85.88</v>
      </c>
    </row>
    <row r="6220" spans="8:9" x14ac:dyDescent="0.3">
      <c r="H6220" s="170">
        <v>41191</v>
      </c>
      <c r="I6220" s="168">
        <v>85.89</v>
      </c>
    </row>
    <row r="6221" spans="8:9" x14ac:dyDescent="0.3">
      <c r="H6221" s="170">
        <v>41192</v>
      </c>
      <c r="I6221" s="168">
        <v>86.03</v>
      </c>
    </row>
    <row r="6222" spans="8:9" x14ac:dyDescent="0.3">
      <c r="H6222" s="170">
        <v>41193</v>
      </c>
      <c r="I6222" s="168">
        <v>86.22</v>
      </c>
    </row>
    <row r="6223" spans="8:9" x14ac:dyDescent="0.3">
      <c r="H6223" s="170">
        <v>41194</v>
      </c>
      <c r="I6223" s="168">
        <v>86.24</v>
      </c>
    </row>
    <row r="6224" spans="8:9" x14ac:dyDescent="0.3">
      <c r="H6224" s="170">
        <v>41195</v>
      </c>
      <c r="I6224" s="168">
        <v>86.32</v>
      </c>
    </row>
    <row r="6225" spans="8:9" x14ac:dyDescent="0.3">
      <c r="H6225" s="170">
        <v>41196</v>
      </c>
      <c r="I6225" s="168">
        <v>86.41</v>
      </c>
    </row>
    <row r="6226" spans="8:9" x14ac:dyDescent="0.3">
      <c r="H6226" s="170">
        <v>41197</v>
      </c>
      <c r="I6226" s="168">
        <v>86.52</v>
      </c>
    </row>
    <row r="6227" spans="8:9" x14ac:dyDescent="0.3">
      <c r="H6227" s="170">
        <v>41198</v>
      </c>
      <c r="I6227" s="168">
        <v>86.67</v>
      </c>
    </row>
    <row r="6228" spans="8:9" x14ac:dyDescent="0.3">
      <c r="H6228" s="170">
        <v>41199</v>
      </c>
      <c r="I6228" s="168">
        <v>86.76</v>
      </c>
    </row>
    <row r="6229" spans="8:9" x14ac:dyDescent="0.3">
      <c r="H6229" s="170">
        <v>41200</v>
      </c>
      <c r="I6229" s="168">
        <v>86.88</v>
      </c>
    </row>
    <row r="6230" spans="8:9" x14ac:dyDescent="0.3">
      <c r="H6230" s="170">
        <v>41201</v>
      </c>
      <c r="I6230" s="168">
        <v>86.9</v>
      </c>
    </row>
    <row r="6231" spans="8:9" x14ac:dyDescent="0.3">
      <c r="H6231" s="170">
        <v>41202</v>
      </c>
      <c r="I6231" s="168">
        <v>86.89</v>
      </c>
    </row>
    <row r="6232" spans="8:9" x14ac:dyDescent="0.3">
      <c r="H6232" s="170">
        <v>41203</v>
      </c>
      <c r="I6232" s="168">
        <v>86.81</v>
      </c>
    </row>
    <row r="6233" spans="8:9" x14ac:dyDescent="0.3">
      <c r="H6233" s="170">
        <v>41204</v>
      </c>
      <c r="I6233" s="168">
        <v>86.38</v>
      </c>
    </row>
    <row r="6234" spans="8:9" x14ac:dyDescent="0.3">
      <c r="H6234" s="170">
        <v>41205</v>
      </c>
      <c r="I6234" s="168">
        <v>85.87</v>
      </c>
    </row>
    <row r="6235" spans="8:9" x14ac:dyDescent="0.3">
      <c r="H6235" s="170">
        <v>41206</v>
      </c>
      <c r="I6235" s="168">
        <v>85.44</v>
      </c>
    </row>
    <row r="6236" spans="8:9" x14ac:dyDescent="0.3">
      <c r="H6236" s="170">
        <v>41207</v>
      </c>
      <c r="I6236" s="168">
        <v>85.09</v>
      </c>
    </row>
    <row r="6237" spans="8:9" x14ac:dyDescent="0.3">
      <c r="H6237" s="170">
        <v>41208</v>
      </c>
      <c r="I6237" s="168">
        <v>85.16</v>
      </c>
    </row>
    <row r="6238" spans="8:9" x14ac:dyDescent="0.3">
      <c r="H6238" s="170">
        <v>41209</v>
      </c>
      <c r="I6238" s="168">
        <v>85.76</v>
      </c>
    </row>
    <row r="6239" spans="8:9" x14ac:dyDescent="0.3">
      <c r="H6239" s="170">
        <v>41210</v>
      </c>
      <c r="I6239" s="168">
        <v>86.17</v>
      </c>
    </row>
    <row r="6240" spans="8:9" x14ac:dyDescent="0.3">
      <c r="H6240" s="170">
        <v>41211</v>
      </c>
      <c r="I6240" s="168">
        <v>86.37</v>
      </c>
    </row>
    <row r="6241" spans="8:9" x14ac:dyDescent="0.3">
      <c r="H6241" s="170">
        <v>41212</v>
      </c>
      <c r="I6241" s="168">
        <v>86.46</v>
      </c>
    </row>
    <row r="6242" spans="8:9" x14ac:dyDescent="0.3">
      <c r="H6242" s="170">
        <v>41213</v>
      </c>
      <c r="I6242" s="168">
        <v>86.63</v>
      </c>
    </row>
    <row r="6243" spans="8:9" x14ac:dyDescent="0.3">
      <c r="H6243" s="170">
        <v>41214</v>
      </c>
      <c r="I6243" s="168">
        <v>86.56</v>
      </c>
    </row>
    <row r="6244" spans="8:9" x14ac:dyDescent="0.3">
      <c r="H6244" s="170">
        <v>41215</v>
      </c>
      <c r="I6244" s="168">
        <v>86.49</v>
      </c>
    </row>
    <row r="6245" spans="8:9" x14ac:dyDescent="0.3">
      <c r="H6245" s="170">
        <v>41216</v>
      </c>
      <c r="I6245" s="168">
        <v>86.41</v>
      </c>
    </row>
    <row r="6246" spans="8:9" x14ac:dyDescent="0.3">
      <c r="H6246" s="170">
        <v>41217</v>
      </c>
      <c r="I6246" s="168">
        <v>86.34</v>
      </c>
    </row>
    <row r="6247" spans="8:9" x14ac:dyDescent="0.3">
      <c r="H6247" s="170">
        <v>41218</v>
      </c>
      <c r="I6247" s="168">
        <v>86.28</v>
      </c>
    </row>
    <row r="6248" spans="8:9" x14ac:dyDescent="0.3">
      <c r="H6248" s="170">
        <v>41219</v>
      </c>
      <c r="I6248" s="168">
        <v>86.31</v>
      </c>
    </row>
    <row r="6249" spans="8:9" x14ac:dyDescent="0.3">
      <c r="H6249" s="170">
        <v>41220</v>
      </c>
      <c r="I6249" s="168">
        <v>86.43</v>
      </c>
    </row>
    <row r="6250" spans="8:9" x14ac:dyDescent="0.3">
      <c r="H6250" s="170">
        <v>41221</v>
      </c>
      <c r="I6250" s="168">
        <v>86.5</v>
      </c>
    </row>
    <row r="6251" spans="8:9" x14ac:dyDescent="0.3">
      <c r="H6251" s="170">
        <v>41222</v>
      </c>
      <c r="I6251" s="168">
        <v>86.51</v>
      </c>
    </row>
    <row r="6252" spans="8:9" x14ac:dyDescent="0.3">
      <c r="H6252" s="170">
        <v>41223</v>
      </c>
      <c r="I6252" s="168">
        <v>86.54</v>
      </c>
    </row>
    <row r="6253" spans="8:9" x14ac:dyDescent="0.3">
      <c r="H6253" s="170">
        <v>41224</v>
      </c>
      <c r="I6253" s="168">
        <v>86.62</v>
      </c>
    </row>
    <row r="6254" spans="8:9" x14ac:dyDescent="0.3">
      <c r="H6254" s="170">
        <v>41225</v>
      </c>
      <c r="I6254" s="168">
        <v>86.77</v>
      </c>
    </row>
    <row r="6255" spans="8:9" x14ac:dyDescent="0.3">
      <c r="H6255" s="170">
        <v>41226</v>
      </c>
      <c r="I6255" s="168">
        <v>86.63</v>
      </c>
    </row>
    <row r="6256" spans="8:9" x14ac:dyDescent="0.3">
      <c r="H6256" s="170">
        <v>41227</v>
      </c>
      <c r="I6256" s="168">
        <v>86.46</v>
      </c>
    </row>
    <row r="6257" spans="8:9" x14ac:dyDescent="0.3">
      <c r="H6257" s="170">
        <v>41228</v>
      </c>
      <c r="I6257" s="168">
        <v>86.58</v>
      </c>
    </row>
    <row r="6258" spans="8:9" x14ac:dyDescent="0.3">
      <c r="H6258" s="170">
        <v>41229</v>
      </c>
      <c r="I6258" s="168">
        <v>86.54</v>
      </c>
    </row>
    <row r="6259" spans="8:9" x14ac:dyDescent="0.3">
      <c r="H6259" s="170">
        <v>41230</v>
      </c>
      <c r="I6259" s="168">
        <v>86.22</v>
      </c>
    </row>
    <row r="6260" spans="8:9" x14ac:dyDescent="0.3">
      <c r="H6260" s="170">
        <v>41231</v>
      </c>
      <c r="I6260" s="168">
        <v>85.61</v>
      </c>
    </row>
    <row r="6261" spans="8:9" x14ac:dyDescent="0.3">
      <c r="H6261" s="170">
        <v>41232</v>
      </c>
      <c r="I6261" s="168">
        <v>85.19</v>
      </c>
    </row>
    <row r="6262" spans="8:9" x14ac:dyDescent="0.3">
      <c r="H6262" s="170">
        <v>41233</v>
      </c>
      <c r="I6262" s="168">
        <v>84.68</v>
      </c>
    </row>
    <row r="6263" spans="8:9" x14ac:dyDescent="0.3">
      <c r="H6263" s="170">
        <v>41234</v>
      </c>
      <c r="I6263" s="168">
        <v>84.13</v>
      </c>
    </row>
    <row r="6264" spans="8:9" x14ac:dyDescent="0.3">
      <c r="H6264" s="170">
        <v>41235</v>
      </c>
      <c r="I6264" s="168">
        <v>83.79</v>
      </c>
    </row>
    <row r="6265" spans="8:9" x14ac:dyDescent="0.3">
      <c r="H6265" s="170">
        <v>41236</v>
      </c>
      <c r="I6265" s="168">
        <v>83.52</v>
      </c>
    </row>
    <row r="6266" spans="8:9" x14ac:dyDescent="0.3">
      <c r="H6266" s="170">
        <v>41237</v>
      </c>
      <c r="I6266" s="168">
        <v>83.14</v>
      </c>
    </row>
    <row r="6267" spans="8:9" x14ac:dyDescent="0.3">
      <c r="H6267" s="170">
        <v>41238</v>
      </c>
      <c r="I6267" s="168">
        <v>82.91</v>
      </c>
    </row>
    <row r="6268" spans="8:9" x14ac:dyDescent="0.3">
      <c r="H6268" s="170">
        <v>41239</v>
      </c>
      <c r="I6268" s="168">
        <v>83</v>
      </c>
    </row>
    <row r="6269" spans="8:9" x14ac:dyDescent="0.3">
      <c r="H6269" s="170">
        <v>41240</v>
      </c>
      <c r="I6269" s="168">
        <v>83.33</v>
      </c>
    </row>
    <row r="6270" spans="8:9" x14ac:dyDescent="0.3">
      <c r="H6270" s="170">
        <v>41241</v>
      </c>
      <c r="I6270" s="168">
        <v>83.62</v>
      </c>
    </row>
    <row r="6271" spans="8:9" x14ac:dyDescent="0.3">
      <c r="H6271" s="170">
        <v>41242</v>
      </c>
      <c r="I6271" s="168">
        <v>83.72</v>
      </c>
    </row>
    <row r="6272" spans="8:9" x14ac:dyDescent="0.3">
      <c r="H6272" s="170">
        <v>41243</v>
      </c>
      <c r="I6272" s="168">
        <v>82.99</v>
      </c>
    </row>
    <row r="6273" spans="8:9" x14ac:dyDescent="0.3">
      <c r="H6273" s="170">
        <v>41244</v>
      </c>
      <c r="I6273" s="168">
        <v>81.88</v>
      </c>
    </row>
    <row r="6274" spans="8:9" x14ac:dyDescent="0.3">
      <c r="H6274" s="170">
        <v>41245</v>
      </c>
      <c r="I6274" s="168">
        <v>80.430000000000007</v>
      </c>
    </row>
    <row r="6275" spans="8:9" x14ac:dyDescent="0.3">
      <c r="H6275" s="170">
        <v>41246</v>
      </c>
      <c r="I6275" s="168">
        <v>78.989999999999995</v>
      </c>
    </row>
    <row r="6276" spans="8:9" x14ac:dyDescent="0.3">
      <c r="H6276" s="170">
        <v>41247</v>
      </c>
      <c r="I6276" s="168">
        <v>77.61</v>
      </c>
    </row>
    <row r="6277" spans="8:9" x14ac:dyDescent="0.3">
      <c r="H6277" s="170">
        <v>41248</v>
      </c>
      <c r="I6277" s="168">
        <v>76.39</v>
      </c>
    </row>
    <row r="6278" spans="8:9" x14ac:dyDescent="0.3">
      <c r="H6278" s="170">
        <v>41249</v>
      </c>
      <c r="I6278" s="168">
        <v>75.239999999999995</v>
      </c>
    </row>
    <row r="6279" spans="8:9" x14ac:dyDescent="0.3">
      <c r="H6279" s="170">
        <v>41250</v>
      </c>
      <c r="I6279" s="168">
        <v>74.23</v>
      </c>
    </row>
    <row r="6280" spans="8:9" x14ac:dyDescent="0.3">
      <c r="H6280" s="170">
        <v>41251</v>
      </c>
      <c r="I6280" s="168">
        <v>73.239999999999995</v>
      </c>
    </row>
    <row r="6281" spans="8:9" x14ac:dyDescent="0.3">
      <c r="H6281" s="170">
        <v>41252</v>
      </c>
      <c r="I6281" s="168">
        <v>72.349999999999994</v>
      </c>
    </row>
    <row r="6282" spans="8:9" x14ac:dyDescent="0.3">
      <c r="H6282" s="170">
        <v>41253</v>
      </c>
      <c r="I6282" s="168">
        <v>71.62</v>
      </c>
    </row>
    <row r="6283" spans="8:9" x14ac:dyDescent="0.3">
      <c r="H6283" s="170">
        <v>41254</v>
      </c>
      <c r="I6283" s="168">
        <v>71.11</v>
      </c>
    </row>
    <row r="6284" spans="8:9" x14ac:dyDescent="0.3">
      <c r="H6284" s="170">
        <v>41255</v>
      </c>
      <c r="I6284" s="168">
        <v>70.73</v>
      </c>
    </row>
    <row r="6285" spans="8:9" x14ac:dyDescent="0.3">
      <c r="H6285" s="170">
        <v>41256</v>
      </c>
      <c r="I6285" s="168">
        <v>70.47</v>
      </c>
    </row>
    <row r="6286" spans="8:9" x14ac:dyDescent="0.3">
      <c r="H6286" s="170">
        <v>41257</v>
      </c>
      <c r="I6286" s="168">
        <v>70.31</v>
      </c>
    </row>
    <row r="6287" spans="8:9" x14ac:dyDescent="0.3">
      <c r="H6287" s="170">
        <v>41258</v>
      </c>
      <c r="I6287" s="168">
        <v>70.22</v>
      </c>
    </row>
    <row r="6288" spans="8:9" x14ac:dyDescent="0.3">
      <c r="H6288" s="170">
        <v>41259</v>
      </c>
      <c r="I6288" s="168">
        <v>70.3</v>
      </c>
    </row>
    <row r="6289" spans="8:9" x14ac:dyDescent="0.3">
      <c r="H6289" s="170">
        <v>41260</v>
      </c>
      <c r="I6289" s="168">
        <v>70.45</v>
      </c>
    </row>
    <row r="6290" spans="8:9" x14ac:dyDescent="0.3">
      <c r="H6290" s="170">
        <v>41261</v>
      </c>
      <c r="I6290" s="168">
        <v>70.5</v>
      </c>
    </row>
    <row r="6291" spans="8:9" x14ac:dyDescent="0.3">
      <c r="H6291" s="170">
        <v>41262</v>
      </c>
      <c r="I6291" s="168">
        <v>70.180000000000007</v>
      </c>
    </row>
    <row r="6292" spans="8:9" x14ac:dyDescent="0.3">
      <c r="H6292" s="170">
        <v>41263</v>
      </c>
      <c r="I6292" s="168">
        <v>69.84</v>
      </c>
    </row>
    <row r="6293" spans="8:9" x14ac:dyDescent="0.3">
      <c r="H6293" s="170">
        <v>41264</v>
      </c>
      <c r="I6293" s="168">
        <v>69.53</v>
      </c>
    </row>
    <row r="6294" spans="8:9" x14ac:dyDescent="0.3">
      <c r="H6294" s="170">
        <v>41265</v>
      </c>
      <c r="I6294" s="168">
        <v>69.06</v>
      </c>
    </row>
    <row r="6295" spans="8:9" x14ac:dyDescent="0.3">
      <c r="H6295" s="170">
        <v>41266</v>
      </c>
      <c r="I6295" s="168">
        <v>68.33</v>
      </c>
    </row>
    <row r="6296" spans="8:9" x14ac:dyDescent="0.3">
      <c r="H6296" s="170">
        <v>41267</v>
      </c>
      <c r="I6296" s="168">
        <v>67.52</v>
      </c>
    </row>
    <row r="6297" spans="8:9" x14ac:dyDescent="0.3">
      <c r="H6297" s="170">
        <v>41268</v>
      </c>
      <c r="I6297" s="168">
        <v>66.67</v>
      </c>
    </row>
    <row r="6298" spans="8:9" x14ac:dyDescent="0.3">
      <c r="H6298" s="170">
        <v>41269</v>
      </c>
      <c r="I6298" s="168">
        <v>65.8</v>
      </c>
    </row>
    <row r="6299" spans="8:9" x14ac:dyDescent="0.3">
      <c r="H6299" s="170">
        <v>41270</v>
      </c>
      <c r="I6299" s="168">
        <v>65</v>
      </c>
    </row>
    <row r="6300" spans="8:9" x14ac:dyDescent="0.3">
      <c r="H6300" s="170">
        <v>41271</v>
      </c>
      <c r="I6300" s="168">
        <v>64.319999999999993</v>
      </c>
    </row>
    <row r="6301" spans="8:9" x14ac:dyDescent="0.3">
      <c r="H6301" s="170">
        <v>41272</v>
      </c>
      <c r="I6301" s="168">
        <v>63.76</v>
      </c>
    </row>
    <row r="6302" spans="8:9" x14ac:dyDescent="0.3">
      <c r="H6302" s="170">
        <v>41273</v>
      </c>
      <c r="I6302" s="168">
        <v>63.31</v>
      </c>
    </row>
    <row r="6303" spans="8:9" x14ac:dyDescent="0.3">
      <c r="H6303" s="170">
        <v>41274</v>
      </c>
      <c r="I6303" s="168">
        <v>62.96</v>
      </c>
    </row>
    <row r="6304" spans="8:9" x14ac:dyDescent="0.3">
      <c r="H6304" s="170">
        <v>41275</v>
      </c>
      <c r="I6304" s="168">
        <v>62.73</v>
      </c>
    </row>
    <row r="6305" spans="8:9" x14ac:dyDescent="0.3">
      <c r="H6305" s="170">
        <v>41276</v>
      </c>
      <c r="I6305" s="168">
        <v>62.63</v>
      </c>
    </row>
    <row r="6306" spans="8:9" x14ac:dyDescent="0.3">
      <c r="H6306" s="170">
        <v>41277</v>
      </c>
      <c r="I6306" s="168">
        <v>62.61</v>
      </c>
    </row>
    <row r="6307" spans="8:9" x14ac:dyDescent="0.3">
      <c r="H6307" s="170">
        <v>41278</v>
      </c>
      <c r="I6307" s="168">
        <v>62.59</v>
      </c>
    </row>
    <row r="6308" spans="8:9" x14ac:dyDescent="0.3">
      <c r="H6308" s="170">
        <v>41279</v>
      </c>
      <c r="I6308" s="168">
        <v>62.58</v>
      </c>
    </row>
    <row r="6309" spans="8:9" x14ac:dyDescent="0.3">
      <c r="H6309" s="170">
        <v>41280</v>
      </c>
      <c r="I6309" s="168">
        <v>62.56</v>
      </c>
    </row>
    <row r="6310" spans="8:9" x14ac:dyDescent="0.3">
      <c r="H6310" s="170">
        <v>41281</v>
      </c>
      <c r="I6310" s="168">
        <v>62.6</v>
      </c>
    </row>
    <row r="6311" spans="8:9" x14ac:dyDescent="0.3">
      <c r="H6311" s="170">
        <v>41282</v>
      </c>
      <c r="I6311" s="168">
        <v>62.66</v>
      </c>
    </row>
    <row r="6312" spans="8:9" x14ac:dyDescent="0.3">
      <c r="H6312" s="170">
        <v>41283</v>
      </c>
      <c r="I6312" s="168">
        <v>62.72</v>
      </c>
    </row>
    <row r="6313" spans="8:9" x14ac:dyDescent="0.3">
      <c r="H6313" s="170">
        <v>41284</v>
      </c>
      <c r="I6313" s="168">
        <v>62.9</v>
      </c>
    </row>
    <row r="6314" spans="8:9" x14ac:dyDescent="0.3">
      <c r="H6314" s="170">
        <v>41285</v>
      </c>
      <c r="I6314" s="168">
        <v>63.15</v>
      </c>
    </row>
    <row r="6315" spans="8:9" x14ac:dyDescent="0.3">
      <c r="H6315" s="170">
        <v>41286</v>
      </c>
      <c r="I6315" s="168">
        <v>63.45</v>
      </c>
    </row>
    <row r="6316" spans="8:9" x14ac:dyDescent="0.3">
      <c r="H6316" s="170">
        <v>41287</v>
      </c>
      <c r="I6316" s="168">
        <v>63.75</v>
      </c>
    </row>
    <row r="6317" spans="8:9" x14ac:dyDescent="0.3">
      <c r="H6317" s="170">
        <v>41288</v>
      </c>
      <c r="I6317" s="168">
        <v>64.040000000000006</v>
      </c>
    </row>
    <row r="6318" spans="8:9" x14ac:dyDescent="0.3">
      <c r="H6318" s="170">
        <v>41289</v>
      </c>
      <c r="I6318" s="168">
        <v>64.349999999999994</v>
      </c>
    </row>
    <row r="6319" spans="8:9" x14ac:dyDescent="0.3">
      <c r="H6319" s="170">
        <v>41290</v>
      </c>
      <c r="I6319" s="168">
        <v>64.680000000000007</v>
      </c>
    </row>
    <row r="6320" spans="8:9" x14ac:dyDescent="0.3">
      <c r="H6320" s="170">
        <v>41291</v>
      </c>
      <c r="I6320" s="168">
        <v>65.02</v>
      </c>
    </row>
    <row r="6321" spans="8:9" x14ac:dyDescent="0.3">
      <c r="H6321" s="170">
        <v>41292</v>
      </c>
      <c r="I6321" s="168">
        <v>65.37</v>
      </c>
    </row>
    <row r="6322" spans="8:9" x14ac:dyDescent="0.3">
      <c r="H6322" s="170">
        <v>41293</v>
      </c>
      <c r="I6322" s="168">
        <v>65.73</v>
      </c>
    </row>
    <row r="6323" spans="8:9" x14ac:dyDescent="0.3">
      <c r="H6323" s="170">
        <v>41294</v>
      </c>
      <c r="I6323" s="168">
        <v>66.09</v>
      </c>
    </row>
    <row r="6324" spans="8:9" x14ac:dyDescent="0.3">
      <c r="H6324" s="170">
        <v>41295</v>
      </c>
      <c r="I6324" s="168">
        <v>66.44</v>
      </c>
    </row>
    <row r="6325" spans="8:9" x14ac:dyDescent="0.3">
      <c r="H6325" s="170">
        <v>41296</v>
      </c>
      <c r="I6325" s="168">
        <v>66.8</v>
      </c>
    </row>
    <row r="6326" spans="8:9" x14ac:dyDescent="0.3">
      <c r="H6326" s="170">
        <v>41297</v>
      </c>
      <c r="I6326" s="168">
        <v>67.12</v>
      </c>
    </row>
    <row r="6327" spans="8:9" x14ac:dyDescent="0.3">
      <c r="H6327" s="170">
        <v>41298</v>
      </c>
      <c r="I6327" s="168">
        <v>67.38</v>
      </c>
    </row>
    <row r="6328" spans="8:9" x14ac:dyDescent="0.3">
      <c r="H6328" s="170">
        <v>41299</v>
      </c>
      <c r="I6328" s="168">
        <v>67.55</v>
      </c>
    </row>
    <row r="6329" spans="8:9" x14ac:dyDescent="0.3">
      <c r="H6329" s="170">
        <v>41300</v>
      </c>
      <c r="I6329" s="168">
        <v>67.709999999999994</v>
      </c>
    </row>
    <row r="6330" spans="8:9" x14ac:dyDescent="0.3">
      <c r="H6330" s="170">
        <v>41301</v>
      </c>
      <c r="I6330" s="168">
        <v>67.8</v>
      </c>
    </row>
    <row r="6331" spans="8:9" x14ac:dyDescent="0.3">
      <c r="H6331" s="170">
        <v>41302</v>
      </c>
      <c r="I6331" s="168">
        <v>67.89</v>
      </c>
    </row>
    <row r="6332" spans="8:9" x14ac:dyDescent="0.3">
      <c r="H6332" s="170">
        <v>41303</v>
      </c>
      <c r="I6332" s="168">
        <v>67.959999999999994</v>
      </c>
    </row>
    <row r="6333" spans="8:9" x14ac:dyDescent="0.3">
      <c r="H6333" s="170">
        <v>41304</v>
      </c>
      <c r="I6333" s="168">
        <v>68.069999999999993</v>
      </c>
    </row>
    <row r="6334" spans="8:9" x14ac:dyDescent="0.3">
      <c r="H6334" s="170">
        <v>41305</v>
      </c>
      <c r="I6334" s="168">
        <v>68.19</v>
      </c>
    </row>
    <row r="6335" spans="8:9" x14ac:dyDescent="0.3">
      <c r="H6335" s="170">
        <v>41306</v>
      </c>
      <c r="I6335" s="168">
        <v>68.319999999999993</v>
      </c>
    </row>
    <row r="6336" spans="8:9" x14ac:dyDescent="0.3">
      <c r="H6336" s="170">
        <v>41307</v>
      </c>
      <c r="I6336" s="168">
        <v>68.45</v>
      </c>
    </row>
    <row r="6337" spans="8:9" x14ac:dyDescent="0.3">
      <c r="H6337" s="170">
        <v>41308</v>
      </c>
      <c r="I6337" s="168">
        <v>68.59</v>
      </c>
    </row>
    <row r="6338" spans="8:9" x14ac:dyDescent="0.3">
      <c r="H6338" s="170">
        <v>41309</v>
      </c>
      <c r="I6338" s="168">
        <v>68.739999999999995</v>
      </c>
    </row>
    <row r="6339" spans="8:9" x14ac:dyDescent="0.3">
      <c r="H6339" s="170">
        <v>41310</v>
      </c>
      <c r="I6339" s="168">
        <v>68.900000000000006</v>
      </c>
    </row>
    <row r="6340" spans="8:9" x14ac:dyDescent="0.3">
      <c r="H6340" s="170">
        <v>41311</v>
      </c>
      <c r="I6340" s="168">
        <v>69.03</v>
      </c>
    </row>
    <row r="6341" spans="8:9" x14ac:dyDescent="0.3">
      <c r="H6341" s="170">
        <v>41312</v>
      </c>
      <c r="I6341" s="168">
        <v>69.16</v>
      </c>
    </row>
    <row r="6342" spans="8:9" x14ac:dyDescent="0.3">
      <c r="H6342" s="170">
        <v>41313</v>
      </c>
      <c r="I6342" s="168">
        <v>69.290000000000006</v>
      </c>
    </row>
    <row r="6343" spans="8:9" x14ac:dyDescent="0.3">
      <c r="H6343" s="170">
        <v>41314</v>
      </c>
      <c r="I6343" s="168">
        <v>69.42</v>
      </c>
    </row>
    <row r="6344" spans="8:9" x14ac:dyDescent="0.3">
      <c r="H6344" s="170">
        <v>41315</v>
      </c>
      <c r="I6344" s="168">
        <v>69.55</v>
      </c>
    </row>
    <row r="6345" spans="8:9" x14ac:dyDescent="0.3">
      <c r="H6345" s="170">
        <v>41316</v>
      </c>
      <c r="I6345" s="168">
        <v>69.63</v>
      </c>
    </row>
    <row r="6346" spans="8:9" x14ac:dyDescent="0.3">
      <c r="H6346" s="170">
        <v>41317</v>
      </c>
      <c r="I6346" s="168">
        <v>69.72</v>
      </c>
    </row>
    <row r="6347" spans="8:9" x14ac:dyDescent="0.3">
      <c r="H6347" s="170">
        <v>41318</v>
      </c>
      <c r="I6347" s="168">
        <v>69.87</v>
      </c>
    </row>
    <row r="6348" spans="8:9" x14ac:dyDescent="0.3">
      <c r="H6348" s="170">
        <v>41319</v>
      </c>
      <c r="I6348" s="168">
        <v>70.040000000000006</v>
      </c>
    </row>
    <row r="6349" spans="8:9" x14ac:dyDescent="0.3">
      <c r="H6349" s="170">
        <v>41320</v>
      </c>
      <c r="I6349" s="168">
        <v>70.23</v>
      </c>
    </row>
    <row r="6350" spans="8:9" x14ac:dyDescent="0.3">
      <c r="H6350" s="170">
        <v>41321</v>
      </c>
      <c r="I6350" s="168">
        <v>70.42</v>
      </c>
    </row>
    <row r="6351" spans="8:9" x14ac:dyDescent="0.3">
      <c r="H6351" s="170">
        <v>41322</v>
      </c>
      <c r="I6351" s="168">
        <v>70.61</v>
      </c>
    </row>
    <row r="6352" spans="8:9" x14ac:dyDescent="0.3">
      <c r="H6352" s="170">
        <v>41323</v>
      </c>
      <c r="I6352" s="168">
        <v>70.81</v>
      </c>
    </row>
    <row r="6353" spans="8:9" x14ac:dyDescent="0.3">
      <c r="H6353" s="170">
        <v>41324</v>
      </c>
      <c r="I6353" s="168">
        <v>70.94</v>
      </c>
    </row>
    <row r="6354" spans="8:9" x14ac:dyDescent="0.3">
      <c r="H6354" s="170">
        <v>41325</v>
      </c>
      <c r="I6354" s="168">
        <v>71.040000000000006</v>
      </c>
    </row>
    <row r="6355" spans="8:9" x14ac:dyDescent="0.3">
      <c r="H6355" s="170">
        <v>41326</v>
      </c>
      <c r="I6355" s="168">
        <v>71.22</v>
      </c>
    </row>
    <row r="6356" spans="8:9" x14ac:dyDescent="0.3">
      <c r="H6356" s="170">
        <v>41327</v>
      </c>
      <c r="I6356" s="168">
        <v>71.400000000000006</v>
      </c>
    </row>
    <row r="6357" spans="8:9" x14ac:dyDescent="0.3">
      <c r="H6357" s="170">
        <v>41328</v>
      </c>
      <c r="I6357" s="168">
        <v>71.650000000000006</v>
      </c>
    </row>
    <row r="6358" spans="8:9" x14ac:dyDescent="0.3">
      <c r="H6358" s="170">
        <v>41329</v>
      </c>
      <c r="I6358" s="168">
        <v>71.930000000000007</v>
      </c>
    </row>
    <row r="6359" spans="8:9" x14ac:dyDescent="0.3">
      <c r="H6359" s="170">
        <v>41330</v>
      </c>
      <c r="I6359" s="168">
        <v>72.22</v>
      </c>
    </row>
    <row r="6360" spans="8:9" x14ac:dyDescent="0.3">
      <c r="H6360" s="170">
        <v>41331</v>
      </c>
      <c r="I6360" s="168">
        <v>72.52</v>
      </c>
    </row>
    <row r="6361" spans="8:9" x14ac:dyDescent="0.3">
      <c r="H6361" s="170">
        <v>41332</v>
      </c>
      <c r="I6361" s="168">
        <v>72.81</v>
      </c>
    </row>
    <row r="6362" spans="8:9" x14ac:dyDescent="0.3">
      <c r="H6362" s="170">
        <v>41333</v>
      </c>
      <c r="I6362" s="168">
        <v>73.069999999999993</v>
      </c>
    </row>
    <row r="6363" spans="8:9" x14ac:dyDescent="0.3">
      <c r="H6363" s="170">
        <v>41334</v>
      </c>
      <c r="I6363" s="168">
        <v>73.34</v>
      </c>
    </row>
    <row r="6364" spans="8:9" x14ac:dyDescent="0.3">
      <c r="H6364" s="170">
        <v>41335</v>
      </c>
      <c r="I6364" s="168">
        <v>73.66</v>
      </c>
    </row>
    <row r="6365" spans="8:9" x14ac:dyDescent="0.3">
      <c r="H6365" s="170">
        <v>41336</v>
      </c>
      <c r="I6365" s="168">
        <v>73.989999999999995</v>
      </c>
    </row>
    <row r="6366" spans="8:9" x14ac:dyDescent="0.3">
      <c r="H6366" s="170">
        <v>41337</v>
      </c>
      <c r="I6366" s="168">
        <v>74.23</v>
      </c>
    </row>
    <row r="6367" spans="8:9" x14ac:dyDescent="0.3">
      <c r="H6367" s="170">
        <v>41338</v>
      </c>
      <c r="I6367" s="168">
        <v>74.510000000000005</v>
      </c>
    </row>
    <row r="6368" spans="8:9" x14ac:dyDescent="0.3">
      <c r="H6368" s="170">
        <v>41339</v>
      </c>
      <c r="I6368" s="168">
        <v>74.8</v>
      </c>
    </row>
    <row r="6369" spans="8:9" x14ac:dyDescent="0.3">
      <c r="H6369" s="170">
        <v>41340</v>
      </c>
      <c r="I6369" s="168">
        <v>75</v>
      </c>
    </row>
    <row r="6370" spans="8:9" x14ac:dyDescent="0.3">
      <c r="H6370" s="170">
        <v>41341</v>
      </c>
      <c r="I6370" s="168">
        <v>75.25</v>
      </c>
    </row>
    <row r="6371" spans="8:9" x14ac:dyDescent="0.3">
      <c r="H6371" s="170">
        <v>41342</v>
      </c>
      <c r="I6371" s="168">
        <v>75.42</v>
      </c>
    </row>
    <row r="6372" spans="8:9" x14ac:dyDescent="0.3">
      <c r="H6372" s="170">
        <v>41343</v>
      </c>
      <c r="I6372" s="168">
        <v>75.62</v>
      </c>
    </row>
    <row r="6373" spans="8:9" x14ac:dyDescent="0.3">
      <c r="H6373" s="170">
        <v>41344</v>
      </c>
      <c r="I6373" s="168">
        <v>75.77</v>
      </c>
    </row>
    <row r="6374" spans="8:9" x14ac:dyDescent="0.3">
      <c r="H6374" s="170">
        <v>41345</v>
      </c>
      <c r="I6374" s="168">
        <v>75.78</v>
      </c>
    </row>
    <row r="6375" spans="8:9" x14ac:dyDescent="0.3">
      <c r="H6375" s="170">
        <v>41346</v>
      </c>
      <c r="I6375" s="168">
        <v>75.66</v>
      </c>
    </row>
    <row r="6376" spans="8:9" x14ac:dyDescent="0.3">
      <c r="H6376" s="170">
        <v>41347</v>
      </c>
      <c r="I6376" s="168">
        <v>75.53</v>
      </c>
    </row>
    <row r="6377" spans="8:9" x14ac:dyDescent="0.3">
      <c r="H6377" s="170">
        <v>41348</v>
      </c>
      <c r="I6377" s="168">
        <v>75.47</v>
      </c>
    </row>
    <row r="6378" spans="8:9" x14ac:dyDescent="0.3">
      <c r="H6378" s="170">
        <v>41349</v>
      </c>
      <c r="I6378" s="168">
        <v>75.42</v>
      </c>
    </row>
    <row r="6379" spans="8:9" x14ac:dyDescent="0.3">
      <c r="H6379" s="170">
        <v>41350</v>
      </c>
      <c r="I6379" s="168">
        <v>75.34</v>
      </c>
    </row>
    <row r="6380" spans="8:9" x14ac:dyDescent="0.3">
      <c r="H6380" s="170">
        <v>41351</v>
      </c>
      <c r="I6380" s="168">
        <v>75.28</v>
      </c>
    </row>
    <row r="6381" spans="8:9" x14ac:dyDescent="0.3">
      <c r="H6381" s="170">
        <v>41352</v>
      </c>
      <c r="I6381" s="168">
        <v>75.209999999999994</v>
      </c>
    </row>
    <row r="6382" spans="8:9" x14ac:dyDescent="0.3">
      <c r="H6382" s="170">
        <v>41353</v>
      </c>
      <c r="I6382" s="168">
        <v>75.2</v>
      </c>
    </row>
    <row r="6383" spans="8:9" x14ac:dyDescent="0.3">
      <c r="H6383" s="170">
        <v>41354</v>
      </c>
      <c r="I6383" s="168">
        <v>75.28</v>
      </c>
    </row>
    <row r="6384" spans="8:9" x14ac:dyDescent="0.3">
      <c r="H6384" s="170">
        <v>41355</v>
      </c>
      <c r="I6384" s="168">
        <v>75.37</v>
      </c>
    </row>
    <row r="6385" spans="8:9" x14ac:dyDescent="0.3">
      <c r="H6385" s="170">
        <v>41356</v>
      </c>
      <c r="I6385" s="168">
        <v>75.37</v>
      </c>
    </row>
    <row r="6386" spans="8:9" x14ac:dyDescent="0.3">
      <c r="H6386" s="170">
        <v>41357</v>
      </c>
      <c r="I6386" s="168">
        <v>75.52</v>
      </c>
    </row>
    <row r="6387" spans="8:9" x14ac:dyDescent="0.3">
      <c r="H6387" s="170">
        <v>41358</v>
      </c>
      <c r="I6387" s="168">
        <v>75.64</v>
      </c>
    </row>
    <row r="6388" spans="8:9" x14ac:dyDescent="0.3">
      <c r="H6388" s="170">
        <v>41359</v>
      </c>
      <c r="I6388" s="168">
        <v>75.75</v>
      </c>
    </row>
    <row r="6389" spans="8:9" x14ac:dyDescent="0.3">
      <c r="H6389" s="170">
        <v>41360</v>
      </c>
      <c r="I6389" s="168">
        <v>75.900000000000006</v>
      </c>
    </row>
    <row r="6390" spans="8:9" x14ac:dyDescent="0.3">
      <c r="H6390" s="170">
        <v>41361</v>
      </c>
      <c r="I6390" s="168">
        <v>76.16</v>
      </c>
    </row>
    <row r="6391" spans="8:9" x14ac:dyDescent="0.3">
      <c r="H6391" s="170">
        <v>41362</v>
      </c>
      <c r="I6391" s="168">
        <v>76.47</v>
      </c>
    </row>
    <row r="6392" spans="8:9" x14ac:dyDescent="0.3">
      <c r="H6392" s="170">
        <v>41363</v>
      </c>
      <c r="I6392" s="168">
        <v>76.66</v>
      </c>
    </row>
    <row r="6393" spans="8:9" x14ac:dyDescent="0.3">
      <c r="H6393" s="170">
        <v>41364</v>
      </c>
      <c r="I6393" s="168">
        <v>76.56</v>
      </c>
    </row>
    <row r="6394" spans="8:9" x14ac:dyDescent="0.3">
      <c r="H6394" s="170">
        <v>41365</v>
      </c>
      <c r="I6394" s="168">
        <v>76.17</v>
      </c>
    </row>
    <row r="6395" spans="8:9" x14ac:dyDescent="0.3">
      <c r="H6395" s="170">
        <v>41366</v>
      </c>
      <c r="I6395" s="168">
        <v>75.760000000000005</v>
      </c>
    </row>
    <row r="6396" spans="8:9" x14ac:dyDescent="0.3">
      <c r="H6396" s="170">
        <v>41367</v>
      </c>
      <c r="I6396" s="168">
        <v>75.33</v>
      </c>
    </row>
    <row r="6397" spans="8:9" x14ac:dyDescent="0.3">
      <c r="H6397" s="170">
        <v>41368</v>
      </c>
      <c r="I6397" s="168">
        <v>74.900000000000006</v>
      </c>
    </row>
    <row r="6398" spans="8:9" x14ac:dyDescent="0.3">
      <c r="H6398" s="170">
        <v>41369</v>
      </c>
      <c r="I6398" s="168">
        <v>74.569999999999993</v>
      </c>
    </row>
    <row r="6399" spans="8:9" x14ac:dyDescent="0.3">
      <c r="H6399" s="170">
        <v>41370</v>
      </c>
      <c r="I6399" s="168">
        <v>74.319999999999993</v>
      </c>
    </row>
    <row r="6400" spans="8:9" x14ac:dyDescent="0.3">
      <c r="H6400" s="170">
        <v>41371</v>
      </c>
      <c r="I6400" s="168">
        <v>74.09</v>
      </c>
    </row>
    <row r="6401" spans="8:9" x14ac:dyDescent="0.3">
      <c r="H6401" s="170">
        <v>41372</v>
      </c>
      <c r="I6401" s="168">
        <v>73.84</v>
      </c>
    </row>
    <row r="6402" spans="8:9" x14ac:dyDescent="0.3">
      <c r="H6402" s="170">
        <v>41373</v>
      </c>
      <c r="I6402" s="168">
        <v>73.680000000000007</v>
      </c>
    </row>
    <row r="6403" spans="8:9" x14ac:dyDescent="0.3">
      <c r="H6403" s="170">
        <v>41374</v>
      </c>
      <c r="I6403" s="168">
        <v>73.56</v>
      </c>
    </row>
    <row r="6404" spans="8:9" x14ac:dyDescent="0.3">
      <c r="H6404" s="170">
        <v>41375</v>
      </c>
      <c r="I6404" s="168">
        <v>73.47</v>
      </c>
    </row>
    <row r="6405" spans="8:9" x14ac:dyDescent="0.3">
      <c r="H6405" s="170">
        <v>41376</v>
      </c>
      <c r="I6405" s="168">
        <v>73.430000000000007</v>
      </c>
    </row>
    <row r="6406" spans="8:9" x14ac:dyDescent="0.3">
      <c r="H6406" s="170">
        <v>41377</v>
      </c>
      <c r="I6406" s="168">
        <v>73.430000000000007</v>
      </c>
    </row>
    <row r="6407" spans="8:9" x14ac:dyDescent="0.3">
      <c r="H6407" s="170">
        <v>41378</v>
      </c>
      <c r="I6407" s="168">
        <v>73.47</v>
      </c>
    </row>
    <row r="6408" spans="8:9" x14ac:dyDescent="0.3">
      <c r="H6408" s="170">
        <v>41379</v>
      </c>
      <c r="I6408" s="168">
        <v>73.52</v>
      </c>
    </row>
    <row r="6409" spans="8:9" x14ac:dyDescent="0.3">
      <c r="H6409" s="170">
        <v>41380</v>
      </c>
      <c r="I6409" s="168">
        <v>73.58</v>
      </c>
    </row>
    <row r="6410" spans="8:9" x14ac:dyDescent="0.3">
      <c r="H6410" s="170">
        <v>41381</v>
      </c>
      <c r="I6410" s="168">
        <v>73.7</v>
      </c>
    </row>
    <row r="6411" spans="8:9" x14ac:dyDescent="0.3">
      <c r="H6411" s="170">
        <v>41382</v>
      </c>
      <c r="I6411" s="168">
        <v>73.900000000000006</v>
      </c>
    </row>
    <row r="6412" spans="8:9" x14ac:dyDescent="0.3">
      <c r="H6412" s="170">
        <v>41383</v>
      </c>
      <c r="I6412" s="168">
        <v>74.150000000000006</v>
      </c>
    </row>
    <row r="6413" spans="8:9" x14ac:dyDescent="0.3">
      <c r="H6413" s="170">
        <v>41384</v>
      </c>
      <c r="I6413" s="168">
        <v>74.45</v>
      </c>
    </row>
    <row r="6414" spans="8:9" x14ac:dyDescent="0.3">
      <c r="H6414" s="170">
        <v>41385</v>
      </c>
      <c r="I6414" s="168">
        <v>74.81</v>
      </c>
    </row>
    <row r="6415" spans="8:9" x14ac:dyDescent="0.3">
      <c r="H6415" s="170">
        <v>41386</v>
      </c>
      <c r="I6415" s="168">
        <v>75.16</v>
      </c>
    </row>
    <row r="6416" spans="8:9" x14ac:dyDescent="0.3">
      <c r="H6416" s="170">
        <v>41387</v>
      </c>
      <c r="I6416" s="168">
        <v>75.53</v>
      </c>
    </row>
    <row r="6417" spans="8:9" x14ac:dyDescent="0.3">
      <c r="H6417" s="170">
        <v>41388</v>
      </c>
      <c r="I6417" s="168">
        <v>75.92</v>
      </c>
    </row>
    <row r="6418" spans="8:9" x14ac:dyDescent="0.3">
      <c r="H6418" s="170">
        <v>41389</v>
      </c>
      <c r="I6418" s="168">
        <v>76.14</v>
      </c>
    </row>
    <row r="6419" spans="8:9" x14ac:dyDescent="0.3">
      <c r="H6419" s="170">
        <v>41390</v>
      </c>
      <c r="I6419" s="168">
        <v>76.239999999999995</v>
      </c>
    </row>
    <row r="6420" spans="8:9" x14ac:dyDescent="0.3">
      <c r="H6420" s="170">
        <v>41391</v>
      </c>
      <c r="I6420" s="168">
        <v>76.25</v>
      </c>
    </row>
    <row r="6421" spans="8:9" x14ac:dyDescent="0.3">
      <c r="H6421" s="170">
        <v>41392</v>
      </c>
      <c r="I6421" s="168">
        <v>76.150000000000006</v>
      </c>
    </row>
    <row r="6422" spans="8:9" x14ac:dyDescent="0.3">
      <c r="H6422" s="170">
        <v>41393</v>
      </c>
      <c r="I6422" s="168">
        <v>76.09</v>
      </c>
    </row>
    <row r="6423" spans="8:9" x14ac:dyDescent="0.3">
      <c r="H6423" s="170">
        <v>41394</v>
      </c>
      <c r="I6423" s="168">
        <v>76.02</v>
      </c>
    </row>
    <row r="6424" spans="8:9" x14ac:dyDescent="0.3">
      <c r="H6424" s="170">
        <v>41395</v>
      </c>
      <c r="I6424" s="168">
        <v>75.97</v>
      </c>
    </row>
    <row r="6425" spans="8:9" x14ac:dyDescent="0.3">
      <c r="H6425" s="170">
        <v>41396</v>
      </c>
      <c r="I6425" s="168">
        <v>75.95</v>
      </c>
    </row>
    <row r="6426" spans="8:9" x14ac:dyDescent="0.3">
      <c r="H6426" s="170">
        <v>41397</v>
      </c>
      <c r="I6426" s="168">
        <v>76.03</v>
      </c>
    </row>
    <row r="6427" spans="8:9" x14ac:dyDescent="0.3">
      <c r="H6427" s="170">
        <v>41398</v>
      </c>
      <c r="I6427" s="168">
        <v>76.11</v>
      </c>
    </row>
    <row r="6428" spans="8:9" x14ac:dyDescent="0.3">
      <c r="H6428" s="170">
        <v>41399</v>
      </c>
      <c r="I6428" s="168">
        <v>76.22</v>
      </c>
    </row>
    <row r="6429" spans="8:9" x14ac:dyDescent="0.3">
      <c r="H6429" s="170">
        <v>41400</v>
      </c>
      <c r="I6429" s="168">
        <v>76.3</v>
      </c>
    </row>
    <row r="6430" spans="8:9" x14ac:dyDescent="0.3">
      <c r="H6430" s="170">
        <v>41401</v>
      </c>
      <c r="I6430" s="168">
        <v>76.36</v>
      </c>
    </row>
    <row r="6431" spans="8:9" x14ac:dyDescent="0.3">
      <c r="H6431" s="170">
        <v>41402</v>
      </c>
      <c r="I6431" s="168">
        <v>76.36</v>
      </c>
    </row>
    <row r="6432" spans="8:9" x14ac:dyDescent="0.3">
      <c r="H6432" s="170">
        <v>41403</v>
      </c>
      <c r="I6432" s="168">
        <v>76.290000000000006</v>
      </c>
    </row>
    <row r="6433" spans="8:9" x14ac:dyDescent="0.3">
      <c r="H6433" s="170">
        <v>41404</v>
      </c>
      <c r="I6433" s="168">
        <v>76.19</v>
      </c>
    </row>
    <row r="6434" spans="8:9" x14ac:dyDescent="0.3">
      <c r="H6434" s="170">
        <v>41405</v>
      </c>
      <c r="I6434" s="168">
        <v>76.099999999999994</v>
      </c>
    </row>
    <row r="6435" spans="8:9" x14ac:dyDescent="0.3">
      <c r="H6435" s="170">
        <v>41406</v>
      </c>
      <c r="I6435" s="168">
        <v>76.05</v>
      </c>
    </row>
    <row r="6436" spans="8:9" x14ac:dyDescent="0.3">
      <c r="H6436" s="170">
        <v>41407</v>
      </c>
      <c r="I6436" s="168">
        <v>75.989999999999995</v>
      </c>
    </row>
    <row r="6437" spans="8:9" x14ac:dyDescent="0.3">
      <c r="H6437" s="170">
        <v>41408</v>
      </c>
      <c r="I6437" s="168">
        <v>76</v>
      </c>
    </row>
    <row r="6438" spans="8:9" x14ac:dyDescent="0.3">
      <c r="H6438" s="170">
        <v>41409</v>
      </c>
      <c r="I6438" s="168">
        <v>76.040000000000006</v>
      </c>
    </row>
    <row r="6439" spans="8:9" x14ac:dyDescent="0.3">
      <c r="H6439" s="170">
        <v>41410</v>
      </c>
      <c r="I6439" s="168">
        <v>76.14</v>
      </c>
    </row>
    <row r="6440" spans="8:9" x14ac:dyDescent="0.3">
      <c r="H6440" s="170">
        <v>41411</v>
      </c>
      <c r="I6440" s="168">
        <v>76.180000000000007</v>
      </c>
    </row>
    <row r="6441" spans="8:9" x14ac:dyDescent="0.3">
      <c r="H6441" s="170">
        <v>41412</v>
      </c>
      <c r="I6441" s="168">
        <v>76.2</v>
      </c>
    </row>
    <row r="6442" spans="8:9" x14ac:dyDescent="0.3">
      <c r="H6442" s="170">
        <v>41413</v>
      </c>
      <c r="I6442" s="168">
        <v>76.2</v>
      </c>
    </row>
    <row r="6443" spans="8:9" x14ac:dyDescent="0.3">
      <c r="H6443" s="170">
        <v>41414</v>
      </c>
      <c r="I6443" s="168">
        <v>76.209999999999994</v>
      </c>
    </row>
    <row r="6444" spans="8:9" x14ac:dyDescent="0.3">
      <c r="H6444" s="170">
        <v>41415</v>
      </c>
      <c r="I6444" s="168">
        <v>76.28</v>
      </c>
    </row>
    <row r="6445" spans="8:9" x14ac:dyDescent="0.3">
      <c r="H6445" s="170">
        <v>41416</v>
      </c>
      <c r="I6445" s="168">
        <v>76.319999999999993</v>
      </c>
    </row>
    <row r="6446" spans="8:9" x14ac:dyDescent="0.3">
      <c r="H6446" s="170">
        <v>41417</v>
      </c>
      <c r="I6446" s="168">
        <v>76.39</v>
      </c>
    </row>
    <row r="6447" spans="8:9" x14ac:dyDescent="0.3">
      <c r="H6447" s="170">
        <v>41418</v>
      </c>
      <c r="I6447" s="168">
        <v>76.45</v>
      </c>
    </row>
    <row r="6448" spans="8:9" x14ac:dyDescent="0.3">
      <c r="H6448" s="170">
        <v>41419</v>
      </c>
      <c r="I6448" s="168">
        <v>76.52</v>
      </c>
    </row>
    <row r="6449" spans="8:9" x14ac:dyDescent="0.3">
      <c r="H6449" s="170">
        <v>41420</v>
      </c>
      <c r="I6449" s="168">
        <v>76.58</v>
      </c>
    </row>
    <row r="6450" spans="8:9" x14ac:dyDescent="0.3">
      <c r="H6450" s="170">
        <v>41421</v>
      </c>
      <c r="I6450" s="168">
        <v>76.62</v>
      </c>
    </row>
    <row r="6451" spans="8:9" x14ac:dyDescent="0.3">
      <c r="H6451" s="170">
        <v>41422</v>
      </c>
      <c r="I6451" s="168">
        <v>76.64</v>
      </c>
    </row>
    <row r="6452" spans="8:9" x14ac:dyDescent="0.3">
      <c r="H6452" s="170">
        <v>41423</v>
      </c>
      <c r="I6452" s="168">
        <v>76.63</v>
      </c>
    </row>
    <row r="6453" spans="8:9" x14ac:dyDescent="0.3">
      <c r="H6453" s="170">
        <v>41424</v>
      </c>
      <c r="I6453" s="168">
        <v>76.58</v>
      </c>
    </row>
    <row r="6454" spans="8:9" x14ac:dyDescent="0.3">
      <c r="H6454" s="170">
        <v>41425</v>
      </c>
      <c r="I6454" s="168">
        <v>76.52</v>
      </c>
    </row>
    <row r="6455" spans="8:9" x14ac:dyDescent="0.3">
      <c r="H6455" s="170">
        <v>41426</v>
      </c>
      <c r="I6455" s="168">
        <v>76.58</v>
      </c>
    </row>
    <row r="6456" spans="8:9" x14ac:dyDescent="0.3">
      <c r="H6456" s="170">
        <v>41427</v>
      </c>
      <c r="I6456" s="168">
        <v>76.69</v>
      </c>
    </row>
    <row r="6457" spans="8:9" x14ac:dyDescent="0.3">
      <c r="H6457" s="170">
        <v>41428</v>
      </c>
      <c r="I6457" s="168">
        <v>76.900000000000006</v>
      </c>
    </row>
    <row r="6458" spans="8:9" x14ac:dyDescent="0.3">
      <c r="H6458" s="170">
        <v>41429</v>
      </c>
      <c r="I6458" s="168">
        <v>77.099999999999994</v>
      </c>
    </row>
    <row r="6459" spans="8:9" x14ac:dyDescent="0.3">
      <c r="H6459" s="170">
        <v>41430</v>
      </c>
      <c r="I6459" s="168">
        <v>77.260000000000005</v>
      </c>
    </row>
    <row r="6460" spans="8:9" x14ac:dyDescent="0.3">
      <c r="H6460" s="170">
        <v>41431</v>
      </c>
      <c r="I6460" s="168">
        <v>77.44</v>
      </c>
    </row>
    <row r="6461" spans="8:9" x14ac:dyDescent="0.3">
      <c r="H6461" s="170">
        <v>41432</v>
      </c>
      <c r="I6461" s="168">
        <v>77.59</v>
      </c>
    </row>
    <row r="6462" spans="8:9" x14ac:dyDescent="0.3">
      <c r="H6462" s="170">
        <v>41433</v>
      </c>
      <c r="I6462" s="168">
        <v>77.78</v>
      </c>
    </row>
    <row r="6463" spans="8:9" x14ac:dyDescent="0.3">
      <c r="H6463" s="170">
        <v>41434</v>
      </c>
      <c r="I6463" s="168">
        <v>77.91</v>
      </c>
    </row>
    <row r="6464" spans="8:9" x14ac:dyDescent="0.3">
      <c r="H6464" s="170">
        <v>41435</v>
      </c>
      <c r="I6464" s="168">
        <v>77.91</v>
      </c>
    </row>
    <row r="6465" spans="8:9" x14ac:dyDescent="0.3">
      <c r="H6465" s="170">
        <v>41436</v>
      </c>
      <c r="I6465" s="168">
        <v>78.08</v>
      </c>
    </row>
    <row r="6466" spans="8:9" x14ac:dyDescent="0.3">
      <c r="H6466" s="170">
        <v>41437</v>
      </c>
      <c r="I6466" s="168">
        <v>78.19</v>
      </c>
    </row>
    <row r="6467" spans="8:9" x14ac:dyDescent="0.3">
      <c r="H6467" s="170">
        <v>41438</v>
      </c>
      <c r="I6467" s="168">
        <v>78.22</v>
      </c>
    </row>
    <row r="6468" spans="8:9" x14ac:dyDescent="0.3">
      <c r="H6468" s="170">
        <v>41439</v>
      </c>
      <c r="I6468" s="168">
        <v>78.290000000000006</v>
      </c>
    </row>
    <row r="6469" spans="8:9" x14ac:dyDescent="0.3">
      <c r="H6469" s="170">
        <v>41440</v>
      </c>
      <c r="I6469" s="168">
        <v>78.44</v>
      </c>
    </row>
    <row r="6470" spans="8:9" x14ac:dyDescent="0.3">
      <c r="H6470" s="170">
        <v>41441</v>
      </c>
      <c r="I6470" s="168">
        <v>78.56</v>
      </c>
    </row>
    <row r="6471" spans="8:9" x14ac:dyDescent="0.3">
      <c r="H6471" s="170">
        <v>41442</v>
      </c>
      <c r="I6471" s="168">
        <v>78.650000000000006</v>
      </c>
    </row>
    <row r="6472" spans="8:9" x14ac:dyDescent="0.3">
      <c r="H6472" s="170">
        <v>41443</v>
      </c>
      <c r="I6472" s="168">
        <v>78.739999999999995</v>
      </c>
    </row>
    <row r="6473" spans="8:9" x14ac:dyDescent="0.3">
      <c r="H6473" s="170">
        <v>41444</v>
      </c>
      <c r="I6473" s="168">
        <v>78.72</v>
      </c>
    </row>
    <row r="6474" spans="8:9" x14ac:dyDescent="0.3">
      <c r="H6474" s="170">
        <v>41445</v>
      </c>
      <c r="I6474" s="168">
        <v>78.88</v>
      </c>
    </row>
    <row r="6475" spans="8:9" x14ac:dyDescent="0.3">
      <c r="H6475" s="170">
        <v>41446</v>
      </c>
      <c r="I6475" s="168">
        <v>78.989999999999995</v>
      </c>
    </row>
    <row r="6476" spans="8:9" x14ac:dyDescent="0.3">
      <c r="H6476" s="170">
        <v>41447</v>
      </c>
      <c r="I6476" s="168">
        <v>79</v>
      </c>
    </row>
    <row r="6477" spans="8:9" x14ac:dyDescent="0.3">
      <c r="H6477" s="170">
        <v>41448</v>
      </c>
      <c r="I6477" s="168">
        <v>78.97</v>
      </c>
    </row>
    <row r="6478" spans="8:9" x14ac:dyDescent="0.3">
      <c r="H6478" s="170">
        <v>41449</v>
      </c>
      <c r="I6478" s="168">
        <v>78.959999999999994</v>
      </c>
    </row>
    <row r="6479" spans="8:9" x14ac:dyDescent="0.3">
      <c r="H6479" s="170">
        <v>41450</v>
      </c>
      <c r="I6479" s="168">
        <v>78.97</v>
      </c>
    </row>
    <row r="6480" spans="8:9" x14ac:dyDescent="0.3">
      <c r="H6480" s="170">
        <v>41451</v>
      </c>
      <c r="I6480" s="168">
        <v>78.92</v>
      </c>
    </row>
    <row r="6481" spans="8:9" x14ac:dyDescent="0.3">
      <c r="H6481" s="170">
        <v>41452</v>
      </c>
      <c r="I6481" s="168">
        <v>78.86</v>
      </c>
    </row>
    <row r="6482" spans="8:9" x14ac:dyDescent="0.3">
      <c r="H6482" s="170">
        <v>41453</v>
      </c>
      <c r="I6482" s="168">
        <v>78.77</v>
      </c>
    </row>
    <row r="6483" spans="8:9" x14ac:dyDescent="0.3">
      <c r="H6483" s="170">
        <v>41454</v>
      </c>
      <c r="I6483" s="168">
        <v>78.69</v>
      </c>
    </row>
    <row r="6484" spans="8:9" x14ac:dyDescent="0.3">
      <c r="H6484" s="170">
        <v>41455</v>
      </c>
      <c r="I6484" s="168">
        <v>78.61</v>
      </c>
    </row>
    <row r="6485" spans="8:9" x14ac:dyDescent="0.3">
      <c r="H6485" s="170">
        <v>41456</v>
      </c>
      <c r="I6485" s="168">
        <v>78.7</v>
      </c>
    </row>
    <row r="6486" spans="8:9" x14ac:dyDescent="0.3">
      <c r="H6486" s="170">
        <v>41457</v>
      </c>
      <c r="I6486" s="168">
        <v>78.94</v>
      </c>
    </row>
    <row r="6487" spans="8:9" x14ac:dyDescent="0.3">
      <c r="H6487" s="170">
        <v>41458</v>
      </c>
      <c r="I6487" s="168">
        <v>79.180000000000007</v>
      </c>
    </row>
    <row r="6488" spans="8:9" x14ac:dyDescent="0.3">
      <c r="H6488" s="170">
        <v>41459</v>
      </c>
      <c r="I6488" s="168">
        <v>79.55</v>
      </c>
    </row>
    <row r="6489" spans="8:9" x14ac:dyDescent="0.3">
      <c r="H6489" s="170">
        <v>41460</v>
      </c>
      <c r="I6489" s="168">
        <v>79.88</v>
      </c>
    </row>
    <row r="6490" spans="8:9" x14ac:dyDescent="0.3">
      <c r="H6490" s="170">
        <v>41461</v>
      </c>
      <c r="I6490" s="168">
        <v>80.099999999999994</v>
      </c>
    </row>
    <row r="6491" spans="8:9" x14ac:dyDescent="0.3">
      <c r="H6491" s="170">
        <v>41462</v>
      </c>
      <c r="I6491" s="168">
        <v>80.25</v>
      </c>
    </row>
    <row r="6492" spans="8:9" x14ac:dyDescent="0.3">
      <c r="H6492" s="170">
        <v>41463</v>
      </c>
      <c r="I6492" s="168">
        <v>80.61</v>
      </c>
    </row>
    <row r="6493" spans="8:9" x14ac:dyDescent="0.3">
      <c r="H6493" s="170">
        <v>41464</v>
      </c>
      <c r="I6493" s="168">
        <v>80.8</v>
      </c>
    </row>
    <row r="6494" spans="8:9" x14ac:dyDescent="0.3">
      <c r="H6494" s="170">
        <v>41465</v>
      </c>
      <c r="I6494" s="168">
        <v>81.03</v>
      </c>
    </row>
    <row r="6495" spans="8:9" x14ac:dyDescent="0.3">
      <c r="H6495" s="170">
        <v>41466</v>
      </c>
      <c r="I6495" s="168">
        <v>81.19</v>
      </c>
    </row>
    <row r="6496" spans="8:9" x14ac:dyDescent="0.3">
      <c r="H6496" s="170">
        <v>41467</v>
      </c>
      <c r="I6496" s="168">
        <v>81.36</v>
      </c>
    </row>
    <row r="6497" spans="8:9" x14ac:dyDescent="0.3">
      <c r="H6497" s="170">
        <v>41468</v>
      </c>
      <c r="I6497" s="168">
        <v>81.489999999999995</v>
      </c>
    </row>
    <row r="6498" spans="8:9" x14ac:dyDescent="0.3">
      <c r="H6498" s="170">
        <v>41469</v>
      </c>
      <c r="I6498" s="168">
        <v>81.64</v>
      </c>
    </row>
    <row r="6499" spans="8:9" x14ac:dyDescent="0.3">
      <c r="H6499" s="170">
        <v>41470</v>
      </c>
      <c r="I6499" s="168">
        <v>81.81</v>
      </c>
    </row>
    <row r="6500" spans="8:9" x14ac:dyDescent="0.3">
      <c r="H6500" s="170">
        <v>41471</v>
      </c>
      <c r="I6500" s="168">
        <v>81.97</v>
      </c>
    </row>
    <row r="6501" spans="8:9" x14ac:dyDescent="0.3">
      <c r="H6501" s="170">
        <v>41472</v>
      </c>
      <c r="I6501" s="168">
        <v>82.02</v>
      </c>
    </row>
    <row r="6502" spans="8:9" x14ac:dyDescent="0.3">
      <c r="H6502" s="170">
        <v>41473</v>
      </c>
      <c r="I6502" s="168">
        <v>82.08</v>
      </c>
    </row>
    <row r="6503" spans="8:9" x14ac:dyDescent="0.3">
      <c r="H6503" s="170">
        <v>41474</v>
      </c>
      <c r="I6503" s="168">
        <v>82.13</v>
      </c>
    </row>
    <row r="6504" spans="8:9" x14ac:dyDescent="0.3">
      <c r="H6504" s="170">
        <v>41475</v>
      </c>
      <c r="I6504" s="168">
        <v>82.23</v>
      </c>
    </row>
    <row r="6505" spans="8:9" x14ac:dyDescent="0.3">
      <c r="H6505" s="170">
        <v>41476</v>
      </c>
      <c r="I6505" s="168">
        <v>82.36</v>
      </c>
    </row>
    <row r="6506" spans="8:9" x14ac:dyDescent="0.3">
      <c r="H6506" s="170">
        <v>41477</v>
      </c>
      <c r="I6506" s="168">
        <v>82.41</v>
      </c>
    </row>
    <row r="6507" spans="8:9" x14ac:dyDescent="0.3">
      <c r="H6507" s="170">
        <v>41478</v>
      </c>
      <c r="I6507" s="168">
        <v>82.42</v>
      </c>
    </row>
    <row r="6508" spans="8:9" x14ac:dyDescent="0.3">
      <c r="H6508" s="170">
        <v>41479</v>
      </c>
      <c r="I6508" s="168">
        <v>82.5</v>
      </c>
    </row>
    <row r="6509" spans="8:9" x14ac:dyDescent="0.3">
      <c r="H6509" s="170">
        <v>41480</v>
      </c>
      <c r="I6509" s="168">
        <v>82.59</v>
      </c>
    </row>
    <row r="6510" spans="8:9" x14ac:dyDescent="0.3">
      <c r="H6510" s="170">
        <v>41481</v>
      </c>
      <c r="I6510" s="168">
        <v>82.6</v>
      </c>
    </row>
    <row r="6511" spans="8:9" x14ac:dyDescent="0.3">
      <c r="H6511" s="170">
        <v>41482</v>
      </c>
      <c r="I6511" s="168">
        <v>82.58</v>
      </c>
    </row>
    <row r="6512" spans="8:9" x14ac:dyDescent="0.3">
      <c r="H6512" s="170">
        <v>41483</v>
      </c>
      <c r="I6512" s="168">
        <v>82.57</v>
      </c>
    </row>
    <row r="6513" spans="8:9" x14ac:dyDescent="0.3">
      <c r="H6513" s="170">
        <v>41484</v>
      </c>
      <c r="I6513" s="168">
        <v>82.66</v>
      </c>
    </row>
    <row r="6514" spans="8:9" x14ac:dyDescent="0.3">
      <c r="H6514" s="170">
        <v>41485</v>
      </c>
      <c r="I6514" s="168">
        <v>82.69</v>
      </c>
    </row>
    <row r="6515" spans="8:9" x14ac:dyDescent="0.3">
      <c r="H6515" s="170">
        <v>41486</v>
      </c>
      <c r="I6515" s="168">
        <v>82.82</v>
      </c>
    </row>
    <row r="6516" spans="8:9" x14ac:dyDescent="0.3">
      <c r="H6516" s="170">
        <v>41487</v>
      </c>
      <c r="I6516" s="168">
        <v>82.9</v>
      </c>
    </row>
    <row r="6517" spans="8:9" x14ac:dyDescent="0.3">
      <c r="H6517" s="170">
        <v>41488</v>
      </c>
      <c r="I6517" s="168">
        <v>82.88</v>
      </c>
    </row>
    <row r="6518" spans="8:9" x14ac:dyDescent="0.3">
      <c r="H6518" s="170">
        <v>41489</v>
      </c>
      <c r="I6518" s="168">
        <v>82.84</v>
      </c>
    </row>
    <row r="6519" spans="8:9" x14ac:dyDescent="0.3">
      <c r="H6519" s="170">
        <v>41490</v>
      </c>
      <c r="I6519" s="168">
        <v>82.83</v>
      </c>
    </row>
    <row r="6520" spans="8:9" x14ac:dyDescent="0.3">
      <c r="H6520" s="170">
        <v>41491</v>
      </c>
      <c r="I6520" s="168">
        <v>82.92</v>
      </c>
    </row>
    <row r="6521" spans="8:9" x14ac:dyDescent="0.3">
      <c r="H6521" s="170">
        <v>41492</v>
      </c>
      <c r="I6521" s="168">
        <v>83.01</v>
      </c>
    </row>
    <row r="6522" spans="8:9" x14ac:dyDescent="0.3">
      <c r="H6522" s="170">
        <v>41493</v>
      </c>
      <c r="I6522" s="168">
        <v>83.12</v>
      </c>
    </row>
    <row r="6523" spans="8:9" x14ac:dyDescent="0.3">
      <c r="H6523" s="170">
        <v>41494</v>
      </c>
      <c r="I6523" s="168">
        <v>83.19</v>
      </c>
    </row>
    <row r="6524" spans="8:9" x14ac:dyDescent="0.3">
      <c r="H6524" s="170">
        <v>41495</v>
      </c>
      <c r="I6524" s="168">
        <v>83.34</v>
      </c>
    </row>
    <row r="6525" spans="8:9" x14ac:dyDescent="0.3">
      <c r="H6525" s="170">
        <v>41496</v>
      </c>
      <c r="I6525" s="168">
        <v>83.4</v>
      </c>
    </row>
    <row r="6526" spans="8:9" x14ac:dyDescent="0.3">
      <c r="H6526" s="170">
        <v>41497</v>
      </c>
      <c r="I6526" s="168">
        <v>83.46</v>
      </c>
    </row>
    <row r="6527" spans="8:9" x14ac:dyDescent="0.3">
      <c r="H6527" s="170">
        <v>41498</v>
      </c>
      <c r="I6527" s="168">
        <v>83.49</v>
      </c>
    </row>
    <row r="6528" spans="8:9" x14ac:dyDescent="0.3">
      <c r="H6528" s="170">
        <v>41499</v>
      </c>
      <c r="I6528" s="168">
        <v>83.47</v>
      </c>
    </row>
    <row r="6529" spans="8:9" x14ac:dyDescent="0.3">
      <c r="H6529" s="170">
        <v>41500</v>
      </c>
      <c r="I6529" s="168">
        <v>83.4</v>
      </c>
    </row>
    <row r="6530" spans="8:9" x14ac:dyDescent="0.3">
      <c r="H6530" s="170">
        <v>41501</v>
      </c>
      <c r="I6530" s="168">
        <v>83.37</v>
      </c>
    </row>
    <row r="6531" spans="8:9" x14ac:dyDescent="0.3">
      <c r="H6531" s="170">
        <v>41502</v>
      </c>
      <c r="I6531" s="168">
        <v>83.42</v>
      </c>
    </row>
    <row r="6532" spans="8:9" x14ac:dyDescent="0.3">
      <c r="H6532" s="170">
        <v>41503</v>
      </c>
      <c r="I6532" s="168">
        <v>83.46</v>
      </c>
    </row>
    <row r="6533" spans="8:9" x14ac:dyDescent="0.3">
      <c r="H6533" s="170">
        <v>41504</v>
      </c>
      <c r="I6533" s="168">
        <v>83.53</v>
      </c>
    </row>
    <row r="6534" spans="8:9" x14ac:dyDescent="0.3">
      <c r="H6534" s="170">
        <v>41505</v>
      </c>
      <c r="I6534" s="168">
        <v>83.72</v>
      </c>
    </row>
    <row r="6535" spans="8:9" x14ac:dyDescent="0.3">
      <c r="H6535" s="170">
        <v>41506</v>
      </c>
      <c r="I6535" s="168">
        <v>84.02</v>
      </c>
    </row>
    <row r="6536" spans="8:9" x14ac:dyDescent="0.3">
      <c r="H6536" s="170">
        <v>41507</v>
      </c>
      <c r="I6536" s="168">
        <v>84.19</v>
      </c>
    </row>
    <row r="6537" spans="8:9" x14ac:dyDescent="0.3">
      <c r="H6537" s="170">
        <v>41508</v>
      </c>
      <c r="I6537" s="168">
        <v>84.29</v>
      </c>
    </row>
    <row r="6538" spans="8:9" x14ac:dyDescent="0.3">
      <c r="H6538" s="170">
        <v>41509</v>
      </c>
      <c r="I6538" s="168">
        <v>84.39</v>
      </c>
    </row>
    <row r="6539" spans="8:9" x14ac:dyDescent="0.3">
      <c r="H6539" s="170">
        <v>41510</v>
      </c>
      <c r="I6539" s="168">
        <v>84.48</v>
      </c>
    </row>
    <row r="6540" spans="8:9" x14ac:dyDescent="0.3">
      <c r="H6540" s="170">
        <v>41511</v>
      </c>
      <c r="I6540" s="168">
        <v>84.51</v>
      </c>
    </row>
    <row r="6541" spans="8:9" x14ac:dyDescent="0.3">
      <c r="H6541" s="170">
        <v>41512</v>
      </c>
      <c r="I6541" s="168">
        <v>84.53</v>
      </c>
    </row>
    <row r="6542" spans="8:9" x14ac:dyDescent="0.3">
      <c r="H6542" s="170">
        <v>41513</v>
      </c>
      <c r="I6542" s="168">
        <v>84.58</v>
      </c>
    </row>
    <row r="6543" spans="8:9" x14ac:dyDescent="0.3">
      <c r="H6543" s="170">
        <v>41514</v>
      </c>
      <c r="I6543" s="168">
        <v>84.67</v>
      </c>
    </row>
    <row r="6544" spans="8:9" x14ac:dyDescent="0.3">
      <c r="H6544" s="170">
        <v>41515</v>
      </c>
      <c r="I6544" s="168">
        <v>84.62</v>
      </c>
    </row>
    <row r="6545" spans="8:9" x14ac:dyDescent="0.3">
      <c r="H6545" s="170">
        <v>41516</v>
      </c>
      <c r="I6545" s="168">
        <v>84.51</v>
      </c>
    </row>
    <row r="6546" spans="8:9" x14ac:dyDescent="0.3">
      <c r="H6546" s="170">
        <v>41517</v>
      </c>
      <c r="I6546" s="168">
        <v>84.47</v>
      </c>
    </row>
    <row r="6547" spans="8:9" x14ac:dyDescent="0.3">
      <c r="H6547" s="170">
        <v>41518</v>
      </c>
      <c r="I6547" s="168">
        <v>84.49</v>
      </c>
    </row>
    <row r="6548" spans="8:9" x14ac:dyDescent="0.3">
      <c r="H6548" s="170">
        <v>41519</v>
      </c>
      <c r="I6548" s="168">
        <v>84.51</v>
      </c>
    </row>
    <row r="6549" spans="8:9" x14ac:dyDescent="0.3">
      <c r="H6549" s="170">
        <v>41520</v>
      </c>
      <c r="I6549" s="168">
        <v>84.4</v>
      </c>
    </row>
    <row r="6550" spans="8:9" x14ac:dyDescent="0.3">
      <c r="H6550" s="170">
        <v>41521</v>
      </c>
      <c r="I6550" s="168">
        <v>84.3</v>
      </c>
    </row>
    <row r="6551" spans="8:9" x14ac:dyDescent="0.3">
      <c r="H6551" s="170">
        <v>41522</v>
      </c>
      <c r="I6551" s="168">
        <v>84.18</v>
      </c>
    </row>
    <row r="6552" spans="8:9" x14ac:dyDescent="0.3">
      <c r="H6552" s="170">
        <v>41523</v>
      </c>
      <c r="I6552" s="168">
        <v>84.05</v>
      </c>
    </row>
    <row r="6553" spans="8:9" x14ac:dyDescent="0.3">
      <c r="H6553" s="170">
        <v>41524</v>
      </c>
      <c r="I6553" s="168">
        <v>83.98</v>
      </c>
    </row>
    <row r="6554" spans="8:9" x14ac:dyDescent="0.3">
      <c r="H6554" s="170">
        <v>41525</v>
      </c>
      <c r="I6554" s="168">
        <v>83.89</v>
      </c>
    </row>
    <row r="6555" spans="8:9" x14ac:dyDescent="0.3">
      <c r="H6555" s="170">
        <v>41526</v>
      </c>
      <c r="I6555" s="168">
        <v>83.85</v>
      </c>
    </row>
    <row r="6556" spans="8:9" x14ac:dyDescent="0.3">
      <c r="H6556" s="170">
        <v>41527</v>
      </c>
      <c r="I6556" s="168">
        <v>83.81</v>
      </c>
    </row>
    <row r="6557" spans="8:9" x14ac:dyDescent="0.3">
      <c r="H6557" s="170">
        <v>41528</v>
      </c>
      <c r="I6557" s="168">
        <v>83.65</v>
      </c>
    </row>
    <row r="6558" spans="8:9" x14ac:dyDescent="0.3">
      <c r="H6558" s="170">
        <v>41529</v>
      </c>
      <c r="I6558" s="168">
        <v>83.53</v>
      </c>
    </row>
    <row r="6559" spans="8:9" x14ac:dyDescent="0.3">
      <c r="H6559" s="170">
        <v>41530</v>
      </c>
      <c r="I6559" s="168">
        <v>83.47</v>
      </c>
    </row>
    <row r="6560" spans="8:9" x14ac:dyDescent="0.3">
      <c r="H6560" s="170">
        <v>41531</v>
      </c>
      <c r="I6560" s="168">
        <v>83.35</v>
      </c>
    </row>
    <row r="6561" spans="8:9" x14ac:dyDescent="0.3">
      <c r="H6561" s="170">
        <v>41532</v>
      </c>
      <c r="I6561" s="168">
        <v>83.22</v>
      </c>
    </row>
    <row r="6562" spans="8:9" x14ac:dyDescent="0.3">
      <c r="H6562" s="170">
        <v>41533</v>
      </c>
      <c r="I6562" s="168">
        <v>83.12</v>
      </c>
    </row>
    <row r="6563" spans="8:9" x14ac:dyDescent="0.3">
      <c r="H6563" s="170">
        <v>41534</v>
      </c>
      <c r="I6563" s="168">
        <v>83.1</v>
      </c>
    </row>
    <row r="6564" spans="8:9" x14ac:dyDescent="0.3">
      <c r="H6564" s="170">
        <v>41535</v>
      </c>
      <c r="I6564" s="168">
        <v>83.11</v>
      </c>
    </row>
    <row r="6565" spans="8:9" x14ac:dyDescent="0.3">
      <c r="H6565" s="170">
        <v>41536</v>
      </c>
      <c r="I6565" s="168">
        <v>83.26</v>
      </c>
    </row>
    <row r="6566" spans="8:9" x14ac:dyDescent="0.3">
      <c r="H6566" s="170">
        <v>41537</v>
      </c>
      <c r="I6566" s="168">
        <v>83.57</v>
      </c>
    </row>
    <row r="6567" spans="8:9" x14ac:dyDescent="0.3">
      <c r="H6567" s="170">
        <v>41538</v>
      </c>
      <c r="I6567" s="168">
        <v>83.5</v>
      </c>
    </row>
    <row r="6568" spans="8:9" x14ac:dyDescent="0.3">
      <c r="H6568" s="170">
        <v>41539</v>
      </c>
      <c r="I6568" s="168">
        <v>83.37</v>
      </c>
    </row>
    <row r="6569" spans="8:9" x14ac:dyDescent="0.3">
      <c r="H6569" s="170">
        <v>41540</v>
      </c>
      <c r="I6569" s="168">
        <v>83.37</v>
      </c>
    </row>
    <row r="6570" spans="8:9" x14ac:dyDescent="0.3">
      <c r="H6570" s="170">
        <v>41541</v>
      </c>
      <c r="I6570" s="168">
        <v>83.4</v>
      </c>
    </row>
    <row r="6571" spans="8:9" x14ac:dyDescent="0.3">
      <c r="H6571" s="170">
        <v>41542</v>
      </c>
      <c r="I6571" s="168">
        <v>83.45</v>
      </c>
    </row>
    <row r="6572" spans="8:9" x14ac:dyDescent="0.3">
      <c r="H6572" s="170">
        <v>41543</v>
      </c>
      <c r="I6572" s="168">
        <v>83.79</v>
      </c>
    </row>
    <row r="6573" spans="8:9" x14ac:dyDescent="0.3">
      <c r="H6573" s="170">
        <v>41544</v>
      </c>
      <c r="I6573" s="168">
        <v>83.91</v>
      </c>
    </row>
    <row r="6574" spans="8:9" x14ac:dyDescent="0.3">
      <c r="H6574" s="170">
        <v>41545</v>
      </c>
      <c r="I6574" s="168">
        <v>84.04</v>
      </c>
    </row>
    <row r="6575" spans="8:9" x14ac:dyDescent="0.3">
      <c r="H6575" s="170">
        <v>41546</v>
      </c>
      <c r="I6575" s="168">
        <v>84.11</v>
      </c>
    </row>
    <row r="6576" spans="8:9" x14ac:dyDescent="0.3">
      <c r="H6576" s="170">
        <v>41547</v>
      </c>
      <c r="I6576" s="168">
        <v>84.24</v>
      </c>
    </row>
    <row r="6577" spans="8:9" x14ac:dyDescent="0.3">
      <c r="H6577" s="170">
        <v>41548</v>
      </c>
      <c r="I6577" s="168">
        <v>84.35</v>
      </c>
    </row>
    <row r="6578" spans="8:9" x14ac:dyDescent="0.3">
      <c r="H6578" s="170">
        <v>41549</v>
      </c>
      <c r="I6578" s="168">
        <v>84.55</v>
      </c>
    </row>
    <row r="6579" spans="8:9" x14ac:dyDescent="0.3">
      <c r="H6579" s="170">
        <v>41550</v>
      </c>
      <c r="I6579" s="168">
        <v>84.59</v>
      </c>
    </row>
    <row r="6580" spans="8:9" x14ac:dyDescent="0.3">
      <c r="H6580" s="170">
        <v>41551</v>
      </c>
      <c r="I6580" s="168">
        <v>84.81</v>
      </c>
    </row>
    <row r="6581" spans="8:9" x14ac:dyDescent="0.3">
      <c r="H6581" s="170">
        <v>41552</v>
      </c>
      <c r="I6581" s="168">
        <v>84.99</v>
      </c>
    </row>
    <row r="6582" spans="8:9" x14ac:dyDescent="0.3">
      <c r="H6582" s="170">
        <v>41553</v>
      </c>
      <c r="I6582" s="168">
        <v>85.17</v>
      </c>
    </row>
    <row r="6583" spans="8:9" x14ac:dyDescent="0.3">
      <c r="H6583" s="170">
        <v>41554</v>
      </c>
      <c r="I6583" s="168">
        <v>85.37</v>
      </c>
    </row>
    <row r="6584" spans="8:9" x14ac:dyDescent="0.3">
      <c r="H6584" s="170">
        <v>41555</v>
      </c>
      <c r="I6584" s="168">
        <v>85.4</v>
      </c>
    </row>
    <row r="6585" spans="8:9" x14ac:dyDescent="0.3">
      <c r="H6585" s="170">
        <v>41556</v>
      </c>
      <c r="I6585" s="168">
        <v>85.45</v>
      </c>
    </row>
    <row r="6586" spans="8:9" x14ac:dyDescent="0.3">
      <c r="H6586" s="170">
        <v>41557</v>
      </c>
      <c r="I6586" s="168">
        <v>85.52</v>
      </c>
    </row>
    <row r="6587" spans="8:9" x14ac:dyDescent="0.3">
      <c r="H6587" s="170">
        <v>41558</v>
      </c>
      <c r="I6587" s="168">
        <v>85.58</v>
      </c>
    </row>
    <row r="6588" spans="8:9" x14ac:dyDescent="0.3">
      <c r="H6588" s="170">
        <v>41559</v>
      </c>
      <c r="I6588" s="168">
        <v>85.63</v>
      </c>
    </row>
    <row r="6589" spans="8:9" x14ac:dyDescent="0.3">
      <c r="H6589" s="170">
        <v>41560</v>
      </c>
      <c r="I6589" s="168">
        <v>85.65</v>
      </c>
    </row>
    <row r="6590" spans="8:9" x14ac:dyDescent="0.3">
      <c r="H6590" s="170">
        <v>41561</v>
      </c>
      <c r="I6590" s="168">
        <v>85.78</v>
      </c>
    </row>
    <row r="6591" spans="8:9" x14ac:dyDescent="0.3">
      <c r="H6591" s="170">
        <v>41562</v>
      </c>
      <c r="I6591" s="168">
        <v>85.88</v>
      </c>
    </row>
    <row r="6592" spans="8:9" x14ac:dyDescent="0.3">
      <c r="H6592" s="170">
        <v>41563</v>
      </c>
      <c r="I6592" s="168">
        <v>85.99</v>
      </c>
    </row>
    <row r="6593" spans="8:9" x14ac:dyDescent="0.3">
      <c r="H6593" s="170">
        <v>41564</v>
      </c>
      <c r="I6593" s="168">
        <v>86.16</v>
      </c>
    </row>
    <row r="6594" spans="8:9" x14ac:dyDescent="0.3">
      <c r="H6594" s="170">
        <v>41565</v>
      </c>
      <c r="I6594" s="168">
        <v>86.38</v>
      </c>
    </row>
    <row r="6595" spans="8:9" x14ac:dyDescent="0.3">
      <c r="H6595" s="170">
        <v>41566</v>
      </c>
      <c r="I6595" s="168">
        <v>86.58</v>
      </c>
    </row>
    <row r="6596" spans="8:9" x14ac:dyDescent="0.3">
      <c r="H6596" s="170">
        <v>41567</v>
      </c>
      <c r="I6596" s="168">
        <v>86.8</v>
      </c>
    </row>
    <row r="6597" spans="8:9" x14ac:dyDescent="0.3">
      <c r="H6597" s="170">
        <v>41568</v>
      </c>
      <c r="I6597" s="168">
        <v>87.02</v>
      </c>
    </row>
    <row r="6598" spans="8:9" x14ac:dyDescent="0.3">
      <c r="H6598" s="170">
        <v>41569</v>
      </c>
      <c r="I6598" s="168">
        <v>87.15</v>
      </c>
    </row>
    <row r="6599" spans="8:9" x14ac:dyDescent="0.3">
      <c r="H6599" s="170">
        <v>41570</v>
      </c>
      <c r="I6599" s="168">
        <v>87.22</v>
      </c>
    </row>
    <row r="6600" spans="8:9" x14ac:dyDescent="0.3">
      <c r="H6600" s="170">
        <v>41571</v>
      </c>
      <c r="I6600" s="168">
        <v>87.13</v>
      </c>
    </row>
    <row r="6601" spans="8:9" x14ac:dyDescent="0.3">
      <c r="H6601" s="170">
        <v>41572</v>
      </c>
      <c r="I6601" s="168">
        <v>86.94</v>
      </c>
    </row>
    <row r="6602" spans="8:9" x14ac:dyDescent="0.3">
      <c r="H6602" s="170">
        <v>41573</v>
      </c>
      <c r="I6602" s="168">
        <v>86.75</v>
      </c>
    </row>
    <row r="6603" spans="8:9" x14ac:dyDescent="0.3">
      <c r="H6603" s="170">
        <v>41574</v>
      </c>
      <c r="I6603" s="168">
        <v>86.74</v>
      </c>
    </row>
    <row r="6604" spans="8:9" x14ac:dyDescent="0.3">
      <c r="H6604" s="170">
        <v>41575</v>
      </c>
      <c r="I6604" s="168">
        <v>86.41</v>
      </c>
    </row>
    <row r="6605" spans="8:9" x14ac:dyDescent="0.3">
      <c r="H6605" s="170">
        <v>41576</v>
      </c>
      <c r="I6605" s="168">
        <v>86.08</v>
      </c>
    </row>
    <row r="6606" spans="8:9" x14ac:dyDescent="0.3">
      <c r="H6606" s="170">
        <v>41577</v>
      </c>
      <c r="I6606" s="168">
        <v>85.89</v>
      </c>
    </row>
    <row r="6607" spans="8:9" x14ac:dyDescent="0.3">
      <c r="H6607" s="170">
        <v>41578</v>
      </c>
      <c r="I6607" s="168">
        <v>85.91</v>
      </c>
    </row>
    <row r="6608" spans="8:9" x14ac:dyDescent="0.3">
      <c r="H6608" s="170">
        <v>41579</v>
      </c>
      <c r="I6608" s="168">
        <v>85.78</v>
      </c>
    </row>
    <row r="6609" spans="8:9" x14ac:dyDescent="0.3">
      <c r="H6609" s="170">
        <v>41580</v>
      </c>
      <c r="I6609" s="168">
        <v>85.73</v>
      </c>
    </row>
    <row r="6610" spans="8:9" x14ac:dyDescent="0.3">
      <c r="H6610" s="170">
        <v>41581</v>
      </c>
      <c r="I6610" s="168">
        <v>85.55</v>
      </c>
    </row>
    <row r="6611" spans="8:9" x14ac:dyDescent="0.3">
      <c r="H6611" s="170">
        <v>41582</v>
      </c>
      <c r="I6611" s="168">
        <v>85.56</v>
      </c>
    </row>
    <row r="6612" spans="8:9" x14ac:dyDescent="0.3">
      <c r="H6612" s="170">
        <v>41583</v>
      </c>
      <c r="I6612" s="168">
        <v>85.63</v>
      </c>
    </row>
    <row r="6613" spans="8:9" x14ac:dyDescent="0.3">
      <c r="H6613" s="170">
        <v>41584</v>
      </c>
      <c r="I6613" s="168">
        <v>85.76</v>
      </c>
    </row>
    <row r="6614" spans="8:9" x14ac:dyDescent="0.3">
      <c r="H6614" s="170">
        <v>41585</v>
      </c>
      <c r="I6614" s="168">
        <v>86.01</v>
      </c>
    </row>
    <row r="6615" spans="8:9" x14ac:dyDescent="0.3">
      <c r="H6615" s="170">
        <v>41586</v>
      </c>
      <c r="I6615" s="168">
        <v>86.13</v>
      </c>
    </row>
    <row r="6616" spans="8:9" x14ac:dyDescent="0.3">
      <c r="H6616" s="170">
        <v>41587</v>
      </c>
      <c r="I6616" s="168">
        <v>86.28</v>
      </c>
    </row>
    <row r="6617" spans="8:9" x14ac:dyDescent="0.3">
      <c r="H6617" s="170">
        <v>41588</v>
      </c>
      <c r="I6617" s="168">
        <v>86.34</v>
      </c>
    </row>
    <row r="6618" spans="8:9" x14ac:dyDescent="0.3">
      <c r="H6618" s="170">
        <v>41589</v>
      </c>
      <c r="I6618" s="168">
        <v>86.36</v>
      </c>
    </row>
    <row r="6619" spans="8:9" x14ac:dyDescent="0.3">
      <c r="H6619" s="170">
        <v>41590</v>
      </c>
      <c r="I6619" s="168">
        <v>86.48</v>
      </c>
    </row>
    <row r="6620" spans="8:9" x14ac:dyDescent="0.3">
      <c r="H6620" s="170">
        <v>41591</v>
      </c>
      <c r="I6620" s="168">
        <v>86.65</v>
      </c>
    </row>
    <row r="6621" spans="8:9" x14ac:dyDescent="0.3">
      <c r="H6621" s="170">
        <v>41592</v>
      </c>
      <c r="I6621" s="168">
        <v>86.84</v>
      </c>
    </row>
    <row r="6622" spans="8:9" x14ac:dyDescent="0.3">
      <c r="H6622" s="170">
        <v>41593</v>
      </c>
      <c r="I6622" s="168">
        <v>86.97</v>
      </c>
    </row>
    <row r="6623" spans="8:9" x14ac:dyDescent="0.3">
      <c r="H6623" s="170">
        <v>41594</v>
      </c>
      <c r="I6623" s="168">
        <v>87.07</v>
      </c>
    </row>
    <row r="6624" spans="8:9" x14ac:dyDescent="0.3">
      <c r="H6624" s="170">
        <v>41595</v>
      </c>
      <c r="I6624" s="168">
        <v>87.14</v>
      </c>
    </row>
    <row r="6625" spans="8:9" x14ac:dyDescent="0.3">
      <c r="H6625" s="170">
        <v>41596</v>
      </c>
      <c r="I6625" s="168">
        <v>87.24</v>
      </c>
    </row>
    <row r="6626" spans="8:9" x14ac:dyDescent="0.3">
      <c r="H6626" s="170">
        <v>41597</v>
      </c>
      <c r="I6626" s="168">
        <v>87.06</v>
      </c>
    </row>
    <row r="6627" spans="8:9" x14ac:dyDescent="0.3">
      <c r="H6627" s="170">
        <v>41598</v>
      </c>
      <c r="I6627" s="168">
        <v>86.45</v>
      </c>
    </row>
    <row r="6628" spans="8:9" x14ac:dyDescent="0.3">
      <c r="H6628" s="170">
        <v>41599</v>
      </c>
      <c r="I6628" s="168">
        <v>85.77</v>
      </c>
    </row>
    <row r="6629" spans="8:9" x14ac:dyDescent="0.3">
      <c r="H6629" s="170">
        <v>41600</v>
      </c>
      <c r="I6629" s="168">
        <v>85.1</v>
      </c>
    </row>
    <row r="6630" spans="8:9" x14ac:dyDescent="0.3">
      <c r="H6630" s="170">
        <v>41601</v>
      </c>
      <c r="I6630" s="168">
        <v>84.5</v>
      </c>
    </row>
    <row r="6631" spans="8:9" x14ac:dyDescent="0.3">
      <c r="H6631" s="170">
        <v>41602</v>
      </c>
      <c r="I6631" s="168">
        <v>84.03</v>
      </c>
    </row>
    <row r="6632" spans="8:9" x14ac:dyDescent="0.3">
      <c r="H6632" s="170">
        <v>41603</v>
      </c>
      <c r="I6632" s="168">
        <v>83.93</v>
      </c>
    </row>
    <row r="6633" spans="8:9" x14ac:dyDescent="0.3">
      <c r="H6633" s="170">
        <v>41604</v>
      </c>
      <c r="I6633" s="168">
        <v>83.92</v>
      </c>
    </row>
    <row r="6634" spans="8:9" x14ac:dyDescent="0.3">
      <c r="H6634" s="170">
        <v>41605</v>
      </c>
      <c r="I6634" s="168">
        <v>83.93</v>
      </c>
    </row>
    <row r="6635" spans="8:9" x14ac:dyDescent="0.3">
      <c r="H6635" s="170">
        <v>41606</v>
      </c>
      <c r="I6635" s="168">
        <v>84.01</v>
      </c>
    </row>
    <row r="6636" spans="8:9" x14ac:dyDescent="0.3">
      <c r="H6636" s="170">
        <v>41607</v>
      </c>
      <c r="I6636" s="168">
        <v>84.06</v>
      </c>
    </row>
    <row r="6637" spans="8:9" x14ac:dyDescent="0.3">
      <c r="H6637" s="170">
        <v>41608</v>
      </c>
      <c r="I6637" s="168">
        <v>84.14</v>
      </c>
    </row>
    <row r="6638" spans="8:9" x14ac:dyDescent="0.3">
      <c r="H6638" s="170">
        <v>41609</v>
      </c>
      <c r="I6638" s="168">
        <v>84.22</v>
      </c>
    </row>
    <row r="6639" spans="8:9" x14ac:dyDescent="0.3">
      <c r="H6639" s="170">
        <v>41610</v>
      </c>
      <c r="I6639" s="168">
        <v>84.32</v>
      </c>
    </row>
    <row r="6640" spans="8:9" x14ac:dyDescent="0.3">
      <c r="H6640" s="170">
        <v>41611</v>
      </c>
      <c r="I6640" s="168">
        <v>84.4</v>
      </c>
    </row>
    <row r="6641" spans="8:9" x14ac:dyDescent="0.3">
      <c r="H6641" s="170">
        <v>41612</v>
      </c>
      <c r="I6641" s="168">
        <v>84.39</v>
      </c>
    </row>
    <row r="6642" spans="8:9" x14ac:dyDescent="0.3">
      <c r="H6642" s="170">
        <v>41613</v>
      </c>
      <c r="I6642" s="168">
        <v>84.42</v>
      </c>
    </row>
    <row r="6643" spans="8:9" x14ac:dyDescent="0.3">
      <c r="H6643" s="170">
        <v>41614</v>
      </c>
      <c r="I6643" s="168">
        <v>84.26</v>
      </c>
    </row>
    <row r="6644" spans="8:9" x14ac:dyDescent="0.3">
      <c r="H6644" s="170">
        <v>41615</v>
      </c>
      <c r="I6644" s="168">
        <v>84.03</v>
      </c>
    </row>
    <row r="6645" spans="8:9" x14ac:dyDescent="0.3">
      <c r="H6645" s="170">
        <v>41616</v>
      </c>
      <c r="I6645" s="168">
        <v>83.77</v>
      </c>
    </row>
    <row r="6646" spans="8:9" x14ac:dyDescent="0.3">
      <c r="H6646" s="170">
        <v>41617</v>
      </c>
      <c r="I6646" s="168">
        <v>83.54</v>
      </c>
    </row>
    <row r="6647" spans="8:9" x14ac:dyDescent="0.3">
      <c r="H6647" s="170">
        <v>41618</v>
      </c>
      <c r="I6647" s="168">
        <v>83.36</v>
      </c>
    </row>
    <row r="6648" spans="8:9" x14ac:dyDescent="0.3">
      <c r="H6648" s="170">
        <v>41619</v>
      </c>
      <c r="I6648" s="168">
        <v>83.4</v>
      </c>
    </row>
    <row r="6649" spans="8:9" x14ac:dyDescent="0.3">
      <c r="H6649" s="170">
        <v>41620</v>
      </c>
      <c r="I6649" s="168">
        <v>83.52</v>
      </c>
    </row>
    <row r="6650" spans="8:9" x14ac:dyDescent="0.3">
      <c r="H6650" s="170">
        <v>41621</v>
      </c>
      <c r="I6650" s="168">
        <v>83.69</v>
      </c>
    </row>
    <row r="6651" spans="8:9" x14ac:dyDescent="0.3">
      <c r="H6651" s="170">
        <v>41622</v>
      </c>
      <c r="I6651" s="168">
        <v>83.84</v>
      </c>
    </row>
    <row r="6652" spans="8:9" x14ac:dyDescent="0.3">
      <c r="H6652" s="170">
        <v>41623</v>
      </c>
      <c r="I6652" s="168">
        <v>83.99</v>
      </c>
    </row>
    <row r="6653" spans="8:9" x14ac:dyDescent="0.3">
      <c r="H6653" s="170">
        <v>41624</v>
      </c>
      <c r="I6653" s="168">
        <v>84.17</v>
      </c>
    </row>
    <row r="6654" spans="8:9" x14ac:dyDescent="0.3">
      <c r="H6654" s="170">
        <v>41625</v>
      </c>
      <c r="I6654" s="168">
        <v>84.35</v>
      </c>
    </row>
    <row r="6655" spans="8:9" x14ac:dyDescent="0.3">
      <c r="H6655" s="170">
        <v>41626</v>
      </c>
      <c r="I6655" s="168">
        <v>84.53</v>
      </c>
    </row>
    <row r="6656" spans="8:9" x14ac:dyDescent="0.3">
      <c r="H6656" s="170">
        <v>41627</v>
      </c>
      <c r="I6656" s="168">
        <v>84.56</v>
      </c>
    </row>
    <row r="6657" spans="8:9" x14ac:dyDescent="0.3">
      <c r="H6657" s="170">
        <v>41628</v>
      </c>
      <c r="I6657" s="168">
        <v>84.71</v>
      </c>
    </row>
    <row r="6658" spans="8:9" x14ac:dyDescent="0.3">
      <c r="H6658" s="170">
        <v>41629</v>
      </c>
      <c r="I6658" s="168">
        <v>84.8</v>
      </c>
    </row>
    <row r="6659" spans="8:9" x14ac:dyDescent="0.3">
      <c r="H6659" s="170">
        <v>41630</v>
      </c>
      <c r="I6659" s="168">
        <v>84.85</v>
      </c>
    </row>
    <row r="6660" spans="8:9" x14ac:dyDescent="0.3">
      <c r="H6660" s="170">
        <v>41631</v>
      </c>
      <c r="I6660" s="168">
        <v>84.9</v>
      </c>
    </row>
    <row r="6661" spans="8:9" x14ac:dyDescent="0.3">
      <c r="H6661" s="170">
        <v>41632</v>
      </c>
      <c r="I6661" s="168">
        <v>84.97</v>
      </c>
    </row>
    <row r="6662" spans="8:9" x14ac:dyDescent="0.3">
      <c r="H6662" s="170">
        <v>41633</v>
      </c>
      <c r="I6662" s="168">
        <v>85.01</v>
      </c>
    </row>
    <row r="6663" spans="8:9" x14ac:dyDescent="0.3">
      <c r="H6663" s="170">
        <v>41634</v>
      </c>
      <c r="I6663" s="168">
        <v>85.08</v>
      </c>
    </row>
    <row r="6664" spans="8:9" x14ac:dyDescent="0.3">
      <c r="H6664" s="170">
        <v>41635</v>
      </c>
      <c r="I6664" s="168">
        <v>85.17</v>
      </c>
    </row>
    <row r="6665" spans="8:9" x14ac:dyDescent="0.3">
      <c r="H6665" s="170">
        <v>41636</v>
      </c>
      <c r="I6665" s="168">
        <v>85.22</v>
      </c>
    </row>
    <row r="6666" spans="8:9" x14ac:dyDescent="0.3">
      <c r="H6666" s="170">
        <v>41637</v>
      </c>
      <c r="I6666" s="168">
        <v>85.25</v>
      </c>
    </row>
    <row r="6667" spans="8:9" x14ac:dyDescent="0.3">
      <c r="H6667" s="170">
        <v>41638</v>
      </c>
      <c r="I6667" s="168">
        <v>85.32</v>
      </c>
    </row>
    <row r="6668" spans="8:9" x14ac:dyDescent="0.3">
      <c r="H6668" s="170">
        <v>41639</v>
      </c>
      <c r="I6668" s="168">
        <v>85.33</v>
      </c>
    </row>
    <row r="6669" spans="8:9" x14ac:dyDescent="0.3">
      <c r="H6669" s="170">
        <v>41640</v>
      </c>
      <c r="I6669" s="168">
        <v>85.28</v>
      </c>
    </row>
    <row r="6670" spans="8:9" x14ac:dyDescent="0.3">
      <c r="H6670" s="170">
        <v>41641</v>
      </c>
      <c r="I6670" s="168">
        <v>85.22</v>
      </c>
    </row>
    <row r="6671" spans="8:9" x14ac:dyDescent="0.3">
      <c r="H6671" s="170">
        <v>41642</v>
      </c>
      <c r="I6671" s="168">
        <v>85.18</v>
      </c>
    </row>
    <row r="6672" spans="8:9" x14ac:dyDescent="0.3">
      <c r="H6672" s="170">
        <v>41643</v>
      </c>
      <c r="I6672" s="168">
        <v>85.12</v>
      </c>
    </row>
    <row r="6673" spans="8:9" x14ac:dyDescent="0.3">
      <c r="H6673" s="170">
        <v>41644</v>
      </c>
      <c r="I6673" s="168">
        <v>85.04</v>
      </c>
    </row>
    <row r="6674" spans="8:9" x14ac:dyDescent="0.3">
      <c r="H6674" s="170">
        <v>41645</v>
      </c>
      <c r="I6674" s="168">
        <v>84.96</v>
      </c>
    </row>
    <row r="6675" spans="8:9" x14ac:dyDescent="0.3">
      <c r="H6675" s="170">
        <v>41646</v>
      </c>
      <c r="I6675" s="168">
        <v>84.92</v>
      </c>
    </row>
    <row r="6676" spans="8:9" x14ac:dyDescent="0.3">
      <c r="H6676" s="170">
        <v>41647</v>
      </c>
      <c r="I6676" s="168">
        <v>84.91</v>
      </c>
    </row>
    <row r="6677" spans="8:9" x14ac:dyDescent="0.3">
      <c r="H6677" s="170">
        <v>41648</v>
      </c>
      <c r="I6677" s="168">
        <v>84.91</v>
      </c>
    </row>
    <row r="6678" spans="8:9" x14ac:dyDescent="0.3">
      <c r="H6678" s="170">
        <v>41649</v>
      </c>
      <c r="I6678" s="168">
        <v>84.95</v>
      </c>
    </row>
    <row r="6679" spans="8:9" x14ac:dyDescent="0.3">
      <c r="H6679" s="170">
        <v>41650</v>
      </c>
      <c r="I6679" s="168">
        <v>85.09</v>
      </c>
    </row>
    <row r="6680" spans="8:9" x14ac:dyDescent="0.3">
      <c r="H6680" s="170">
        <v>41651</v>
      </c>
      <c r="I6680" s="168">
        <v>85.1</v>
      </c>
    </row>
    <row r="6681" spans="8:9" x14ac:dyDescent="0.3">
      <c r="H6681" s="170">
        <v>41652</v>
      </c>
      <c r="I6681" s="168">
        <v>85.16</v>
      </c>
    </row>
    <row r="6682" spans="8:9" x14ac:dyDescent="0.3">
      <c r="H6682" s="170">
        <v>41653</v>
      </c>
      <c r="I6682" s="168">
        <v>85.25</v>
      </c>
    </row>
    <row r="6683" spans="8:9" x14ac:dyDescent="0.3">
      <c r="H6683" s="170">
        <v>41654</v>
      </c>
      <c r="I6683" s="168">
        <v>85.32</v>
      </c>
    </row>
    <row r="6684" spans="8:9" x14ac:dyDescent="0.3">
      <c r="H6684" s="170">
        <v>41655</v>
      </c>
      <c r="I6684" s="168">
        <v>85.4</v>
      </c>
    </row>
    <row r="6685" spans="8:9" x14ac:dyDescent="0.3">
      <c r="H6685" s="170">
        <v>41656</v>
      </c>
      <c r="I6685" s="168">
        <v>85.47</v>
      </c>
    </row>
    <row r="6686" spans="8:9" x14ac:dyDescent="0.3">
      <c r="H6686" s="170">
        <v>41657</v>
      </c>
      <c r="I6686" s="168">
        <v>85.57</v>
      </c>
    </row>
    <row r="6687" spans="8:9" x14ac:dyDescent="0.3">
      <c r="H6687" s="170">
        <v>41658</v>
      </c>
      <c r="I6687" s="168">
        <v>85.64</v>
      </c>
    </row>
    <row r="6688" spans="8:9" x14ac:dyDescent="0.3">
      <c r="H6688" s="170">
        <v>41659</v>
      </c>
      <c r="I6688" s="168">
        <v>85.68</v>
      </c>
    </row>
    <row r="6689" spans="8:9" x14ac:dyDescent="0.3">
      <c r="H6689" s="170">
        <v>41660</v>
      </c>
      <c r="I6689" s="168">
        <v>85.72</v>
      </c>
    </row>
    <row r="6690" spans="8:9" x14ac:dyDescent="0.3">
      <c r="H6690" s="170">
        <v>41661</v>
      </c>
      <c r="I6690" s="168">
        <v>85.81</v>
      </c>
    </row>
    <row r="6691" spans="8:9" x14ac:dyDescent="0.3">
      <c r="H6691" s="170">
        <v>41662</v>
      </c>
      <c r="I6691" s="168">
        <v>85.83</v>
      </c>
    </row>
    <row r="6692" spans="8:9" x14ac:dyDescent="0.3">
      <c r="H6692" s="170">
        <v>41663</v>
      </c>
      <c r="I6692" s="168">
        <v>85.83</v>
      </c>
    </row>
    <row r="6693" spans="8:9" x14ac:dyDescent="0.3">
      <c r="H6693" s="170">
        <v>41664</v>
      </c>
      <c r="I6693" s="168">
        <v>85.85</v>
      </c>
    </row>
    <row r="6694" spans="8:9" x14ac:dyDescent="0.3">
      <c r="H6694" s="170">
        <v>41665</v>
      </c>
      <c r="I6694" s="168">
        <v>85.87</v>
      </c>
    </row>
    <row r="6695" spans="8:9" x14ac:dyDescent="0.3">
      <c r="H6695" s="170">
        <v>41666</v>
      </c>
      <c r="I6695" s="168">
        <v>85.84</v>
      </c>
    </row>
    <row r="6696" spans="8:9" x14ac:dyDescent="0.3">
      <c r="H6696" s="170">
        <v>41667</v>
      </c>
      <c r="I6696" s="168">
        <v>85.76</v>
      </c>
    </row>
    <row r="6697" spans="8:9" x14ac:dyDescent="0.3">
      <c r="H6697" s="170">
        <v>41668</v>
      </c>
      <c r="I6697" s="168">
        <v>85.67</v>
      </c>
    </row>
    <row r="6698" spans="8:9" x14ac:dyDescent="0.3">
      <c r="H6698" s="170">
        <v>41669</v>
      </c>
      <c r="I6698" s="168">
        <v>85.51</v>
      </c>
    </row>
    <row r="6699" spans="8:9" x14ac:dyDescent="0.3">
      <c r="H6699" s="170">
        <v>41670</v>
      </c>
      <c r="I6699" s="168">
        <v>85.25</v>
      </c>
    </row>
    <row r="6700" spans="8:9" x14ac:dyDescent="0.3">
      <c r="H6700" s="170">
        <v>41671</v>
      </c>
      <c r="I6700" s="168">
        <v>84.98</v>
      </c>
    </row>
    <row r="6701" spans="8:9" x14ac:dyDescent="0.3">
      <c r="H6701" s="170">
        <v>41672</v>
      </c>
      <c r="I6701" s="168">
        <v>84.66</v>
      </c>
    </row>
    <row r="6702" spans="8:9" x14ac:dyDescent="0.3">
      <c r="H6702" s="170">
        <v>41673</v>
      </c>
      <c r="I6702" s="168">
        <v>84.37</v>
      </c>
    </row>
    <row r="6703" spans="8:9" x14ac:dyDescent="0.3">
      <c r="H6703" s="170">
        <v>41674</v>
      </c>
      <c r="I6703" s="168">
        <v>84.12</v>
      </c>
    </row>
    <row r="6704" spans="8:9" x14ac:dyDescent="0.3">
      <c r="H6704" s="170">
        <v>41675</v>
      </c>
      <c r="I6704" s="168">
        <v>83.86</v>
      </c>
    </row>
    <row r="6705" spans="8:9" x14ac:dyDescent="0.3">
      <c r="H6705" s="170">
        <v>41676</v>
      </c>
      <c r="I6705" s="168">
        <v>83.47</v>
      </c>
    </row>
    <row r="6706" spans="8:9" x14ac:dyDescent="0.3">
      <c r="H6706" s="170">
        <v>41677</v>
      </c>
      <c r="I6706" s="168">
        <v>83.06</v>
      </c>
    </row>
    <row r="6707" spans="8:9" x14ac:dyDescent="0.3">
      <c r="H6707" s="170">
        <v>41678</v>
      </c>
      <c r="I6707" s="168">
        <v>82.48</v>
      </c>
    </row>
    <row r="6708" spans="8:9" x14ac:dyDescent="0.3">
      <c r="H6708" s="170">
        <v>41679</v>
      </c>
      <c r="I6708" s="168">
        <v>81.62</v>
      </c>
    </row>
    <row r="6709" spans="8:9" x14ac:dyDescent="0.3">
      <c r="H6709" s="170">
        <v>41680</v>
      </c>
      <c r="I6709" s="168">
        <v>80.650000000000006</v>
      </c>
    </row>
    <row r="6710" spans="8:9" x14ac:dyDescent="0.3">
      <c r="H6710" s="170">
        <v>41681</v>
      </c>
      <c r="I6710" s="168">
        <v>79.760000000000005</v>
      </c>
    </row>
    <row r="6711" spans="8:9" x14ac:dyDescent="0.3">
      <c r="H6711" s="170">
        <v>41682</v>
      </c>
      <c r="I6711" s="168">
        <v>78.989999999999995</v>
      </c>
    </row>
    <row r="6712" spans="8:9" x14ac:dyDescent="0.3">
      <c r="H6712" s="170">
        <v>41683</v>
      </c>
      <c r="I6712" s="168">
        <v>78.47</v>
      </c>
    </row>
    <row r="6713" spans="8:9" x14ac:dyDescent="0.3">
      <c r="H6713" s="170">
        <v>41684</v>
      </c>
      <c r="I6713" s="168">
        <v>78.33</v>
      </c>
    </row>
    <row r="6714" spans="8:9" x14ac:dyDescent="0.3">
      <c r="H6714" s="170">
        <v>41685</v>
      </c>
      <c r="I6714" s="168">
        <v>78.39</v>
      </c>
    </row>
    <row r="6715" spans="8:9" x14ac:dyDescent="0.3">
      <c r="H6715" s="170">
        <v>41686</v>
      </c>
      <c r="I6715" s="168">
        <v>78.5</v>
      </c>
    </row>
    <row r="6716" spans="8:9" x14ac:dyDescent="0.3">
      <c r="H6716" s="170">
        <v>41687</v>
      </c>
      <c r="I6716" s="168">
        <v>78.680000000000007</v>
      </c>
    </row>
    <row r="6717" spans="8:9" x14ac:dyDescent="0.3">
      <c r="H6717" s="170">
        <v>41688</v>
      </c>
      <c r="I6717" s="168">
        <v>78.89</v>
      </c>
    </row>
    <row r="6718" spans="8:9" x14ac:dyDescent="0.3">
      <c r="H6718" s="170">
        <v>41689</v>
      </c>
      <c r="I6718" s="168">
        <v>79.05</v>
      </c>
    </row>
    <row r="6719" spans="8:9" x14ac:dyDescent="0.3">
      <c r="H6719" s="170">
        <v>41690</v>
      </c>
      <c r="I6719" s="168">
        <v>79.2</v>
      </c>
    </row>
    <row r="6720" spans="8:9" x14ac:dyDescent="0.3">
      <c r="H6720" s="170">
        <v>41691</v>
      </c>
      <c r="I6720" s="168">
        <v>79.33</v>
      </c>
    </row>
    <row r="6721" spans="8:9" x14ac:dyDescent="0.3">
      <c r="H6721" s="170">
        <v>41692</v>
      </c>
      <c r="I6721" s="168">
        <v>79.53</v>
      </c>
    </row>
    <row r="6722" spans="8:9" x14ac:dyDescent="0.3">
      <c r="H6722" s="170">
        <v>41693</v>
      </c>
      <c r="I6722" s="168">
        <v>79.650000000000006</v>
      </c>
    </row>
    <row r="6723" spans="8:9" x14ac:dyDescent="0.3">
      <c r="H6723" s="170">
        <v>41694</v>
      </c>
      <c r="I6723" s="168">
        <v>79.819999999999993</v>
      </c>
    </row>
    <row r="6724" spans="8:9" x14ac:dyDescent="0.3">
      <c r="H6724" s="170">
        <v>41695</v>
      </c>
      <c r="I6724" s="168">
        <v>80.05</v>
      </c>
    </row>
    <row r="6725" spans="8:9" x14ac:dyDescent="0.3">
      <c r="H6725" s="170">
        <v>41696</v>
      </c>
      <c r="I6725" s="168">
        <v>80.05</v>
      </c>
    </row>
    <row r="6726" spans="8:9" x14ac:dyDescent="0.3">
      <c r="H6726" s="170">
        <v>41697</v>
      </c>
      <c r="I6726" s="168">
        <v>80.02</v>
      </c>
    </row>
    <row r="6727" spans="8:9" x14ac:dyDescent="0.3">
      <c r="H6727" s="170">
        <v>41698</v>
      </c>
      <c r="I6727" s="168">
        <v>79.5</v>
      </c>
    </row>
    <row r="6728" spans="8:9" x14ac:dyDescent="0.3">
      <c r="H6728" s="170">
        <v>41699</v>
      </c>
      <c r="I6728" s="168">
        <v>78.8</v>
      </c>
    </row>
    <row r="6729" spans="8:9" x14ac:dyDescent="0.3">
      <c r="H6729" s="170">
        <v>41700</v>
      </c>
      <c r="I6729" s="168">
        <v>78.06</v>
      </c>
    </row>
    <row r="6730" spans="8:9" x14ac:dyDescent="0.3">
      <c r="H6730" s="170">
        <v>41701</v>
      </c>
      <c r="I6730" s="168">
        <v>77.38</v>
      </c>
    </row>
    <row r="6731" spans="8:9" x14ac:dyDescent="0.3">
      <c r="H6731" s="170">
        <v>41702</v>
      </c>
      <c r="I6731" s="168">
        <v>76.790000000000006</v>
      </c>
    </row>
    <row r="6732" spans="8:9" x14ac:dyDescent="0.3">
      <c r="H6732" s="170">
        <v>41703</v>
      </c>
      <c r="I6732" s="168">
        <v>76.45</v>
      </c>
    </row>
    <row r="6733" spans="8:9" x14ac:dyDescent="0.3">
      <c r="H6733" s="170">
        <v>41704</v>
      </c>
      <c r="I6733" s="168">
        <v>75.89</v>
      </c>
    </row>
    <row r="6734" spans="8:9" x14ac:dyDescent="0.3">
      <c r="H6734" s="170">
        <v>41705</v>
      </c>
      <c r="I6734" s="168">
        <v>75.36</v>
      </c>
    </row>
    <row r="6735" spans="8:9" x14ac:dyDescent="0.3">
      <c r="H6735" s="170">
        <v>41706</v>
      </c>
      <c r="I6735" s="168">
        <v>74.95</v>
      </c>
    </row>
    <row r="6736" spans="8:9" x14ac:dyDescent="0.3">
      <c r="H6736" s="170">
        <v>41707</v>
      </c>
      <c r="I6736" s="168">
        <v>74.66</v>
      </c>
    </row>
    <row r="6737" spans="8:9" x14ac:dyDescent="0.3">
      <c r="H6737" s="170">
        <v>41708</v>
      </c>
      <c r="I6737" s="168">
        <v>74.56</v>
      </c>
    </row>
    <row r="6738" spans="8:9" x14ac:dyDescent="0.3">
      <c r="H6738" s="170">
        <v>41709</v>
      </c>
      <c r="I6738" s="168">
        <v>74.59</v>
      </c>
    </row>
    <row r="6739" spans="8:9" x14ac:dyDescent="0.3">
      <c r="H6739" s="170">
        <v>41710</v>
      </c>
      <c r="I6739" s="168">
        <v>74.42</v>
      </c>
    </row>
    <row r="6740" spans="8:9" x14ac:dyDescent="0.3">
      <c r="H6740" s="170">
        <v>41711</v>
      </c>
      <c r="I6740" s="168">
        <v>74.25</v>
      </c>
    </row>
    <row r="6741" spans="8:9" x14ac:dyDescent="0.3">
      <c r="H6741" s="170">
        <v>41712</v>
      </c>
      <c r="I6741" s="168">
        <v>74.19</v>
      </c>
    </row>
    <row r="6742" spans="8:9" x14ac:dyDescent="0.3">
      <c r="H6742" s="170">
        <v>41713</v>
      </c>
      <c r="I6742" s="168">
        <v>74.37</v>
      </c>
    </row>
    <row r="6743" spans="8:9" x14ac:dyDescent="0.3">
      <c r="H6743" s="170">
        <v>41714</v>
      </c>
      <c r="I6743" s="168">
        <v>74.790000000000006</v>
      </c>
    </row>
    <row r="6744" spans="8:9" x14ac:dyDescent="0.3">
      <c r="H6744" s="170">
        <v>41715</v>
      </c>
      <c r="I6744" s="168">
        <v>75.209999999999994</v>
      </c>
    </row>
    <row r="6745" spans="8:9" x14ac:dyDescent="0.3">
      <c r="H6745" s="170">
        <v>41716</v>
      </c>
      <c r="I6745" s="168">
        <v>75.790000000000006</v>
      </c>
    </row>
    <row r="6746" spans="8:9" x14ac:dyDescent="0.3">
      <c r="H6746" s="170">
        <v>41717</v>
      </c>
      <c r="I6746" s="168">
        <v>76.400000000000006</v>
      </c>
    </row>
    <row r="6747" spans="8:9" x14ac:dyDescent="0.3">
      <c r="H6747" s="170">
        <v>41718</v>
      </c>
      <c r="I6747" s="168">
        <v>77.040000000000006</v>
      </c>
    </row>
    <row r="6748" spans="8:9" x14ac:dyDescent="0.3">
      <c r="H6748" s="170">
        <v>41719</v>
      </c>
      <c r="I6748" s="168">
        <v>77.48</v>
      </c>
    </row>
    <row r="6749" spans="8:9" x14ac:dyDescent="0.3">
      <c r="H6749" s="170">
        <v>41720</v>
      </c>
      <c r="I6749" s="168">
        <v>77.83</v>
      </c>
    </row>
    <row r="6750" spans="8:9" x14ac:dyDescent="0.3">
      <c r="H6750" s="170">
        <v>41721</v>
      </c>
      <c r="I6750" s="168">
        <v>78.099999999999994</v>
      </c>
    </row>
    <row r="6751" spans="8:9" x14ac:dyDescent="0.3">
      <c r="H6751" s="170">
        <v>41722</v>
      </c>
      <c r="I6751" s="168">
        <v>78.36</v>
      </c>
    </row>
    <row r="6752" spans="8:9" x14ac:dyDescent="0.3">
      <c r="H6752" s="170">
        <v>41723</v>
      </c>
      <c r="I6752" s="168">
        <v>78.760000000000005</v>
      </c>
    </row>
    <row r="6753" spans="8:9" x14ac:dyDescent="0.3">
      <c r="H6753" s="170">
        <v>41724</v>
      </c>
      <c r="I6753" s="168">
        <v>78.94</v>
      </c>
    </row>
    <row r="6754" spans="8:9" x14ac:dyDescent="0.3">
      <c r="H6754" s="170">
        <v>41725</v>
      </c>
      <c r="I6754" s="168">
        <v>78.959999999999994</v>
      </c>
    </row>
    <row r="6755" spans="8:9" x14ac:dyDescent="0.3">
      <c r="H6755" s="170">
        <v>41726</v>
      </c>
      <c r="I6755" s="168">
        <v>78.989999999999995</v>
      </c>
    </row>
    <row r="6756" spans="8:9" x14ac:dyDescent="0.3">
      <c r="H6756" s="170">
        <v>41727</v>
      </c>
      <c r="I6756" s="168">
        <v>78.739999999999995</v>
      </c>
    </row>
    <row r="6757" spans="8:9" x14ac:dyDescent="0.3">
      <c r="H6757" s="170">
        <v>41728</v>
      </c>
      <c r="I6757" s="168">
        <v>78.430000000000007</v>
      </c>
    </row>
    <row r="6758" spans="8:9" x14ac:dyDescent="0.3">
      <c r="H6758" s="170">
        <v>41729</v>
      </c>
      <c r="I6758" s="168">
        <v>78.06</v>
      </c>
    </row>
    <row r="6759" spans="8:9" x14ac:dyDescent="0.3">
      <c r="H6759" s="170">
        <v>41730</v>
      </c>
      <c r="I6759" s="168">
        <v>77.489999999999995</v>
      </c>
    </row>
    <row r="6760" spans="8:9" x14ac:dyDescent="0.3">
      <c r="H6760" s="170">
        <v>41731</v>
      </c>
      <c r="I6760" s="168">
        <v>76.959999999999994</v>
      </c>
    </row>
    <row r="6761" spans="8:9" x14ac:dyDescent="0.3">
      <c r="H6761" s="170">
        <v>41732</v>
      </c>
      <c r="I6761" s="168">
        <v>76.61</v>
      </c>
    </row>
    <row r="6762" spans="8:9" x14ac:dyDescent="0.3">
      <c r="H6762" s="170">
        <v>41733</v>
      </c>
      <c r="I6762" s="168">
        <v>76.33</v>
      </c>
    </row>
    <row r="6763" spans="8:9" x14ac:dyDescent="0.3">
      <c r="H6763" s="170">
        <v>41734</v>
      </c>
      <c r="I6763" s="168">
        <v>76.19</v>
      </c>
    </row>
    <row r="6764" spans="8:9" x14ac:dyDescent="0.3">
      <c r="H6764" s="170">
        <v>41735</v>
      </c>
      <c r="I6764" s="168">
        <v>76.349999999999994</v>
      </c>
    </row>
    <row r="6765" spans="8:9" x14ac:dyDescent="0.3">
      <c r="H6765" s="170">
        <v>41736</v>
      </c>
      <c r="I6765" s="168">
        <v>76.680000000000007</v>
      </c>
    </row>
    <row r="6766" spans="8:9" x14ac:dyDescent="0.3">
      <c r="H6766" s="170">
        <v>41737</v>
      </c>
      <c r="I6766" s="168">
        <v>77.12</v>
      </c>
    </row>
    <row r="6767" spans="8:9" x14ac:dyDescent="0.3">
      <c r="H6767" s="170">
        <v>41738</v>
      </c>
      <c r="I6767" s="168">
        <v>77.59</v>
      </c>
    </row>
    <row r="6768" spans="8:9" x14ac:dyDescent="0.3">
      <c r="H6768" s="170">
        <v>41739</v>
      </c>
      <c r="I6768" s="168">
        <v>78.11</v>
      </c>
    </row>
    <row r="6769" spans="8:9" x14ac:dyDescent="0.3">
      <c r="H6769" s="170">
        <v>41740</v>
      </c>
      <c r="I6769" s="168">
        <v>78.7</v>
      </c>
    </row>
    <row r="6770" spans="8:9" x14ac:dyDescent="0.3">
      <c r="H6770" s="170">
        <v>41741</v>
      </c>
      <c r="I6770" s="168">
        <v>79.260000000000005</v>
      </c>
    </row>
    <row r="6771" spans="8:9" x14ac:dyDescent="0.3">
      <c r="H6771" s="170">
        <v>41742</v>
      </c>
      <c r="I6771" s="168">
        <v>79.61</v>
      </c>
    </row>
    <row r="6772" spans="8:9" x14ac:dyDescent="0.3">
      <c r="H6772" s="170">
        <v>41743</v>
      </c>
      <c r="I6772" s="168">
        <v>79.989999999999995</v>
      </c>
    </row>
    <row r="6773" spans="8:9" x14ac:dyDescent="0.3">
      <c r="H6773" s="170">
        <v>41744</v>
      </c>
      <c r="I6773" s="168">
        <v>80.180000000000007</v>
      </c>
    </row>
    <row r="6774" spans="8:9" x14ac:dyDescent="0.3">
      <c r="H6774" s="170">
        <v>41745</v>
      </c>
      <c r="I6774" s="168">
        <v>80.48</v>
      </c>
    </row>
    <row r="6775" spans="8:9" x14ac:dyDescent="0.3">
      <c r="H6775" s="170">
        <v>41746</v>
      </c>
      <c r="I6775" s="168">
        <v>80.599999999999994</v>
      </c>
    </row>
    <row r="6776" spans="8:9" x14ac:dyDescent="0.3">
      <c r="H6776" s="170">
        <v>41747</v>
      </c>
      <c r="I6776" s="168">
        <v>80.75</v>
      </c>
    </row>
    <row r="6777" spans="8:9" x14ac:dyDescent="0.3">
      <c r="H6777" s="170">
        <v>41748</v>
      </c>
      <c r="I6777" s="168">
        <v>80.849999999999994</v>
      </c>
    </row>
    <row r="6778" spans="8:9" x14ac:dyDescent="0.3">
      <c r="H6778" s="170">
        <v>41749</v>
      </c>
      <c r="I6778" s="168">
        <v>80.900000000000006</v>
      </c>
    </row>
    <row r="6779" spans="8:9" x14ac:dyDescent="0.3">
      <c r="H6779" s="170">
        <v>41750</v>
      </c>
      <c r="I6779" s="168">
        <v>81.03</v>
      </c>
    </row>
    <row r="6780" spans="8:9" x14ac:dyDescent="0.3">
      <c r="H6780" s="170">
        <v>41751</v>
      </c>
      <c r="I6780" s="168">
        <v>81.12</v>
      </c>
    </row>
    <row r="6781" spans="8:9" x14ac:dyDescent="0.3">
      <c r="H6781" s="170">
        <v>41752</v>
      </c>
      <c r="I6781" s="168">
        <v>81.16</v>
      </c>
    </row>
    <row r="6782" spans="8:9" x14ac:dyDescent="0.3">
      <c r="H6782" s="170">
        <v>41753</v>
      </c>
      <c r="I6782" s="168">
        <v>81.31</v>
      </c>
    </row>
    <row r="6783" spans="8:9" x14ac:dyDescent="0.3">
      <c r="H6783" s="170">
        <v>41754</v>
      </c>
      <c r="I6783" s="168">
        <v>81.13</v>
      </c>
    </row>
    <row r="6784" spans="8:9" x14ac:dyDescent="0.3">
      <c r="H6784" s="170">
        <v>41755</v>
      </c>
      <c r="I6784" s="168">
        <v>80.95</v>
      </c>
    </row>
    <row r="6785" spans="8:9" x14ac:dyDescent="0.3">
      <c r="H6785" s="170">
        <v>41756</v>
      </c>
      <c r="I6785" s="168">
        <v>80.77</v>
      </c>
    </row>
    <row r="6786" spans="8:9" x14ac:dyDescent="0.3">
      <c r="H6786" s="170">
        <v>41757</v>
      </c>
      <c r="I6786" s="168">
        <v>80.599999999999994</v>
      </c>
    </row>
    <row r="6787" spans="8:9" x14ac:dyDescent="0.3">
      <c r="H6787" s="170">
        <v>41758</v>
      </c>
      <c r="I6787" s="168">
        <v>80.489999999999995</v>
      </c>
    </row>
    <row r="6788" spans="8:9" x14ac:dyDescent="0.3">
      <c r="H6788" s="170">
        <v>41759</v>
      </c>
      <c r="I6788" s="168">
        <v>80.81</v>
      </c>
    </row>
    <row r="6789" spans="8:9" x14ac:dyDescent="0.3">
      <c r="H6789" s="170">
        <v>41760</v>
      </c>
      <c r="I6789" s="168">
        <v>81.12</v>
      </c>
    </row>
    <row r="6790" spans="8:9" x14ac:dyDescent="0.3">
      <c r="H6790" s="170">
        <v>41761</v>
      </c>
      <c r="I6790" s="168">
        <v>81.540000000000006</v>
      </c>
    </row>
    <row r="6791" spans="8:9" x14ac:dyDescent="0.3">
      <c r="H6791" s="170">
        <v>41762</v>
      </c>
      <c r="I6791" s="168">
        <v>82.03</v>
      </c>
    </row>
    <row r="6792" spans="8:9" x14ac:dyDescent="0.3">
      <c r="H6792" s="170">
        <v>41763</v>
      </c>
      <c r="I6792" s="168">
        <v>82.38</v>
      </c>
    </row>
    <row r="6793" spans="8:9" x14ac:dyDescent="0.3">
      <c r="H6793" s="170">
        <v>41764</v>
      </c>
      <c r="I6793" s="168">
        <v>82.51</v>
      </c>
    </row>
    <row r="6794" spans="8:9" x14ac:dyDescent="0.3">
      <c r="H6794" s="170">
        <v>41765</v>
      </c>
      <c r="I6794" s="168">
        <v>82.64</v>
      </c>
    </row>
    <row r="6795" spans="8:9" x14ac:dyDescent="0.3">
      <c r="H6795" s="170">
        <v>41766</v>
      </c>
      <c r="I6795" s="168">
        <v>82.83</v>
      </c>
    </row>
    <row r="6796" spans="8:9" x14ac:dyDescent="0.3">
      <c r="H6796" s="170">
        <v>41767</v>
      </c>
      <c r="I6796" s="168">
        <v>83.1</v>
      </c>
    </row>
    <row r="6797" spans="8:9" x14ac:dyDescent="0.3">
      <c r="H6797" s="170">
        <v>41768</v>
      </c>
      <c r="I6797" s="168">
        <v>83.29</v>
      </c>
    </row>
    <row r="6798" spans="8:9" x14ac:dyDescent="0.3">
      <c r="H6798" s="170">
        <v>41769</v>
      </c>
      <c r="I6798" s="168">
        <v>83.39</v>
      </c>
    </row>
    <row r="6799" spans="8:9" x14ac:dyDescent="0.3">
      <c r="H6799" s="170">
        <v>41770</v>
      </c>
      <c r="I6799" s="168">
        <v>83.47</v>
      </c>
    </row>
    <row r="6800" spans="8:9" x14ac:dyDescent="0.3">
      <c r="H6800" s="170">
        <v>41771</v>
      </c>
      <c r="I6800" s="168">
        <v>83.58</v>
      </c>
    </row>
    <row r="6801" spans="8:9" x14ac:dyDescent="0.3">
      <c r="H6801" s="170">
        <v>41772</v>
      </c>
      <c r="I6801" s="168">
        <v>83.73</v>
      </c>
    </row>
    <row r="6802" spans="8:9" x14ac:dyDescent="0.3">
      <c r="H6802" s="170">
        <v>41773</v>
      </c>
      <c r="I6802" s="168">
        <v>83.93</v>
      </c>
    </row>
    <row r="6803" spans="8:9" x14ac:dyDescent="0.3">
      <c r="H6803" s="170">
        <v>41774</v>
      </c>
      <c r="I6803" s="168">
        <v>84.2</v>
      </c>
    </row>
    <row r="6804" spans="8:9" x14ac:dyDescent="0.3">
      <c r="H6804" s="170">
        <v>41775</v>
      </c>
      <c r="I6804" s="168">
        <v>84.45</v>
      </c>
    </row>
    <row r="6805" spans="8:9" x14ac:dyDescent="0.3">
      <c r="H6805" s="170">
        <v>41776</v>
      </c>
      <c r="I6805" s="168">
        <v>84.61</v>
      </c>
    </row>
    <row r="6806" spans="8:9" x14ac:dyDescent="0.3">
      <c r="H6806" s="170">
        <v>41777</v>
      </c>
      <c r="I6806" s="168">
        <v>84.84</v>
      </c>
    </row>
    <row r="6807" spans="8:9" x14ac:dyDescent="0.3">
      <c r="H6807" s="170">
        <v>41778</v>
      </c>
      <c r="I6807" s="168">
        <v>84.97</v>
      </c>
    </row>
    <row r="6808" spans="8:9" x14ac:dyDescent="0.3">
      <c r="H6808" s="170">
        <v>41779</v>
      </c>
      <c r="I6808" s="168">
        <v>84.96</v>
      </c>
    </row>
    <row r="6809" spans="8:9" x14ac:dyDescent="0.3">
      <c r="H6809" s="170">
        <v>41780</v>
      </c>
      <c r="I6809" s="168">
        <v>85.04</v>
      </c>
    </row>
    <row r="6810" spans="8:9" x14ac:dyDescent="0.3">
      <c r="H6810" s="170">
        <v>41781</v>
      </c>
      <c r="I6810" s="168">
        <v>85.16</v>
      </c>
    </row>
    <row r="6811" spans="8:9" x14ac:dyDescent="0.3">
      <c r="H6811" s="170">
        <v>41782</v>
      </c>
      <c r="I6811" s="168">
        <v>85.29</v>
      </c>
    </row>
    <row r="6812" spans="8:9" x14ac:dyDescent="0.3">
      <c r="H6812" s="170">
        <v>41783</v>
      </c>
      <c r="I6812" s="168">
        <v>85.42</v>
      </c>
    </row>
    <row r="6813" spans="8:9" x14ac:dyDescent="0.3">
      <c r="H6813" s="170">
        <v>41784</v>
      </c>
      <c r="I6813" s="168">
        <v>85.52</v>
      </c>
    </row>
    <row r="6814" spans="8:9" x14ac:dyDescent="0.3">
      <c r="H6814" s="170">
        <v>41785</v>
      </c>
      <c r="I6814" s="168">
        <v>85.64</v>
      </c>
    </row>
    <row r="6815" spans="8:9" x14ac:dyDescent="0.3">
      <c r="H6815" s="170">
        <v>41786</v>
      </c>
      <c r="I6815" s="168">
        <v>85.72</v>
      </c>
    </row>
    <row r="6816" spans="8:9" x14ac:dyDescent="0.3">
      <c r="H6816" s="170">
        <v>41787</v>
      </c>
      <c r="I6816" s="168">
        <v>85.74</v>
      </c>
    </row>
    <row r="6817" spans="8:9" x14ac:dyDescent="0.3">
      <c r="H6817" s="170">
        <v>41788</v>
      </c>
      <c r="I6817" s="168">
        <v>85.77</v>
      </c>
    </row>
    <row r="6818" spans="8:9" x14ac:dyDescent="0.3">
      <c r="H6818" s="170">
        <v>41789</v>
      </c>
      <c r="I6818" s="168">
        <v>85.81</v>
      </c>
    </row>
    <row r="6819" spans="8:9" x14ac:dyDescent="0.3">
      <c r="H6819" s="170">
        <v>41790</v>
      </c>
      <c r="I6819" s="168">
        <v>85.82</v>
      </c>
    </row>
    <row r="6820" spans="8:9" x14ac:dyDescent="0.3">
      <c r="H6820" s="170">
        <v>41791</v>
      </c>
      <c r="I6820" s="168">
        <v>85.88</v>
      </c>
    </row>
    <row r="6821" spans="8:9" x14ac:dyDescent="0.3">
      <c r="H6821" s="170">
        <v>41792</v>
      </c>
      <c r="I6821" s="168">
        <v>85.92</v>
      </c>
    </row>
    <row r="6822" spans="8:9" x14ac:dyDescent="0.3">
      <c r="H6822" s="170">
        <v>41793</v>
      </c>
      <c r="I6822" s="168">
        <v>85.83</v>
      </c>
    </row>
    <row r="6823" spans="8:9" x14ac:dyDescent="0.3">
      <c r="H6823" s="170">
        <v>41794</v>
      </c>
      <c r="I6823" s="168">
        <v>85.76</v>
      </c>
    </row>
    <row r="6824" spans="8:9" x14ac:dyDescent="0.3">
      <c r="H6824" s="170">
        <v>41795</v>
      </c>
      <c r="I6824" s="168">
        <v>85.7</v>
      </c>
    </row>
    <row r="6825" spans="8:9" x14ac:dyDescent="0.3">
      <c r="H6825" s="170">
        <v>41796</v>
      </c>
      <c r="I6825" s="168">
        <v>85.62</v>
      </c>
    </row>
    <row r="6826" spans="8:9" x14ac:dyDescent="0.3">
      <c r="H6826" s="170">
        <v>41797</v>
      </c>
      <c r="I6826" s="168">
        <v>85.54</v>
      </c>
    </row>
    <row r="6827" spans="8:9" x14ac:dyDescent="0.3">
      <c r="H6827" s="170">
        <v>41798</v>
      </c>
      <c r="I6827" s="168">
        <v>85.44</v>
      </c>
    </row>
    <row r="6828" spans="8:9" x14ac:dyDescent="0.3">
      <c r="H6828" s="170">
        <v>41799</v>
      </c>
      <c r="I6828" s="168">
        <v>85.44</v>
      </c>
    </row>
    <row r="6829" spans="8:9" x14ac:dyDescent="0.3">
      <c r="H6829" s="170">
        <v>41800</v>
      </c>
      <c r="I6829" s="168">
        <v>85.52</v>
      </c>
    </row>
    <row r="6830" spans="8:9" x14ac:dyDescent="0.3">
      <c r="H6830" s="170">
        <v>41801</v>
      </c>
      <c r="I6830" s="168">
        <v>85.57</v>
      </c>
    </row>
    <row r="6831" spans="8:9" x14ac:dyDescent="0.3">
      <c r="H6831" s="170">
        <v>41802</v>
      </c>
      <c r="I6831" s="168">
        <v>85.58</v>
      </c>
    </row>
    <row r="6832" spans="8:9" x14ac:dyDescent="0.3">
      <c r="H6832" s="170">
        <v>41803</v>
      </c>
      <c r="I6832" s="168">
        <v>85.52</v>
      </c>
    </row>
    <row r="6833" spans="8:9" x14ac:dyDescent="0.3">
      <c r="H6833" s="170">
        <v>41804</v>
      </c>
      <c r="I6833" s="168">
        <v>85.53</v>
      </c>
    </row>
    <row r="6834" spans="8:9" x14ac:dyDescent="0.3">
      <c r="H6834" s="170">
        <v>41805</v>
      </c>
      <c r="I6834" s="168">
        <v>85.48</v>
      </c>
    </row>
    <row r="6835" spans="8:9" x14ac:dyDescent="0.3">
      <c r="H6835" s="170">
        <v>41806</v>
      </c>
      <c r="I6835" s="168">
        <v>85.36</v>
      </c>
    </row>
    <row r="6836" spans="8:9" x14ac:dyDescent="0.3">
      <c r="H6836" s="170">
        <v>41807</v>
      </c>
      <c r="I6836" s="168">
        <v>85.15</v>
      </c>
    </row>
    <row r="6837" spans="8:9" x14ac:dyDescent="0.3">
      <c r="H6837" s="170">
        <v>41808</v>
      </c>
      <c r="I6837" s="168">
        <v>84.98</v>
      </c>
    </row>
    <row r="6838" spans="8:9" x14ac:dyDescent="0.3">
      <c r="H6838" s="170">
        <v>41809</v>
      </c>
      <c r="I6838" s="168">
        <v>84.83</v>
      </c>
    </row>
    <row r="6839" spans="8:9" x14ac:dyDescent="0.3">
      <c r="H6839" s="170">
        <v>41810</v>
      </c>
      <c r="I6839" s="168">
        <v>84.72</v>
      </c>
    </row>
    <row r="6840" spans="8:9" x14ac:dyDescent="0.3">
      <c r="H6840" s="170">
        <v>41811</v>
      </c>
      <c r="I6840" s="168">
        <v>84.62</v>
      </c>
    </row>
    <row r="6841" spans="8:9" x14ac:dyDescent="0.3">
      <c r="H6841" s="170">
        <v>41812</v>
      </c>
      <c r="I6841" s="168">
        <v>84.56</v>
      </c>
    </row>
    <row r="6842" spans="8:9" x14ac:dyDescent="0.3">
      <c r="H6842" s="170">
        <v>41813</v>
      </c>
      <c r="I6842" s="168">
        <v>84.48</v>
      </c>
    </row>
    <row r="6843" spans="8:9" x14ac:dyDescent="0.3">
      <c r="H6843" s="170">
        <v>41814</v>
      </c>
      <c r="I6843" s="168">
        <v>84.4</v>
      </c>
    </row>
    <row r="6844" spans="8:9" x14ac:dyDescent="0.3">
      <c r="H6844" s="170">
        <v>41815</v>
      </c>
      <c r="I6844" s="168">
        <v>84.28</v>
      </c>
    </row>
    <row r="6845" spans="8:9" x14ac:dyDescent="0.3">
      <c r="H6845" s="170">
        <v>41816</v>
      </c>
      <c r="I6845" s="168">
        <v>84.13</v>
      </c>
    </row>
    <row r="6846" spans="8:9" x14ac:dyDescent="0.3">
      <c r="H6846" s="170">
        <v>41817</v>
      </c>
      <c r="I6846" s="168">
        <v>84</v>
      </c>
    </row>
    <row r="6847" spans="8:9" x14ac:dyDescent="0.3">
      <c r="H6847" s="170">
        <v>41818</v>
      </c>
      <c r="I6847" s="168">
        <v>83.87</v>
      </c>
    </row>
    <row r="6848" spans="8:9" x14ac:dyDescent="0.3">
      <c r="H6848" s="170">
        <v>41819</v>
      </c>
      <c r="I6848" s="168">
        <v>83.82</v>
      </c>
    </row>
    <row r="6849" spans="8:9" x14ac:dyDescent="0.3">
      <c r="H6849" s="170">
        <v>41820</v>
      </c>
      <c r="I6849" s="168">
        <v>83.84</v>
      </c>
    </row>
    <row r="6850" spans="8:9" x14ac:dyDescent="0.3">
      <c r="H6850" s="170">
        <v>41821</v>
      </c>
      <c r="I6850" s="168">
        <v>83.99</v>
      </c>
    </row>
    <row r="6851" spans="8:9" x14ac:dyDescent="0.3">
      <c r="H6851" s="170">
        <v>41822</v>
      </c>
      <c r="I6851" s="168">
        <v>84.07</v>
      </c>
    </row>
    <row r="6852" spans="8:9" x14ac:dyDescent="0.3">
      <c r="H6852" s="170">
        <v>41823</v>
      </c>
      <c r="I6852" s="168">
        <v>84.21</v>
      </c>
    </row>
    <row r="6853" spans="8:9" x14ac:dyDescent="0.3">
      <c r="H6853" s="170">
        <v>41824</v>
      </c>
      <c r="I6853" s="168">
        <v>84.4</v>
      </c>
    </row>
    <row r="6854" spans="8:9" x14ac:dyDescent="0.3">
      <c r="H6854" s="170">
        <v>41825</v>
      </c>
      <c r="I6854" s="168">
        <v>84.63</v>
      </c>
    </row>
    <row r="6855" spans="8:9" x14ac:dyDescent="0.3">
      <c r="H6855" s="170">
        <v>41826</v>
      </c>
      <c r="I6855" s="168">
        <v>84.88</v>
      </c>
    </row>
    <row r="6856" spans="8:9" x14ac:dyDescent="0.3">
      <c r="H6856" s="170">
        <v>41827</v>
      </c>
      <c r="I6856" s="168">
        <v>85.09</v>
      </c>
    </row>
    <row r="6857" spans="8:9" x14ac:dyDescent="0.3">
      <c r="H6857" s="170">
        <v>41828</v>
      </c>
      <c r="I6857" s="168">
        <v>85.27</v>
      </c>
    </row>
    <row r="6858" spans="8:9" x14ac:dyDescent="0.3">
      <c r="H6858" s="170">
        <v>41829</v>
      </c>
      <c r="I6858" s="168">
        <v>85.43</v>
      </c>
    </row>
    <row r="6859" spans="8:9" x14ac:dyDescent="0.3">
      <c r="H6859" s="170">
        <v>41830</v>
      </c>
      <c r="I6859" s="168">
        <v>85.5</v>
      </c>
    </row>
    <row r="6860" spans="8:9" x14ac:dyDescent="0.3">
      <c r="H6860" s="170">
        <v>41831</v>
      </c>
      <c r="I6860" s="168">
        <v>85.57</v>
      </c>
    </row>
    <row r="6861" spans="8:9" x14ac:dyDescent="0.3">
      <c r="H6861" s="170">
        <v>41832</v>
      </c>
      <c r="I6861" s="168">
        <v>85.69</v>
      </c>
    </row>
    <row r="6862" spans="8:9" x14ac:dyDescent="0.3">
      <c r="H6862" s="170">
        <v>41833</v>
      </c>
      <c r="I6862" s="168">
        <v>85.74</v>
      </c>
    </row>
    <row r="6863" spans="8:9" x14ac:dyDescent="0.3">
      <c r="H6863" s="170">
        <v>41834</v>
      </c>
      <c r="I6863" s="168">
        <v>85.83</v>
      </c>
    </row>
    <row r="6864" spans="8:9" x14ac:dyDescent="0.3">
      <c r="H6864" s="170">
        <v>41835</v>
      </c>
      <c r="I6864" s="168">
        <v>85.92</v>
      </c>
    </row>
    <row r="6865" spans="8:9" x14ac:dyDescent="0.3">
      <c r="H6865" s="170">
        <v>41836</v>
      </c>
      <c r="I6865" s="168">
        <v>85.92</v>
      </c>
    </row>
    <row r="6866" spans="8:9" x14ac:dyDescent="0.3">
      <c r="H6866" s="170">
        <v>41837</v>
      </c>
      <c r="I6866" s="168">
        <v>85.99</v>
      </c>
    </row>
    <row r="6867" spans="8:9" x14ac:dyDescent="0.3">
      <c r="H6867" s="170">
        <v>41838</v>
      </c>
      <c r="I6867" s="168">
        <v>86.09</v>
      </c>
    </row>
    <row r="6868" spans="8:9" x14ac:dyDescent="0.3">
      <c r="H6868" s="170">
        <v>41839</v>
      </c>
      <c r="I6868" s="168">
        <v>86.09</v>
      </c>
    </row>
    <row r="6869" spans="8:9" x14ac:dyDescent="0.3">
      <c r="H6869" s="170">
        <v>41840</v>
      </c>
      <c r="I6869" s="168">
        <v>86.13</v>
      </c>
    </row>
    <row r="6870" spans="8:9" x14ac:dyDescent="0.3">
      <c r="H6870" s="170">
        <v>41841</v>
      </c>
      <c r="I6870" s="168">
        <v>86.19</v>
      </c>
    </row>
    <row r="6871" spans="8:9" x14ac:dyDescent="0.3">
      <c r="H6871" s="170">
        <v>41842</v>
      </c>
      <c r="I6871" s="168">
        <v>86.16</v>
      </c>
    </row>
    <row r="6872" spans="8:9" x14ac:dyDescent="0.3">
      <c r="H6872" s="170">
        <v>41843</v>
      </c>
      <c r="I6872" s="168">
        <v>86.12</v>
      </c>
    </row>
    <row r="6873" spans="8:9" x14ac:dyDescent="0.3">
      <c r="H6873" s="170">
        <v>41844</v>
      </c>
      <c r="I6873" s="168">
        <v>86.07</v>
      </c>
    </row>
    <row r="6874" spans="8:9" x14ac:dyDescent="0.3">
      <c r="H6874" s="170">
        <v>41845</v>
      </c>
      <c r="I6874" s="168">
        <v>85.99</v>
      </c>
    </row>
    <row r="6875" spans="8:9" x14ac:dyDescent="0.3">
      <c r="H6875" s="170">
        <v>41846</v>
      </c>
      <c r="I6875" s="168">
        <v>86.03</v>
      </c>
    </row>
    <row r="6876" spans="8:9" x14ac:dyDescent="0.3">
      <c r="H6876" s="170">
        <v>41847</v>
      </c>
      <c r="I6876" s="168">
        <v>86.16</v>
      </c>
    </row>
    <row r="6877" spans="8:9" x14ac:dyDescent="0.3">
      <c r="H6877" s="170">
        <v>41848</v>
      </c>
      <c r="I6877" s="168">
        <v>86.16</v>
      </c>
    </row>
    <row r="6878" spans="8:9" x14ac:dyDescent="0.3">
      <c r="H6878" s="170">
        <v>41849</v>
      </c>
      <c r="I6878" s="168">
        <v>86.23</v>
      </c>
    </row>
    <row r="6879" spans="8:9" x14ac:dyDescent="0.3">
      <c r="H6879" s="170">
        <v>41850</v>
      </c>
      <c r="I6879" s="168">
        <v>86.42</v>
      </c>
    </row>
    <row r="6880" spans="8:9" x14ac:dyDescent="0.3">
      <c r="H6880" s="170">
        <v>41851</v>
      </c>
      <c r="I6880" s="168">
        <v>86.61</v>
      </c>
    </row>
    <row r="6881" spans="8:9" x14ac:dyDescent="0.3">
      <c r="H6881" s="170">
        <v>41852</v>
      </c>
      <c r="I6881" s="168">
        <v>86.84</v>
      </c>
    </row>
    <row r="6882" spans="8:9" x14ac:dyDescent="0.3">
      <c r="H6882" s="170">
        <v>41853</v>
      </c>
      <c r="I6882" s="168">
        <v>87.14</v>
      </c>
    </row>
    <row r="6883" spans="8:9" x14ac:dyDescent="0.3">
      <c r="H6883" s="170">
        <v>41854</v>
      </c>
      <c r="I6883" s="168">
        <v>87.27</v>
      </c>
    </row>
    <row r="6884" spans="8:9" x14ac:dyDescent="0.3">
      <c r="H6884" s="170">
        <v>41855</v>
      </c>
      <c r="I6884" s="168">
        <v>87.41</v>
      </c>
    </row>
    <row r="6885" spans="8:9" x14ac:dyDescent="0.3">
      <c r="H6885" s="170">
        <v>41856</v>
      </c>
      <c r="I6885" s="168">
        <v>87.45</v>
      </c>
    </row>
    <row r="6886" spans="8:9" x14ac:dyDescent="0.3">
      <c r="H6886" s="170">
        <v>41857</v>
      </c>
      <c r="I6886" s="168">
        <v>87.41</v>
      </c>
    </row>
    <row r="6887" spans="8:9" x14ac:dyDescent="0.3">
      <c r="H6887" s="170">
        <v>41858</v>
      </c>
      <c r="I6887" s="168">
        <v>87.35</v>
      </c>
    </row>
    <row r="6888" spans="8:9" x14ac:dyDescent="0.3">
      <c r="H6888" s="170">
        <v>41859</v>
      </c>
      <c r="I6888" s="168">
        <v>87.24</v>
      </c>
    </row>
    <row r="6889" spans="8:9" x14ac:dyDescent="0.3">
      <c r="H6889" s="170">
        <v>41860</v>
      </c>
      <c r="I6889" s="168">
        <v>87.11</v>
      </c>
    </row>
    <row r="6890" spans="8:9" x14ac:dyDescent="0.3">
      <c r="H6890" s="170">
        <v>41861</v>
      </c>
      <c r="I6890" s="168">
        <v>87.16</v>
      </c>
    </row>
    <row r="6891" spans="8:9" x14ac:dyDescent="0.3">
      <c r="H6891" s="170">
        <v>41862</v>
      </c>
      <c r="I6891" s="168">
        <v>87.34</v>
      </c>
    </row>
    <row r="6892" spans="8:9" x14ac:dyDescent="0.3">
      <c r="H6892" s="170">
        <v>41863</v>
      </c>
      <c r="I6892" s="168">
        <v>87.52</v>
      </c>
    </row>
    <row r="6893" spans="8:9" x14ac:dyDescent="0.3">
      <c r="H6893" s="170">
        <v>41864</v>
      </c>
      <c r="I6893" s="168">
        <v>87.85</v>
      </c>
    </row>
    <row r="6894" spans="8:9" x14ac:dyDescent="0.3">
      <c r="H6894" s="170">
        <v>41865</v>
      </c>
      <c r="I6894" s="168">
        <v>88.15</v>
      </c>
    </row>
    <row r="6895" spans="8:9" x14ac:dyDescent="0.3">
      <c r="H6895" s="170">
        <v>41866</v>
      </c>
      <c r="I6895" s="168">
        <v>88.19</v>
      </c>
    </row>
    <row r="6896" spans="8:9" x14ac:dyDescent="0.3">
      <c r="H6896" s="170">
        <v>41867</v>
      </c>
      <c r="I6896" s="168">
        <v>88.4</v>
      </c>
    </row>
    <row r="6897" spans="8:9" x14ac:dyDescent="0.3">
      <c r="H6897" s="170">
        <v>41868</v>
      </c>
      <c r="I6897" s="168">
        <v>88.69</v>
      </c>
    </row>
    <row r="6898" spans="8:9" x14ac:dyDescent="0.3">
      <c r="H6898" s="170">
        <v>41869</v>
      </c>
      <c r="I6898" s="168">
        <v>88.76</v>
      </c>
    </row>
    <row r="6899" spans="8:9" x14ac:dyDescent="0.3">
      <c r="H6899" s="170">
        <v>41870</v>
      </c>
      <c r="I6899" s="168">
        <v>88.79</v>
      </c>
    </row>
    <row r="6900" spans="8:9" x14ac:dyDescent="0.3">
      <c r="H6900" s="170">
        <v>41871</v>
      </c>
      <c r="I6900" s="168">
        <v>88.86</v>
      </c>
    </row>
    <row r="6901" spans="8:9" x14ac:dyDescent="0.3">
      <c r="H6901" s="170">
        <v>41872</v>
      </c>
      <c r="I6901" s="168">
        <v>88.78</v>
      </c>
    </row>
    <row r="6902" spans="8:9" x14ac:dyDescent="0.3">
      <c r="H6902" s="170">
        <v>41873</v>
      </c>
      <c r="I6902" s="168">
        <v>88.85</v>
      </c>
    </row>
    <row r="6903" spans="8:9" x14ac:dyDescent="0.3">
      <c r="H6903" s="170">
        <v>41874</v>
      </c>
      <c r="I6903" s="168">
        <v>88.84</v>
      </c>
    </row>
    <row r="6904" spans="8:9" x14ac:dyDescent="0.3">
      <c r="H6904" s="170">
        <v>41875</v>
      </c>
      <c r="I6904" s="168">
        <v>88.75</v>
      </c>
    </row>
    <row r="6905" spans="8:9" x14ac:dyDescent="0.3">
      <c r="H6905" s="170">
        <v>41876</v>
      </c>
      <c r="I6905" s="168">
        <v>88.71</v>
      </c>
    </row>
    <row r="6906" spans="8:9" x14ac:dyDescent="0.3">
      <c r="H6906" s="170">
        <v>41877</v>
      </c>
      <c r="I6906" s="168">
        <v>88.74</v>
      </c>
    </row>
    <row r="6907" spans="8:9" x14ac:dyDescent="0.3">
      <c r="H6907" s="170">
        <v>41878</v>
      </c>
      <c r="I6907" s="168">
        <v>88.75</v>
      </c>
    </row>
    <row r="6908" spans="8:9" x14ac:dyDescent="0.3">
      <c r="H6908" s="170">
        <v>41879</v>
      </c>
      <c r="I6908" s="168">
        <v>88.83</v>
      </c>
    </row>
    <row r="6909" spans="8:9" x14ac:dyDescent="0.3">
      <c r="H6909" s="170">
        <v>41880</v>
      </c>
      <c r="I6909" s="168">
        <v>88.9</v>
      </c>
    </row>
    <row r="6910" spans="8:9" x14ac:dyDescent="0.3">
      <c r="H6910" s="170">
        <v>41881</v>
      </c>
      <c r="I6910" s="168">
        <v>88.82</v>
      </c>
    </row>
    <row r="6911" spans="8:9" x14ac:dyDescent="0.3">
      <c r="H6911" s="170">
        <v>41882</v>
      </c>
      <c r="I6911" s="168">
        <v>88.88</v>
      </c>
    </row>
    <row r="6912" spans="8:9" x14ac:dyDescent="0.3">
      <c r="H6912" s="170">
        <v>41883</v>
      </c>
      <c r="I6912" s="168">
        <v>88.96</v>
      </c>
    </row>
    <row r="6913" spans="8:9" x14ac:dyDescent="0.3">
      <c r="H6913" s="170">
        <v>41884</v>
      </c>
      <c r="I6913" s="168">
        <v>89.01</v>
      </c>
    </row>
    <row r="6914" spans="8:9" x14ac:dyDescent="0.3">
      <c r="H6914" s="170">
        <v>41885</v>
      </c>
      <c r="I6914" s="168">
        <v>89.04</v>
      </c>
    </row>
    <row r="6915" spans="8:9" x14ac:dyDescent="0.3">
      <c r="H6915" s="170">
        <v>41886</v>
      </c>
      <c r="I6915" s="168">
        <v>88.96</v>
      </c>
    </row>
    <row r="6916" spans="8:9" x14ac:dyDescent="0.3">
      <c r="H6916" s="170">
        <v>41887</v>
      </c>
      <c r="I6916" s="168">
        <v>88.76</v>
      </c>
    </row>
    <row r="6917" spans="8:9" x14ac:dyDescent="0.3">
      <c r="H6917" s="170">
        <v>41888</v>
      </c>
      <c r="I6917" s="168">
        <v>88.82</v>
      </c>
    </row>
    <row r="6918" spans="8:9" x14ac:dyDescent="0.3">
      <c r="H6918" s="170">
        <v>41889</v>
      </c>
      <c r="I6918" s="168">
        <v>89.01</v>
      </c>
    </row>
    <row r="6919" spans="8:9" x14ac:dyDescent="0.3">
      <c r="H6919" s="170">
        <v>41890</v>
      </c>
      <c r="I6919" s="168">
        <v>88.81</v>
      </c>
    </row>
    <row r="6920" spans="8:9" x14ac:dyDescent="0.3">
      <c r="H6920" s="170">
        <v>41891</v>
      </c>
      <c r="I6920" s="168">
        <v>88.65</v>
      </c>
    </row>
    <row r="6921" spans="8:9" x14ac:dyDescent="0.3">
      <c r="H6921" s="170">
        <v>41892</v>
      </c>
      <c r="I6921" s="168">
        <v>88.84</v>
      </c>
    </row>
    <row r="6922" spans="8:9" x14ac:dyDescent="0.3">
      <c r="H6922" s="170">
        <v>41893</v>
      </c>
      <c r="I6922" s="168">
        <v>88.75</v>
      </c>
    </row>
    <row r="6923" spans="8:9" x14ac:dyDescent="0.3">
      <c r="H6923" s="170">
        <v>41894</v>
      </c>
      <c r="I6923" s="168">
        <v>88.87</v>
      </c>
    </row>
    <row r="6924" spans="8:9" x14ac:dyDescent="0.3">
      <c r="H6924" s="170">
        <v>41895</v>
      </c>
      <c r="I6924" s="168">
        <v>88.96</v>
      </c>
    </row>
    <row r="6925" spans="8:9" x14ac:dyDescent="0.3">
      <c r="H6925" s="170">
        <v>41896</v>
      </c>
      <c r="I6925" s="168">
        <v>89.4</v>
      </c>
    </row>
    <row r="6926" spans="8:9" x14ac:dyDescent="0.3">
      <c r="H6926" s="170">
        <v>41897</v>
      </c>
      <c r="I6926" s="168">
        <v>89.74</v>
      </c>
    </row>
    <row r="6927" spans="8:9" x14ac:dyDescent="0.3">
      <c r="H6927" s="170">
        <v>41898</v>
      </c>
      <c r="I6927" s="168">
        <v>89.85</v>
      </c>
    </row>
    <row r="6928" spans="8:9" x14ac:dyDescent="0.3">
      <c r="H6928" s="170">
        <v>41899</v>
      </c>
      <c r="I6928" s="168">
        <v>89.91</v>
      </c>
    </row>
    <row r="6929" spans="8:9" x14ac:dyDescent="0.3">
      <c r="H6929" s="170">
        <v>41900</v>
      </c>
      <c r="I6929" s="168">
        <v>89.87</v>
      </c>
    </row>
    <row r="6930" spans="8:9" x14ac:dyDescent="0.3">
      <c r="H6930" s="170">
        <v>41901</v>
      </c>
      <c r="I6930" s="168">
        <v>89.92</v>
      </c>
    </row>
    <row r="6931" spans="8:9" x14ac:dyDescent="0.3">
      <c r="H6931" s="170">
        <v>41902</v>
      </c>
      <c r="I6931" s="168">
        <v>90.02</v>
      </c>
    </row>
    <row r="6932" spans="8:9" x14ac:dyDescent="0.3">
      <c r="H6932" s="170">
        <v>41903</v>
      </c>
      <c r="I6932" s="168">
        <v>90.1</v>
      </c>
    </row>
    <row r="6933" spans="8:9" x14ac:dyDescent="0.3">
      <c r="H6933" s="170">
        <v>41904</v>
      </c>
      <c r="I6933" s="168">
        <v>90.1</v>
      </c>
    </row>
    <row r="6934" spans="8:9" x14ac:dyDescent="0.3">
      <c r="H6934" s="170">
        <v>41905</v>
      </c>
      <c r="I6934" s="168">
        <v>90.17</v>
      </c>
    </row>
    <row r="6935" spans="8:9" x14ac:dyDescent="0.3">
      <c r="H6935" s="170">
        <v>41906</v>
      </c>
      <c r="I6935" s="168">
        <v>90.28</v>
      </c>
    </row>
    <row r="6936" spans="8:9" x14ac:dyDescent="0.3">
      <c r="H6936" s="170">
        <v>41907</v>
      </c>
      <c r="I6936" s="168">
        <v>90.04</v>
      </c>
    </row>
    <row r="6937" spans="8:9" x14ac:dyDescent="0.3">
      <c r="H6937" s="170">
        <v>41908</v>
      </c>
      <c r="I6937" s="168">
        <v>89.99</v>
      </c>
    </row>
    <row r="6938" spans="8:9" x14ac:dyDescent="0.3">
      <c r="H6938" s="170">
        <v>41909</v>
      </c>
      <c r="I6938" s="168">
        <v>89.91</v>
      </c>
    </row>
    <row r="6939" spans="8:9" x14ac:dyDescent="0.3">
      <c r="H6939" s="170">
        <v>41910</v>
      </c>
      <c r="I6939" s="168">
        <v>89.84</v>
      </c>
    </row>
    <row r="6940" spans="8:9" x14ac:dyDescent="0.3">
      <c r="H6940" s="170">
        <v>41911</v>
      </c>
      <c r="I6940" s="168">
        <v>89.88</v>
      </c>
    </row>
    <row r="6941" spans="8:9" x14ac:dyDescent="0.3">
      <c r="H6941" s="170">
        <v>41912</v>
      </c>
      <c r="I6941" s="168">
        <v>90.32</v>
      </c>
    </row>
    <row r="6942" spans="8:9" x14ac:dyDescent="0.3">
      <c r="H6942" s="170">
        <v>41913</v>
      </c>
      <c r="I6942" s="168">
        <v>90.2</v>
      </c>
    </row>
    <row r="6943" spans="8:9" x14ac:dyDescent="0.3">
      <c r="H6943" s="170">
        <v>41914</v>
      </c>
      <c r="I6943" s="168">
        <v>90.12</v>
      </c>
    </row>
    <row r="6944" spans="8:9" x14ac:dyDescent="0.3">
      <c r="H6944" s="170">
        <v>41915</v>
      </c>
      <c r="I6944" s="168">
        <v>90.07</v>
      </c>
    </row>
    <row r="6945" spans="8:9" x14ac:dyDescent="0.3">
      <c r="H6945" s="170">
        <v>41916</v>
      </c>
      <c r="I6945" s="168">
        <v>89.98</v>
      </c>
    </row>
    <row r="6946" spans="8:9" x14ac:dyDescent="0.3">
      <c r="H6946" s="170">
        <v>41917</v>
      </c>
      <c r="I6946" s="168">
        <v>89.87</v>
      </c>
    </row>
    <row r="6947" spans="8:9" x14ac:dyDescent="0.3">
      <c r="H6947" s="170">
        <v>41918</v>
      </c>
      <c r="I6947" s="168">
        <v>89.8</v>
      </c>
    </row>
    <row r="6948" spans="8:9" x14ac:dyDescent="0.3">
      <c r="H6948" s="170">
        <v>41919</v>
      </c>
      <c r="I6948" s="168">
        <v>89.75</v>
      </c>
    </row>
    <row r="6949" spans="8:9" x14ac:dyDescent="0.3">
      <c r="H6949" s="170">
        <v>41920</v>
      </c>
      <c r="I6949" s="168">
        <v>89.63</v>
      </c>
    </row>
    <row r="6950" spans="8:9" x14ac:dyDescent="0.3">
      <c r="H6950" s="170">
        <v>41921</v>
      </c>
      <c r="I6950" s="168">
        <v>89.47</v>
      </c>
    </row>
    <row r="6951" spans="8:9" x14ac:dyDescent="0.3">
      <c r="H6951" s="170">
        <v>41922</v>
      </c>
      <c r="I6951" s="168">
        <v>89.35</v>
      </c>
    </row>
    <row r="6952" spans="8:9" x14ac:dyDescent="0.3">
      <c r="H6952" s="170">
        <v>41923</v>
      </c>
      <c r="I6952" s="168">
        <v>89.28</v>
      </c>
    </row>
    <row r="6953" spans="8:9" x14ac:dyDescent="0.3">
      <c r="H6953" s="170">
        <v>41924</v>
      </c>
      <c r="I6953" s="168">
        <v>89.08</v>
      </c>
    </row>
    <row r="6954" spans="8:9" x14ac:dyDescent="0.3">
      <c r="H6954" s="170">
        <v>41925</v>
      </c>
      <c r="I6954" s="168">
        <v>89.08</v>
      </c>
    </row>
    <row r="6955" spans="8:9" x14ac:dyDescent="0.3">
      <c r="H6955" s="170">
        <v>41926</v>
      </c>
      <c r="I6955" s="168">
        <v>89.12</v>
      </c>
    </row>
    <row r="6956" spans="8:9" x14ac:dyDescent="0.3">
      <c r="H6956" s="170">
        <v>41927</v>
      </c>
      <c r="I6956" s="168">
        <v>88.86</v>
      </c>
    </row>
    <row r="6957" spans="8:9" x14ac:dyDescent="0.3">
      <c r="H6957" s="170">
        <v>41928</v>
      </c>
      <c r="I6957" s="168">
        <v>88.78</v>
      </c>
    </row>
    <row r="6958" spans="8:9" x14ac:dyDescent="0.3">
      <c r="H6958" s="170">
        <v>41929</v>
      </c>
      <c r="I6958" s="168">
        <v>88.76</v>
      </c>
    </row>
    <row r="6959" spans="8:9" x14ac:dyDescent="0.3">
      <c r="H6959" s="170">
        <v>41930</v>
      </c>
      <c r="I6959" s="168">
        <v>88.62</v>
      </c>
    </row>
    <row r="6960" spans="8:9" x14ac:dyDescent="0.3">
      <c r="H6960" s="170">
        <v>41931</v>
      </c>
      <c r="I6960" s="168">
        <v>88.61</v>
      </c>
    </row>
    <row r="6961" spans="8:9" x14ac:dyDescent="0.3">
      <c r="H6961" s="170">
        <v>41932</v>
      </c>
      <c r="I6961" s="168">
        <v>88.67</v>
      </c>
    </row>
    <row r="6962" spans="8:9" x14ac:dyDescent="0.3">
      <c r="H6962" s="170">
        <v>41933</v>
      </c>
      <c r="I6962" s="168">
        <v>88.48</v>
      </c>
    </row>
    <row r="6963" spans="8:9" x14ac:dyDescent="0.3">
      <c r="H6963" s="170">
        <v>41934</v>
      </c>
      <c r="I6963" s="168">
        <v>88.43</v>
      </c>
    </row>
    <row r="6964" spans="8:9" x14ac:dyDescent="0.3">
      <c r="H6964" s="170">
        <v>41935</v>
      </c>
      <c r="I6964" s="168">
        <v>88.39</v>
      </c>
    </row>
    <row r="6965" spans="8:9" x14ac:dyDescent="0.3">
      <c r="H6965" s="170">
        <v>41936</v>
      </c>
      <c r="I6965" s="168">
        <v>88.31</v>
      </c>
    </row>
    <row r="6966" spans="8:9" x14ac:dyDescent="0.3">
      <c r="H6966" s="170">
        <v>41937</v>
      </c>
      <c r="I6966" s="168">
        <v>88.32</v>
      </c>
    </row>
    <row r="6967" spans="8:9" x14ac:dyDescent="0.3">
      <c r="H6967" s="170">
        <v>41938</v>
      </c>
      <c r="I6967" s="168">
        <v>88.13</v>
      </c>
    </row>
    <row r="6968" spans="8:9" x14ac:dyDescent="0.3">
      <c r="H6968" s="170">
        <v>41939</v>
      </c>
      <c r="I6968" s="168">
        <v>87.87</v>
      </c>
    </row>
    <row r="6969" spans="8:9" x14ac:dyDescent="0.3">
      <c r="H6969" s="170">
        <v>41940</v>
      </c>
      <c r="I6969" s="168">
        <v>87.66</v>
      </c>
    </row>
    <row r="6970" spans="8:9" x14ac:dyDescent="0.3">
      <c r="H6970" s="170">
        <v>41941</v>
      </c>
      <c r="I6970" s="168">
        <v>87.39</v>
      </c>
    </row>
    <row r="6971" spans="8:9" x14ac:dyDescent="0.3">
      <c r="H6971" s="170">
        <v>41942</v>
      </c>
      <c r="I6971" s="168">
        <v>87.18</v>
      </c>
    </row>
    <row r="6972" spans="8:9" x14ac:dyDescent="0.3">
      <c r="H6972" s="170">
        <v>41943</v>
      </c>
      <c r="I6972" s="168">
        <v>86.79</v>
      </c>
    </row>
    <row r="6973" spans="8:9" x14ac:dyDescent="0.3">
      <c r="H6973" s="170">
        <v>41944</v>
      </c>
      <c r="I6973" s="168">
        <v>86.44</v>
      </c>
    </row>
    <row r="6974" spans="8:9" x14ac:dyDescent="0.3">
      <c r="H6974" s="170">
        <v>41945</v>
      </c>
      <c r="I6974" s="168">
        <v>86.06</v>
      </c>
    </row>
    <row r="6975" spans="8:9" x14ac:dyDescent="0.3">
      <c r="H6975" s="170">
        <v>41946</v>
      </c>
      <c r="I6975" s="168">
        <v>85.72</v>
      </c>
    </row>
    <row r="6976" spans="8:9" x14ac:dyDescent="0.3">
      <c r="H6976" s="170">
        <v>41947</v>
      </c>
      <c r="I6976" s="168">
        <v>85.41</v>
      </c>
    </row>
    <row r="6977" spans="8:9" x14ac:dyDescent="0.3">
      <c r="H6977" s="170">
        <v>41948</v>
      </c>
      <c r="I6977" s="168">
        <v>85.28</v>
      </c>
    </row>
    <row r="6978" spans="8:9" x14ac:dyDescent="0.3">
      <c r="H6978" s="170">
        <v>41949</v>
      </c>
      <c r="I6978" s="168">
        <v>85.23</v>
      </c>
    </row>
    <row r="6979" spans="8:9" x14ac:dyDescent="0.3">
      <c r="H6979" s="170">
        <v>41950</v>
      </c>
      <c r="I6979" s="168">
        <v>85.18</v>
      </c>
    </row>
    <row r="6980" spans="8:9" x14ac:dyDescent="0.3">
      <c r="H6980" s="170">
        <v>41951</v>
      </c>
      <c r="I6980" s="168">
        <v>85.08</v>
      </c>
    </row>
    <row r="6981" spans="8:9" x14ac:dyDescent="0.3">
      <c r="H6981" s="170">
        <v>41952</v>
      </c>
      <c r="I6981" s="168">
        <v>85.09</v>
      </c>
    </row>
    <row r="6982" spans="8:9" x14ac:dyDescent="0.3">
      <c r="H6982" s="170">
        <v>41953</v>
      </c>
      <c r="I6982" s="168">
        <v>85.15</v>
      </c>
    </row>
    <row r="6983" spans="8:9" x14ac:dyDescent="0.3">
      <c r="H6983" s="170">
        <v>41954</v>
      </c>
      <c r="I6983" s="168">
        <v>85.14</v>
      </c>
    </row>
    <row r="6984" spans="8:9" x14ac:dyDescent="0.3">
      <c r="H6984" s="170">
        <v>41955</v>
      </c>
      <c r="I6984" s="168">
        <v>85.11</v>
      </c>
    </row>
    <row r="6985" spans="8:9" x14ac:dyDescent="0.3">
      <c r="H6985" s="170">
        <v>41956</v>
      </c>
      <c r="I6985" s="168">
        <v>84.95</v>
      </c>
    </row>
    <row r="6986" spans="8:9" x14ac:dyDescent="0.3">
      <c r="H6986" s="170">
        <v>41957</v>
      </c>
      <c r="I6986" s="168">
        <v>84.87</v>
      </c>
    </row>
    <row r="6987" spans="8:9" x14ac:dyDescent="0.3">
      <c r="H6987" s="170">
        <v>41958</v>
      </c>
      <c r="I6987" s="168">
        <v>84.74</v>
      </c>
    </row>
    <row r="6988" spans="8:9" x14ac:dyDescent="0.3">
      <c r="H6988" s="170">
        <v>41959</v>
      </c>
      <c r="I6988" s="168">
        <v>84.66</v>
      </c>
    </row>
    <row r="6989" spans="8:9" x14ac:dyDescent="0.3">
      <c r="H6989" s="170">
        <v>41960</v>
      </c>
      <c r="I6989" s="168">
        <v>84.64</v>
      </c>
    </row>
    <row r="6990" spans="8:9" x14ac:dyDescent="0.3">
      <c r="H6990" s="170">
        <v>41961</v>
      </c>
      <c r="I6990" s="168">
        <v>84.99</v>
      </c>
    </row>
    <row r="6991" spans="8:9" x14ac:dyDescent="0.3">
      <c r="H6991" s="170">
        <v>41962</v>
      </c>
      <c r="I6991" s="168">
        <v>85.14</v>
      </c>
    </row>
    <row r="6992" spans="8:9" x14ac:dyDescent="0.3">
      <c r="H6992" s="170">
        <v>41963</v>
      </c>
      <c r="I6992" s="168">
        <v>85.19</v>
      </c>
    </row>
    <row r="6993" spans="8:9" x14ac:dyDescent="0.3">
      <c r="H6993" s="170">
        <v>41964</v>
      </c>
      <c r="I6993" s="168">
        <v>85.26</v>
      </c>
    </row>
    <row r="6994" spans="8:9" x14ac:dyDescent="0.3">
      <c r="H6994" s="170">
        <v>41965</v>
      </c>
      <c r="I6994" s="168">
        <v>85.27</v>
      </c>
    </row>
    <row r="6995" spans="8:9" x14ac:dyDescent="0.3">
      <c r="H6995" s="170">
        <v>41966</v>
      </c>
      <c r="I6995" s="168">
        <v>85.15</v>
      </c>
    </row>
    <row r="6996" spans="8:9" x14ac:dyDescent="0.3">
      <c r="H6996" s="170">
        <v>41967</v>
      </c>
      <c r="I6996" s="168">
        <v>85.18</v>
      </c>
    </row>
    <row r="6997" spans="8:9" x14ac:dyDescent="0.3">
      <c r="H6997" s="170">
        <v>41968</v>
      </c>
      <c r="I6997" s="168">
        <v>85.18</v>
      </c>
    </row>
    <row r="6998" spans="8:9" x14ac:dyDescent="0.3">
      <c r="H6998" s="170">
        <v>41969</v>
      </c>
      <c r="I6998" s="168">
        <v>85.37</v>
      </c>
    </row>
    <row r="6999" spans="8:9" x14ac:dyDescent="0.3">
      <c r="H6999" s="170">
        <v>41970</v>
      </c>
      <c r="I6999" s="168">
        <v>85.78</v>
      </c>
    </row>
    <row r="7000" spans="8:9" x14ac:dyDescent="0.3">
      <c r="H7000" s="170">
        <v>41971</v>
      </c>
      <c r="I7000" s="168">
        <v>86.25</v>
      </c>
    </row>
    <row r="7001" spans="8:9" x14ac:dyDescent="0.3">
      <c r="H7001" s="170">
        <v>41972</v>
      </c>
      <c r="I7001" s="168">
        <v>86.43</v>
      </c>
    </row>
    <row r="7002" spans="8:9" x14ac:dyDescent="0.3">
      <c r="H7002" s="170">
        <v>41973</v>
      </c>
      <c r="I7002" s="168">
        <v>86.23</v>
      </c>
    </row>
    <row r="7003" spans="8:9" x14ac:dyDescent="0.3">
      <c r="H7003" s="170">
        <v>41974</v>
      </c>
      <c r="I7003" s="168">
        <v>86.03</v>
      </c>
    </row>
    <row r="7004" spans="8:9" x14ac:dyDescent="0.3">
      <c r="H7004" s="170">
        <v>41975</v>
      </c>
      <c r="I7004" s="168">
        <v>85.38</v>
      </c>
    </row>
    <row r="7005" spans="8:9" x14ac:dyDescent="0.3">
      <c r="H7005" s="170">
        <v>41976</v>
      </c>
      <c r="I7005" s="168">
        <v>84.53</v>
      </c>
    </row>
    <row r="7006" spans="8:9" x14ac:dyDescent="0.3">
      <c r="H7006" s="170">
        <v>41977</v>
      </c>
      <c r="I7006" s="168">
        <v>83.59</v>
      </c>
    </row>
    <row r="7007" spans="8:9" x14ac:dyDescent="0.3">
      <c r="H7007" s="170">
        <v>41978</v>
      </c>
      <c r="I7007" s="168">
        <v>82.6</v>
      </c>
    </row>
    <row r="7008" spans="8:9" x14ac:dyDescent="0.3">
      <c r="H7008" s="170">
        <v>41979</v>
      </c>
      <c r="I7008" s="168">
        <v>81.510000000000005</v>
      </c>
    </row>
    <row r="7009" spans="8:9" x14ac:dyDescent="0.3">
      <c r="H7009" s="170">
        <v>41980</v>
      </c>
      <c r="I7009" s="168">
        <v>80.67</v>
      </c>
    </row>
    <row r="7010" spans="8:9" x14ac:dyDescent="0.3">
      <c r="H7010" s="170">
        <v>41981</v>
      </c>
      <c r="I7010" s="168">
        <v>80.03</v>
      </c>
    </row>
    <row r="7011" spans="8:9" x14ac:dyDescent="0.3">
      <c r="H7011" s="170">
        <v>41982</v>
      </c>
      <c r="I7011" s="168">
        <v>79.58</v>
      </c>
    </row>
    <row r="7012" spans="8:9" x14ac:dyDescent="0.3">
      <c r="H7012" s="170">
        <v>41983</v>
      </c>
      <c r="I7012" s="168">
        <v>79.39</v>
      </c>
    </row>
    <row r="7013" spans="8:9" x14ac:dyDescent="0.3">
      <c r="H7013" s="170">
        <v>41984</v>
      </c>
      <c r="I7013" s="168">
        <v>78.88</v>
      </c>
    </row>
    <row r="7014" spans="8:9" x14ac:dyDescent="0.3">
      <c r="H7014" s="170">
        <v>41985</v>
      </c>
      <c r="I7014" s="168">
        <v>78</v>
      </c>
    </row>
    <row r="7015" spans="8:9" x14ac:dyDescent="0.3">
      <c r="H7015" s="170">
        <v>41986</v>
      </c>
      <c r="I7015" s="168">
        <v>76.91</v>
      </c>
    </row>
    <row r="7016" spans="8:9" x14ac:dyDescent="0.3">
      <c r="H7016" s="170">
        <v>41987</v>
      </c>
      <c r="I7016" s="168">
        <v>75.84</v>
      </c>
    </row>
    <row r="7017" spans="8:9" x14ac:dyDescent="0.3">
      <c r="H7017" s="170">
        <v>41988</v>
      </c>
      <c r="I7017" s="168">
        <v>74.73</v>
      </c>
    </row>
    <row r="7018" spans="8:9" x14ac:dyDescent="0.3">
      <c r="H7018" s="170">
        <v>41989</v>
      </c>
      <c r="I7018" s="168">
        <v>73.7</v>
      </c>
    </row>
    <row r="7019" spans="8:9" x14ac:dyDescent="0.3">
      <c r="H7019" s="170">
        <v>41990</v>
      </c>
      <c r="I7019" s="168">
        <v>72.790000000000006</v>
      </c>
    </row>
    <row r="7020" spans="8:9" x14ac:dyDescent="0.3">
      <c r="H7020" s="170">
        <v>41991</v>
      </c>
      <c r="I7020" s="168">
        <v>71.930000000000007</v>
      </c>
    </row>
    <row r="7021" spans="8:9" x14ac:dyDescent="0.3">
      <c r="H7021" s="170">
        <v>41992</v>
      </c>
      <c r="I7021" s="168">
        <v>71.099999999999994</v>
      </c>
    </row>
    <row r="7022" spans="8:9" x14ac:dyDescent="0.3">
      <c r="H7022" s="170">
        <v>41993</v>
      </c>
      <c r="I7022" s="168">
        <v>70.319999999999993</v>
      </c>
    </row>
    <row r="7023" spans="8:9" x14ac:dyDescent="0.3">
      <c r="H7023" s="170">
        <v>41994</v>
      </c>
      <c r="I7023" s="168">
        <v>69.61</v>
      </c>
    </row>
    <row r="7024" spans="8:9" x14ac:dyDescent="0.3">
      <c r="H7024" s="170">
        <v>41995</v>
      </c>
      <c r="I7024" s="168">
        <v>68.959999999999994</v>
      </c>
    </row>
    <row r="7025" spans="8:9" x14ac:dyDescent="0.3">
      <c r="H7025" s="170">
        <v>41996</v>
      </c>
      <c r="I7025" s="168">
        <v>68.36</v>
      </c>
    </row>
    <row r="7026" spans="8:9" x14ac:dyDescent="0.3">
      <c r="H7026" s="170">
        <v>41997</v>
      </c>
      <c r="I7026" s="168">
        <v>67.84</v>
      </c>
    </row>
    <row r="7027" spans="8:9" x14ac:dyDescent="0.3">
      <c r="H7027" s="170">
        <v>41998</v>
      </c>
      <c r="I7027" s="168">
        <v>67.459999999999994</v>
      </c>
    </row>
    <row r="7028" spans="8:9" x14ac:dyDescent="0.3">
      <c r="H7028" s="170">
        <v>41999</v>
      </c>
      <c r="I7028" s="168">
        <v>67.209999999999994</v>
      </c>
    </row>
    <row r="7029" spans="8:9" x14ac:dyDescent="0.3">
      <c r="H7029" s="170">
        <v>42000</v>
      </c>
      <c r="I7029" s="168">
        <v>67.040000000000006</v>
      </c>
    </row>
    <row r="7030" spans="8:9" x14ac:dyDescent="0.3">
      <c r="H7030" s="170">
        <v>42001</v>
      </c>
      <c r="I7030" s="168">
        <v>66.97</v>
      </c>
    </row>
    <row r="7031" spans="8:9" x14ac:dyDescent="0.3">
      <c r="H7031" s="170">
        <v>42002</v>
      </c>
      <c r="I7031" s="168">
        <v>67</v>
      </c>
    </row>
    <row r="7032" spans="8:9" x14ac:dyDescent="0.3">
      <c r="H7032" s="170">
        <v>42003</v>
      </c>
      <c r="I7032" s="168">
        <v>67.14</v>
      </c>
    </row>
    <row r="7033" spans="8:9" x14ac:dyDescent="0.3">
      <c r="H7033" s="170">
        <v>42004</v>
      </c>
      <c r="I7033" s="168">
        <v>67.39</v>
      </c>
    </row>
    <row r="7034" spans="8:9" x14ac:dyDescent="0.3">
      <c r="H7034" s="170">
        <v>42005</v>
      </c>
      <c r="I7034" s="168">
        <v>67.739999999999995</v>
      </c>
    </row>
    <row r="7035" spans="8:9" x14ac:dyDescent="0.3">
      <c r="H7035" s="170">
        <v>42006</v>
      </c>
      <c r="I7035" s="168">
        <v>68.209999999999994</v>
      </c>
    </row>
    <row r="7036" spans="8:9" x14ac:dyDescent="0.3">
      <c r="H7036" s="170">
        <v>42007</v>
      </c>
      <c r="I7036" s="168">
        <v>68.739999999999995</v>
      </c>
    </row>
    <row r="7037" spans="8:9" x14ac:dyDescent="0.3">
      <c r="H7037" s="170">
        <v>42008</v>
      </c>
      <c r="I7037" s="168">
        <v>69.349999999999994</v>
      </c>
    </row>
    <row r="7038" spans="8:9" x14ac:dyDescent="0.3">
      <c r="H7038" s="170">
        <v>42009</v>
      </c>
      <c r="I7038" s="168">
        <v>69.97</v>
      </c>
    </row>
    <row r="7039" spans="8:9" x14ac:dyDescent="0.3">
      <c r="H7039" s="170">
        <v>42010</v>
      </c>
      <c r="I7039" s="168">
        <v>70.540000000000006</v>
      </c>
    </row>
    <row r="7040" spans="8:9" x14ac:dyDescent="0.3">
      <c r="H7040" s="170">
        <v>42011</v>
      </c>
      <c r="I7040" s="168">
        <v>71.19</v>
      </c>
    </row>
    <row r="7041" spans="8:9" x14ac:dyDescent="0.3">
      <c r="H7041" s="170">
        <v>42012</v>
      </c>
      <c r="I7041" s="168">
        <v>71.84</v>
      </c>
    </row>
    <row r="7042" spans="8:9" x14ac:dyDescent="0.3">
      <c r="H7042" s="170">
        <v>42013</v>
      </c>
      <c r="I7042" s="168">
        <v>72.48</v>
      </c>
    </row>
    <row r="7043" spans="8:9" x14ac:dyDescent="0.3">
      <c r="H7043" s="170">
        <v>42014</v>
      </c>
      <c r="I7043" s="168">
        <v>73.099999999999994</v>
      </c>
    </row>
    <row r="7044" spans="8:9" x14ac:dyDescent="0.3">
      <c r="H7044" s="170">
        <v>42015</v>
      </c>
      <c r="I7044" s="168">
        <v>73.7</v>
      </c>
    </row>
    <row r="7045" spans="8:9" x14ac:dyDescent="0.3">
      <c r="H7045" s="170">
        <v>42016</v>
      </c>
      <c r="I7045" s="168">
        <v>74.27</v>
      </c>
    </row>
    <row r="7046" spans="8:9" x14ac:dyDescent="0.3">
      <c r="H7046" s="170">
        <v>42017</v>
      </c>
      <c r="I7046" s="168">
        <v>74.849999999999994</v>
      </c>
    </row>
    <row r="7047" spans="8:9" x14ac:dyDescent="0.3">
      <c r="H7047" s="170">
        <v>42018</v>
      </c>
      <c r="I7047" s="168">
        <v>75.47</v>
      </c>
    </row>
    <row r="7048" spans="8:9" x14ac:dyDescent="0.3">
      <c r="H7048" s="170">
        <v>42019</v>
      </c>
      <c r="I7048" s="168">
        <v>76.11</v>
      </c>
    </row>
    <row r="7049" spans="8:9" x14ac:dyDescent="0.3">
      <c r="H7049" s="170">
        <v>42020</v>
      </c>
      <c r="I7049" s="168">
        <v>76.63</v>
      </c>
    </row>
    <row r="7050" spans="8:9" x14ac:dyDescent="0.3">
      <c r="H7050" s="170">
        <v>42021</v>
      </c>
      <c r="I7050" s="168">
        <v>77.09</v>
      </c>
    </row>
    <row r="7051" spans="8:9" x14ac:dyDescent="0.3">
      <c r="H7051" s="170">
        <v>42022</v>
      </c>
      <c r="I7051" s="168">
        <v>77.56</v>
      </c>
    </row>
    <row r="7052" spans="8:9" x14ac:dyDescent="0.3">
      <c r="H7052" s="170">
        <v>42023</v>
      </c>
      <c r="I7052" s="168">
        <v>78</v>
      </c>
    </row>
    <row r="7053" spans="8:9" x14ac:dyDescent="0.3">
      <c r="H7053" s="170">
        <v>42024</v>
      </c>
      <c r="I7053" s="168">
        <v>78.45</v>
      </c>
    </row>
    <row r="7054" spans="8:9" x14ac:dyDescent="0.3">
      <c r="H7054" s="170">
        <v>42025</v>
      </c>
      <c r="I7054" s="168">
        <v>78.8</v>
      </c>
    </row>
    <row r="7055" spans="8:9" x14ac:dyDescent="0.3">
      <c r="H7055" s="170">
        <v>42026</v>
      </c>
      <c r="I7055" s="168">
        <v>79.12</v>
      </c>
    </row>
    <row r="7056" spans="8:9" x14ac:dyDescent="0.3">
      <c r="H7056" s="170">
        <v>42027</v>
      </c>
      <c r="I7056" s="168">
        <v>79.489999999999995</v>
      </c>
    </row>
    <row r="7057" spans="8:9" x14ac:dyDescent="0.3">
      <c r="H7057" s="170">
        <v>42028</v>
      </c>
      <c r="I7057" s="168">
        <v>79.8</v>
      </c>
    </row>
    <row r="7058" spans="8:9" x14ac:dyDescent="0.3">
      <c r="H7058" s="170">
        <v>42029</v>
      </c>
      <c r="I7058" s="168">
        <v>80.09</v>
      </c>
    </row>
    <row r="7059" spans="8:9" x14ac:dyDescent="0.3">
      <c r="H7059" s="170">
        <v>42030</v>
      </c>
      <c r="I7059" s="168">
        <v>80.34</v>
      </c>
    </row>
    <row r="7060" spans="8:9" x14ac:dyDescent="0.3">
      <c r="H7060" s="170">
        <v>42031</v>
      </c>
      <c r="I7060" s="168">
        <v>80.53</v>
      </c>
    </row>
    <row r="7061" spans="8:9" x14ac:dyDescent="0.3">
      <c r="H7061" s="170">
        <v>42032</v>
      </c>
      <c r="I7061" s="168">
        <v>80.72</v>
      </c>
    </row>
    <row r="7062" spans="8:9" x14ac:dyDescent="0.3">
      <c r="H7062" s="170">
        <v>42033</v>
      </c>
      <c r="I7062" s="168">
        <v>80.94</v>
      </c>
    </row>
    <row r="7063" spans="8:9" x14ac:dyDescent="0.3">
      <c r="H7063" s="170">
        <v>42034</v>
      </c>
      <c r="I7063" s="168">
        <v>81.22</v>
      </c>
    </row>
    <row r="7064" spans="8:9" x14ac:dyDescent="0.3">
      <c r="H7064" s="170">
        <v>42035</v>
      </c>
      <c r="I7064" s="168">
        <v>81.430000000000007</v>
      </c>
    </row>
    <row r="7065" spans="8:9" x14ac:dyDescent="0.3">
      <c r="H7065" s="170">
        <v>42036</v>
      </c>
      <c r="I7065" s="168">
        <v>81.540000000000006</v>
      </c>
    </row>
    <row r="7066" spans="8:9" x14ac:dyDescent="0.3">
      <c r="H7066" s="170">
        <v>42037</v>
      </c>
      <c r="I7066" s="168">
        <v>81.62</v>
      </c>
    </row>
    <row r="7067" spans="8:9" x14ac:dyDescent="0.3">
      <c r="H7067" s="170">
        <v>42038</v>
      </c>
      <c r="I7067" s="168">
        <v>81.680000000000007</v>
      </c>
    </row>
    <row r="7068" spans="8:9" x14ac:dyDescent="0.3">
      <c r="H7068" s="170">
        <v>42039</v>
      </c>
      <c r="I7068" s="168">
        <v>81.64</v>
      </c>
    </row>
    <row r="7069" spans="8:9" x14ac:dyDescent="0.3">
      <c r="H7069" s="170">
        <v>42040</v>
      </c>
      <c r="I7069" s="168">
        <v>81.59</v>
      </c>
    </row>
    <row r="7070" spans="8:9" x14ac:dyDescent="0.3">
      <c r="H7070" s="170">
        <v>42041</v>
      </c>
      <c r="I7070" s="168">
        <v>81.3</v>
      </c>
    </row>
    <row r="7071" spans="8:9" x14ac:dyDescent="0.3">
      <c r="H7071" s="170">
        <v>42042</v>
      </c>
      <c r="I7071" s="168">
        <v>80.75</v>
      </c>
    </row>
    <row r="7072" spans="8:9" x14ac:dyDescent="0.3">
      <c r="H7072" s="170">
        <v>42043</v>
      </c>
      <c r="I7072" s="168">
        <v>79.930000000000007</v>
      </c>
    </row>
    <row r="7073" spans="8:9" x14ac:dyDescent="0.3">
      <c r="H7073" s="170">
        <v>42044</v>
      </c>
      <c r="I7073" s="168">
        <v>78.819999999999993</v>
      </c>
    </row>
    <row r="7074" spans="8:9" x14ac:dyDescent="0.3">
      <c r="H7074" s="170">
        <v>42045</v>
      </c>
      <c r="I7074" s="168">
        <v>77.75</v>
      </c>
    </row>
    <row r="7075" spans="8:9" x14ac:dyDescent="0.3">
      <c r="H7075" s="170">
        <v>42046</v>
      </c>
      <c r="I7075" s="168">
        <v>76.78</v>
      </c>
    </row>
    <row r="7076" spans="8:9" x14ac:dyDescent="0.3">
      <c r="H7076" s="170">
        <v>42047</v>
      </c>
      <c r="I7076" s="168">
        <v>75.92</v>
      </c>
    </row>
    <row r="7077" spans="8:9" x14ac:dyDescent="0.3">
      <c r="H7077" s="170">
        <v>42048</v>
      </c>
      <c r="I7077" s="168">
        <v>75.209999999999994</v>
      </c>
    </row>
    <row r="7078" spans="8:9" x14ac:dyDescent="0.3">
      <c r="H7078" s="170">
        <v>42049</v>
      </c>
      <c r="I7078" s="168">
        <v>74.62</v>
      </c>
    </row>
    <row r="7079" spans="8:9" x14ac:dyDescent="0.3">
      <c r="H7079" s="170">
        <v>42050</v>
      </c>
      <c r="I7079" s="168">
        <v>74.180000000000007</v>
      </c>
    </row>
    <row r="7080" spans="8:9" x14ac:dyDescent="0.3">
      <c r="H7080" s="170">
        <v>42051</v>
      </c>
      <c r="I7080" s="168">
        <v>73.900000000000006</v>
      </c>
    </row>
    <row r="7081" spans="8:9" x14ac:dyDescent="0.3">
      <c r="H7081" s="170">
        <v>42052</v>
      </c>
      <c r="I7081" s="168">
        <v>73.760000000000005</v>
      </c>
    </row>
    <row r="7082" spans="8:9" x14ac:dyDescent="0.3">
      <c r="H7082" s="170">
        <v>42053</v>
      </c>
      <c r="I7082" s="168">
        <v>73.69</v>
      </c>
    </row>
    <row r="7083" spans="8:9" x14ac:dyDescent="0.3">
      <c r="H7083" s="170">
        <v>42054</v>
      </c>
      <c r="I7083" s="168">
        <v>73.709999999999994</v>
      </c>
    </row>
    <row r="7084" spans="8:9" x14ac:dyDescent="0.3">
      <c r="H7084" s="170">
        <v>42055</v>
      </c>
      <c r="I7084" s="168">
        <v>73.78</v>
      </c>
    </row>
    <row r="7085" spans="8:9" x14ac:dyDescent="0.3">
      <c r="H7085" s="170">
        <v>42056</v>
      </c>
      <c r="I7085" s="168">
        <v>73.92</v>
      </c>
    </row>
    <row r="7086" spans="8:9" x14ac:dyDescent="0.3">
      <c r="H7086" s="170">
        <v>42057</v>
      </c>
      <c r="I7086" s="168">
        <v>74.06</v>
      </c>
    </row>
    <row r="7087" spans="8:9" x14ac:dyDescent="0.3">
      <c r="H7087" s="170">
        <v>42058</v>
      </c>
      <c r="I7087" s="168">
        <v>74.17</v>
      </c>
    </row>
    <row r="7088" spans="8:9" x14ac:dyDescent="0.3">
      <c r="H7088" s="170">
        <v>42059</v>
      </c>
      <c r="I7088" s="168">
        <v>74.33</v>
      </c>
    </row>
    <row r="7089" spans="8:9" x14ac:dyDescent="0.3">
      <c r="H7089" s="170">
        <v>42060</v>
      </c>
      <c r="I7089" s="168">
        <v>74.53</v>
      </c>
    </row>
    <row r="7090" spans="8:9" x14ac:dyDescent="0.3">
      <c r="H7090" s="170">
        <v>42061</v>
      </c>
      <c r="I7090" s="168">
        <v>74.819999999999993</v>
      </c>
    </row>
    <row r="7091" spans="8:9" x14ac:dyDescent="0.3">
      <c r="H7091" s="170">
        <v>42062</v>
      </c>
      <c r="I7091" s="168">
        <v>75.23</v>
      </c>
    </row>
    <row r="7092" spans="8:9" x14ac:dyDescent="0.3">
      <c r="H7092" s="170">
        <v>42063</v>
      </c>
      <c r="I7092" s="168">
        <v>75.61</v>
      </c>
    </row>
    <row r="7093" spans="8:9" x14ac:dyDescent="0.3">
      <c r="H7093" s="170">
        <v>42064</v>
      </c>
      <c r="I7093" s="168">
        <v>76.06</v>
      </c>
    </row>
    <row r="7094" spans="8:9" x14ac:dyDescent="0.3">
      <c r="H7094" s="170">
        <v>42065</v>
      </c>
      <c r="I7094" s="168">
        <v>76.53</v>
      </c>
    </row>
    <row r="7095" spans="8:9" x14ac:dyDescent="0.3">
      <c r="H7095" s="170">
        <v>42066</v>
      </c>
      <c r="I7095" s="168">
        <v>76.94</v>
      </c>
    </row>
    <row r="7096" spans="8:9" x14ac:dyDescent="0.3">
      <c r="H7096" s="170">
        <v>42067</v>
      </c>
      <c r="I7096" s="168">
        <v>77.36</v>
      </c>
    </row>
    <row r="7097" spans="8:9" x14ac:dyDescent="0.3">
      <c r="H7097" s="170">
        <v>42068</v>
      </c>
      <c r="I7097" s="168">
        <v>77.739999999999995</v>
      </c>
    </row>
    <row r="7098" spans="8:9" x14ac:dyDescent="0.3">
      <c r="H7098" s="170">
        <v>42069</v>
      </c>
      <c r="I7098" s="168">
        <v>78.17</v>
      </c>
    </row>
    <row r="7099" spans="8:9" x14ac:dyDescent="0.3">
      <c r="H7099" s="170">
        <v>42070</v>
      </c>
      <c r="I7099" s="168">
        <v>78.64</v>
      </c>
    </row>
    <row r="7100" spans="8:9" x14ac:dyDescent="0.3">
      <c r="H7100" s="170">
        <v>42071</v>
      </c>
      <c r="I7100" s="168">
        <v>79.03</v>
      </c>
    </row>
    <row r="7101" spans="8:9" x14ac:dyDescent="0.3">
      <c r="H7101" s="170">
        <v>42072</v>
      </c>
      <c r="I7101" s="168">
        <v>79.430000000000007</v>
      </c>
    </row>
    <row r="7102" spans="8:9" x14ac:dyDescent="0.3">
      <c r="H7102" s="170">
        <v>42073</v>
      </c>
      <c r="I7102" s="168">
        <v>79.81</v>
      </c>
    </row>
    <row r="7103" spans="8:9" x14ac:dyDescent="0.3">
      <c r="H7103" s="170">
        <v>42074</v>
      </c>
      <c r="I7103" s="168">
        <v>79.959999999999994</v>
      </c>
    </row>
    <row r="7104" spans="8:9" x14ac:dyDescent="0.3">
      <c r="H7104" s="170">
        <v>42075</v>
      </c>
      <c r="I7104" s="168">
        <v>80.09</v>
      </c>
    </row>
    <row r="7105" spans="8:9" x14ac:dyDescent="0.3">
      <c r="H7105" s="170">
        <v>42076</v>
      </c>
      <c r="I7105" s="168">
        <v>80.290000000000006</v>
      </c>
    </row>
    <row r="7106" spans="8:9" x14ac:dyDescent="0.3">
      <c r="H7106" s="170">
        <v>42077</v>
      </c>
      <c r="I7106" s="168">
        <v>80.540000000000006</v>
      </c>
    </row>
    <row r="7107" spans="8:9" x14ac:dyDescent="0.3">
      <c r="H7107" s="170">
        <v>42078</v>
      </c>
      <c r="I7107" s="168">
        <v>80.84</v>
      </c>
    </row>
    <row r="7108" spans="8:9" x14ac:dyDescent="0.3">
      <c r="H7108" s="170">
        <v>42079</v>
      </c>
      <c r="I7108" s="168">
        <v>81.040000000000006</v>
      </c>
    </row>
    <row r="7109" spans="8:9" x14ac:dyDescent="0.3">
      <c r="H7109" s="170">
        <v>42080</v>
      </c>
      <c r="I7109" s="168">
        <v>81.239999999999995</v>
      </c>
    </row>
    <row r="7110" spans="8:9" x14ac:dyDescent="0.3">
      <c r="H7110" s="170">
        <v>42081</v>
      </c>
      <c r="I7110" s="168">
        <v>81.349999999999994</v>
      </c>
    </row>
    <row r="7111" spans="8:9" x14ac:dyDescent="0.3">
      <c r="H7111" s="170">
        <v>42082</v>
      </c>
      <c r="I7111" s="168">
        <v>81.510000000000005</v>
      </c>
    </row>
    <row r="7112" spans="8:9" x14ac:dyDescent="0.3">
      <c r="H7112" s="170">
        <v>42083</v>
      </c>
      <c r="I7112" s="168">
        <v>81.69</v>
      </c>
    </row>
    <row r="7113" spans="8:9" x14ac:dyDescent="0.3">
      <c r="H7113" s="170">
        <v>42084</v>
      </c>
      <c r="I7113" s="168">
        <v>81.84</v>
      </c>
    </row>
    <row r="7114" spans="8:9" x14ac:dyDescent="0.3">
      <c r="H7114" s="170">
        <v>42085</v>
      </c>
      <c r="I7114" s="168">
        <v>82.04</v>
      </c>
    </row>
    <row r="7115" spans="8:9" x14ac:dyDescent="0.3">
      <c r="H7115" s="170">
        <v>42086</v>
      </c>
      <c r="I7115" s="168">
        <v>82.17</v>
      </c>
    </row>
    <row r="7116" spans="8:9" x14ac:dyDescent="0.3">
      <c r="H7116" s="170">
        <v>42087</v>
      </c>
      <c r="I7116" s="168">
        <v>82.29</v>
      </c>
    </row>
    <row r="7117" spans="8:9" x14ac:dyDescent="0.3">
      <c r="H7117" s="170">
        <v>42088</v>
      </c>
      <c r="I7117" s="168">
        <v>82.39</v>
      </c>
    </row>
    <row r="7118" spans="8:9" x14ac:dyDescent="0.3">
      <c r="H7118" s="170">
        <v>42089</v>
      </c>
      <c r="I7118" s="168">
        <v>82.49</v>
      </c>
    </row>
    <row r="7119" spans="8:9" x14ac:dyDescent="0.3">
      <c r="H7119" s="170">
        <v>42090</v>
      </c>
      <c r="I7119" s="168">
        <v>82.6</v>
      </c>
    </row>
    <row r="7120" spans="8:9" x14ac:dyDescent="0.3">
      <c r="H7120" s="170">
        <v>42091</v>
      </c>
      <c r="I7120" s="168">
        <v>82.67</v>
      </c>
    </row>
    <row r="7121" spans="8:9" x14ac:dyDescent="0.3">
      <c r="H7121" s="170">
        <v>42092</v>
      </c>
      <c r="I7121" s="168">
        <v>82.82</v>
      </c>
    </row>
    <row r="7122" spans="8:9" x14ac:dyDescent="0.3">
      <c r="H7122" s="170">
        <v>42093</v>
      </c>
      <c r="I7122" s="168">
        <v>83.02</v>
      </c>
    </row>
    <row r="7123" spans="8:9" x14ac:dyDescent="0.3">
      <c r="H7123" s="170">
        <v>42094</v>
      </c>
      <c r="I7123" s="168">
        <v>83.22</v>
      </c>
    </row>
    <row r="7124" spans="8:9" x14ac:dyDescent="0.3">
      <c r="H7124" s="170">
        <v>42095</v>
      </c>
      <c r="I7124" s="168">
        <v>83.39</v>
      </c>
    </row>
    <row r="7125" spans="8:9" x14ac:dyDescent="0.3">
      <c r="H7125" s="170">
        <v>42096</v>
      </c>
      <c r="I7125" s="168">
        <v>83.52</v>
      </c>
    </row>
    <row r="7126" spans="8:9" x14ac:dyDescent="0.3">
      <c r="H7126" s="170">
        <v>42097</v>
      </c>
      <c r="I7126" s="168">
        <v>83.8</v>
      </c>
    </row>
    <row r="7127" spans="8:9" x14ac:dyDescent="0.3">
      <c r="H7127" s="170">
        <v>42098</v>
      </c>
      <c r="I7127" s="168">
        <v>84.05</v>
      </c>
    </row>
    <row r="7128" spans="8:9" x14ac:dyDescent="0.3">
      <c r="H7128" s="170">
        <v>42099</v>
      </c>
      <c r="I7128" s="168">
        <v>84.13</v>
      </c>
    </row>
    <row r="7129" spans="8:9" x14ac:dyDescent="0.3">
      <c r="H7129" s="170">
        <v>42100</v>
      </c>
      <c r="I7129" s="168">
        <v>84.1</v>
      </c>
    </row>
    <row r="7130" spans="8:9" x14ac:dyDescent="0.3">
      <c r="H7130" s="170">
        <v>42101</v>
      </c>
      <c r="I7130" s="168">
        <v>83.7</v>
      </c>
    </row>
    <row r="7131" spans="8:9" x14ac:dyDescent="0.3">
      <c r="H7131" s="170">
        <v>42102</v>
      </c>
      <c r="I7131" s="168">
        <v>83.25</v>
      </c>
    </row>
    <row r="7132" spans="8:9" x14ac:dyDescent="0.3">
      <c r="H7132" s="170">
        <v>42103</v>
      </c>
      <c r="I7132" s="168">
        <v>82.9</v>
      </c>
    </row>
    <row r="7133" spans="8:9" x14ac:dyDescent="0.3">
      <c r="H7133" s="170">
        <v>42104</v>
      </c>
      <c r="I7133" s="168">
        <v>82.59</v>
      </c>
    </row>
    <row r="7134" spans="8:9" x14ac:dyDescent="0.3">
      <c r="H7134" s="170">
        <v>42105</v>
      </c>
      <c r="I7134" s="168">
        <v>82.31</v>
      </c>
    </row>
    <row r="7135" spans="8:9" x14ac:dyDescent="0.3">
      <c r="H7135" s="170">
        <v>42106</v>
      </c>
      <c r="I7135" s="168">
        <v>82.44</v>
      </c>
    </row>
    <row r="7136" spans="8:9" x14ac:dyDescent="0.3">
      <c r="H7136" s="170">
        <v>42107</v>
      </c>
      <c r="I7136" s="168">
        <v>82.64</v>
      </c>
    </row>
    <row r="7137" spans="8:9" x14ac:dyDescent="0.3">
      <c r="H7137" s="170">
        <v>42108</v>
      </c>
      <c r="I7137" s="168">
        <v>82.66</v>
      </c>
    </row>
    <row r="7138" spans="8:9" x14ac:dyDescent="0.3">
      <c r="H7138" s="170">
        <v>42109</v>
      </c>
      <c r="I7138" s="168">
        <v>82.76</v>
      </c>
    </row>
    <row r="7139" spans="8:9" x14ac:dyDescent="0.3">
      <c r="H7139" s="170">
        <v>42110</v>
      </c>
      <c r="I7139" s="168">
        <v>83.02</v>
      </c>
    </row>
    <row r="7140" spans="8:9" x14ac:dyDescent="0.3">
      <c r="H7140" s="170">
        <v>42111</v>
      </c>
      <c r="I7140" s="168">
        <v>83.29</v>
      </c>
    </row>
    <row r="7141" spans="8:9" x14ac:dyDescent="0.3">
      <c r="H7141" s="170">
        <v>42112</v>
      </c>
      <c r="I7141" s="168">
        <v>83.62</v>
      </c>
    </row>
    <row r="7142" spans="8:9" x14ac:dyDescent="0.3">
      <c r="H7142" s="170">
        <v>42113</v>
      </c>
      <c r="I7142" s="168">
        <v>83.95</v>
      </c>
    </row>
    <row r="7143" spans="8:9" x14ac:dyDescent="0.3">
      <c r="H7143" s="170">
        <v>42114</v>
      </c>
      <c r="I7143" s="168">
        <v>84.17</v>
      </c>
    </row>
    <row r="7144" spans="8:9" x14ac:dyDescent="0.3">
      <c r="H7144" s="170">
        <v>42115</v>
      </c>
      <c r="I7144" s="168">
        <v>84.4</v>
      </c>
    </row>
    <row r="7145" spans="8:9" x14ac:dyDescent="0.3">
      <c r="H7145" s="170">
        <v>42116</v>
      </c>
      <c r="I7145" s="168">
        <v>84.59</v>
      </c>
    </row>
    <row r="7146" spans="8:9" x14ac:dyDescent="0.3">
      <c r="H7146" s="170">
        <v>42117</v>
      </c>
      <c r="I7146" s="168">
        <v>84.91</v>
      </c>
    </row>
    <row r="7147" spans="8:9" x14ac:dyDescent="0.3">
      <c r="H7147" s="170">
        <v>42118</v>
      </c>
      <c r="I7147" s="168">
        <v>85.16</v>
      </c>
    </row>
    <row r="7148" spans="8:9" x14ac:dyDescent="0.3">
      <c r="H7148" s="170">
        <v>42119</v>
      </c>
      <c r="I7148" s="168">
        <v>84.92</v>
      </c>
    </row>
    <row r="7149" spans="8:9" x14ac:dyDescent="0.3">
      <c r="H7149" s="170">
        <v>42120</v>
      </c>
      <c r="I7149" s="168">
        <v>84.62</v>
      </c>
    </row>
    <row r="7150" spans="8:9" x14ac:dyDescent="0.3">
      <c r="H7150" s="170">
        <v>42121</v>
      </c>
      <c r="I7150" s="168">
        <v>84.39</v>
      </c>
    </row>
    <row r="7151" spans="8:9" x14ac:dyDescent="0.3">
      <c r="H7151" s="170">
        <v>42122</v>
      </c>
      <c r="I7151" s="168">
        <v>84.24</v>
      </c>
    </row>
    <row r="7152" spans="8:9" x14ac:dyDescent="0.3">
      <c r="H7152" s="170">
        <v>42123</v>
      </c>
      <c r="I7152" s="168">
        <v>84.09</v>
      </c>
    </row>
    <row r="7153" spans="8:9" x14ac:dyDescent="0.3">
      <c r="H7153" s="170">
        <v>42124</v>
      </c>
      <c r="I7153" s="168">
        <v>84.27</v>
      </c>
    </row>
    <row r="7154" spans="8:9" x14ac:dyDescent="0.3">
      <c r="H7154" s="170">
        <v>42125</v>
      </c>
      <c r="I7154" s="168">
        <v>84.53</v>
      </c>
    </row>
    <row r="7155" spans="8:9" x14ac:dyDescent="0.3">
      <c r="H7155" s="170">
        <v>42126</v>
      </c>
      <c r="I7155" s="168">
        <v>84.79</v>
      </c>
    </row>
    <row r="7156" spans="8:9" x14ac:dyDescent="0.3">
      <c r="H7156" s="170">
        <v>42127</v>
      </c>
      <c r="I7156" s="168">
        <v>84.95</v>
      </c>
    </row>
    <row r="7157" spans="8:9" x14ac:dyDescent="0.3">
      <c r="H7157" s="170">
        <v>42128</v>
      </c>
      <c r="I7157" s="168">
        <v>85.07</v>
      </c>
    </row>
    <row r="7158" spans="8:9" x14ac:dyDescent="0.3">
      <c r="H7158" s="170">
        <v>42129</v>
      </c>
      <c r="I7158" s="168">
        <v>85.09</v>
      </c>
    </row>
    <row r="7159" spans="8:9" x14ac:dyDescent="0.3">
      <c r="H7159" s="170">
        <v>42130</v>
      </c>
      <c r="I7159" s="168">
        <v>85.15</v>
      </c>
    </row>
    <row r="7160" spans="8:9" x14ac:dyDescent="0.3">
      <c r="H7160" s="170">
        <v>42131</v>
      </c>
      <c r="I7160" s="168">
        <v>85.07</v>
      </c>
    </row>
    <row r="7161" spans="8:9" x14ac:dyDescent="0.3">
      <c r="H7161" s="170">
        <v>42132</v>
      </c>
      <c r="I7161" s="168">
        <v>85.06</v>
      </c>
    </row>
    <row r="7162" spans="8:9" x14ac:dyDescent="0.3">
      <c r="H7162" s="170">
        <v>42133</v>
      </c>
      <c r="I7162" s="168">
        <v>84.97</v>
      </c>
    </row>
    <row r="7163" spans="8:9" x14ac:dyDescent="0.3">
      <c r="H7163" s="170">
        <v>42134</v>
      </c>
      <c r="I7163" s="168">
        <v>84.93</v>
      </c>
    </row>
    <row r="7164" spans="8:9" x14ac:dyDescent="0.3">
      <c r="H7164" s="170">
        <v>42135</v>
      </c>
      <c r="I7164" s="168">
        <v>84.87</v>
      </c>
    </row>
    <row r="7165" spans="8:9" x14ac:dyDescent="0.3">
      <c r="H7165" s="170">
        <v>42136</v>
      </c>
      <c r="I7165" s="168">
        <v>84.86</v>
      </c>
    </row>
    <row r="7166" spans="8:9" x14ac:dyDescent="0.3">
      <c r="H7166" s="170">
        <v>42137</v>
      </c>
      <c r="I7166" s="168">
        <v>84.79</v>
      </c>
    </row>
    <row r="7167" spans="8:9" x14ac:dyDescent="0.3">
      <c r="H7167" s="170">
        <v>42138</v>
      </c>
      <c r="I7167" s="168">
        <v>84.74</v>
      </c>
    </row>
    <row r="7168" spans="8:9" x14ac:dyDescent="0.3">
      <c r="H7168" s="170">
        <v>42139</v>
      </c>
      <c r="I7168" s="168">
        <v>84.66</v>
      </c>
    </row>
    <row r="7169" spans="8:9" x14ac:dyDescent="0.3">
      <c r="H7169" s="170">
        <v>42140</v>
      </c>
      <c r="I7169" s="168">
        <v>84.62</v>
      </c>
    </row>
    <row r="7170" spans="8:9" x14ac:dyDescent="0.3">
      <c r="H7170" s="170">
        <v>42141</v>
      </c>
      <c r="I7170" s="168">
        <v>84.53</v>
      </c>
    </row>
    <row r="7171" spans="8:9" x14ac:dyDescent="0.3">
      <c r="H7171" s="170">
        <v>42142</v>
      </c>
      <c r="I7171" s="168">
        <v>84.49</v>
      </c>
    </row>
    <row r="7172" spans="8:9" x14ac:dyDescent="0.3">
      <c r="H7172" s="170">
        <v>42143</v>
      </c>
      <c r="I7172" s="168">
        <v>84.38</v>
      </c>
    </row>
    <row r="7173" spans="8:9" x14ac:dyDescent="0.3">
      <c r="H7173" s="170">
        <v>42144</v>
      </c>
      <c r="I7173" s="168">
        <v>84.28</v>
      </c>
    </row>
    <row r="7174" spans="8:9" x14ac:dyDescent="0.3">
      <c r="H7174" s="170">
        <v>42145</v>
      </c>
      <c r="I7174" s="168">
        <v>84.15</v>
      </c>
    </row>
    <row r="7175" spans="8:9" x14ac:dyDescent="0.3">
      <c r="H7175" s="170">
        <v>42146</v>
      </c>
      <c r="I7175" s="168">
        <v>84.04</v>
      </c>
    </row>
    <row r="7176" spans="8:9" x14ac:dyDescent="0.3">
      <c r="H7176" s="170">
        <v>42147</v>
      </c>
      <c r="I7176" s="168">
        <v>83.94</v>
      </c>
    </row>
    <row r="7177" spans="8:9" x14ac:dyDescent="0.3">
      <c r="H7177" s="170">
        <v>42148</v>
      </c>
      <c r="I7177" s="168">
        <v>83.88</v>
      </c>
    </row>
    <row r="7178" spans="8:9" x14ac:dyDescent="0.3">
      <c r="H7178" s="170">
        <v>42149</v>
      </c>
      <c r="I7178" s="168">
        <v>83.82</v>
      </c>
    </row>
    <row r="7179" spans="8:9" x14ac:dyDescent="0.3">
      <c r="H7179" s="170">
        <v>42150</v>
      </c>
      <c r="I7179" s="168">
        <v>83.87</v>
      </c>
    </row>
    <row r="7180" spans="8:9" x14ac:dyDescent="0.3">
      <c r="H7180" s="170">
        <v>42151</v>
      </c>
      <c r="I7180" s="168">
        <v>83.95</v>
      </c>
    </row>
    <row r="7181" spans="8:9" x14ac:dyDescent="0.3">
      <c r="H7181" s="170">
        <v>42152</v>
      </c>
      <c r="I7181" s="168">
        <v>84.12</v>
      </c>
    </row>
    <row r="7182" spans="8:9" x14ac:dyDescent="0.3">
      <c r="H7182" s="170">
        <v>42153</v>
      </c>
      <c r="I7182" s="168">
        <v>84.26</v>
      </c>
    </row>
    <row r="7183" spans="8:9" x14ac:dyDescent="0.3">
      <c r="H7183" s="170">
        <v>42154</v>
      </c>
      <c r="I7183" s="168">
        <v>84.51</v>
      </c>
    </row>
    <row r="7184" spans="8:9" x14ac:dyDescent="0.3">
      <c r="H7184" s="170">
        <v>42155</v>
      </c>
      <c r="I7184" s="168">
        <v>84.79</v>
      </c>
    </row>
    <row r="7185" spans="8:9" x14ac:dyDescent="0.3">
      <c r="H7185" s="170">
        <v>42156</v>
      </c>
      <c r="I7185" s="168">
        <v>84.95</v>
      </c>
    </row>
    <row r="7186" spans="8:9" x14ac:dyDescent="0.3">
      <c r="H7186" s="170">
        <v>42157</v>
      </c>
      <c r="I7186" s="168">
        <v>85.02</v>
      </c>
    </row>
    <row r="7187" spans="8:9" x14ac:dyDescent="0.3">
      <c r="H7187" s="170">
        <v>42158</v>
      </c>
      <c r="I7187" s="168">
        <v>85.2</v>
      </c>
    </row>
    <row r="7188" spans="8:9" x14ac:dyDescent="0.3">
      <c r="H7188" s="170">
        <v>42159</v>
      </c>
      <c r="I7188" s="168">
        <v>85.26</v>
      </c>
    </row>
    <row r="7189" spans="8:9" x14ac:dyDescent="0.3">
      <c r="H7189" s="170">
        <v>42160</v>
      </c>
      <c r="I7189" s="168">
        <v>85.35</v>
      </c>
    </row>
    <row r="7190" spans="8:9" x14ac:dyDescent="0.3">
      <c r="H7190" s="170">
        <v>42161</v>
      </c>
      <c r="I7190" s="168">
        <v>85.37</v>
      </c>
    </row>
    <row r="7191" spans="8:9" x14ac:dyDescent="0.3">
      <c r="H7191" s="170">
        <v>42162</v>
      </c>
      <c r="I7191" s="168">
        <v>85.37</v>
      </c>
    </row>
    <row r="7192" spans="8:9" x14ac:dyDescent="0.3">
      <c r="H7192" s="170">
        <v>42163</v>
      </c>
      <c r="I7192" s="168">
        <v>85.32</v>
      </c>
    </row>
    <row r="7193" spans="8:9" x14ac:dyDescent="0.3">
      <c r="H7193" s="170">
        <v>42164</v>
      </c>
      <c r="I7193" s="168">
        <v>85.41</v>
      </c>
    </row>
    <row r="7194" spans="8:9" x14ac:dyDescent="0.3">
      <c r="H7194" s="170">
        <v>42165</v>
      </c>
      <c r="I7194" s="168">
        <v>85.22</v>
      </c>
    </row>
    <row r="7195" spans="8:9" x14ac:dyDescent="0.3">
      <c r="H7195" s="170">
        <v>42166</v>
      </c>
      <c r="I7195" s="168">
        <v>85.21</v>
      </c>
    </row>
    <row r="7196" spans="8:9" x14ac:dyDescent="0.3">
      <c r="H7196" s="170">
        <v>42167</v>
      </c>
      <c r="I7196" s="168">
        <v>85.2</v>
      </c>
    </row>
    <row r="7197" spans="8:9" x14ac:dyDescent="0.3">
      <c r="H7197" s="170">
        <v>42168</v>
      </c>
      <c r="I7197" s="168">
        <v>85.4</v>
      </c>
    </row>
    <row r="7198" spans="8:9" x14ac:dyDescent="0.3">
      <c r="H7198" s="170">
        <v>42169</v>
      </c>
      <c r="I7198" s="168">
        <v>85.53</v>
      </c>
    </row>
    <row r="7199" spans="8:9" x14ac:dyDescent="0.3">
      <c r="H7199" s="170">
        <v>42170</v>
      </c>
      <c r="I7199" s="168">
        <v>85.91</v>
      </c>
    </row>
    <row r="7200" spans="8:9" x14ac:dyDescent="0.3">
      <c r="H7200" s="170">
        <v>42171</v>
      </c>
      <c r="I7200" s="168">
        <v>86.13</v>
      </c>
    </row>
    <row r="7201" spans="8:9" x14ac:dyDescent="0.3">
      <c r="H7201" s="170">
        <v>42172</v>
      </c>
      <c r="I7201" s="168">
        <v>86.47</v>
      </c>
    </row>
    <row r="7202" spans="8:9" x14ac:dyDescent="0.3">
      <c r="H7202" s="170">
        <v>42173</v>
      </c>
      <c r="I7202" s="168">
        <v>86.64</v>
      </c>
    </row>
    <row r="7203" spans="8:9" x14ac:dyDescent="0.3">
      <c r="H7203" s="170">
        <v>42174</v>
      </c>
      <c r="I7203" s="168">
        <v>86.83</v>
      </c>
    </row>
    <row r="7204" spans="8:9" x14ac:dyDescent="0.3">
      <c r="H7204" s="170">
        <v>42175</v>
      </c>
      <c r="I7204" s="168">
        <v>87</v>
      </c>
    </row>
    <row r="7205" spans="8:9" x14ac:dyDescent="0.3">
      <c r="H7205" s="170">
        <v>42176</v>
      </c>
      <c r="I7205" s="168">
        <v>87.16</v>
      </c>
    </row>
    <row r="7206" spans="8:9" x14ac:dyDescent="0.3">
      <c r="H7206" s="170">
        <v>42177</v>
      </c>
      <c r="I7206" s="168">
        <v>87.21</v>
      </c>
    </row>
    <row r="7207" spans="8:9" x14ac:dyDescent="0.3">
      <c r="H7207" s="170">
        <v>42178</v>
      </c>
      <c r="I7207" s="168">
        <v>87.33</v>
      </c>
    </row>
    <row r="7208" spans="8:9" x14ac:dyDescent="0.3">
      <c r="H7208" s="170">
        <v>42179</v>
      </c>
      <c r="I7208" s="168">
        <v>87.42</v>
      </c>
    </row>
    <row r="7209" spans="8:9" x14ac:dyDescent="0.3">
      <c r="H7209" s="170">
        <v>42180</v>
      </c>
      <c r="I7209" s="168">
        <v>87.51</v>
      </c>
    </row>
    <row r="7210" spans="8:9" x14ac:dyDescent="0.3">
      <c r="H7210" s="170">
        <v>42181</v>
      </c>
      <c r="I7210" s="168">
        <v>87.64</v>
      </c>
    </row>
    <row r="7211" spans="8:9" x14ac:dyDescent="0.3">
      <c r="H7211" s="170">
        <v>42182</v>
      </c>
      <c r="I7211" s="168">
        <v>87.83</v>
      </c>
    </row>
    <row r="7212" spans="8:9" x14ac:dyDescent="0.3">
      <c r="H7212" s="170">
        <v>42183</v>
      </c>
      <c r="I7212" s="168">
        <v>88.03</v>
      </c>
    </row>
    <row r="7213" spans="8:9" x14ac:dyDescent="0.3">
      <c r="H7213" s="170">
        <v>42184</v>
      </c>
      <c r="I7213" s="168">
        <v>88.14</v>
      </c>
    </row>
    <row r="7214" spans="8:9" x14ac:dyDescent="0.3">
      <c r="H7214" s="170">
        <v>42185</v>
      </c>
      <c r="I7214" s="168">
        <v>88.24</v>
      </c>
    </row>
    <row r="7215" spans="8:9" x14ac:dyDescent="0.3">
      <c r="H7215" s="170">
        <v>42186</v>
      </c>
      <c r="I7215" s="168">
        <v>88.42</v>
      </c>
    </row>
    <row r="7216" spans="8:9" x14ac:dyDescent="0.3">
      <c r="H7216" s="170">
        <v>42187</v>
      </c>
      <c r="I7216" s="168">
        <v>88.62</v>
      </c>
    </row>
    <row r="7217" spans="8:9" x14ac:dyDescent="0.3">
      <c r="H7217" s="170">
        <v>42188</v>
      </c>
      <c r="I7217" s="168">
        <v>88.77</v>
      </c>
    </row>
    <row r="7218" spans="8:9" x14ac:dyDescent="0.3">
      <c r="H7218" s="170">
        <v>42189</v>
      </c>
      <c r="I7218" s="168">
        <v>88.94</v>
      </c>
    </row>
    <row r="7219" spans="8:9" x14ac:dyDescent="0.3">
      <c r="H7219" s="170">
        <v>42190</v>
      </c>
      <c r="I7219" s="168">
        <v>89.08</v>
      </c>
    </row>
    <row r="7220" spans="8:9" x14ac:dyDescent="0.3">
      <c r="H7220" s="170">
        <v>42191</v>
      </c>
      <c r="I7220" s="168">
        <v>89.05</v>
      </c>
    </row>
    <row r="7221" spans="8:9" x14ac:dyDescent="0.3">
      <c r="H7221" s="170">
        <v>42192</v>
      </c>
      <c r="I7221" s="168">
        <v>88.99</v>
      </c>
    </row>
    <row r="7222" spans="8:9" x14ac:dyDescent="0.3">
      <c r="H7222" s="170">
        <v>42193</v>
      </c>
      <c r="I7222" s="168">
        <v>88.96</v>
      </c>
    </row>
    <row r="7223" spans="8:9" x14ac:dyDescent="0.3">
      <c r="H7223" s="170">
        <v>42194</v>
      </c>
      <c r="I7223" s="168">
        <v>88.86</v>
      </c>
    </row>
    <row r="7224" spans="8:9" x14ac:dyDescent="0.3">
      <c r="H7224" s="170">
        <v>42195</v>
      </c>
      <c r="I7224" s="168">
        <v>88.74</v>
      </c>
    </row>
    <row r="7225" spans="8:9" x14ac:dyDescent="0.3">
      <c r="H7225" s="170">
        <v>42196</v>
      </c>
      <c r="I7225" s="168">
        <v>88.67</v>
      </c>
    </row>
    <row r="7226" spans="8:9" x14ac:dyDescent="0.3">
      <c r="H7226" s="170">
        <v>42197</v>
      </c>
      <c r="I7226" s="168">
        <v>88.57</v>
      </c>
    </row>
    <row r="7227" spans="8:9" x14ac:dyDescent="0.3">
      <c r="H7227" s="170">
        <v>42198</v>
      </c>
      <c r="I7227" s="168">
        <v>88.46</v>
      </c>
    </row>
    <row r="7228" spans="8:9" x14ac:dyDescent="0.3">
      <c r="H7228" s="170">
        <v>42199</v>
      </c>
      <c r="I7228" s="168">
        <v>88.37</v>
      </c>
    </row>
    <row r="7229" spans="8:9" x14ac:dyDescent="0.3">
      <c r="H7229" s="170">
        <v>42200</v>
      </c>
      <c r="I7229" s="168">
        <v>88.28</v>
      </c>
    </row>
    <row r="7230" spans="8:9" x14ac:dyDescent="0.3">
      <c r="H7230" s="170">
        <v>42201</v>
      </c>
      <c r="I7230" s="168">
        <v>88.21</v>
      </c>
    </row>
    <row r="7231" spans="8:9" x14ac:dyDescent="0.3">
      <c r="H7231" s="170">
        <v>42202</v>
      </c>
      <c r="I7231" s="168">
        <v>88.06</v>
      </c>
    </row>
    <row r="7232" spans="8:9" x14ac:dyDescent="0.3">
      <c r="H7232" s="170">
        <v>42203</v>
      </c>
      <c r="I7232" s="168">
        <v>87.93</v>
      </c>
    </row>
    <row r="7233" spans="8:9" x14ac:dyDescent="0.3">
      <c r="H7233" s="170">
        <v>42204</v>
      </c>
      <c r="I7233" s="168">
        <v>87.79</v>
      </c>
    </row>
    <row r="7234" spans="8:9" x14ac:dyDescent="0.3">
      <c r="H7234" s="170">
        <v>42205</v>
      </c>
      <c r="I7234" s="168">
        <v>87.79</v>
      </c>
    </row>
    <row r="7235" spans="8:9" x14ac:dyDescent="0.3">
      <c r="H7235" s="170">
        <v>42206</v>
      </c>
      <c r="I7235" s="168">
        <v>87.79</v>
      </c>
    </row>
    <row r="7236" spans="8:9" x14ac:dyDescent="0.3">
      <c r="H7236" s="170">
        <v>42207</v>
      </c>
      <c r="I7236" s="168">
        <v>87.79</v>
      </c>
    </row>
    <row r="7237" spans="8:9" x14ac:dyDescent="0.3">
      <c r="H7237" s="170">
        <v>42208</v>
      </c>
      <c r="I7237" s="168">
        <v>87.82</v>
      </c>
    </row>
    <row r="7238" spans="8:9" x14ac:dyDescent="0.3">
      <c r="H7238" s="170">
        <v>42209</v>
      </c>
      <c r="I7238" s="168">
        <v>87.89</v>
      </c>
    </row>
    <row r="7239" spans="8:9" x14ac:dyDescent="0.3">
      <c r="H7239" s="170">
        <v>42210</v>
      </c>
      <c r="I7239" s="168">
        <v>88.03</v>
      </c>
    </row>
    <row r="7240" spans="8:9" x14ac:dyDescent="0.3">
      <c r="H7240" s="170">
        <v>42211</v>
      </c>
      <c r="I7240" s="168">
        <v>88.2</v>
      </c>
    </row>
    <row r="7241" spans="8:9" x14ac:dyDescent="0.3">
      <c r="H7241" s="170">
        <v>42212</v>
      </c>
      <c r="I7241" s="168">
        <v>88.19</v>
      </c>
    </row>
    <row r="7242" spans="8:9" x14ac:dyDescent="0.3">
      <c r="H7242" s="170">
        <v>42213</v>
      </c>
      <c r="I7242" s="168">
        <v>88.21</v>
      </c>
    </row>
    <row r="7243" spans="8:9" x14ac:dyDescent="0.3">
      <c r="H7243" s="170">
        <v>42214</v>
      </c>
      <c r="I7243" s="168">
        <v>88.3</v>
      </c>
    </row>
    <row r="7244" spans="8:9" x14ac:dyDescent="0.3">
      <c r="H7244" s="170">
        <v>42215</v>
      </c>
      <c r="I7244" s="168">
        <v>88.38</v>
      </c>
    </row>
    <row r="7245" spans="8:9" x14ac:dyDescent="0.3">
      <c r="H7245" s="170">
        <v>42216</v>
      </c>
      <c r="I7245" s="168">
        <v>88.41</v>
      </c>
    </row>
    <row r="7246" spans="8:9" x14ac:dyDescent="0.3">
      <c r="H7246" s="170">
        <v>42217</v>
      </c>
      <c r="I7246" s="168">
        <v>88.48</v>
      </c>
    </row>
    <row r="7247" spans="8:9" x14ac:dyDescent="0.3">
      <c r="H7247" s="170">
        <v>42218</v>
      </c>
      <c r="I7247" s="168">
        <v>88.54</v>
      </c>
    </row>
    <row r="7248" spans="8:9" x14ac:dyDescent="0.3">
      <c r="H7248" s="170">
        <v>42219</v>
      </c>
      <c r="I7248" s="168">
        <v>88.6</v>
      </c>
    </row>
    <row r="7249" spans="8:9" x14ac:dyDescent="0.3">
      <c r="H7249" s="170">
        <v>42220</v>
      </c>
      <c r="I7249" s="168">
        <v>88.64</v>
      </c>
    </row>
    <row r="7250" spans="8:9" x14ac:dyDescent="0.3">
      <c r="H7250" s="170">
        <v>42221</v>
      </c>
      <c r="I7250" s="168">
        <v>88.58</v>
      </c>
    </row>
    <row r="7251" spans="8:9" x14ac:dyDescent="0.3">
      <c r="H7251" s="170">
        <v>42222</v>
      </c>
      <c r="I7251" s="168">
        <v>88.53</v>
      </c>
    </row>
    <row r="7252" spans="8:9" x14ac:dyDescent="0.3">
      <c r="H7252" s="170">
        <v>42223</v>
      </c>
      <c r="I7252" s="168">
        <v>88.44</v>
      </c>
    </row>
    <row r="7253" spans="8:9" x14ac:dyDescent="0.3">
      <c r="H7253" s="170">
        <v>42224</v>
      </c>
      <c r="I7253" s="168">
        <v>88.37</v>
      </c>
    </row>
    <row r="7254" spans="8:9" x14ac:dyDescent="0.3">
      <c r="H7254" s="170">
        <v>42225</v>
      </c>
      <c r="I7254" s="168">
        <v>88.3</v>
      </c>
    </row>
    <row r="7255" spans="8:9" x14ac:dyDescent="0.3">
      <c r="H7255" s="170">
        <v>42226</v>
      </c>
      <c r="I7255" s="168">
        <v>88.31</v>
      </c>
    </row>
    <row r="7256" spans="8:9" x14ac:dyDescent="0.3">
      <c r="H7256" s="170">
        <v>42227</v>
      </c>
      <c r="I7256" s="168">
        <v>88.29</v>
      </c>
    </row>
    <row r="7257" spans="8:9" x14ac:dyDescent="0.3">
      <c r="H7257" s="170">
        <v>42228</v>
      </c>
      <c r="I7257" s="168">
        <v>88.22</v>
      </c>
    </row>
    <row r="7258" spans="8:9" x14ac:dyDescent="0.3">
      <c r="H7258" s="170">
        <v>42229</v>
      </c>
      <c r="I7258" s="168">
        <v>88.18</v>
      </c>
    </row>
    <row r="7259" spans="8:9" x14ac:dyDescent="0.3">
      <c r="H7259" s="170">
        <v>42230</v>
      </c>
      <c r="I7259" s="168">
        <v>88.16</v>
      </c>
    </row>
    <row r="7260" spans="8:9" x14ac:dyDescent="0.3">
      <c r="H7260" s="170">
        <v>42231</v>
      </c>
      <c r="I7260" s="168">
        <v>88.16</v>
      </c>
    </row>
    <row r="7261" spans="8:9" x14ac:dyDescent="0.3">
      <c r="H7261" s="170">
        <v>42232</v>
      </c>
      <c r="I7261" s="168">
        <v>88.26</v>
      </c>
    </row>
    <row r="7262" spans="8:9" x14ac:dyDescent="0.3">
      <c r="H7262" s="170">
        <v>42233</v>
      </c>
      <c r="I7262" s="168">
        <v>88.44</v>
      </c>
    </row>
    <row r="7263" spans="8:9" x14ac:dyDescent="0.3">
      <c r="H7263" s="170">
        <v>42234</v>
      </c>
      <c r="I7263" s="168">
        <v>88.63</v>
      </c>
    </row>
    <row r="7264" spans="8:9" x14ac:dyDescent="0.3">
      <c r="H7264" s="170">
        <v>42235</v>
      </c>
      <c r="I7264" s="168">
        <v>88.74</v>
      </c>
    </row>
    <row r="7265" spans="8:9" x14ac:dyDescent="0.3">
      <c r="H7265" s="170">
        <v>42236</v>
      </c>
      <c r="I7265" s="168">
        <v>88.78</v>
      </c>
    </row>
    <row r="7266" spans="8:9" x14ac:dyDescent="0.3">
      <c r="H7266" s="170">
        <v>42237</v>
      </c>
      <c r="I7266" s="168">
        <v>88.79</v>
      </c>
    </row>
    <row r="7267" spans="8:9" x14ac:dyDescent="0.3">
      <c r="H7267" s="170">
        <v>42238</v>
      </c>
      <c r="I7267" s="168">
        <v>88.74</v>
      </c>
    </row>
    <row r="7268" spans="8:9" x14ac:dyDescent="0.3">
      <c r="H7268" s="170">
        <v>42239</v>
      </c>
      <c r="I7268" s="168">
        <v>88.61</v>
      </c>
    </row>
    <row r="7269" spans="8:9" x14ac:dyDescent="0.3">
      <c r="H7269" s="170">
        <v>42240</v>
      </c>
      <c r="I7269" s="168">
        <v>88.38</v>
      </c>
    </row>
    <row r="7270" spans="8:9" x14ac:dyDescent="0.3">
      <c r="H7270" s="170">
        <v>42241</v>
      </c>
      <c r="I7270" s="168">
        <v>88.2</v>
      </c>
    </row>
    <row r="7271" spans="8:9" x14ac:dyDescent="0.3">
      <c r="H7271" s="170">
        <v>42242</v>
      </c>
      <c r="I7271" s="168">
        <v>88.15</v>
      </c>
    </row>
    <row r="7272" spans="8:9" x14ac:dyDescent="0.3">
      <c r="H7272" s="170">
        <v>42243</v>
      </c>
      <c r="I7272" s="168">
        <v>88.06</v>
      </c>
    </row>
    <row r="7273" spans="8:9" x14ac:dyDescent="0.3">
      <c r="H7273" s="170">
        <v>42244</v>
      </c>
      <c r="I7273" s="168">
        <v>88.36</v>
      </c>
    </row>
    <row r="7274" spans="8:9" x14ac:dyDescent="0.3">
      <c r="H7274" s="170">
        <v>42245</v>
      </c>
      <c r="I7274" s="168">
        <v>88.63</v>
      </c>
    </row>
    <row r="7275" spans="8:9" x14ac:dyDescent="0.3">
      <c r="H7275" s="170">
        <v>42246</v>
      </c>
      <c r="I7275" s="168">
        <v>88.86</v>
      </c>
    </row>
    <row r="7276" spans="8:9" x14ac:dyDescent="0.3">
      <c r="H7276" s="170">
        <v>42247</v>
      </c>
      <c r="I7276" s="168">
        <v>89.21</v>
      </c>
    </row>
    <row r="7277" spans="8:9" x14ac:dyDescent="0.3">
      <c r="H7277" s="170">
        <v>42248</v>
      </c>
      <c r="I7277" s="168">
        <v>89.31</v>
      </c>
    </row>
    <row r="7278" spans="8:9" x14ac:dyDescent="0.3">
      <c r="H7278" s="170">
        <v>42249</v>
      </c>
      <c r="I7278" s="168">
        <v>89.27</v>
      </c>
    </row>
    <row r="7279" spans="8:9" x14ac:dyDescent="0.3">
      <c r="H7279" s="170">
        <v>42250</v>
      </c>
      <c r="I7279" s="168">
        <v>89.19</v>
      </c>
    </row>
    <row r="7280" spans="8:9" x14ac:dyDescent="0.3">
      <c r="H7280" s="170">
        <v>42251</v>
      </c>
      <c r="I7280" s="168">
        <v>89.14</v>
      </c>
    </row>
    <row r="7281" spans="8:9" x14ac:dyDescent="0.3">
      <c r="H7281" s="170">
        <v>42252</v>
      </c>
      <c r="I7281" s="168">
        <v>88.99</v>
      </c>
    </row>
    <row r="7282" spans="8:9" x14ac:dyDescent="0.3">
      <c r="H7282" s="170">
        <v>42253</v>
      </c>
      <c r="I7282" s="168">
        <v>88.89</v>
      </c>
    </row>
    <row r="7283" spans="8:9" x14ac:dyDescent="0.3">
      <c r="H7283" s="170">
        <v>42254</v>
      </c>
      <c r="I7283" s="168">
        <v>88.8</v>
      </c>
    </row>
    <row r="7284" spans="8:9" x14ac:dyDescent="0.3">
      <c r="H7284" s="170">
        <v>42255</v>
      </c>
      <c r="I7284" s="168">
        <v>88.73</v>
      </c>
    </row>
    <row r="7285" spans="8:9" x14ac:dyDescent="0.3">
      <c r="H7285" s="170">
        <v>42256</v>
      </c>
      <c r="I7285" s="168">
        <v>88.68</v>
      </c>
    </row>
    <row r="7286" spans="8:9" x14ac:dyDescent="0.3">
      <c r="H7286" s="170">
        <v>42257</v>
      </c>
      <c r="I7286" s="168">
        <v>88.66</v>
      </c>
    </row>
    <row r="7287" spans="8:9" x14ac:dyDescent="0.3">
      <c r="H7287" s="170">
        <v>42258</v>
      </c>
      <c r="I7287" s="168">
        <v>88.63</v>
      </c>
    </row>
    <row r="7288" spans="8:9" x14ac:dyDescent="0.3">
      <c r="H7288" s="170">
        <v>42259</v>
      </c>
      <c r="I7288" s="168">
        <v>88.6</v>
      </c>
    </row>
    <row r="7289" spans="8:9" x14ac:dyDescent="0.3">
      <c r="H7289" s="170">
        <v>42260</v>
      </c>
      <c r="I7289" s="168">
        <v>88.6</v>
      </c>
    </row>
    <row r="7290" spans="8:9" x14ac:dyDescent="0.3">
      <c r="H7290" s="170">
        <v>42261</v>
      </c>
      <c r="I7290" s="168">
        <v>88.58</v>
      </c>
    </row>
    <row r="7291" spans="8:9" x14ac:dyDescent="0.3">
      <c r="H7291" s="170">
        <v>42262</v>
      </c>
      <c r="I7291" s="168">
        <v>88.49</v>
      </c>
    </row>
    <row r="7292" spans="8:9" x14ac:dyDescent="0.3">
      <c r="H7292" s="170">
        <v>42263</v>
      </c>
      <c r="I7292" s="168">
        <v>88.33</v>
      </c>
    </row>
    <row r="7293" spans="8:9" x14ac:dyDescent="0.3">
      <c r="H7293" s="170">
        <v>42264</v>
      </c>
      <c r="I7293" s="168">
        <v>88.19</v>
      </c>
    </row>
    <row r="7294" spans="8:9" x14ac:dyDescent="0.3">
      <c r="H7294" s="170">
        <v>42265</v>
      </c>
      <c r="I7294" s="168">
        <v>88.1</v>
      </c>
    </row>
    <row r="7295" spans="8:9" x14ac:dyDescent="0.3">
      <c r="H7295" s="170">
        <v>42266</v>
      </c>
      <c r="I7295" s="168">
        <v>88.03</v>
      </c>
    </row>
    <row r="7296" spans="8:9" x14ac:dyDescent="0.3">
      <c r="H7296" s="170">
        <v>42267</v>
      </c>
      <c r="I7296" s="168">
        <v>87.85</v>
      </c>
    </row>
    <row r="7297" spans="8:9" x14ac:dyDescent="0.3">
      <c r="H7297" s="170">
        <v>42268</v>
      </c>
      <c r="I7297" s="168">
        <v>87.66</v>
      </c>
    </row>
    <row r="7298" spans="8:9" x14ac:dyDescent="0.3">
      <c r="H7298" s="170">
        <v>42269</v>
      </c>
      <c r="I7298" s="168">
        <v>87.53</v>
      </c>
    </row>
    <row r="7299" spans="8:9" x14ac:dyDescent="0.3">
      <c r="H7299" s="170">
        <v>42270</v>
      </c>
      <c r="I7299" s="168">
        <v>87.31</v>
      </c>
    </row>
    <row r="7300" spans="8:9" x14ac:dyDescent="0.3">
      <c r="H7300" s="170">
        <v>42271</v>
      </c>
      <c r="I7300" s="168">
        <v>87.13</v>
      </c>
    </row>
    <row r="7301" spans="8:9" x14ac:dyDescent="0.3">
      <c r="H7301" s="170">
        <v>42272</v>
      </c>
      <c r="I7301" s="168">
        <v>87.04</v>
      </c>
    </row>
    <row r="7302" spans="8:9" x14ac:dyDescent="0.3">
      <c r="H7302" s="170">
        <v>42273</v>
      </c>
      <c r="I7302" s="168">
        <v>86.94</v>
      </c>
    </row>
    <row r="7303" spans="8:9" x14ac:dyDescent="0.3">
      <c r="H7303" s="170">
        <v>42274</v>
      </c>
      <c r="I7303" s="168">
        <v>86.87</v>
      </c>
    </row>
    <row r="7304" spans="8:9" x14ac:dyDescent="0.3">
      <c r="H7304" s="170">
        <v>42275</v>
      </c>
      <c r="I7304" s="168">
        <v>86.85</v>
      </c>
    </row>
    <row r="7305" spans="8:9" x14ac:dyDescent="0.3">
      <c r="H7305" s="170">
        <v>42276</v>
      </c>
      <c r="I7305" s="168">
        <v>86.81</v>
      </c>
    </row>
    <row r="7306" spans="8:9" x14ac:dyDescent="0.3">
      <c r="H7306" s="170">
        <v>42277</v>
      </c>
      <c r="I7306" s="168">
        <v>86.72</v>
      </c>
    </row>
    <row r="7307" spans="8:9" x14ac:dyDescent="0.3">
      <c r="H7307" s="170">
        <v>42278</v>
      </c>
      <c r="I7307" s="168">
        <v>86.45</v>
      </c>
    </row>
    <row r="7308" spans="8:9" x14ac:dyDescent="0.3">
      <c r="H7308" s="170">
        <v>42279</v>
      </c>
      <c r="I7308" s="168">
        <v>86.2</v>
      </c>
    </row>
    <row r="7309" spans="8:9" x14ac:dyDescent="0.3">
      <c r="H7309" s="170">
        <v>42280</v>
      </c>
      <c r="I7309" s="168">
        <v>86</v>
      </c>
    </row>
    <row r="7310" spans="8:9" x14ac:dyDescent="0.3">
      <c r="H7310" s="170">
        <v>42281</v>
      </c>
      <c r="I7310" s="168">
        <v>85.79</v>
      </c>
    </row>
    <row r="7311" spans="8:9" x14ac:dyDescent="0.3">
      <c r="H7311" s="170">
        <v>42282</v>
      </c>
      <c r="I7311" s="168">
        <v>85.59</v>
      </c>
    </row>
    <row r="7312" spans="8:9" x14ac:dyDescent="0.3">
      <c r="H7312" s="170">
        <v>42283</v>
      </c>
      <c r="I7312" s="168">
        <v>85.58</v>
      </c>
    </row>
    <row r="7313" spans="8:9" x14ac:dyDescent="0.3">
      <c r="H7313" s="170">
        <v>42284</v>
      </c>
      <c r="I7313" s="168">
        <v>85.57</v>
      </c>
    </row>
    <row r="7314" spans="8:9" x14ac:dyDescent="0.3">
      <c r="H7314" s="170">
        <v>42285</v>
      </c>
      <c r="I7314" s="168">
        <v>85.55</v>
      </c>
    </row>
    <row r="7315" spans="8:9" x14ac:dyDescent="0.3">
      <c r="H7315" s="170">
        <v>42286</v>
      </c>
      <c r="I7315" s="168">
        <v>85.55</v>
      </c>
    </row>
    <row r="7316" spans="8:9" x14ac:dyDescent="0.3">
      <c r="H7316" s="170">
        <v>42287</v>
      </c>
      <c r="I7316" s="168">
        <v>85.57</v>
      </c>
    </row>
    <row r="7317" spans="8:9" x14ac:dyDescent="0.3">
      <c r="H7317" s="170">
        <v>42288</v>
      </c>
      <c r="I7317" s="168">
        <v>85.67</v>
      </c>
    </row>
    <row r="7318" spans="8:9" x14ac:dyDescent="0.3">
      <c r="H7318" s="170">
        <v>42289</v>
      </c>
      <c r="I7318" s="168">
        <v>85.74</v>
      </c>
    </row>
    <row r="7319" spans="8:9" x14ac:dyDescent="0.3">
      <c r="H7319" s="170">
        <v>42290</v>
      </c>
      <c r="I7319" s="168">
        <v>85.85</v>
      </c>
    </row>
    <row r="7320" spans="8:9" x14ac:dyDescent="0.3">
      <c r="H7320" s="170">
        <v>42291</v>
      </c>
      <c r="I7320" s="168">
        <v>85.99</v>
      </c>
    </row>
    <row r="7321" spans="8:9" x14ac:dyDescent="0.3">
      <c r="H7321" s="170">
        <v>42292</v>
      </c>
      <c r="I7321" s="168">
        <v>86.12</v>
      </c>
    </row>
    <row r="7322" spans="8:9" x14ac:dyDescent="0.3">
      <c r="H7322" s="170">
        <v>42293</v>
      </c>
      <c r="I7322" s="168">
        <v>86.18</v>
      </c>
    </row>
    <row r="7323" spans="8:9" x14ac:dyDescent="0.3">
      <c r="H7323" s="170">
        <v>42294</v>
      </c>
      <c r="I7323" s="168">
        <v>86.2</v>
      </c>
    </row>
    <row r="7324" spans="8:9" x14ac:dyDescent="0.3">
      <c r="H7324" s="170">
        <v>42295</v>
      </c>
      <c r="I7324" s="168">
        <v>86.12</v>
      </c>
    </row>
    <row r="7325" spans="8:9" x14ac:dyDescent="0.3">
      <c r="H7325" s="170">
        <v>42296</v>
      </c>
      <c r="I7325" s="168">
        <v>86</v>
      </c>
    </row>
    <row r="7326" spans="8:9" x14ac:dyDescent="0.3">
      <c r="H7326" s="170">
        <v>42297</v>
      </c>
      <c r="I7326" s="168">
        <v>85.91</v>
      </c>
    </row>
    <row r="7327" spans="8:9" x14ac:dyDescent="0.3">
      <c r="H7327" s="170">
        <v>42298</v>
      </c>
      <c r="I7327" s="168">
        <v>85.92</v>
      </c>
    </row>
    <row r="7328" spans="8:9" x14ac:dyDescent="0.3">
      <c r="H7328" s="170">
        <v>42299</v>
      </c>
      <c r="I7328" s="168">
        <v>85.92</v>
      </c>
    </row>
    <row r="7329" spans="8:9" x14ac:dyDescent="0.3">
      <c r="H7329" s="170">
        <v>42300</v>
      </c>
      <c r="I7329" s="168">
        <v>85.92</v>
      </c>
    </row>
    <row r="7330" spans="8:9" x14ac:dyDescent="0.3">
      <c r="H7330" s="170">
        <v>42301</v>
      </c>
      <c r="I7330" s="168">
        <v>85.98</v>
      </c>
    </row>
    <row r="7331" spans="8:9" x14ac:dyDescent="0.3">
      <c r="H7331" s="170">
        <v>42302</v>
      </c>
      <c r="I7331" s="168">
        <v>86.08</v>
      </c>
    </row>
    <row r="7332" spans="8:9" x14ac:dyDescent="0.3">
      <c r="H7332" s="170">
        <v>42303</v>
      </c>
      <c r="I7332" s="168">
        <v>86.12</v>
      </c>
    </row>
    <row r="7333" spans="8:9" x14ac:dyDescent="0.3">
      <c r="H7333" s="170">
        <v>42304</v>
      </c>
      <c r="I7333" s="168">
        <v>86.12</v>
      </c>
    </row>
    <row r="7334" spans="8:9" x14ac:dyDescent="0.3">
      <c r="H7334" s="170">
        <v>42305</v>
      </c>
      <c r="I7334" s="168">
        <v>86.06</v>
      </c>
    </row>
    <row r="7335" spans="8:9" x14ac:dyDescent="0.3">
      <c r="H7335" s="170">
        <v>42306</v>
      </c>
      <c r="I7335" s="168">
        <v>85.98</v>
      </c>
    </row>
    <row r="7336" spans="8:9" x14ac:dyDescent="0.3">
      <c r="H7336" s="170">
        <v>42307</v>
      </c>
      <c r="I7336" s="168">
        <v>85.93</v>
      </c>
    </row>
    <row r="7337" spans="8:9" x14ac:dyDescent="0.3">
      <c r="H7337" s="170">
        <v>42308</v>
      </c>
      <c r="I7337" s="168">
        <v>85.96</v>
      </c>
    </row>
    <row r="7338" spans="8:9" x14ac:dyDescent="0.3">
      <c r="H7338" s="170">
        <v>42309</v>
      </c>
      <c r="I7338" s="168">
        <v>85.92</v>
      </c>
    </row>
    <row r="7339" spans="8:9" x14ac:dyDescent="0.3">
      <c r="H7339" s="170">
        <v>42310</v>
      </c>
      <c r="I7339" s="168">
        <v>85.41</v>
      </c>
    </row>
    <row r="7340" spans="8:9" x14ac:dyDescent="0.3">
      <c r="H7340" s="170">
        <v>42311</v>
      </c>
      <c r="I7340" s="168">
        <v>84.96</v>
      </c>
    </row>
    <row r="7341" spans="8:9" x14ac:dyDescent="0.3">
      <c r="H7341" s="170">
        <v>42312</v>
      </c>
      <c r="I7341" s="168">
        <v>84.54</v>
      </c>
    </row>
    <row r="7342" spans="8:9" x14ac:dyDescent="0.3">
      <c r="H7342" s="170">
        <v>42313</v>
      </c>
      <c r="I7342" s="168">
        <v>84.23</v>
      </c>
    </row>
    <row r="7343" spans="8:9" x14ac:dyDescent="0.3">
      <c r="H7343" s="170">
        <v>42314</v>
      </c>
      <c r="I7343" s="168">
        <v>84.03</v>
      </c>
    </row>
    <row r="7344" spans="8:9" x14ac:dyDescent="0.3">
      <c r="H7344" s="170">
        <v>42315</v>
      </c>
      <c r="I7344" s="168">
        <v>84.56</v>
      </c>
    </row>
    <row r="7345" spans="8:9" x14ac:dyDescent="0.3">
      <c r="H7345" s="170">
        <v>42316</v>
      </c>
      <c r="I7345" s="168">
        <v>84.93</v>
      </c>
    </row>
    <row r="7346" spans="8:9" x14ac:dyDescent="0.3">
      <c r="H7346" s="170">
        <v>42317</v>
      </c>
      <c r="I7346" s="168">
        <v>84.94</v>
      </c>
    </row>
    <row r="7347" spans="8:9" x14ac:dyDescent="0.3">
      <c r="H7347" s="170">
        <v>42318</v>
      </c>
      <c r="I7347" s="168">
        <v>84.89</v>
      </c>
    </row>
    <row r="7348" spans="8:9" x14ac:dyDescent="0.3">
      <c r="H7348" s="170">
        <v>42319</v>
      </c>
      <c r="I7348" s="168">
        <v>84.83</v>
      </c>
    </row>
    <row r="7349" spans="8:9" x14ac:dyDescent="0.3">
      <c r="H7349" s="170">
        <v>42320</v>
      </c>
      <c r="I7349" s="168">
        <v>84.79</v>
      </c>
    </row>
    <row r="7350" spans="8:9" x14ac:dyDescent="0.3">
      <c r="H7350" s="170">
        <v>42321</v>
      </c>
      <c r="I7350" s="168">
        <v>84.87</v>
      </c>
    </row>
    <row r="7351" spans="8:9" x14ac:dyDescent="0.3">
      <c r="H7351" s="170">
        <v>42322</v>
      </c>
      <c r="I7351" s="168">
        <v>85.32</v>
      </c>
    </row>
    <row r="7352" spans="8:9" x14ac:dyDescent="0.3">
      <c r="H7352" s="170">
        <v>42323</v>
      </c>
      <c r="I7352" s="168">
        <v>85.54</v>
      </c>
    </row>
    <row r="7353" spans="8:9" x14ac:dyDescent="0.3">
      <c r="H7353" s="170">
        <v>42324</v>
      </c>
      <c r="I7353" s="168">
        <v>85.59</v>
      </c>
    </row>
    <row r="7354" spans="8:9" x14ac:dyDescent="0.3">
      <c r="H7354" s="170">
        <v>42325</v>
      </c>
      <c r="I7354" s="168">
        <v>85.68</v>
      </c>
    </row>
    <row r="7355" spans="8:9" x14ac:dyDescent="0.3">
      <c r="H7355" s="170">
        <v>42326</v>
      </c>
      <c r="I7355" s="168">
        <v>85.82</v>
      </c>
    </row>
    <row r="7356" spans="8:9" x14ac:dyDescent="0.3">
      <c r="H7356" s="170">
        <v>42327</v>
      </c>
      <c r="I7356" s="168">
        <v>85.98</v>
      </c>
    </row>
    <row r="7357" spans="8:9" x14ac:dyDescent="0.3">
      <c r="H7357" s="170">
        <v>42328</v>
      </c>
      <c r="I7357" s="168">
        <v>86.37</v>
      </c>
    </row>
    <row r="7358" spans="8:9" x14ac:dyDescent="0.3">
      <c r="H7358" s="170">
        <v>42329</v>
      </c>
      <c r="I7358" s="168">
        <v>86.75</v>
      </c>
    </row>
    <row r="7359" spans="8:9" x14ac:dyDescent="0.3">
      <c r="H7359" s="170">
        <v>42330</v>
      </c>
      <c r="I7359" s="168">
        <v>86.87</v>
      </c>
    </row>
    <row r="7360" spans="8:9" x14ac:dyDescent="0.3">
      <c r="H7360" s="170">
        <v>42331</v>
      </c>
      <c r="I7360" s="168">
        <v>87.01</v>
      </c>
    </row>
    <row r="7361" spans="8:9" x14ac:dyDescent="0.3">
      <c r="H7361" s="170">
        <v>42332</v>
      </c>
      <c r="I7361" s="168">
        <v>87</v>
      </c>
    </row>
    <row r="7362" spans="8:9" x14ac:dyDescent="0.3">
      <c r="H7362" s="170">
        <v>42333</v>
      </c>
      <c r="I7362" s="168">
        <v>86.93</v>
      </c>
    </row>
    <row r="7363" spans="8:9" x14ac:dyDescent="0.3">
      <c r="H7363" s="170">
        <v>42334</v>
      </c>
      <c r="I7363" s="168">
        <v>86.84</v>
      </c>
    </row>
    <row r="7364" spans="8:9" x14ac:dyDescent="0.3">
      <c r="H7364" s="170">
        <v>42335</v>
      </c>
      <c r="I7364" s="168">
        <v>86.77</v>
      </c>
    </row>
    <row r="7365" spans="8:9" x14ac:dyDescent="0.3">
      <c r="H7365" s="170">
        <v>42336</v>
      </c>
      <c r="I7365" s="168">
        <v>86.74</v>
      </c>
    </row>
    <row r="7366" spans="8:9" x14ac:dyDescent="0.3">
      <c r="H7366" s="170">
        <v>42337</v>
      </c>
      <c r="I7366" s="168">
        <v>86.77</v>
      </c>
    </row>
    <row r="7367" spans="8:9" x14ac:dyDescent="0.3">
      <c r="H7367" s="170">
        <v>42338</v>
      </c>
      <c r="I7367" s="168">
        <v>86.8</v>
      </c>
    </row>
    <row r="7368" spans="8:9" x14ac:dyDescent="0.3">
      <c r="H7368" s="170">
        <v>42339</v>
      </c>
      <c r="I7368" s="168">
        <v>86.79</v>
      </c>
    </row>
    <row r="7369" spans="8:9" x14ac:dyDescent="0.3">
      <c r="H7369" s="170">
        <v>42340</v>
      </c>
      <c r="I7369" s="168">
        <v>86.72</v>
      </c>
    </row>
    <row r="7370" spans="8:9" x14ac:dyDescent="0.3">
      <c r="H7370" s="170">
        <v>42341</v>
      </c>
      <c r="I7370" s="168">
        <v>86.54</v>
      </c>
    </row>
    <row r="7371" spans="8:9" x14ac:dyDescent="0.3">
      <c r="H7371" s="170">
        <v>42342</v>
      </c>
      <c r="I7371" s="168">
        <v>86.31</v>
      </c>
    </row>
    <row r="7372" spans="8:9" x14ac:dyDescent="0.3">
      <c r="H7372" s="170">
        <v>42343</v>
      </c>
      <c r="I7372" s="168">
        <v>86.07</v>
      </c>
    </row>
    <row r="7373" spans="8:9" x14ac:dyDescent="0.3">
      <c r="H7373" s="170">
        <v>42344</v>
      </c>
      <c r="I7373" s="168">
        <v>85.84</v>
      </c>
    </row>
    <row r="7374" spans="8:9" x14ac:dyDescent="0.3">
      <c r="H7374" s="170">
        <v>42345</v>
      </c>
      <c r="I7374" s="168">
        <v>85.6</v>
      </c>
    </row>
    <row r="7375" spans="8:9" x14ac:dyDescent="0.3">
      <c r="H7375" s="170">
        <v>42346</v>
      </c>
      <c r="I7375" s="168">
        <v>85.44</v>
      </c>
    </row>
    <row r="7376" spans="8:9" x14ac:dyDescent="0.3">
      <c r="H7376" s="170">
        <v>42347</v>
      </c>
      <c r="I7376" s="168">
        <v>85.28</v>
      </c>
    </row>
    <row r="7377" spans="8:9" x14ac:dyDescent="0.3">
      <c r="H7377" s="170">
        <v>42348</v>
      </c>
      <c r="I7377" s="168">
        <v>85.04</v>
      </c>
    </row>
    <row r="7378" spans="8:9" x14ac:dyDescent="0.3">
      <c r="H7378" s="170">
        <v>42349</v>
      </c>
      <c r="I7378" s="168">
        <v>84.69</v>
      </c>
    </row>
    <row r="7379" spans="8:9" x14ac:dyDescent="0.3">
      <c r="H7379" s="170">
        <v>42350</v>
      </c>
      <c r="I7379" s="168">
        <v>84.29</v>
      </c>
    </row>
    <row r="7380" spans="8:9" x14ac:dyDescent="0.3">
      <c r="H7380" s="170">
        <v>42351</v>
      </c>
      <c r="I7380" s="168">
        <v>83.72</v>
      </c>
    </row>
    <row r="7381" spans="8:9" x14ac:dyDescent="0.3">
      <c r="H7381" s="170">
        <v>42352</v>
      </c>
      <c r="I7381" s="168">
        <v>83.15</v>
      </c>
    </row>
    <row r="7382" spans="8:9" x14ac:dyDescent="0.3">
      <c r="H7382" s="170">
        <v>42353</v>
      </c>
      <c r="I7382" s="168">
        <v>82.7</v>
      </c>
    </row>
    <row r="7383" spans="8:9" x14ac:dyDescent="0.3">
      <c r="H7383" s="170">
        <v>42354</v>
      </c>
      <c r="I7383" s="168">
        <v>82.33</v>
      </c>
    </row>
    <row r="7384" spans="8:9" x14ac:dyDescent="0.3">
      <c r="H7384" s="170">
        <v>42355</v>
      </c>
      <c r="I7384" s="168">
        <v>82.08</v>
      </c>
    </row>
    <row r="7385" spans="8:9" x14ac:dyDescent="0.3">
      <c r="H7385" s="170">
        <v>42356</v>
      </c>
      <c r="I7385" s="168">
        <v>82.07</v>
      </c>
    </row>
    <row r="7386" spans="8:9" x14ac:dyDescent="0.3">
      <c r="H7386" s="170">
        <v>42357</v>
      </c>
      <c r="I7386" s="168">
        <v>81.96</v>
      </c>
    </row>
    <row r="7387" spans="8:9" x14ac:dyDescent="0.3">
      <c r="H7387" s="170">
        <v>42358</v>
      </c>
      <c r="I7387" s="168">
        <v>81.73</v>
      </c>
    </row>
    <row r="7388" spans="8:9" x14ac:dyDescent="0.3">
      <c r="H7388" s="170">
        <v>42359</v>
      </c>
      <c r="I7388" s="168">
        <v>81.2</v>
      </c>
    </row>
    <row r="7389" spans="8:9" x14ac:dyDescent="0.3">
      <c r="H7389" s="170">
        <v>42360</v>
      </c>
      <c r="I7389" s="168">
        <v>80.569999999999993</v>
      </c>
    </row>
    <row r="7390" spans="8:9" x14ac:dyDescent="0.3">
      <c r="H7390" s="170">
        <v>42361</v>
      </c>
      <c r="I7390" s="168">
        <v>79.959999999999994</v>
      </c>
    </row>
    <row r="7391" spans="8:9" x14ac:dyDescent="0.3">
      <c r="H7391" s="170">
        <v>42362</v>
      </c>
      <c r="I7391" s="168">
        <v>79.290000000000006</v>
      </c>
    </row>
    <row r="7392" spans="8:9" x14ac:dyDescent="0.3">
      <c r="H7392" s="170">
        <v>42363</v>
      </c>
      <c r="I7392" s="168">
        <v>78.66</v>
      </c>
    </row>
    <row r="7393" spans="8:9" x14ac:dyDescent="0.3">
      <c r="H7393" s="170">
        <v>42364</v>
      </c>
      <c r="I7393" s="168">
        <v>78.319999999999993</v>
      </c>
    </row>
    <row r="7394" spans="8:9" x14ac:dyDescent="0.3">
      <c r="H7394" s="170">
        <v>42365</v>
      </c>
      <c r="I7394" s="168">
        <v>78.37</v>
      </c>
    </row>
    <row r="7395" spans="8:9" x14ac:dyDescent="0.3">
      <c r="H7395" s="170">
        <v>42366</v>
      </c>
      <c r="I7395" s="168">
        <v>78.61</v>
      </c>
    </row>
    <row r="7396" spans="8:9" x14ac:dyDescent="0.3">
      <c r="H7396" s="170">
        <v>42367</v>
      </c>
      <c r="I7396" s="168">
        <v>79.16</v>
      </c>
    </row>
    <row r="7397" spans="8:9" x14ac:dyDescent="0.3">
      <c r="H7397" s="170">
        <v>42368</v>
      </c>
      <c r="I7397" s="168">
        <v>79.78</v>
      </c>
    </row>
    <row r="7398" spans="8:9" x14ac:dyDescent="0.3">
      <c r="H7398" s="170">
        <v>42369</v>
      </c>
      <c r="I7398" s="168">
        <v>80.42</v>
      </c>
    </row>
    <row r="7399" spans="8:9" x14ac:dyDescent="0.3">
      <c r="H7399" s="170">
        <v>42370</v>
      </c>
      <c r="I7399" s="168">
        <v>80.86</v>
      </c>
    </row>
    <row r="7400" spans="8:9" x14ac:dyDescent="0.3">
      <c r="H7400" s="170">
        <v>42371</v>
      </c>
      <c r="I7400" s="168">
        <v>81.25</v>
      </c>
    </row>
    <row r="7401" spans="8:9" x14ac:dyDescent="0.3">
      <c r="H7401" s="170">
        <v>42372</v>
      </c>
      <c r="I7401" s="168">
        <v>81.55</v>
      </c>
    </row>
    <row r="7402" spans="8:9" x14ac:dyDescent="0.3">
      <c r="H7402" s="170">
        <v>42373</v>
      </c>
      <c r="I7402" s="168">
        <v>81.680000000000007</v>
      </c>
    </row>
    <row r="7403" spans="8:9" x14ac:dyDescent="0.3">
      <c r="H7403" s="170">
        <v>42374</v>
      </c>
      <c r="I7403" s="168">
        <v>81.319999999999993</v>
      </c>
    </row>
    <row r="7404" spans="8:9" x14ac:dyDescent="0.3">
      <c r="H7404" s="170">
        <v>42375</v>
      </c>
      <c r="I7404" s="168">
        <v>80.88</v>
      </c>
    </row>
    <row r="7405" spans="8:9" x14ac:dyDescent="0.3">
      <c r="H7405" s="170">
        <v>42376</v>
      </c>
      <c r="I7405" s="168">
        <v>80.209999999999994</v>
      </c>
    </row>
    <row r="7406" spans="8:9" x14ac:dyDescent="0.3">
      <c r="H7406" s="170">
        <v>42377</v>
      </c>
      <c r="I7406" s="168">
        <v>79.37</v>
      </c>
    </row>
    <row r="7407" spans="8:9" x14ac:dyDescent="0.3">
      <c r="H7407" s="170">
        <v>42378</v>
      </c>
      <c r="I7407" s="168">
        <v>78.56</v>
      </c>
    </row>
    <row r="7408" spans="8:9" x14ac:dyDescent="0.3">
      <c r="H7408" s="170">
        <v>42379</v>
      </c>
      <c r="I7408" s="168">
        <v>78.069999999999993</v>
      </c>
    </row>
    <row r="7409" spans="8:9" x14ac:dyDescent="0.3">
      <c r="H7409" s="170">
        <v>42380</v>
      </c>
      <c r="I7409" s="168">
        <v>77.8</v>
      </c>
    </row>
    <row r="7410" spans="8:9" x14ac:dyDescent="0.3">
      <c r="H7410" s="170">
        <v>42381</v>
      </c>
      <c r="I7410" s="168">
        <v>77.62</v>
      </c>
    </row>
    <row r="7411" spans="8:9" x14ac:dyDescent="0.3">
      <c r="H7411" s="170">
        <v>42382</v>
      </c>
      <c r="I7411" s="168">
        <v>77.540000000000006</v>
      </c>
    </row>
    <row r="7412" spans="8:9" x14ac:dyDescent="0.3">
      <c r="H7412" s="170">
        <v>42383</v>
      </c>
      <c r="I7412" s="168">
        <v>77.459999999999994</v>
      </c>
    </row>
    <row r="7413" spans="8:9" x14ac:dyDescent="0.3">
      <c r="H7413" s="170">
        <v>42384</v>
      </c>
      <c r="I7413" s="168">
        <v>77.150000000000006</v>
      </c>
    </row>
    <row r="7414" spans="8:9" x14ac:dyDescent="0.3">
      <c r="H7414" s="170">
        <v>42385</v>
      </c>
      <c r="I7414" s="168">
        <v>76.650000000000006</v>
      </c>
    </row>
    <row r="7415" spans="8:9" x14ac:dyDescent="0.3">
      <c r="H7415" s="170">
        <v>42386</v>
      </c>
      <c r="I7415" s="168">
        <v>76</v>
      </c>
    </row>
    <row r="7416" spans="8:9" x14ac:dyDescent="0.3">
      <c r="H7416" s="170">
        <v>42387</v>
      </c>
      <c r="I7416" s="168">
        <v>75.25</v>
      </c>
    </row>
    <row r="7417" spans="8:9" x14ac:dyDescent="0.3">
      <c r="H7417" s="170">
        <v>42388</v>
      </c>
      <c r="I7417" s="168">
        <v>74.42</v>
      </c>
    </row>
    <row r="7418" spans="8:9" x14ac:dyDescent="0.3">
      <c r="H7418" s="170">
        <v>42389</v>
      </c>
      <c r="I7418" s="168">
        <v>73.55</v>
      </c>
    </row>
    <row r="7419" spans="8:9" x14ac:dyDescent="0.3">
      <c r="H7419" s="170">
        <v>42390</v>
      </c>
      <c r="I7419" s="168">
        <v>72.680000000000007</v>
      </c>
    </row>
    <row r="7420" spans="8:9" x14ac:dyDescent="0.3">
      <c r="H7420" s="170">
        <v>42391</v>
      </c>
      <c r="I7420" s="168">
        <v>71.83</v>
      </c>
    </row>
    <row r="7421" spans="8:9" x14ac:dyDescent="0.3">
      <c r="H7421" s="170">
        <v>42392</v>
      </c>
      <c r="I7421" s="168">
        <v>71.010000000000005</v>
      </c>
    </row>
    <row r="7422" spans="8:9" x14ac:dyDescent="0.3">
      <c r="H7422" s="170">
        <v>42393</v>
      </c>
      <c r="I7422" s="168">
        <v>70.260000000000005</v>
      </c>
    </row>
    <row r="7423" spans="8:9" x14ac:dyDescent="0.3">
      <c r="H7423" s="170">
        <v>42394</v>
      </c>
      <c r="I7423" s="168">
        <v>69.569999999999993</v>
      </c>
    </row>
    <row r="7424" spans="8:9" x14ac:dyDescent="0.3">
      <c r="H7424" s="170">
        <v>42395</v>
      </c>
      <c r="I7424" s="168">
        <v>68.94</v>
      </c>
    </row>
    <row r="7425" spans="8:9" x14ac:dyDescent="0.3">
      <c r="H7425" s="170">
        <v>42396</v>
      </c>
      <c r="I7425" s="168">
        <v>68.400000000000006</v>
      </c>
    </row>
    <row r="7426" spans="8:9" x14ac:dyDescent="0.3">
      <c r="H7426" s="170">
        <v>42397</v>
      </c>
      <c r="I7426" s="168">
        <v>67.98</v>
      </c>
    </row>
    <row r="7427" spans="8:9" x14ac:dyDescent="0.3">
      <c r="H7427" s="170">
        <v>42398</v>
      </c>
      <c r="I7427" s="168">
        <v>67.680000000000007</v>
      </c>
    </row>
    <row r="7428" spans="8:9" x14ac:dyDescent="0.3">
      <c r="H7428" s="170">
        <v>42399</v>
      </c>
      <c r="I7428" s="168">
        <v>67.37</v>
      </c>
    </row>
    <row r="7429" spans="8:9" x14ac:dyDescent="0.3">
      <c r="H7429" s="170">
        <v>42400</v>
      </c>
      <c r="I7429" s="168">
        <v>66.989999999999995</v>
      </c>
    </row>
    <row r="7430" spans="8:9" x14ac:dyDescent="0.3">
      <c r="H7430" s="170">
        <v>42401</v>
      </c>
      <c r="I7430" s="168">
        <v>66.599999999999994</v>
      </c>
    </row>
    <row r="7431" spans="8:9" x14ac:dyDescent="0.3">
      <c r="H7431" s="170">
        <v>42402</v>
      </c>
      <c r="I7431" s="168">
        <v>66.22</v>
      </c>
    </row>
    <row r="7432" spans="8:9" x14ac:dyDescent="0.3">
      <c r="H7432" s="170">
        <v>42403</v>
      </c>
      <c r="I7432" s="168">
        <v>65.930000000000007</v>
      </c>
    </row>
    <row r="7433" spans="8:9" x14ac:dyDescent="0.3">
      <c r="H7433" s="170">
        <v>42404</v>
      </c>
      <c r="I7433" s="168">
        <v>65.77</v>
      </c>
    </row>
    <row r="7434" spans="8:9" x14ac:dyDescent="0.3">
      <c r="H7434" s="170">
        <v>42405</v>
      </c>
      <c r="I7434" s="168">
        <v>65.73</v>
      </c>
    </row>
    <row r="7435" spans="8:9" x14ac:dyDescent="0.3">
      <c r="H7435" s="170">
        <v>42406</v>
      </c>
      <c r="I7435" s="168">
        <v>65.790000000000006</v>
      </c>
    </row>
    <row r="7436" spans="8:9" x14ac:dyDescent="0.3">
      <c r="H7436" s="170">
        <v>42407</v>
      </c>
      <c r="I7436" s="168">
        <v>65.94</v>
      </c>
    </row>
    <row r="7437" spans="8:9" x14ac:dyDescent="0.3">
      <c r="H7437" s="170">
        <v>42408</v>
      </c>
      <c r="I7437" s="168">
        <v>66.17</v>
      </c>
    </row>
    <row r="7438" spans="8:9" x14ac:dyDescent="0.3">
      <c r="H7438" s="170">
        <v>42409</v>
      </c>
      <c r="I7438" s="168">
        <v>66.459999999999994</v>
      </c>
    </row>
    <row r="7439" spans="8:9" x14ac:dyDescent="0.3">
      <c r="H7439" s="170">
        <v>42410</v>
      </c>
      <c r="I7439" s="168">
        <v>66.75</v>
      </c>
    </row>
    <row r="7440" spans="8:9" x14ac:dyDescent="0.3">
      <c r="H7440" s="170">
        <v>42411</v>
      </c>
      <c r="I7440" s="168">
        <v>67.069999999999993</v>
      </c>
    </row>
    <row r="7441" spans="8:9" x14ac:dyDescent="0.3">
      <c r="H7441" s="170">
        <v>42412</v>
      </c>
      <c r="I7441" s="168">
        <v>67.44</v>
      </c>
    </row>
    <row r="7442" spans="8:9" x14ac:dyDescent="0.3">
      <c r="H7442" s="170">
        <v>42413</v>
      </c>
      <c r="I7442" s="168">
        <v>67.81</v>
      </c>
    </row>
    <row r="7443" spans="8:9" x14ac:dyDescent="0.3">
      <c r="H7443" s="170">
        <v>42414</v>
      </c>
      <c r="I7443" s="168">
        <v>68.17</v>
      </c>
    </row>
    <row r="7444" spans="8:9" x14ac:dyDescent="0.3">
      <c r="H7444" s="170">
        <v>42415</v>
      </c>
      <c r="I7444" s="168">
        <v>68.540000000000006</v>
      </c>
    </row>
    <row r="7445" spans="8:9" x14ac:dyDescent="0.3">
      <c r="H7445" s="170">
        <v>42416</v>
      </c>
      <c r="I7445" s="168">
        <v>68.95</v>
      </c>
    </row>
    <row r="7446" spans="8:9" x14ac:dyDescent="0.3">
      <c r="H7446" s="170">
        <v>42417</v>
      </c>
      <c r="I7446" s="168">
        <v>69.23</v>
      </c>
    </row>
    <row r="7447" spans="8:9" x14ac:dyDescent="0.3">
      <c r="H7447" s="170">
        <v>42418</v>
      </c>
      <c r="I7447" s="168">
        <v>69.42</v>
      </c>
    </row>
    <row r="7448" spans="8:9" x14ac:dyDescent="0.3">
      <c r="H7448" s="170">
        <v>42419</v>
      </c>
      <c r="I7448" s="168">
        <v>69.58</v>
      </c>
    </row>
    <row r="7449" spans="8:9" x14ac:dyDescent="0.3">
      <c r="H7449" s="170">
        <v>42420</v>
      </c>
      <c r="I7449" s="168">
        <v>69.72</v>
      </c>
    </row>
    <row r="7450" spans="8:9" x14ac:dyDescent="0.3">
      <c r="H7450" s="170">
        <v>42421</v>
      </c>
      <c r="I7450" s="168">
        <v>69.83</v>
      </c>
    </row>
    <row r="7451" spans="8:9" x14ac:dyDescent="0.3">
      <c r="H7451" s="170">
        <v>42422</v>
      </c>
      <c r="I7451" s="168">
        <v>70.010000000000005</v>
      </c>
    </row>
    <row r="7452" spans="8:9" x14ac:dyDescent="0.3">
      <c r="H7452" s="170">
        <v>42423</v>
      </c>
      <c r="I7452" s="168">
        <v>70.14</v>
      </c>
    </row>
    <row r="7453" spans="8:9" x14ac:dyDescent="0.3">
      <c r="H7453" s="170">
        <v>42424</v>
      </c>
      <c r="I7453" s="168">
        <v>70.22</v>
      </c>
    </row>
    <row r="7454" spans="8:9" x14ac:dyDescent="0.3">
      <c r="H7454" s="170">
        <v>42425</v>
      </c>
      <c r="I7454" s="168">
        <v>70.34</v>
      </c>
    </row>
    <row r="7455" spans="8:9" x14ac:dyDescent="0.3">
      <c r="H7455" s="170">
        <v>42426</v>
      </c>
      <c r="I7455" s="168">
        <v>70.52</v>
      </c>
    </row>
    <row r="7456" spans="8:9" x14ac:dyDescent="0.3">
      <c r="H7456" s="170">
        <v>42427</v>
      </c>
      <c r="I7456" s="168">
        <v>70.75</v>
      </c>
    </row>
    <row r="7457" spans="8:9" x14ac:dyDescent="0.3">
      <c r="H7457" s="170">
        <v>42428</v>
      </c>
      <c r="I7457" s="168">
        <v>71.02</v>
      </c>
    </row>
    <row r="7458" spans="8:9" x14ac:dyDescent="0.3">
      <c r="H7458" s="170">
        <v>42429</v>
      </c>
      <c r="I7458" s="168">
        <v>71.319999999999993</v>
      </c>
    </row>
    <row r="7459" spans="8:9" x14ac:dyDescent="0.3">
      <c r="H7459" s="170">
        <v>42430</v>
      </c>
      <c r="I7459" s="168">
        <v>71.67</v>
      </c>
    </row>
    <row r="7460" spans="8:9" x14ac:dyDescent="0.3">
      <c r="H7460" s="170">
        <v>42431</v>
      </c>
      <c r="I7460" s="168">
        <v>72.05</v>
      </c>
    </row>
    <row r="7461" spans="8:9" x14ac:dyDescent="0.3">
      <c r="H7461" s="170">
        <v>42432</v>
      </c>
      <c r="I7461" s="168">
        <v>72.41</v>
      </c>
    </row>
    <row r="7462" spans="8:9" x14ac:dyDescent="0.3">
      <c r="H7462" s="170">
        <v>42433</v>
      </c>
      <c r="I7462" s="168">
        <v>72.61</v>
      </c>
    </row>
    <row r="7463" spans="8:9" x14ac:dyDescent="0.3">
      <c r="H7463" s="170">
        <v>42434</v>
      </c>
      <c r="I7463" s="168">
        <v>72.42</v>
      </c>
    </row>
    <row r="7464" spans="8:9" x14ac:dyDescent="0.3">
      <c r="H7464" s="170">
        <v>42435</v>
      </c>
      <c r="I7464" s="168">
        <v>71.88</v>
      </c>
    </row>
    <row r="7465" spans="8:9" x14ac:dyDescent="0.3">
      <c r="H7465" s="170">
        <v>42436</v>
      </c>
      <c r="I7465" s="168">
        <v>71.08</v>
      </c>
    </row>
    <row r="7466" spans="8:9" x14ac:dyDescent="0.3">
      <c r="H7466" s="170">
        <v>42437</v>
      </c>
      <c r="I7466" s="168">
        <v>70.19</v>
      </c>
    </row>
    <row r="7467" spans="8:9" x14ac:dyDescent="0.3">
      <c r="H7467" s="170">
        <v>42438</v>
      </c>
      <c r="I7467" s="168">
        <v>69.28</v>
      </c>
    </row>
    <row r="7468" spans="8:9" x14ac:dyDescent="0.3">
      <c r="H7468" s="170">
        <v>42439</v>
      </c>
      <c r="I7468" s="168">
        <v>68.44</v>
      </c>
    </row>
    <row r="7469" spans="8:9" x14ac:dyDescent="0.3">
      <c r="H7469" s="170">
        <v>42440</v>
      </c>
      <c r="I7469" s="168">
        <v>67.63</v>
      </c>
    </row>
    <row r="7470" spans="8:9" x14ac:dyDescent="0.3">
      <c r="H7470" s="170">
        <v>42441</v>
      </c>
      <c r="I7470" s="168">
        <v>66.83</v>
      </c>
    </row>
    <row r="7471" spans="8:9" x14ac:dyDescent="0.3">
      <c r="H7471" s="170">
        <v>42442</v>
      </c>
      <c r="I7471" s="168">
        <v>65.92</v>
      </c>
    </row>
    <row r="7472" spans="8:9" x14ac:dyDescent="0.3">
      <c r="H7472" s="170">
        <v>42443</v>
      </c>
      <c r="I7472" s="168">
        <v>64.760000000000005</v>
      </c>
    </row>
    <row r="7473" spans="8:9" x14ac:dyDescent="0.3">
      <c r="H7473" s="170">
        <v>42444</v>
      </c>
      <c r="I7473" s="168">
        <v>63.6</v>
      </c>
    </row>
    <row r="7474" spans="8:9" x14ac:dyDescent="0.3">
      <c r="H7474" s="170">
        <v>42445</v>
      </c>
      <c r="I7474" s="168">
        <v>62.62</v>
      </c>
    </row>
    <row r="7475" spans="8:9" x14ac:dyDescent="0.3">
      <c r="H7475" s="170">
        <v>42446</v>
      </c>
      <c r="I7475" s="168">
        <v>61.84</v>
      </c>
    </row>
    <row r="7476" spans="8:9" x14ac:dyDescent="0.3">
      <c r="H7476" s="170">
        <v>42447</v>
      </c>
      <c r="I7476" s="168">
        <v>61.23</v>
      </c>
    </row>
    <row r="7477" spans="8:9" x14ac:dyDescent="0.3">
      <c r="H7477" s="170">
        <v>42448</v>
      </c>
      <c r="I7477" s="168">
        <v>60.75</v>
      </c>
    </row>
    <row r="7478" spans="8:9" x14ac:dyDescent="0.3">
      <c r="H7478" s="170">
        <v>42449</v>
      </c>
      <c r="I7478" s="168">
        <v>60.37</v>
      </c>
    </row>
    <row r="7479" spans="8:9" x14ac:dyDescent="0.3">
      <c r="H7479" s="170">
        <v>42450</v>
      </c>
      <c r="I7479" s="168">
        <v>60.05</v>
      </c>
    </row>
    <row r="7480" spans="8:9" x14ac:dyDescent="0.3">
      <c r="H7480" s="170">
        <v>42451</v>
      </c>
      <c r="I7480" s="168">
        <v>59.76</v>
      </c>
    </row>
    <row r="7481" spans="8:9" x14ac:dyDescent="0.3">
      <c r="H7481" s="170">
        <v>42452</v>
      </c>
      <c r="I7481" s="168">
        <v>59.49</v>
      </c>
    </row>
    <row r="7482" spans="8:9" x14ac:dyDescent="0.3">
      <c r="H7482" s="170">
        <v>42453</v>
      </c>
      <c r="I7482" s="168">
        <v>59.24</v>
      </c>
    </row>
    <row r="7483" spans="8:9" x14ac:dyDescent="0.3">
      <c r="H7483" s="170">
        <v>42454</v>
      </c>
      <c r="I7483" s="168">
        <v>59.04</v>
      </c>
    </row>
    <row r="7484" spans="8:9" x14ac:dyDescent="0.3">
      <c r="H7484" s="170">
        <v>42455</v>
      </c>
      <c r="I7484" s="168">
        <v>58.89</v>
      </c>
    </row>
    <row r="7485" spans="8:9" x14ac:dyDescent="0.3">
      <c r="H7485" s="170">
        <v>42456</v>
      </c>
      <c r="I7485" s="168">
        <v>58.77</v>
      </c>
    </row>
    <row r="7486" spans="8:9" x14ac:dyDescent="0.3">
      <c r="H7486" s="170">
        <v>42457</v>
      </c>
      <c r="I7486" s="168">
        <v>58.71</v>
      </c>
    </row>
    <row r="7487" spans="8:9" x14ac:dyDescent="0.3">
      <c r="H7487" s="170">
        <v>42458</v>
      </c>
      <c r="I7487" s="168">
        <v>58.73</v>
      </c>
    </row>
    <row r="7488" spans="8:9" x14ac:dyDescent="0.3">
      <c r="H7488" s="170">
        <v>42459</v>
      </c>
      <c r="I7488" s="168">
        <v>58.82</v>
      </c>
    </row>
    <row r="7489" spans="8:9" x14ac:dyDescent="0.3">
      <c r="H7489" s="170">
        <v>42460</v>
      </c>
      <c r="I7489" s="168">
        <v>59.01</v>
      </c>
    </row>
    <row r="7490" spans="8:9" x14ac:dyDescent="0.3">
      <c r="H7490" s="170">
        <v>42461</v>
      </c>
      <c r="I7490" s="168">
        <v>59.22</v>
      </c>
    </row>
    <row r="7491" spans="8:9" x14ac:dyDescent="0.3">
      <c r="H7491" s="170">
        <v>42462</v>
      </c>
      <c r="I7491" s="168">
        <v>59.5</v>
      </c>
    </row>
    <row r="7492" spans="8:9" x14ac:dyDescent="0.3">
      <c r="H7492" s="170">
        <v>42463</v>
      </c>
      <c r="I7492" s="168">
        <v>59.83</v>
      </c>
    </row>
    <row r="7493" spans="8:9" x14ac:dyDescent="0.3">
      <c r="H7493" s="170">
        <v>42464</v>
      </c>
      <c r="I7493" s="168">
        <v>60.18</v>
      </c>
    </row>
    <row r="7494" spans="8:9" x14ac:dyDescent="0.3">
      <c r="H7494" s="170">
        <v>42465</v>
      </c>
      <c r="I7494" s="168">
        <v>60.55</v>
      </c>
    </row>
    <row r="7495" spans="8:9" x14ac:dyDescent="0.3">
      <c r="H7495" s="170">
        <v>42466</v>
      </c>
      <c r="I7495" s="168">
        <v>60.93</v>
      </c>
    </row>
    <row r="7496" spans="8:9" x14ac:dyDescent="0.3">
      <c r="H7496" s="170">
        <v>42467</v>
      </c>
      <c r="I7496" s="168">
        <v>61.3</v>
      </c>
    </row>
    <row r="7497" spans="8:9" x14ac:dyDescent="0.3">
      <c r="H7497" s="170">
        <v>42468</v>
      </c>
      <c r="I7497" s="168">
        <v>61.66</v>
      </c>
    </row>
    <row r="7498" spans="8:9" x14ac:dyDescent="0.3">
      <c r="H7498" s="170">
        <v>42469</v>
      </c>
      <c r="I7498" s="168">
        <v>61.82</v>
      </c>
    </row>
    <row r="7499" spans="8:9" x14ac:dyDescent="0.3">
      <c r="H7499" s="170">
        <v>42470</v>
      </c>
      <c r="I7499" s="168">
        <v>61.93</v>
      </c>
    </row>
    <row r="7500" spans="8:9" x14ac:dyDescent="0.3">
      <c r="H7500" s="170">
        <v>42471</v>
      </c>
      <c r="I7500" s="168">
        <v>62.04</v>
      </c>
    </row>
    <row r="7501" spans="8:9" x14ac:dyDescent="0.3">
      <c r="H7501" s="170">
        <v>42472</v>
      </c>
      <c r="I7501" s="168">
        <v>62.14</v>
      </c>
    </row>
    <row r="7502" spans="8:9" x14ac:dyDescent="0.3">
      <c r="H7502" s="170">
        <v>42473</v>
      </c>
      <c r="I7502" s="168">
        <v>62.27</v>
      </c>
    </row>
    <row r="7503" spans="8:9" x14ac:dyDescent="0.3">
      <c r="H7503" s="170">
        <v>42474</v>
      </c>
      <c r="I7503" s="168">
        <v>62.59</v>
      </c>
    </row>
    <row r="7504" spans="8:9" x14ac:dyDescent="0.3">
      <c r="H7504" s="170">
        <v>42475</v>
      </c>
      <c r="I7504" s="168">
        <v>62.93</v>
      </c>
    </row>
    <row r="7505" spans="8:9" x14ac:dyDescent="0.3">
      <c r="H7505" s="170">
        <v>42476</v>
      </c>
      <c r="I7505" s="168">
        <v>63.26</v>
      </c>
    </row>
    <row r="7506" spans="8:9" x14ac:dyDescent="0.3">
      <c r="H7506" s="170">
        <v>42477</v>
      </c>
      <c r="I7506" s="168">
        <v>63.57</v>
      </c>
    </row>
    <row r="7507" spans="8:9" x14ac:dyDescent="0.3">
      <c r="H7507" s="170">
        <v>42478</v>
      </c>
      <c r="I7507" s="168">
        <v>63.85</v>
      </c>
    </row>
    <row r="7508" spans="8:9" x14ac:dyDescent="0.3">
      <c r="H7508" s="170">
        <v>42479</v>
      </c>
      <c r="I7508" s="168">
        <v>64.16</v>
      </c>
    </row>
    <row r="7509" spans="8:9" x14ac:dyDescent="0.3">
      <c r="H7509" s="170">
        <v>42480</v>
      </c>
      <c r="I7509" s="168">
        <v>64.510000000000005</v>
      </c>
    </row>
    <row r="7510" spans="8:9" x14ac:dyDescent="0.3">
      <c r="H7510" s="170">
        <v>42481</v>
      </c>
      <c r="I7510" s="168">
        <v>64.88</v>
      </c>
    </row>
    <row r="7511" spans="8:9" x14ac:dyDescent="0.3">
      <c r="H7511" s="170">
        <v>42482</v>
      </c>
      <c r="I7511" s="168">
        <v>65.16</v>
      </c>
    </row>
    <row r="7512" spans="8:9" x14ac:dyDescent="0.3">
      <c r="H7512" s="170">
        <v>42483</v>
      </c>
      <c r="I7512" s="168">
        <v>65.41</v>
      </c>
    </row>
    <row r="7513" spans="8:9" x14ac:dyDescent="0.3">
      <c r="H7513" s="170">
        <v>42484</v>
      </c>
      <c r="I7513" s="168">
        <v>65.69</v>
      </c>
    </row>
    <row r="7514" spans="8:9" x14ac:dyDescent="0.3">
      <c r="H7514" s="170">
        <v>42485</v>
      </c>
      <c r="I7514" s="168">
        <v>65.95</v>
      </c>
    </row>
    <row r="7515" spans="8:9" x14ac:dyDescent="0.3">
      <c r="H7515" s="170">
        <v>42486</v>
      </c>
      <c r="I7515" s="168">
        <v>66.22</v>
      </c>
    </row>
    <row r="7516" spans="8:9" x14ac:dyDescent="0.3">
      <c r="H7516" s="170">
        <v>42487</v>
      </c>
      <c r="I7516" s="168">
        <v>66.59</v>
      </c>
    </row>
    <row r="7517" spans="8:9" x14ac:dyDescent="0.3">
      <c r="H7517" s="170">
        <v>42488</v>
      </c>
      <c r="I7517" s="168">
        <v>66.959999999999994</v>
      </c>
    </row>
    <row r="7518" spans="8:9" x14ac:dyDescent="0.3">
      <c r="H7518" s="170">
        <v>42489</v>
      </c>
      <c r="I7518" s="168">
        <v>67.36</v>
      </c>
    </row>
    <row r="7519" spans="8:9" x14ac:dyDescent="0.3">
      <c r="H7519" s="170">
        <v>42490</v>
      </c>
      <c r="I7519" s="168">
        <v>67.81</v>
      </c>
    </row>
    <row r="7520" spans="8:9" x14ac:dyDescent="0.3">
      <c r="H7520" s="170">
        <v>42491</v>
      </c>
      <c r="I7520" s="168">
        <v>68.27</v>
      </c>
    </row>
    <row r="7521" spans="8:9" x14ac:dyDescent="0.3">
      <c r="H7521" s="170">
        <v>42492</v>
      </c>
      <c r="I7521" s="168">
        <v>68.77</v>
      </c>
    </row>
    <row r="7522" spans="8:9" x14ac:dyDescent="0.3">
      <c r="H7522" s="170">
        <v>42493</v>
      </c>
      <c r="I7522" s="168">
        <v>69.31</v>
      </c>
    </row>
    <row r="7523" spans="8:9" x14ac:dyDescent="0.3">
      <c r="H7523" s="170">
        <v>42494</v>
      </c>
      <c r="I7523" s="168">
        <v>69.790000000000006</v>
      </c>
    </row>
    <row r="7524" spans="8:9" x14ac:dyDescent="0.3">
      <c r="H7524" s="170">
        <v>42495</v>
      </c>
      <c r="I7524" s="168">
        <v>70.2</v>
      </c>
    </row>
    <row r="7525" spans="8:9" x14ac:dyDescent="0.3">
      <c r="H7525" s="170">
        <v>42496</v>
      </c>
      <c r="I7525" s="168">
        <v>70.44</v>
      </c>
    </row>
    <row r="7526" spans="8:9" x14ac:dyDescent="0.3">
      <c r="H7526" s="170">
        <v>42497</v>
      </c>
      <c r="I7526" s="168">
        <v>70.61</v>
      </c>
    </row>
    <row r="7527" spans="8:9" x14ac:dyDescent="0.3">
      <c r="H7527" s="170">
        <v>42498</v>
      </c>
      <c r="I7527" s="168">
        <v>70.709999999999994</v>
      </c>
    </row>
    <row r="7528" spans="8:9" x14ac:dyDescent="0.3">
      <c r="H7528" s="170">
        <v>42499</v>
      </c>
      <c r="I7528" s="168">
        <v>70.77</v>
      </c>
    </row>
    <row r="7529" spans="8:9" x14ac:dyDescent="0.3">
      <c r="H7529" s="170">
        <v>42500</v>
      </c>
      <c r="I7529" s="168">
        <v>70.77</v>
      </c>
    </row>
    <row r="7530" spans="8:9" x14ac:dyDescent="0.3">
      <c r="H7530" s="170">
        <v>42501</v>
      </c>
      <c r="I7530" s="168">
        <v>70.819999999999993</v>
      </c>
    </row>
    <row r="7531" spans="8:9" x14ac:dyDescent="0.3">
      <c r="H7531" s="170">
        <v>42502</v>
      </c>
      <c r="I7531" s="168">
        <v>70.91</v>
      </c>
    </row>
    <row r="7532" spans="8:9" x14ac:dyDescent="0.3">
      <c r="H7532" s="170">
        <v>42503</v>
      </c>
      <c r="I7532" s="168">
        <v>71.06</v>
      </c>
    </row>
    <row r="7533" spans="8:9" x14ac:dyDescent="0.3">
      <c r="H7533" s="170">
        <v>42504</v>
      </c>
      <c r="I7533" s="168">
        <v>71.23</v>
      </c>
    </row>
    <row r="7534" spans="8:9" x14ac:dyDescent="0.3">
      <c r="H7534" s="170">
        <v>42505</v>
      </c>
      <c r="I7534" s="168">
        <v>71.430000000000007</v>
      </c>
    </row>
    <row r="7535" spans="8:9" x14ac:dyDescent="0.3">
      <c r="H7535" s="170">
        <v>42506</v>
      </c>
      <c r="I7535" s="168">
        <v>71.650000000000006</v>
      </c>
    </row>
    <row r="7536" spans="8:9" x14ac:dyDescent="0.3">
      <c r="H7536" s="170">
        <v>42507</v>
      </c>
      <c r="I7536" s="168">
        <v>71.819999999999993</v>
      </c>
    </row>
    <row r="7537" spans="8:9" x14ac:dyDescent="0.3">
      <c r="H7537" s="170">
        <v>42508</v>
      </c>
      <c r="I7537" s="168">
        <v>71.98</v>
      </c>
    </row>
    <row r="7538" spans="8:9" x14ac:dyDescent="0.3">
      <c r="H7538" s="170">
        <v>42509</v>
      </c>
      <c r="I7538" s="168">
        <v>72.14</v>
      </c>
    </row>
    <row r="7539" spans="8:9" x14ac:dyDescent="0.3">
      <c r="H7539" s="170">
        <v>42510</v>
      </c>
      <c r="I7539" s="168">
        <v>72.27</v>
      </c>
    </row>
    <row r="7540" spans="8:9" x14ac:dyDescent="0.3">
      <c r="H7540" s="170">
        <v>42511</v>
      </c>
      <c r="I7540" s="168">
        <v>72.290000000000006</v>
      </c>
    </row>
    <row r="7541" spans="8:9" x14ac:dyDescent="0.3">
      <c r="H7541" s="170">
        <v>42512</v>
      </c>
      <c r="I7541" s="168">
        <v>72.34</v>
      </c>
    </row>
    <row r="7542" spans="8:9" x14ac:dyDescent="0.3">
      <c r="H7542" s="170">
        <v>42513</v>
      </c>
      <c r="I7542" s="168">
        <v>72.38</v>
      </c>
    </row>
    <row r="7543" spans="8:9" x14ac:dyDescent="0.3">
      <c r="H7543" s="170">
        <v>42514</v>
      </c>
      <c r="I7543" s="168">
        <v>72.39</v>
      </c>
    </row>
    <row r="7544" spans="8:9" x14ac:dyDescent="0.3">
      <c r="H7544" s="170">
        <v>42515</v>
      </c>
      <c r="I7544" s="168">
        <v>72.36</v>
      </c>
    </row>
    <row r="7545" spans="8:9" x14ac:dyDescent="0.3">
      <c r="H7545" s="170">
        <v>42516</v>
      </c>
      <c r="I7545" s="168">
        <v>72.400000000000006</v>
      </c>
    </row>
    <row r="7546" spans="8:9" x14ac:dyDescent="0.3">
      <c r="H7546" s="170">
        <v>42517</v>
      </c>
      <c r="I7546" s="168">
        <v>72.510000000000005</v>
      </c>
    </row>
    <row r="7547" spans="8:9" x14ac:dyDescent="0.3">
      <c r="H7547" s="170">
        <v>42518</v>
      </c>
      <c r="I7547" s="168">
        <v>72.67</v>
      </c>
    </row>
    <row r="7548" spans="8:9" x14ac:dyDescent="0.3">
      <c r="H7548" s="170">
        <v>42519</v>
      </c>
      <c r="I7548" s="168">
        <v>72.87</v>
      </c>
    </row>
    <row r="7549" spans="8:9" x14ac:dyDescent="0.3">
      <c r="H7549" s="170">
        <v>42520</v>
      </c>
      <c r="I7549" s="168">
        <v>73.09</v>
      </c>
    </row>
    <row r="7550" spans="8:9" x14ac:dyDescent="0.3">
      <c r="H7550" s="170">
        <v>42521</v>
      </c>
      <c r="I7550" s="168">
        <v>73.319999999999993</v>
      </c>
    </row>
    <row r="7551" spans="8:9" x14ac:dyDescent="0.3">
      <c r="H7551" s="170">
        <v>42522</v>
      </c>
      <c r="I7551" s="168">
        <v>73.739999999999995</v>
      </c>
    </row>
    <row r="7552" spans="8:9" x14ac:dyDescent="0.3">
      <c r="H7552" s="170">
        <v>42523</v>
      </c>
      <c r="I7552" s="168">
        <v>74.11</v>
      </c>
    </row>
    <row r="7553" spans="8:9" x14ac:dyDescent="0.3">
      <c r="H7553" s="170">
        <v>42524</v>
      </c>
      <c r="I7553" s="168">
        <v>74.48</v>
      </c>
    </row>
    <row r="7554" spans="8:9" x14ac:dyDescent="0.3">
      <c r="H7554" s="170">
        <v>42525</v>
      </c>
      <c r="I7554" s="168">
        <v>74.739999999999995</v>
      </c>
    </row>
    <row r="7555" spans="8:9" x14ac:dyDescent="0.3">
      <c r="H7555" s="170">
        <v>42526</v>
      </c>
      <c r="I7555" s="168">
        <v>75.03</v>
      </c>
    </row>
    <row r="7556" spans="8:9" x14ac:dyDescent="0.3">
      <c r="H7556" s="170">
        <v>42527</v>
      </c>
      <c r="I7556" s="168">
        <v>75.349999999999994</v>
      </c>
    </row>
    <row r="7557" spans="8:9" x14ac:dyDescent="0.3">
      <c r="H7557" s="170">
        <v>42528</v>
      </c>
      <c r="I7557" s="168">
        <v>75.650000000000006</v>
      </c>
    </row>
    <row r="7558" spans="8:9" x14ac:dyDescent="0.3">
      <c r="H7558" s="170">
        <v>42529</v>
      </c>
      <c r="I7558" s="168">
        <v>75.959999999999994</v>
      </c>
    </row>
    <row r="7559" spans="8:9" x14ac:dyDescent="0.3">
      <c r="H7559" s="170">
        <v>42530</v>
      </c>
      <c r="I7559" s="168">
        <v>76.23</v>
      </c>
    </row>
    <row r="7560" spans="8:9" x14ac:dyDescent="0.3">
      <c r="H7560" s="170">
        <v>42531</v>
      </c>
      <c r="I7560" s="168">
        <v>76.510000000000005</v>
      </c>
    </row>
    <row r="7561" spans="8:9" x14ac:dyDescent="0.3">
      <c r="H7561" s="170">
        <v>42532</v>
      </c>
      <c r="I7561" s="168">
        <v>76.81</v>
      </c>
    </row>
    <row r="7562" spans="8:9" x14ac:dyDescent="0.3">
      <c r="H7562" s="170">
        <v>42533</v>
      </c>
      <c r="I7562" s="168">
        <v>77.14</v>
      </c>
    </row>
    <row r="7563" spans="8:9" x14ac:dyDescent="0.3">
      <c r="H7563" s="170">
        <v>42534</v>
      </c>
      <c r="I7563" s="168">
        <v>77.41</v>
      </c>
    </row>
    <row r="7564" spans="8:9" x14ac:dyDescent="0.3">
      <c r="H7564" s="170">
        <v>42535</v>
      </c>
      <c r="I7564" s="168">
        <v>77.55</v>
      </c>
    </row>
    <row r="7565" spans="8:9" x14ac:dyDescent="0.3">
      <c r="H7565" s="170">
        <v>42536</v>
      </c>
      <c r="I7565" s="168">
        <v>77.69</v>
      </c>
    </row>
    <row r="7566" spans="8:9" x14ac:dyDescent="0.3">
      <c r="H7566" s="170">
        <v>42537</v>
      </c>
      <c r="I7566" s="168">
        <v>77.819999999999993</v>
      </c>
    </row>
    <row r="7567" spans="8:9" x14ac:dyDescent="0.3">
      <c r="H7567" s="170">
        <v>42538</v>
      </c>
      <c r="I7567" s="168">
        <v>78.02</v>
      </c>
    </row>
    <row r="7568" spans="8:9" x14ac:dyDescent="0.3">
      <c r="H7568" s="170">
        <v>42539</v>
      </c>
      <c r="I7568" s="168">
        <v>78.17</v>
      </c>
    </row>
    <row r="7569" spans="8:9" x14ac:dyDescent="0.3">
      <c r="H7569" s="170">
        <v>42540</v>
      </c>
      <c r="I7569" s="168">
        <v>78.31</v>
      </c>
    </row>
    <row r="7570" spans="8:9" x14ac:dyDescent="0.3">
      <c r="H7570" s="170">
        <v>42541</v>
      </c>
      <c r="I7570" s="168">
        <v>78.37</v>
      </c>
    </row>
    <row r="7571" spans="8:9" x14ac:dyDescent="0.3">
      <c r="H7571" s="170">
        <v>42542</v>
      </c>
      <c r="I7571" s="168">
        <v>78.44</v>
      </c>
    </row>
    <row r="7572" spans="8:9" x14ac:dyDescent="0.3">
      <c r="H7572" s="170">
        <v>42543</v>
      </c>
      <c r="I7572" s="168">
        <v>78.58</v>
      </c>
    </row>
    <row r="7573" spans="8:9" x14ac:dyDescent="0.3">
      <c r="H7573" s="170">
        <v>42544</v>
      </c>
      <c r="I7573" s="168">
        <v>78.709999999999994</v>
      </c>
    </row>
    <row r="7574" spans="8:9" x14ac:dyDescent="0.3">
      <c r="H7574" s="170">
        <v>42545</v>
      </c>
      <c r="I7574" s="168">
        <v>78.849999999999994</v>
      </c>
    </row>
    <row r="7575" spans="8:9" x14ac:dyDescent="0.3">
      <c r="H7575" s="170">
        <v>42546</v>
      </c>
      <c r="I7575" s="168">
        <v>79.02</v>
      </c>
    </row>
    <row r="7576" spans="8:9" x14ac:dyDescent="0.3">
      <c r="H7576" s="170">
        <v>42547</v>
      </c>
      <c r="I7576" s="168">
        <v>79.14</v>
      </c>
    </row>
    <row r="7577" spans="8:9" x14ac:dyDescent="0.3">
      <c r="H7577" s="170">
        <v>42548</v>
      </c>
      <c r="I7577" s="168">
        <v>79.239999999999995</v>
      </c>
    </row>
    <row r="7578" spans="8:9" x14ac:dyDescent="0.3">
      <c r="H7578" s="170">
        <v>42549</v>
      </c>
      <c r="I7578" s="168">
        <v>79.349999999999994</v>
      </c>
    </row>
    <row r="7579" spans="8:9" x14ac:dyDescent="0.3">
      <c r="H7579" s="170">
        <v>42550</v>
      </c>
      <c r="I7579" s="168">
        <v>79.33</v>
      </c>
    </row>
    <row r="7580" spans="8:9" x14ac:dyDescent="0.3">
      <c r="H7580" s="170">
        <v>42551</v>
      </c>
      <c r="I7580" s="168">
        <v>79.290000000000006</v>
      </c>
    </row>
    <row r="7581" spans="8:9" x14ac:dyDescent="0.3">
      <c r="H7581" s="170">
        <v>42552</v>
      </c>
      <c r="I7581" s="168">
        <v>79.430000000000007</v>
      </c>
    </row>
    <row r="7582" spans="8:9" x14ac:dyDescent="0.3">
      <c r="H7582" s="170">
        <v>42553</v>
      </c>
      <c r="I7582" s="168">
        <v>79.599999999999994</v>
      </c>
    </row>
    <row r="7583" spans="8:9" x14ac:dyDescent="0.3">
      <c r="H7583" s="170">
        <v>42554</v>
      </c>
      <c r="I7583" s="168">
        <v>79.64</v>
      </c>
    </row>
    <row r="7584" spans="8:9" x14ac:dyDescent="0.3">
      <c r="H7584" s="170">
        <v>42555</v>
      </c>
      <c r="I7584" s="168">
        <v>79.73</v>
      </c>
    </row>
    <row r="7585" spans="8:9" x14ac:dyDescent="0.3">
      <c r="H7585" s="170">
        <v>42556</v>
      </c>
      <c r="I7585" s="168">
        <v>79.790000000000006</v>
      </c>
    </row>
    <row r="7586" spans="8:9" x14ac:dyDescent="0.3">
      <c r="H7586" s="170">
        <v>42557</v>
      </c>
      <c r="I7586" s="168">
        <v>79.849999999999994</v>
      </c>
    </row>
    <row r="7587" spans="8:9" x14ac:dyDescent="0.3">
      <c r="H7587" s="170">
        <v>42558</v>
      </c>
      <c r="I7587" s="168">
        <v>79.94</v>
      </c>
    </row>
    <row r="7588" spans="8:9" x14ac:dyDescent="0.3">
      <c r="H7588" s="170">
        <v>42559</v>
      </c>
      <c r="I7588" s="168">
        <v>80.03</v>
      </c>
    </row>
    <row r="7589" spans="8:9" x14ac:dyDescent="0.3">
      <c r="H7589" s="170">
        <v>42560</v>
      </c>
      <c r="I7589" s="168">
        <v>80.12</v>
      </c>
    </row>
    <row r="7590" spans="8:9" x14ac:dyDescent="0.3">
      <c r="H7590" s="170">
        <v>42561</v>
      </c>
      <c r="I7590" s="168">
        <v>80.19</v>
      </c>
    </row>
    <row r="7591" spans="8:9" x14ac:dyDescent="0.3">
      <c r="H7591" s="170">
        <v>42562</v>
      </c>
      <c r="I7591" s="168">
        <v>80.2</v>
      </c>
    </row>
    <row r="7592" spans="8:9" x14ac:dyDescent="0.3">
      <c r="H7592" s="170">
        <v>42563</v>
      </c>
      <c r="I7592" s="168">
        <v>80.22</v>
      </c>
    </row>
    <row r="7593" spans="8:9" x14ac:dyDescent="0.3">
      <c r="H7593" s="170">
        <v>42564</v>
      </c>
      <c r="I7593" s="168">
        <v>80.319999999999993</v>
      </c>
    </row>
    <row r="7594" spans="8:9" x14ac:dyDescent="0.3">
      <c r="H7594" s="170">
        <v>42565</v>
      </c>
      <c r="I7594" s="168">
        <v>80.41</v>
      </c>
    </row>
    <row r="7595" spans="8:9" x14ac:dyDescent="0.3">
      <c r="H7595" s="170">
        <v>42566</v>
      </c>
      <c r="I7595" s="168">
        <v>80.52</v>
      </c>
    </row>
    <row r="7596" spans="8:9" x14ac:dyDescent="0.3">
      <c r="H7596" s="170">
        <v>42567</v>
      </c>
      <c r="I7596" s="168">
        <v>80.319999999999993</v>
      </c>
    </row>
    <row r="7597" spans="8:9" x14ac:dyDescent="0.3">
      <c r="H7597" s="170">
        <v>42568</v>
      </c>
      <c r="I7597" s="168">
        <v>80.11</v>
      </c>
    </row>
    <row r="7598" spans="8:9" x14ac:dyDescent="0.3">
      <c r="H7598" s="170">
        <v>42569</v>
      </c>
      <c r="I7598" s="168">
        <v>79.709999999999994</v>
      </c>
    </row>
    <row r="7599" spans="8:9" x14ac:dyDescent="0.3">
      <c r="H7599" s="170">
        <v>42570</v>
      </c>
      <c r="I7599" s="168">
        <v>79.319999999999993</v>
      </c>
    </row>
    <row r="7600" spans="8:9" x14ac:dyDescent="0.3">
      <c r="H7600" s="170">
        <v>42571</v>
      </c>
      <c r="I7600" s="168">
        <v>79</v>
      </c>
    </row>
    <row r="7601" spans="8:9" x14ac:dyDescent="0.3">
      <c r="H7601" s="170">
        <v>42572</v>
      </c>
      <c r="I7601" s="168">
        <v>78.81</v>
      </c>
    </row>
    <row r="7602" spans="8:9" x14ac:dyDescent="0.3">
      <c r="H7602" s="170">
        <v>42573</v>
      </c>
      <c r="I7602" s="168">
        <v>78.77</v>
      </c>
    </row>
    <row r="7603" spans="8:9" x14ac:dyDescent="0.3">
      <c r="H7603" s="170">
        <v>42574</v>
      </c>
      <c r="I7603" s="168">
        <v>78.72</v>
      </c>
    </row>
    <row r="7604" spans="8:9" x14ac:dyDescent="0.3">
      <c r="H7604" s="170">
        <v>42575</v>
      </c>
      <c r="I7604" s="168">
        <v>78.66</v>
      </c>
    </row>
    <row r="7605" spans="8:9" x14ac:dyDescent="0.3">
      <c r="H7605" s="170">
        <v>42576</v>
      </c>
      <c r="I7605" s="168">
        <v>78.62</v>
      </c>
    </row>
    <row r="7606" spans="8:9" x14ac:dyDescent="0.3">
      <c r="H7606" s="170">
        <v>42577</v>
      </c>
      <c r="I7606" s="168">
        <v>78.64</v>
      </c>
    </row>
    <row r="7607" spans="8:9" x14ac:dyDescent="0.3">
      <c r="H7607" s="170">
        <v>42578</v>
      </c>
      <c r="I7607" s="168">
        <v>78.650000000000006</v>
      </c>
    </row>
    <row r="7608" spans="8:9" x14ac:dyDescent="0.3">
      <c r="H7608" s="170">
        <v>42579</v>
      </c>
      <c r="I7608" s="168">
        <v>78.680000000000007</v>
      </c>
    </row>
    <row r="7609" spans="8:9" x14ac:dyDescent="0.3">
      <c r="H7609" s="170">
        <v>42580</v>
      </c>
      <c r="I7609" s="168">
        <v>78.69</v>
      </c>
    </row>
    <row r="7610" spans="8:9" x14ac:dyDescent="0.3">
      <c r="H7610" s="170">
        <v>42581</v>
      </c>
      <c r="I7610" s="168">
        <v>78.7</v>
      </c>
    </row>
    <row r="7611" spans="8:9" x14ac:dyDescent="0.3">
      <c r="H7611" s="170">
        <v>42582</v>
      </c>
      <c r="I7611" s="168">
        <v>78.73</v>
      </c>
    </row>
    <row r="7612" spans="8:9" x14ac:dyDescent="0.3">
      <c r="H7612" s="170">
        <v>42583</v>
      </c>
      <c r="I7612" s="168">
        <v>78.8</v>
      </c>
    </row>
    <row r="7613" spans="8:9" x14ac:dyDescent="0.3">
      <c r="H7613" s="170">
        <v>42584</v>
      </c>
      <c r="I7613" s="168">
        <v>78.88</v>
      </c>
    </row>
    <row r="7614" spans="8:9" x14ac:dyDescent="0.3">
      <c r="H7614" s="170">
        <v>42585</v>
      </c>
      <c r="I7614" s="168">
        <v>78.959999999999994</v>
      </c>
    </row>
    <row r="7615" spans="8:9" x14ac:dyDescent="0.3">
      <c r="H7615" s="170">
        <v>42586</v>
      </c>
      <c r="I7615" s="168">
        <v>79.05</v>
      </c>
    </row>
    <row r="7616" spans="8:9" x14ac:dyDescent="0.3">
      <c r="H7616" s="170">
        <v>42587</v>
      </c>
      <c r="I7616" s="168">
        <v>79.099999999999994</v>
      </c>
    </row>
    <row r="7617" spans="8:9" x14ac:dyDescent="0.3">
      <c r="H7617" s="170">
        <v>42588</v>
      </c>
      <c r="I7617" s="168">
        <v>79.099999999999994</v>
      </c>
    </row>
    <row r="7618" spans="8:9" x14ac:dyDescent="0.3">
      <c r="H7618" s="170">
        <v>42589</v>
      </c>
      <c r="I7618" s="168">
        <v>79.099999999999994</v>
      </c>
    </row>
    <row r="7619" spans="8:9" x14ac:dyDescent="0.3">
      <c r="H7619" s="170">
        <v>42590</v>
      </c>
      <c r="I7619" s="168">
        <v>78.98</v>
      </c>
    </row>
    <row r="7620" spans="8:9" x14ac:dyDescent="0.3">
      <c r="H7620" s="170">
        <v>42591</v>
      </c>
      <c r="I7620" s="168">
        <v>78.97</v>
      </c>
    </row>
    <row r="7621" spans="8:9" x14ac:dyDescent="0.3">
      <c r="H7621" s="170">
        <v>42592</v>
      </c>
      <c r="I7621" s="168">
        <v>78.97</v>
      </c>
    </row>
    <row r="7622" spans="8:9" x14ac:dyDescent="0.3">
      <c r="H7622" s="170">
        <v>42593</v>
      </c>
      <c r="I7622" s="168">
        <v>78.95</v>
      </c>
    </row>
    <row r="7623" spans="8:9" x14ac:dyDescent="0.3">
      <c r="H7623" s="170">
        <v>42594</v>
      </c>
      <c r="I7623" s="168">
        <v>78.92</v>
      </c>
    </row>
    <row r="7624" spans="8:9" x14ac:dyDescent="0.3">
      <c r="H7624" s="170">
        <v>42595</v>
      </c>
      <c r="I7624" s="168">
        <v>78.930000000000007</v>
      </c>
    </row>
    <row r="7625" spans="8:9" x14ac:dyDescent="0.3">
      <c r="H7625" s="170">
        <v>42596</v>
      </c>
      <c r="I7625" s="168">
        <v>78.95</v>
      </c>
    </row>
    <row r="7626" spans="8:9" x14ac:dyDescent="0.3">
      <c r="H7626" s="170">
        <v>42597</v>
      </c>
      <c r="I7626" s="168">
        <v>79</v>
      </c>
    </row>
    <row r="7627" spans="8:9" x14ac:dyDescent="0.3">
      <c r="H7627" s="170">
        <v>42598</v>
      </c>
      <c r="I7627" s="168">
        <v>79.22</v>
      </c>
    </row>
    <row r="7628" spans="8:9" x14ac:dyDescent="0.3">
      <c r="H7628" s="170">
        <v>42599</v>
      </c>
      <c r="I7628" s="168">
        <v>79.48</v>
      </c>
    </row>
    <row r="7629" spans="8:9" x14ac:dyDescent="0.3">
      <c r="H7629" s="170">
        <v>42600</v>
      </c>
      <c r="I7629" s="168">
        <v>79.81</v>
      </c>
    </row>
    <row r="7630" spans="8:9" x14ac:dyDescent="0.3">
      <c r="H7630" s="170">
        <v>42601</v>
      </c>
      <c r="I7630" s="168">
        <v>80.2</v>
      </c>
    </row>
    <row r="7631" spans="8:9" x14ac:dyDescent="0.3">
      <c r="H7631" s="170">
        <v>42602</v>
      </c>
      <c r="I7631" s="168">
        <v>80.62</v>
      </c>
    </row>
    <row r="7632" spans="8:9" x14ac:dyDescent="0.3">
      <c r="H7632" s="170">
        <v>42603</v>
      </c>
      <c r="I7632" s="168">
        <v>81.05</v>
      </c>
    </row>
    <row r="7633" spans="8:9" x14ac:dyDescent="0.3">
      <c r="H7633" s="170">
        <v>42604</v>
      </c>
      <c r="I7633" s="168">
        <v>81.430000000000007</v>
      </c>
    </row>
    <row r="7634" spans="8:9" x14ac:dyDescent="0.3">
      <c r="H7634" s="170">
        <v>42605</v>
      </c>
      <c r="I7634" s="168">
        <v>81.77</v>
      </c>
    </row>
    <row r="7635" spans="8:9" x14ac:dyDescent="0.3">
      <c r="H7635" s="170">
        <v>42606</v>
      </c>
      <c r="I7635" s="168">
        <v>82.06</v>
      </c>
    </row>
    <row r="7636" spans="8:9" x14ac:dyDescent="0.3">
      <c r="H7636" s="170">
        <v>42607</v>
      </c>
      <c r="I7636" s="168">
        <v>82.33</v>
      </c>
    </row>
    <row r="7637" spans="8:9" x14ac:dyDescent="0.3">
      <c r="H7637" s="170">
        <v>42608</v>
      </c>
      <c r="I7637" s="168">
        <v>82.56</v>
      </c>
    </row>
    <row r="7638" spans="8:9" x14ac:dyDescent="0.3">
      <c r="H7638" s="170">
        <v>42609</v>
      </c>
      <c r="I7638" s="168">
        <v>82.73</v>
      </c>
    </row>
    <row r="7639" spans="8:9" x14ac:dyDescent="0.3">
      <c r="H7639" s="170">
        <v>42610</v>
      </c>
      <c r="I7639" s="168">
        <v>82.85</v>
      </c>
    </row>
    <row r="7640" spans="8:9" x14ac:dyDescent="0.3">
      <c r="H7640" s="170">
        <v>42611</v>
      </c>
      <c r="I7640" s="168">
        <v>82.9</v>
      </c>
    </row>
    <row r="7641" spans="8:9" x14ac:dyDescent="0.3">
      <c r="H7641" s="170">
        <v>42612</v>
      </c>
      <c r="I7641" s="168">
        <v>83.01</v>
      </c>
    </row>
    <row r="7642" spans="8:9" x14ac:dyDescent="0.3">
      <c r="H7642" s="170">
        <v>42613</v>
      </c>
      <c r="I7642" s="168">
        <v>83.11</v>
      </c>
    </row>
    <row r="7643" spans="8:9" x14ac:dyDescent="0.3">
      <c r="H7643" s="170">
        <v>42614</v>
      </c>
      <c r="I7643" s="168">
        <v>83.18</v>
      </c>
    </row>
    <row r="7644" spans="8:9" x14ac:dyDescent="0.3">
      <c r="H7644" s="170">
        <v>42615</v>
      </c>
      <c r="I7644" s="168">
        <v>83.24</v>
      </c>
    </row>
    <row r="7645" spans="8:9" x14ac:dyDescent="0.3">
      <c r="H7645" s="170">
        <v>42616</v>
      </c>
      <c r="I7645" s="168">
        <v>83.32</v>
      </c>
    </row>
    <row r="7646" spans="8:9" x14ac:dyDescent="0.3">
      <c r="H7646" s="170">
        <v>42617</v>
      </c>
      <c r="I7646" s="168">
        <v>83.42</v>
      </c>
    </row>
    <row r="7647" spans="8:9" x14ac:dyDescent="0.3">
      <c r="H7647" s="170">
        <v>42618</v>
      </c>
      <c r="I7647" s="168">
        <v>83.51</v>
      </c>
    </row>
    <row r="7648" spans="8:9" x14ac:dyDescent="0.3">
      <c r="H7648" s="170">
        <v>42619</v>
      </c>
      <c r="I7648" s="168">
        <v>83.63</v>
      </c>
    </row>
    <row r="7649" spans="8:9" x14ac:dyDescent="0.3">
      <c r="H7649" s="170">
        <v>42620</v>
      </c>
      <c r="I7649" s="168">
        <v>83.76</v>
      </c>
    </row>
    <row r="7650" spans="8:9" x14ac:dyDescent="0.3">
      <c r="H7650" s="170">
        <v>42621</v>
      </c>
      <c r="I7650" s="168">
        <v>83.86</v>
      </c>
    </row>
    <row r="7651" spans="8:9" x14ac:dyDescent="0.3">
      <c r="H7651" s="170">
        <v>42622</v>
      </c>
      <c r="I7651" s="168">
        <v>83.74</v>
      </c>
    </row>
    <row r="7652" spans="8:9" x14ac:dyDescent="0.3">
      <c r="H7652" s="170">
        <v>42623</v>
      </c>
      <c r="I7652" s="168">
        <v>83.53</v>
      </c>
    </row>
    <row r="7653" spans="8:9" x14ac:dyDescent="0.3">
      <c r="H7653" s="170">
        <v>42624</v>
      </c>
      <c r="I7653" s="168">
        <v>83.36</v>
      </c>
    </row>
    <row r="7654" spans="8:9" x14ac:dyDescent="0.3">
      <c r="H7654" s="170">
        <v>42625</v>
      </c>
      <c r="I7654" s="168">
        <v>83.21</v>
      </c>
    </row>
    <row r="7655" spans="8:9" x14ac:dyDescent="0.3">
      <c r="H7655" s="170">
        <v>42626</v>
      </c>
      <c r="I7655" s="168">
        <v>82.98</v>
      </c>
    </row>
    <row r="7656" spans="8:9" x14ac:dyDescent="0.3">
      <c r="H7656" s="170">
        <v>42627</v>
      </c>
      <c r="I7656" s="168">
        <v>82.73</v>
      </c>
    </row>
    <row r="7657" spans="8:9" x14ac:dyDescent="0.3">
      <c r="H7657" s="170">
        <v>42628</v>
      </c>
      <c r="I7657" s="168">
        <v>82.61</v>
      </c>
    </row>
    <row r="7658" spans="8:9" x14ac:dyDescent="0.3">
      <c r="H7658" s="170">
        <v>42629</v>
      </c>
      <c r="I7658" s="168">
        <v>82.6</v>
      </c>
    </row>
    <row r="7659" spans="8:9" x14ac:dyDescent="0.3">
      <c r="H7659" s="170">
        <v>42630</v>
      </c>
      <c r="I7659" s="168">
        <v>82.67</v>
      </c>
    </row>
    <row r="7660" spans="8:9" x14ac:dyDescent="0.3">
      <c r="H7660" s="170">
        <v>42631</v>
      </c>
      <c r="I7660" s="168">
        <v>82.76</v>
      </c>
    </row>
    <row r="7661" spans="8:9" x14ac:dyDescent="0.3">
      <c r="H7661" s="170">
        <v>42632</v>
      </c>
      <c r="I7661" s="168">
        <v>82.97</v>
      </c>
    </row>
    <row r="7662" spans="8:9" x14ac:dyDescent="0.3">
      <c r="H7662" s="170">
        <v>42633</v>
      </c>
      <c r="I7662" s="168">
        <v>83.24</v>
      </c>
    </row>
    <row r="7663" spans="8:9" x14ac:dyDescent="0.3">
      <c r="H7663" s="170">
        <v>42634</v>
      </c>
      <c r="I7663" s="168">
        <v>83.55</v>
      </c>
    </row>
    <row r="7664" spans="8:9" x14ac:dyDescent="0.3">
      <c r="H7664" s="170">
        <v>42635</v>
      </c>
      <c r="I7664" s="168">
        <v>83.71</v>
      </c>
    </row>
    <row r="7665" spans="8:9" x14ac:dyDescent="0.3">
      <c r="H7665" s="170">
        <v>42636</v>
      </c>
      <c r="I7665" s="168">
        <v>83.87</v>
      </c>
    </row>
    <row r="7666" spans="8:9" x14ac:dyDescent="0.3">
      <c r="H7666" s="170">
        <v>42637</v>
      </c>
      <c r="I7666" s="168">
        <v>84.07</v>
      </c>
    </row>
    <row r="7667" spans="8:9" x14ac:dyDescent="0.3">
      <c r="H7667" s="170">
        <v>42638</v>
      </c>
      <c r="I7667" s="168">
        <v>84.35</v>
      </c>
    </row>
    <row r="7668" spans="8:9" x14ac:dyDescent="0.3">
      <c r="H7668" s="170">
        <v>42639</v>
      </c>
      <c r="I7668" s="168">
        <v>84.58</v>
      </c>
    </row>
    <row r="7669" spans="8:9" x14ac:dyDescent="0.3">
      <c r="H7669" s="170">
        <v>42640</v>
      </c>
      <c r="I7669" s="168">
        <v>84.69</v>
      </c>
    </row>
    <row r="7670" spans="8:9" x14ac:dyDescent="0.3">
      <c r="H7670" s="170">
        <v>42641</v>
      </c>
      <c r="I7670" s="168">
        <v>84.85</v>
      </c>
    </row>
    <row r="7671" spans="8:9" x14ac:dyDescent="0.3">
      <c r="H7671" s="170">
        <v>42642</v>
      </c>
      <c r="I7671" s="168">
        <v>84.9</v>
      </c>
    </row>
    <row r="7672" spans="8:9" x14ac:dyDescent="0.3">
      <c r="H7672" s="170">
        <v>42643</v>
      </c>
      <c r="I7672" s="168">
        <v>84.99</v>
      </c>
    </row>
    <row r="7673" spans="8:9" x14ac:dyDescent="0.3">
      <c r="H7673" s="170">
        <v>42644</v>
      </c>
      <c r="I7673" s="168">
        <v>85.01</v>
      </c>
    </row>
    <row r="7674" spans="8:9" x14ac:dyDescent="0.3">
      <c r="H7674" s="170">
        <v>42645</v>
      </c>
      <c r="I7674" s="168">
        <v>85.01</v>
      </c>
    </row>
    <row r="7675" spans="8:9" x14ac:dyDescent="0.3">
      <c r="H7675" s="170">
        <v>42646</v>
      </c>
      <c r="I7675" s="168">
        <v>84.96</v>
      </c>
    </row>
    <row r="7676" spans="8:9" x14ac:dyDescent="0.3">
      <c r="H7676" s="170">
        <v>42647</v>
      </c>
      <c r="I7676" s="168">
        <v>84.92</v>
      </c>
    </row>
    <row r="7677" spans="8:9" x14ac:dyDescent="0.3">
      <c r="H7677" s="170">
        <v>42648</v>
      </c>
      <c r="I7677" s="168">
        <v>84.91</v>
      </c>
    </row>
    <row r="7678" spans="8:9" x14ac:dyDescent="0.3">
      <c r="H7678" s="170">
        <v>42649</v>
      </c>
      <c r="I7678" s="168">
        <v>84.96</v>
      </c>
    </row>
    <row r="7679" spans="8:9" x14ac:dyDescent="0.3">
      <c r="H7679" s="170">
        <v>42650</v>
      </c>
      <c r="I7679" s="168">
        <v>85.06</v>
      </c>
    </row>
    <row r="7680" spans="8:9" x14ac:dyDescent="0.3">
      <c r="H7680" s="170">
        <v>42651</v>
      </c>
      <c r="I7680" s="168">
        <v>85.23</v>
      </c>
    </row>
    <row r="7681" spans="8:9" x14ac:dyDescent="0.3">
      <c r="H7681" s="170">
        <v>42652</v>
      </c>
      <c r="I7681" s="168">
        <v>85.43</v>
      </c>
    </row>
    <row r="7682" spans="8:9" x14ac:dyDescent="0.3">
      <c r="H7682" s="170">
        <v>42653</v>
      </c>
      <c r="I7682" s="168">
        <v>85.54</v>
      </c>
    </row>
    <row r="7683" spans="8:9" x14ac:dyDescent="0.3">
      <c r="H7683" s="170">
        <v>42654</v>
      </c>
      <c r="I7683" s="168">
        <v>85.57</v>
      </c>
    </row>
    <row r="7684" spans="8:9" x14ac:dyDescent="0.3">
      <c r="H7684" s="170">
        <v>42655</v>
      </c>
      <c r="I7684" s="168">
        <v>85.57</v>
      </c>
    </row>
    <row r="7685" spans="8:9" x14ac:dyDescent="0.3">
      <c r="H7685" s="170">
        <v>42656</v>
      </c>
      <c r="I7685" s="168">
        <v>85.58</v>
      </c>
    </row>
    <row r="7686" spans="8:9" x14ac:dyDescent="0.3">
      <c r="H7686" s="170">
        <v>42657</v>
      </c>
      <c r="I7686" s="168">
        <v>85.22</v>
      </c>
    </row>
    <row r="7687" spans="8:9" x14ac:dyDescent="0.3">
      <c r="H7687" s="170">
        <v>42658</v>
      </c>
      <c r="I7687" s="168">
        <v>84.82</v>
      </c>
    </row>
    <row r="7688" spans="8:9" x14ac:dyDescent="0.3">
      <c r="H7688" s="170">
        <v>42659</v>
      </c>
      <c r="I7688" s="168">
        <v>84.02</v>
      </c>
    </row>
    <row r="7689" spans="8:9" x14ac:dyDescent="0.3">
      <c r="H7689" s="170">
        <v>42660</v>
      </c>
      <c r="I7689" s="168">
        <v>83.2</v>
      </c>
    </row>
    <row r="7690" spans="8:9" x14ac:dyDescent="0.3">
      <c r="H7690" s="170">
        <v>42661</v>
      </c>
      <c r="I7690" s="168">
        <v>82.43</v>
      </c>
    </row>
    <row r="7691" spans="8:9" x14ac:dyDescent="0.3">
      <c r="H7691" s="170">
        <v>42662</v>
      </c>
      <c r="I7691" s="168">
        <v>81.88</v>
      </c>
    </row>
    <row r="7692" spans="8:9" x14ac:dyDescent="0.3">
      <c r="H7692" s="170">
        <v>42663</v>
      </c>
      <c r="I7692" s="168">
        <v>81.5</v>
      </c>
    </row>
    <row r="7693" spans="8:9" x14ac:dyDescent="0.3">
      <c r="H7693" s="170">
        <v>42664</v>
      </c>
      <c r="I7693" s="168">
        <v>81.900000000000006</v>
      </c>
    </row>
    <row r="7694" spans="8:9" x14ac:dyDescent="0.3">
      <c r="H7694" s="170">
        <v>42665</v>
      </c>
      <c r="I7694" s="168">
        <v>82.43</v>
      </c>
    </row>
    <row r="7695" spans="8:9" x14ac:dyDescent="0.3">
      <c r="H7695" s="170">
        <v>42666</v>
      </c>
      <c r="I7695" s="168">
        <v>82.98</v>
      </c>
    </row>
    <row r="7696" spans="8:9" x14ac:dyDescent="0.3">
      <c r="H7696" s="170">
        <v>42667</v>
      </c>
      <c r="I7696" s="168">
        <v>83.4</v>
      </c>
    </row>
    <row r="7697" spans="8:9" x14ac:dyDescent="0.3">
      <c r="H7697" s="170">
        <v>42668</v>
      </c>
      <c r="I7697" s="168">
        <v>83.72</v>
      </c>
    </row>
    <row r="7698" spans="8:9" x14ac:dyDescent="0.3">
      <c r="H7698" s="170">
        <v>42669</v>
      </c>
      <c r="I7698" s="168">
        <v>83.93</v>
      </c>
    </row>
    <row r="7699" spans="8:9" x14ac:dyDescent="0.3">
      <c r="H7699" s="170">
        <v>42670</v>
      </c>
      <c r="I7699" s="168">
        <v>83.74</v>
      </c>
    </row>
    <row r="7700" spans="8:9" x14ac:dyDescent="0.3">
      <c r="H7700" s="170">
        <v>42671</v>
      </c>
      <c r="I7700" s="168">
        <v>83.25</v>
      </c>
    </row>
    <row r="7701" spans="8:9" x14ac:dyDescent="0.3">
      <c r="H7701" s="170">
        <v>42672</v>
      </c>
      <c r="I7701" s="168">
        <v>82.72</v>
      </c>
    </row>
    <row r="7702" spans="8:9" x14ac:dyDescent="0.3">
      <c r="H7702" s="170">
        <v>42673</v>
      </c>
      <c r="I7702" s="168">
        <v>82.16</v>
      </c>
    </row>
    <row r="7703" spans="8:9" x14ac:dyDescent="0.3">
      <c r="H7703" s="170">
        <v>42674</v>
      </c>
      <c r="I7703" s="168">
        <v>81.599999999999994</v>
      </c>
    </row>
    <row r="7704" spans="8:9" x14ac:dyDescent="0.3">
      <c r="H7704" s="170">
        <v>42675</v>
      </c>
      <c r="I7704" s="168">
        <v>81.16</v>
      </c>
    </row>
    <row r="7705" spans="8:9" x14ac:dyDescent="0.3">
      <c r="H7705" s="170">
        <v>42676</v>
      </c>
      <c r="I7705" s="168">
        <v>80.94</v>
      </c>
    </row>
    <row r="7706" spans="8:9" x14ac:dyDescent="0.3">
      <c r="H7706" s="170">
        <v>42677</v>
      </c>
      <c r="I7706" s="168">
        <v>80.7</v>
      </c>
    </row>
    <row r="7707" spans="8:9" x14ac:dyDescent="0.3">
      <c r="H7707" s="170">
        <v>42678</v>
      </c>
      <c r="I7707" s="168">
        <v>80.55</v>
      </c>
    </row>
    <row r="7708" spans="8:9" x14ac:dyDescent="0.3">
      <c r="H7708" s="170">
        <v>42679</v>
      </c>
      <c r="I7708" s="168">
        <v>80.53</v>
      </c>
    </row>
    <row r="7709" spans="8:9" x14ac:dyDescent="0.3">
      <c r="H7709" s="170">
        <v>42680</v>
      </c>
      <c r="I7709" s="168">
        <v>80.790000000000006</v>
      </c>
    </row>
    <row r="7710" spans="8:9" x14ac:dyDescent="0.3">
      <c r="H7710" s="170">
        <v>42681</v>
      </c>
      <c r="I7710" s="168">
        <v>81.34</v>
      </c>
    </row>
    <row r="7711" spans="8:9" x14ac:dyDescent="0.3">
      <c r="H7711" s="170">
        <v>42682</v>
      </c>
      <c r="I7711" s="168">
        <v>82</v>
      </c>
    </row>
    <row r="7712" spans="8:9" x14ac:dyDescent="0.3">
      <c r="H7712" s="170">
        <v>42683</v>
      </c>
      <c r="I7712" s="168">
        <v>82.27</v>
      </c>
    </row>
    <row r="7713" spans="8:9" x14ac:dyDescent="0.3">
      <c r="H7713" s="170">
        <v>42684</v>
      </c>
      <c r="I7713" s="168">
        <v>82.47</v>
      </c>
    </row>
    <row r="7714" spans="8:9" x14ac:dyDescent="0.3">
      <c r="H7714" s="170">
        <v>42685</v>
      </c>
      <c r="I7714" s="168">
        <v>82.66</v>
      </c>
    </row>
    <row r="7715" spans="8:9" x14ac:dyDescent="0.3">
      <c r="H7715" s="170">
        <v>42686</v>
      </c>
      <c r="I7715" s="168">
        <v>82.75</v>
      </c>
    </row>
    <row r="7716" spans="8:9" x14ac:dyDescent="0.3">
      <c r="H7716" s="170">
        <v>42687</v>
      </c>
      <c r="I7716" s="168">
        <v>82.67</v>
      </c>
    </row>
    <row r="7717" spans="8:9" x14ac:dyDescent="0.3">
      <c r="H7717" s="170">
        <v>42688</v>
      </c>
      <c r="I7717" s="168">
        <v>82.61</v>
      </c>
    </row>
    <row r="7718" spans="8:9" x14ac:dyDescent="0.3">
      <c r="H7718" s="170">
        <v>42689</v>
      </c>
      <c r="I7718" s="168">
        <v>82.53</v>
      </c>
    </row>
    <row r="7719" spans="8:9" x14ac:dyDescent="0.3">
      <c r="H7719" s="170">
        <v>42690</v>
      </c>
      <c r="I7719" s="168">
        <v>82.39</v>
      </c>
    </row>
    <row r="7720" spans="8:9" x14ac:dyDescent="0.3">
      <c r="H7720" s="170">
        <v>42691</v>
      </c>
      <c r="I7720" s="168">
        <v>82.26</v>
      </c>
    </row>
    <row r="7721" spans="8:9" x14ac:dyDescent="0.3">
      <c r="H7721" s="170">
        <v>42692</v>
      </c>
      <c r="I7721" s="168">
        <v>82.19</v>
      </c>
    </row>
    <row r="7722" spans="8:9" x14ac:dyDescent="0.3">
      <c r="H7722" s="170">
        <v>42693</v>
      </c>
      <c r="I7722" s="168">
        <v>82.05</v>
      </c>
    </row>
    <row r="7723" spans="8:9" x14ac:dyDescent="0.3">
      <c r="H7723" s="170">
        <v>42694</v>
      </c>
      <c r="I7723" s="168">
        <v>81.69</v>
      </c>
    </row>
    <row r="7724" spans="8:9" x14ac:dyDescent="0.3">
      <c r="H7724" s="170">
        <v>42695</v>
      </c>
      <c r="I7724" s="168">
        <v>81.23</v>
      </c>
    </row>
    <row r="7725" spans="8:9" x14ac:dyDescent="0.3">
      <c r="H7725" s="170">
        <v>42696</v>
      </c>
      <c r="I7725" s="168">
        <v>80.72</v>
      </c>
    </row>
    <row r="7726" spans="8:9" x14ac:dyDescent="0.3">
      <c r="H7726" s="170">
        <v>42697</v>
      </c>
      <c r="I7726" s="168">
        <v>80.19</v>
      </c>
    </row>
    <row r="7727" spans="8:9" x14ac:dyDescent="0.3">
      <c r="H7727" s="170">
        <v>42698</v>
      </c>
      <c r="I7727" s="168">
        <v>79.760000000000005</v>
      </c>
    </row>
    <row r="7728" spans="8:9" x14ac:dyDescent="0.3">
      <c r="H7728" s="170">
        <v>42699</v>
      </c>
      <c r="I7728" s="168">
        <v>79.569999999999993</v>
      </c>
    </row>
    <row r="7729" spans="8:9" x14ac:dyDescent="0.3">
      <c r="H7729" s="170">
        <v>42700</v>
      </c>
      <c r="I7729" s="168">
        <v>79.400000000000006</v>
      </c>
    </row>
    <row r="7730" spans="8:9" x14ac:dyDescent="0.3">
      <c r="H7730" s="170">
        <v>42701</v>
      </c>
      <c r="I7730" s="168">
        <v>79.23</v>
      </c>
    </row>
    <row r="7731" spans="8:9" x14ac:dyDescent="0.3">
      <c r="H7731" s="170">
        <v>42702</v>
      </c>
      <c r="I7731" s="168">
        <v>79.069999999999993</v>
      </c>
    </row>
    <row r="7732" spans="8:9" x14ac:dyDescent="0.3">
      <c r="H7732" s="170">
        <v>42703</v>
      </c>
      <c r="I7732" s="168">
        <v>78.849999999999994</v>
      </c>
    </row>
    <row r="7733" spans="8:9" x14ac:dyDescent="0.3">
      <c r="H7733" s="170">
        <v>42704</v>
      </c>
      <c r="I7733" s="168">
        <v>78.61</v>
      </c>
    </row>
    <row r="7734" spans="8:9" x14ac:dyDescent="0.3">
      <c r="H7734" s="170">
        <v>42705</v>
      </c>
      <c r="I7734" s="168">
        <v>78.569999999999993</v>
      </c>
    </row>
    <row r="7735" spans="8:9" x14ac:dyDescent="0.3">
      <c r="H7735" s="170">
        <v>42706</v>
      </c>
      <c r="I7735" s="168">
        <v>78.72</v>
      </c>
    </row>
    <row r="7736" spans="8:9" x14ac:dyDescent="0.3">
      <c r="H7736" s="170">
        <v>42707</v>
      </c>
      <c r="I7736" s="168">
        <v>79.05</v>
      </c>
    </row>
    <row r="7737" spans="8:9" x14ac:dyDescent="0.3">
      <c r="H7737" s="170">
        <v>42708</v>
      </c>
      <c r="I7737" s="168">
        <v>79.52</v>
      </c>
    </row>
    <row r="7738" spans="8:9" x14ac:dyDescent="0.3">
      <c r="H7738" s="170">
        <v>42709</v>
      </c>
      <c r="I7738" s="168">
        <v>80.11</v>
      </c>
    </row>
    <row r="7739" spans="8:9" x14ac:dyDescent="0.3">
      <c r="H7739" s="170">
        <v>42710</v>
      </c>
      <c r="I7739" s="168">
        <v>80.489999999999995</v>
      </c>
    </row>
    <row r="7740" spans="8:9" x14ac:dyDescent="0.3">
      <c r="H7740" s="170">
        <v>42711</v>
      </c>
      <c r="I7740" s="168">
        <v>80.63</v>
      </c>
    </row>
    <row r="7741" spans="8:9" x14ac:dyDescent="0.3">
      <c r="H7741" s="170">
        <v>42712</v>
      </c>
      <c r="I7741" s="168">
        <v>80.69</v>
      </c>
    </row>
    <row r="7742" spans="8:9" x14ac:dyDescent="0.3">
      <c r="H7742" s="170">
        <v>42713</v>
      </c>
      <c r="I7742" s="168">
        <v>80.67</v>
      </c>
    </row>
    <row r="7743" spans="8:9" x14ac:dyDescent="0.3">
      <c r="H7743" s="170">
        <v>42714</v>
      </c>
      <c r="I7743" s="168">
        <v>80.45</v>
      </c>
    </row>
    <row r="7744" spans="8:9" x14ac:dyDescent="0.3">
      <c r="H7744" s="170">
        <v>42715</v>
      </c>
      <c r="I7744" s="168">
        <v>79.69</v>
      </c>
    </row>
    <row r="7745" spans="8:9" x14ac:dyDescent="0.3">
      <c r="H7745" s="170">
        <v>42716</v>
      </c>
      <c r="I7745" s="168">
        <v>78.78</v>
      </c>
    </row>
    <row r="7746" spans="8:9" x14ac:dyDescent="0.3">
      <c r="H7746" s="170">
        <v>42717</v>
      </c>
      <c r="I7746" s="168">
        <v>77.87</v>
      </c>
    </row>
    <row r="7747" spans="8:9" x14ac:dyDescent="0.3">
      <c r="H7747" s="170">
        <v>42718</v>
      </c>
      <c r="I7747" s="168">
        <v>77</v>
      </c>
    </row>
    <row r="7748" spans="8:9" x14ac:dyDescent="0.3">
      <c r="H7748" s="170">
        <v>42719</v>
      </c>
      <c r="I7748" s="168">
        <v>76.02</v>
      </c>
    </row>
    <row r="7749" spans="8:9" x14ac:dyDescent="0.3">
      <c r="H7749" s="170">
        <v>42720</v>
      </c>
      <c r="I7749" s="168">
        <v>74.81</v>
      </c>
    </row>
    <row r="7750" spans="8:9" x14ac:dyDescent="0.3">
      <c r="H7750" s="170">
        <v>42721</v>
      </c>
      <c r="I7750" s="168">
        <v>73.599999999999994</v>
      </c>
    </row>
    <row r="7751" spans="8:9" x14ac:dyDescent="0.3">
      <c r="H7751" s="170">
        <v>42722</v>
      </c>
      <c r="I7751" s="168">
        <v>72.349999999999994</v>
      </c>
    </row>
    <row r="7752" spans="8:9" x14ac:dyDescent="0.3">
      <c r="H7752" s="170">
        <v>42723</v>
      </c>
      <c r="I7752" s="168">
        <v>71.13</v>
      </c>
    </row>
    <row r="7753" spans="8:9" x14ac:dyDescent="0.3">
      <c r="H7753" s="170">
        <v>42724</v>
      </c>
      <c r="I7753" s="168">
        <v>70.08</v>
      </c>
    </row>
    <row r="7754" spans="8:9" x14ac:dyDescent="0.3">
      <c r="H7754" s="170">
        <v>42725</v>
      </c>
      <c r="I7754" s="168">
        <v>69.2</v>
      </c>
    </row>
    <row r="7755" spans="8:9" x14ac:dyDescent="0.3">
      <c r="H7755" s="170">
        <v>42726</v>
      </c>
      <c r="I7755" s="168">
        <v>68.45</v>
      </c>
    </row>
    <row r="7756" spans="8:9" x14ac:dyDescent="0.3">
      <c r="H7756" s="170">
        <v>42727</v>
      </c>
      <c r="I7756" s="168">
        <v>67.790000000000006</v>
      </c>
    </row>
    <row r="7757" spans="8:9" x14ac:dyDescent="0.3">
      <c r="H7757" s="170">
        <v>42728</v>
      </c>
      <c r="I7757" s="168">
        <v>67.27</v>
      </c>
    </row>
    <row r="7758" spans="8:9" x14ac:dyDescent="0.3">
      <c r="H7758" s="170">
        <v>42729</v>
      </c>
      <c r="I7758" s="168">
        <v>66.83</v>
      </c>
    </row>
    <row r="7759" spans="8:9" x14ac:dyDescent="0.3">
      <c r="H7759" s="170">
        <v>42730</v>
      </c>
      <c r="I7759" s="168">
        <v>66.44</v>
      </c>
    </row>
    <row r="7760" spans="8:9" x14ac:dyDescent="0.3">
      <c r="H7760" s="170">
        <v>42731</v>
      </c>
      <c r="I7760" s="168">
        <v>66.12</v>
      </c>
    </row>
    <row r="7761" spans="8:9" x14ac:dyDescent="0.3">
      <c r="H7761" s="170">
        <v>42732</v>
      </c>
      <c r="I7761" s="168">
        <v>65.97</v>
      </c>
    </row>
    <row r="7762" spans="8:9" x14ac:dyDescent="0.3">
      <c r="H7762" s="170">
        <v>42733</v>
      </c>
      <c r="I7762" s="168">
        <v>65.900000000000006</v>
      </c>
    </row>
    <row r="7763" spans="8:9" x14ac:dyDescent="0.3">
      <c r="H7763" s="170">
        <v>42734</v>
      </c>
      <c r="I7763" s="168">
        <v>65.92</v>
      </c>
    </row>
    <row r="7764" spans="8:9" x14ac:dyDescent="0.3">
      <c r="H7764" s="170">
        <v>42735</v>
      </c>
      <c r="I7764" s="168">
        <v>66.02</v>
      </c>
    </row>
    <row r="7765" spans="8:9" x14ac:dyDescent="0.3">
      <c r="H7765" s="170">
        <v>42736</v>
      </c>
      <c r="I7765" s="168">
        <v>66.12</v>
      </c>
    </row>
    <row r="7766" spans="8:9" x14ac:dyDescent="0.3">
      <c r="H7766" s="170">
        <v>42737</v>
      </c>
      <c r="I7766" s="168">
        <v>66.28</v>
      </c>
    </row>
    <row r="7767" spans="8:9" x14ac:dyDescent="0.3">
      <c r="H7767" s="170">
        <v>42738</v>
      </c>
      <c r="I7767" s="168">
        <v>66.42</v>
      </c>
    </row>
    <row r="7768" spans="8:9" x14ac:dyDescent="0.3">
      <c r="H7768" s="170">
        <v>42739</v>
      </c>
      <c r="I7768" s="168">
        <v>66.37</v>
      </c>
    </row>
    <row r="7769" spans="8:9" x14ac:dyDescent="0.3">
      <c r="H7769" s="170">
        <v>42740</v>
      </c>
      <c r="I7769" s="168">
        <v>66</v>
      </c>
    </row>
    <row r="7770" spans="8:9" x14ac:dyDescent="0.3">
      <c r="H7770" s="170">
        <v>42741</v>
      </c>
      <c r="I7770" s="168">
        <v>65.459999999999994</v>
      </c>
    </row>
    <row r="7771" spans="8:9" x14ac:dyDescent="0.3">
      <c r="H7771" s="170">
        <v>42742</v>
      </c>
      <c r="I7771" s="168">
        <v>64.790000000000006</v>
      </c>
    </row>
    <row r="7772" spans="8:9" x14ac:dyDescent="0.3">
      <c r="H7772" s="170">
        <v>42743</v>
      </c>
      <c r="I7772" s="168">
        <v>63.99</v>
      </c>
    </row>
    <row r="7773" spans="8:9" x14ac:dyDescent="0.3">
      <c r="H7773" s="170">
        <v>42744</v>
      </c>
      <c r="I7773" s="168">
        <v>63</v>
      </c>
    </row>
    <row r="7774" spans="8:9" x14ac:dyDescent="0.3">
      <c r="H7774" s="170">
        <v>42745</v>
      </c>
      <c r="I7774" s="168">
        <v>61.77</v>
      </c>
    </row>
    <row r="7775" spans="8:9" x14ac:dyDescent="0.3">
      <c r="H7775" s="170">
        <v>42746</v>
      </c>
      <c r="I7775" s="168">
        <v>60.38</v>
      </c>
    </row>
    <row r="7776" spans="8:9" x14ac:dyDescent="0.3">
      <c r="H7776" s="170">
        <v>42747</v>
      </c>
      <c r="I7776" s="168">
        <v>59.07</v>
      </c>
    </row>
    <row r="7777" spans="8:9" x14ac:dyDescent="0.3">
      <c r="H7777" s="170">
        <v>42748</v>
      </c>
      <c r="I7777" s="168">
        <v>57.94</v>
      </c>
    </row>
    <row r="7778" spans="8:9" x14ac:dyDescent="0.3">
      <c r="H7778" s="170">
        <v>42749</v>
      </c>
      <c r="I7778" s="168">
        <v>56.96</v>
      </c>
    </row>
    <row r="7779" spans="8:9" x14ac:dyDescent="0.3">
      <c r="H7779" s="170">
        <v>42750</v>
      </c>
      <c r="I7779" s="168">
        <v>56.11</v>
      </c>
    </row>
    <row r="7780" spans="8:9" x14ac:dyDescent="0.3">
      <c r="H7780" s="170">
        <v>42751</v>
      </c>
      <c r="I7780" s="168">
        <v>55.36</v>
      </c>
    </row>
    <row r="7781" spans="8:9" x14ac:dyDescent="0.3">
      <c r="H7781" s="170">
        <v>42752</v>
      </c>
      <c r="I7781" s="168">
        <v>54.74</v>
      </c>
    </row>
    <row r="7782" spans="8:9" x14ac:dyDescent="0.3">
      <c r="H7782" s="170">
        <v>42753</v>
      </c>
      <c r="I7782" s="168">
        <v>54.21</v>
      </c>
    </row>
    <row r="7783" spans="8:9" x14ac:dyDescent="0.3">
      <c r="H7783" s="170">
        <v>42754</v>
      </c>
      <c r="I7783" s="168">
        <v>53.68</v>
      </c>
    </row>
    <row r="7784" spans="8:9" x14ac:dyDescent="0.3">
      <c r="H7784" s="170">
        <v>42755</v>
      </c>
      <c r="I7784" s="168">
        <v>53.13</v>
      </c>
    </row>
    <row r="7785" spans="8:9" x14ac:dyDescent="0.3">
      <c r="H7785" s="170">
        <v>42756</v>
      </c>
      <c r="I7785" s="168">
        <v>52.55</v>
      </c>
    </row>
    <row r="7786" spans="8:9" x14ac:dyDescent="0.3">
      <c r="H7786" s="170">
        <v>42757</v>
      </c>
      <c r="I7786" s="168">
        <v>51.96</v>
      </c>
    </row>
    <row r="7787" spans="8:9" x14ac:dyDescent="0.3">
      <c r="H7787" s="170">
        <v>42758</v>
      </c>
      <c r="I7787" s="168">
        <v>51.37</v>
      </c>
    </row>
    <row r="7788" spans="8:9" x14ac:dyDescent="0.3">
      <c r="H7788" s="170">
        <v>42759</v>
      </c>
      <c r="I7788" s="168">
        <v>50.86</v>
      </c>
    </row>
    <row r="7789" spans="8:9" x14ac:dyDescent="0.3">
      <c r="H7789" s="170">
        <v>42760</v>
      </c>
      <c r="I7789" s="168">
        <v>50.42</v>
      </c>
    </row>
    <row r="7790" spans="8:9" x14ac:dyDescent="0.3">
      <c r="H7790" s="170">
        <v>42761</v>
      </c>
      <c r="I7790" s="168">
        <v>50.06</v>
      </c>
    </row>
    <row r="7791" spans="8:9" x14ac:dyDescent="0.3">
      <c r="H7791" s="170">
        <v>42762</v>
      </c>
      <c r="I7791" s="168">
        <v>49.82</v>
      </c>
    </row>
    <row r="7792" spans="8:9" x14ac:dyDescent="0.3">
      <c r="H7792" s="170">
        <v>42763</v>
      </c>
      <c r="I7792" s="168">
        <v>49.69</v>
      </c>
    </row>
    <row r="7793" spans="8:9" x14ac:dyDescent="0.3">
      <c r="H7793" s="170">
        <v>42764</v>
      </c>
      <c r="I7793" s="168">
        <v>49.61</v>
      </c>
    </row>
    <row r="7794" spans="8:9" x14ac:dyDescent="0.3">
      <c r="H7794" s="170">
        <v>42765</v>
      </c>
      <c r="I7794" s="168">
        <v>49.59</v>
      </c>
    </row>
    <row r="7795" spans="8:9" x14ac:dyDescent="0.3">
      <c r="H7795" s="170">
        <v>42766</v>
      </c>
      <c r="I7795" s="168">
        <v>49.61</v>
      </c>
    </row>
    <row r="7796" spans="8:9" x14ac:dyDescent="0.3">
      <c r="H7796" s="170">
        <v>42767</v>
      </c>
      <c r="I7796" s="168">
        <v>49.65</v>
      </c>
    </row>
    <row r="7797" spans="8:9" x14ac:dyDescent="0.3">
      <c r="H7797" s="170">
        <v>42768</v>
      </c>
      <c r="I7797" s="168">
        <v>49.66</v>
      </c>
    </row>
    <row r="7798" spans="8:9" x14ac:dyDescent="0.3">
      <c r="H7798" s="170">
        <v>42769</v>
      </c>
      <c r="I7798" s="168">
        <v>49.63</v>
      </c>
    </row>
    <row r="7799" spans="8:9" x14ac:dyDescent="0.3">
      <c r="H7799" s="170">
        <v>42770</v>
      </c>
      <c r="I7799" s="168">
        <v>49.53</v>
      </c>
    </row>
    <row r="7800" spans="8:9" x14ac:dyDescent="0.3">
      <c r="H7800" s="170">
        <v>42771</v>
      </c>
      <c r="I7800" s="168">
        <v>49.34</v>
      </c>
    </row>
    <row r="7801" spans="8:9" x14ac:dyDescent="0.3">
      <c r="H7801" s="170">
        <v>42772</v>
      </c>
      <c r="I7801" s="168">
        <v>49.05</v>
      </c>
    </row>
    <row r="7802" spans="8:9" x14ac:dyDescent="0.3">
      <c r="H7802" s="170">
        <v>42773</v>
      </c>
      <c r="I7802" s="168">
        <v>48.6</v>
      </c>
    </row>
    <row r="7803" spans="8:9" x14ac:dyDescent="0.3">
      <c r="H7803" s="170">
        <v>42774</v>
      </c>
      <c r="I7803" s="168">
        <v>48</v>
      </c>
    </row>
    <row r="7804" spans="8:9" x14ac:dyDescent="0.3">
      <c r="H7804" s="170">
        <v>42775</v>
      </c>
      <c r="I7804" s="168">
        <v>47.39</v>
      </c>
    </row>
    <row r="7805" spans="8:9" x14ac:dyDescent="0.3">
      <c r="H7805" s="170">
        <v>42776</v>
      </c>
      <c r="I7805" s="168">
        <v>46.67</v>
      </c>
    </row>
    <row r="7806" spans="8:9" x14ac:dyDescent="0.3">
      <c r="H7806" s="170">
        <v>42777</v>
      </c>
      <c r="I7806" s="168">
        <v>45.97</v>
      </c>
    </row>
    <row r="7807" spans="8:9" x14ac:dyDescent="0.3">
      <c r="H7807" s="170">
        <v>42778</v>
      </c>
      <c r="I7807" s="168">
        <v>45.35</v>
      </c>
    </row>
    <row r="7808" spans="8:9" x14ac:dyDescent="0.3">
      <c r="H7808" s="170">
        <v>42779</v>
      </c>
      <c r="I7808" s="168">
        <v>44.83</v>
      </c>
    </row>
    <row r="7809" spans="8:9" x14ac:dyDescent="0.3">
      <c r="H7809" s="170">
        <v>42780</v>
      </c>
      <c r="I7809" s="168">
        <v>44.37</v>
      </c>
    </row>
    <row r="7810" spans="8:9" x14ac:dyDescent="0.3">
      <c r="H7810" s="170">
        <v>42781</v>
      </c>
      <c r="I7810" s="168">
        <v>43.92</v>
      </c>
    </row>
    <row r="7811" spans="8:9" x14ac:dyDescent="0.3">
      <c r="H7811" s="170">
        <v>42782</v>
      </c>
      <c r="I7811" s="168">
        <v>43.51</v>
      </c>
    </row>
    <row r="7812" spans="8:9" x14ac:dyDescent="0.3">
      <c r="H7812" s="170">
        <v>42783</v>
      </c>
      <c r="I7812" s="168">
        <v>43.1</v>
      </c>
    </row>
    <row r="7813" spans="8:9" x14ac:dyDescent="0.3">
      <c r="H7813" s="170">
        <v>42784</v>
      </c>
      <c r="I7813" s="168">
        <v>42.69</v>
      </c>
    </row>
    <row r="7814" spans="8:9" x14ac:dyDescent="0.3">
      <c r="H7814" s="170">
        <v>42785</v>
      </c>
      <c r="I7814" s="168">
        <v>42.33</v>
      </c>
    </row>
    <row r="7815" spans="8:9" x14ac:dyDescent="0.3">
      <c r="H7815" s="170">
        <v>42786</v>
      </c>
      <c r="I7815" s="168">
        <v>41.99</v>
      </c>
    </row>
    <row r="7816" spans="8:9" x14ac:dyDescent="0.3">
      <c r="H7816" s="170">
        <v>42787</v>
      </c>
      <c r="I7816" s="168">
        <v>41.56</v>
      </c>
    </row>
    <row r="7817" spans="8:9" x14ac:dyDescent="0.3">
      <c r="H7817" s="170">
        <v>42788</v>
      </c>
      <c r="I7817" s="168">
        <v>41.15</v>
      </c>
    </row>
    <row r="7818" spans="8:9" x14ac:dyDescent="0.3">
      <c r="H7818" s="170">
        <v>42789</v>
      </c>
      <c r="I7818" s="168">
        <v>40.83</v>
      </c>
    </row>
    <row r="7819" spans="8:9" x14ac:dyDescent="0.3">
      <c r="H7819" s="170">
        <v>42790</v>
      </c>
      <c r="I7819" s="168">
        <v>40.58</v>
      </c>
    </row>
    <row r="7820" spans="8:9" x14ac:dyDescent="0.3">
      <c r="H7820" s="170">
        <v>42791</v>
      </c>
      <c r="I7820" s="168">
        <v>40.409999999999997</v>
      </c>
    </row>
    <row r="7821" spans="8:9" x14ac:dyDescent="0.3">
      <c r="H7821" s="170">
        <v>42792</v>
      </c>
      <c r="I7821" s="168">
        <v>40.270000000000003</v>
      </c>
    </row>
    <row r="7822" spans="8:9" x14ac:dyDescent="0.3">
      <c r="H7822" s="170">
        <v>42793</v>
      </c>
      <c r="I7822" s="168">
        <v>40.159999999999997</v>
      </c>
    </row>
    <row r="7823" spans="8:9" x14ac:dyDescent="0.3">
      <c r="H7823" s="170">
        <v>42794</v>
      </c>
      <c r="I7823" s="168">
        <v>40.1</v>
      </c>
    </row>
    <row r="7824" spans="8:9" x14ac:dyDescent="0.3">
      <c r="H7824" s="170">
        <v>42795</v>
      </c>
      <c r="I7824" s="168">
        <v>40.159999999999997</v>
      </c>
    </row>
    <row r="7825" spans="8:9" x14ac:dyDescent="0.3">
      <c r="H7825" s="170">
        <v>42796</v>
      </c>
      <c r="I7825" s="168">
        <v>40.29</v>
      </c>
    </row>
    <row r="7826" spans="8:9" x14ac:dyDescent="0.3">
      <c r="H7826" s="170">
        <v>42797</v>
      </c>
      <c r="I7826" s="168">
        <v>40.46</v>
      </c>
    </row>
    <row r="7827" spans="8:9" x14ac:dyDescent="0.3">
      <c r="H7827" s="170">
        <v>42798</v>
      </c>
      <c r="I7827" s="168">
        <v>40.65</v>
      </c>
    </row>
    <row r="7828" spans="8:9" x14ac:dyDescent="0.3">
      <c r="H7828" s="170">
        <v>42799</v>
      </c>
      <c r="I7828" s="168">
        <v>40.86</v>
      </c>
    </row>
    <row r="7829" spans="8:9" x14ac:dyDescent="0.3">
      <c r="H7829" s="170">
        <v>42800</v>
      </c>
      <c r="I7829" s="168">
        <v>41.1</v>
      </c>
    </row>
    <row r="7830" spans="8:9" x14ac:dyDescent="0.3">
      <c r="H7830" s="170">
        <v>42801</v>
      </c>
      <c r="I7830" s="168">
        <v>41.38</v>
      </c>
    </row>
    <row r="7831" spans="8:9" x14ac:dyDescent="0.3">
      <c r="H7831" s="170">
        <v>42802</v>
      </c>
      <c r="I7831" s="168">
        <v>41.69</v>
      </c>
    </row>
    <row r="7832" spans="8:9" x14ac:dyDescent="0.3">
      <c r="H7832" s="170">
        <v>42803</v>
      </c>
      <c r="I7832" s="168">
        <v>42.02</v>
      </c>
    </row>
    <row r="7833" spans="8:9" x14ac:dyDescent="0.3">
      <c r="H7833" s="170">
        <v>42804</v>
      </c>
      <c r="I7833" s="168">
        <v>42.38</v>
      </c>
    </row>
    <row r="7834" spans="8:9" x14ac:dyDescent="0.3">
      <c r="H7834" s="170">
        <v>42805</v>
      </c>
      <c r="I7834" s="168">
        <v>42.74</v>
      </c>
    </row>
    <row r="7835" spans="8:9" x14ac:dyDescent="0.3">
      <c r="H7835" s="170">
        <v>42806</v>
      </c>
      <c r="I7835" s="168">
        <v>43.11</v>
      </c>
    </row>
    <row r="7836" spans="8:9" x14ac:dyDescent="0.3">
      <c r="H7836" s="170">
        <v>42807</v>
      </c>
      <c r="I7836" s="168">
        <v>43.48</v>
      </c>
    </row>
    <row r="7837" spans="8:9" x14ac:dyDescent="0.3">
      <c r="H7837" s="170">
        <v>42808</v>
      </c>
      <c r="I7837" s="168">
        <v>43.84</v>
      </c>
    </row>
    <row r="7838" spans="8:9" x14ac:dyDescent="0.3">
      <c r="H7838" s="170">
        <v>42809</v>
      </c>
      <c r="I7838" s="168">
        <v>44.18</v>
      </c>
    </row>
    <row r="7839" spans="8:9" x14ac:dyDescent="0.3">
      <c r="H7839" s="170">
        <v>42810</v>
      </c>
      <c r="I7839" s="168">
        <v>44.53</v>
      </c>
    </row>
    <row r="7840" spans="8:9" x14ac:dyDescent="0.3">
      <c r="H7840" s="170">
        <v>42811</v>
      </c>
      <c r="I7840" s="168">
        <v>44.88</v>
      </c>
    </row>
    <row r="7841" spans="8:9" x14ac:dyDescent="0.3">
      <c r="H7841" s="170">
        <v>42812</v>
      </c>
      <c r="I7841" s="168">
        <v>45.21</v>
      </c>
    </row>
    <row r="7842" spans="8:9" x14ac:dyDescent="0.3">
      <c r="H7842" s="170">
        <v>42813</v>
      </c>
      <c r="I7842" s="168">
        <v>45.49</v>
      </c>
    </row>
    <row r="7843" spans="8:9" x14ac:dyDescent="0.3">
      <c r="H7843" s="170">
        <v>42814</v>
      </c>
      <c r="I7843" s="168">
        <v>45.69</v>
      </c>
    </row>
    <row r="7844" spans="8:9" x14ac:dyDescent="0.3">
      <c r="H7844" s="170">
        <v>42815</v>
      </c>
      <c r="I7844" s="168">
        <v>45.8</v>
      </c>
    </row>
    <row r="7845" spans="8:9" x14ac:dyDescent="0.3">
      <c r="H7845" s="170">
        <v>42816</v>
      </c>
      <c r="I7845" s="168">
        <v>45.83</v>
      </c>
    </row>
    <row r="7846" spans="8:9" x14ac:dyDescent="0.3">
      <c r="H7846" s="170">
        <v>42817</v>
      </c>
      <c r="I7846" s="168">
        <v>45.82</v>
      </c>
    </row>
    <row r="7847" spans="8:9" x14ac:dyDescent="0.3">
      <c r="H7847" s="170">
        <v>42818</v>
      </c>
      <c r="I7847" s="168">
        <v>45.8</v>
      </c>
    </row>
    <row r="7848" spans="8:9" x14ac:dyDescent="0.3">
      <c r="H7848" s="170">
        <v>42819</v>
      </c>
      <c r="I7848" s="168">
        <v>45.81</v>
      </c>
    </row>
    <row r="7849" spans="8:9" x14ac:dyDescent="0.3">
      <c r="H7849" s="170">
        <v>42820</v>
      </c>
      <c r="I7849" s="168">
        <v>45.83</v>
      </c>
    </row>
    <row r="7850" spans="8:9" x14ac:dyDescent="0.3">
      <c r="H7850" s="170">
        <v>42821</v>
      </c>
      <c r="I7850" s="168">
        <v>45.85</v>
      </c>
    </row>
    <row r="7851" spans="8:9" x14ac:dyDescent="0.3">
      <c r="H7851" s="170">
        <v>42822</v>
      </c>
      <c r="I7851" s="168">
        <v>45.89</v>
      </c>
    </row>
    <row r="7852" spans="8:9" x14ac:dyDescent="0.3">
      <c r="H7852" s="170">
        <v>42823</v>
      </c>
      <c r="I7852" s="168">
        <v>45.95</v>
      </c>
    </row>
    <row r="7853" spans="8:9" x14ac:dyDescent="0.3">
      <c r="H7853" s="170">
        <v>42824</v>
      </c>
      <c r="I7853" s="168">
        <v>46.09</v>
      </c>
    </row>
    <row r="7854" spans="8:9" x14ac:dyDescent="0.3">
      <c r="H7854" s="170">
        <v>42825</v>
      </c>
      <c r="I7854" s="168">
        <v>46.28</v>
      </c>
    </row>
    <row r="7855" spans="8:9" x14ac:dyDescent="0.3">
      <c r="H7855" s="170">
        <v>42826</v>
      </c>
      <c r="I7855" s="168">
        <v>46.49</v>
      </c>
    </row>
    <row r="7856" spans="8:9" x14ac:dyDescent="0.3">
      <c r="H7856" s="170">
        <v>42827</v>
      </c>
      <c r="I7856" s="168">
        <v>46.73</v>
      </c>
    </row>
    <row r="7857" spans="8:9" x14ac:dyDescent="0.3">
      <c r="H7857" s="170">
        <v>42828</v>
      </c>
      <c r="I7857" s="168">
        <v>46.99</v>
      </c>
    </row>
    <row r="7858" spans="8:9" x14ac:dyDescent="0.3">
      <c r="H7858" s="170">
        <v>42829</v>
      </c>
      <c r="I7858" s="168">
        <v>47.27</v>
      </c>
    </row>
    <row r="7859" spans="8:9" x14ac:dyDescent="0.3">
      <c r="H7859" s="170">
        <v>42830</v>
      </c>
      <c r="I7859" s="168">
        <v>47.56</v>
      </c>
    </row>
    <row r="7860" spans="8:9" x14ac:dyDescent="0.3">
      <c r="H7860" s="170">
        <v>42831</v>
      </c>
      <c r="I7860" s="168">
        <v>47.84</v>
      </c>
    </row>
    <row r="7861" spans="8:9" x14ac:dyDescent="0.3">
      <c r="H7861" s="170">
        <v>42832</v>
      </c>
      <c r="I7861" s="168">
        <v>48.07</v>
      </c>
    </row>
    <row r="7862" spans="8:9" x14ac:dyDescent="0.3">
      <c r="H7862" s="170">
        <v>42833</v>
      </c>
      <c r="I7862" s="168">
        <v>48.21</v>
      </c>
    </row>
    <row r="7863" spans="8:9" x14ac:dyDescent="0.3">
      <c r="H7863" s="170">
        <v>42834</v>
      </c>
      <c r="I7863" s="168">
        <v>48.3</v>
      </c>
    </row>
    <row r="7864" spans="8:9" x14ac:dyDescent="0.3">
      <c r="H7864" s="170">
        <v>42835</v>
      </c>
      <c r="I7864" s="168">
        <v>48.33</v>
      </c>
    </row>
    <row r="7865" spans="8:9" x14ac:dyDescent="0.3">
      <c r="H7865" s="170">
        <v>42836</v>
      </c>
      <c r="I7865" s="168">
        <v>48.37</v>
      </c>
    </row>
    <row r="7866" spans="8:9" x14ac:dyDescent="0.3">
      <c r="H7866" s="170">
        <v>42837</v>
      </c>
      <c r="I7866" s="168">
        <v>48.45</v>
      </c>
    </row>
    <row r="7867" spans="8:9" x14ac:dyDescent="0.3">
      <c r="H7867" s="170">
        <v>42838</v>
      </c>
      <c r="I7867" s="168">
        <v>48.53</v>
      </c>
    </row>
    <row r="7868" spans="8:9" x14ac:dyDescent="0.3">
      <c r="H7868" s="170">
        <v>42839</v>
      </c>
      <c r="I7868" s="168">
        <v>48.61</v>
      </c>
    </row>
    <row r="7869" spans="8:9" x14ac:dyDescent="0.3">
      <c r="H7869" s="170">
        <v>42840</v>
      </c>
      <c r="I7869" s="168">
        <v>48.64</v>
      </c>
    </row>
    <row r="7870" spans="8:9" x14ac:dyDescent="0.3">
      <c r="H7870" s="170">
        <v>42841</v>
      </c>
      <c r="I7870" s="168">
        <v>48.6</v>
      </c>
    </row>
    <row r="7871" spans="8:9" x14ac:dyDescent="0.3">
      <c r="H7871" s="170">
        <v>42842</v>
      </c>
      <c r="I7871" s="168">
        <v>48.54</v>
      </c>
    </row>
    <row r="7872" spans="8:9" x14ac:dyDescent="0.3">
      <c r="H7872" s="170">
        <v>42843</v>
      </c>
      <c r="I7872" s="168">
        <v>48.46</v>
      </c>
    </row>
    <row r="7873" spans="8:9" x14ac:dyDescent="0.3">
      <c r="H7873" s="170">
        <v>42844</v>
      </c>
      <c r="I7873" s="168">
        <v>48.37</v>
      </c>
    </row>
    <row r="7874" spans="8:9" x14ac:dyDescent="0.3">
      <c r="H7874" s="170">
        <v>42845</v>
      </c>
      <c r="I7874" s="168">
        <v>48.27</v>
      </c>
    </row>
    <row r="7875" spans="8:9" x14ac:dyDescent="0.3">
      <c r="H7875" s="170">
        <v>42846</v>
      </c>
      <c r="I7875" s="168">
        <v>48.18</v>
      </c>
    </row>
    <row r="7876" spans="8:9" x14ac:dyDescent="0.3">
      <c r="H7876" s="170">
        <v>42847</v>
      </c>
      <c r="I7876" s="168">
        <v>48.1</v>
      </c>
    </row>
    <row r="7877" spans="8:9" x14ac:dyDescent="0.3">
      <c r="H7877" s="170">
        <v>42848</v>
      </c>
      <c r="I7877" s="168">
        <v>48.04</v>
      </c>
    </row>
    <row r="7878" spans="8:9" x14ac:dyDescent="0.3">
      <c r="H7878" s="170">
        <v>42849</v>
      </c>
      <c r="I7878" s="168">
        <v>47.98</v>
      </c>
    </row>
    <row r="7879" spans="8:9" x14ac:dyDescent="0.3">
      <c r="H7879" s="170">
        <v>42850</v>
      </c>
      <c r="I7879" s="168">
        <v>47.93</v>
      </c>
    </row>
    <row r="7880" spans="8:9" x14ac:dyDescent="0.3">
      <c r="H7880" s="170">
        <v>42851</v>
      </c>
      <c r="I7880" s="168">
        <v>47.89</v>
      </c>
    </row>
    <row r="7881" spans="8:9" x14ac:dyDescent="0.3">
      <c r="H7881" s="170">
        <v>42852</v>
      </c>
      <c r="I7881" s="168">
        <v>47.87</v>
      </c>
    </row>
    <row r="7882" spans="8:9" x14ac:dyDescent="0.3">
      <c r="H7882" s="170">
        <v>42853</v>
      </c>
      <c r="I7882" s="168">
        <v>47.85</v>
      </c>
    </row>
    <row r="7883" spans="8:9" x14ac:dyDescent="0.3">
      <c r="H7883" s="170">
        <v>42854</v>
      </c>
      <c r="I7883" s="168">
        <v>47.84</v>
      </c>
    </row>
    <row r="7884" spans="8:9" x14ac:dyDescent="0.3">
      <c r="H7884" s="170">
        <v>42855</v>
      </c>
      <c r="I7884" s="168">
        <v>47.85</v>
      </c>
    </row>
    <row r="7885" spans="8:9" x14ac:dyDescent="0.3">
      <c r="H7885" s="170">
        <v>42856</v>
      </c>
      <c r="I7885" s="168">
        <v>47.88</v>
      </c>
    </row>
    <row r="7886" spans="8:9" x14ac:dyDescent="0.3">
      <c r="H7886" s="170">
        <v>42857</v>
      </c>
      <c r="I7886" s="168">
        <v>47.96</v>
      </c>
    </row>
    <row r="7887" spans="8:9" x14ac:dyDescent="0.3">
      <c r="H7887" s="170">
        <v>42858</v>
      </c>
      <c r="I7887" s="168">
        <v>48.1</v>
      </c>
    </row>
    <row r="7888" spans="8:9" x14ac:dyDescent="0.3">
      <c r="H7888" s="170">
        <v>42859</v>
      </c>
      <c r="I7888" s="168">
        <v>48.28</v>
      </c>
    </row>
    <row r="7889" spans="8:9" x14ac:dyDescent="0.3">
      <c r="H7889" s="170">
        <v>42860</v>
      </c>
      <c r="I7889" s="168">
        <v>48.49</v>
      </c>
    </row>
    <row r="7890" spans="8:9" x14ac:dyDescent="0.3">
      <c r="H7890" s="170">
        <v>42861</v>
      </c>
      <c r="I7890" s="168">
        <v>48.74</v>
      </c>
    </row>
    <row r="7891" spans="8:9" x14ac:dyDescent="0.3">
      <c r="H7891" s="170">
        <v>42862</v>
      </c>
      <c r="I7891" s="168">
        <v>49.04</v>
      </c>
    </row>
    <row r="7892" spans="8:9" x14ac:dyDescent="0.3">
      <c r="H7892" s="170">
        <v>42863</v>
      </c>
      <c r="I7892" s="168">
        <v>49.37</v>
      </c>
    </row>
    <row r="7893" spans="8:9" x14ac:dyDescent="0.3">
      <c r="H7893" s="170">
        <v>42864</v>
      </c>
      <c r="I7893" s="168">
        <v>49.74</v>
      </c>
    </row>
    <row r="7894" spans="8:9" x14ac:dyDescent="0.3">
      <c r="H7894" s="170">
        <v>42865</v>
      </c>
      <c r="I7894" s="168">
        <v>50.11</v>
      </c>
    </row>
    <row r="7895" spans="8:9" x14ac:dyDescent="0.3">
      <c r="H7895" s="170">
        <v>42866</v>
      </c>
      <c r="I7895" s="168">
        <v>50.43</v>
      </c>
    </row>
    <row r="7896" spans="8:9" x14ac:dyDescent="0.3">
      <c r="H7896" s="170">
        <v>42867</v>
      </c>
      <c r="I7896" s="168">
        <v>50.67</v>
      </c>
    </row>
    <row r="7897" spans="8:9" x14ac:dyDescent="0.3">
      <c r="H7897" s="170">
        <v>42868</v>
      </c>
      <c r="I7897" s="168">
        <v>50.86</v>
      </c>
    </row>
    <row r="7898" spans="8:9" x14ac:dyDescent="0.3">
      <c r="H7898" s="170">
        <v>42869</v>
      </c>
      <c r="I7898" s="168">
        <v>51.02</v>
      </c>
    </row>
    <row r="7899" spans="8:9" x14ac:dyDescent="0.3">
      <c r="H7899" s="170">
        <v>42870</v>
      </c>
      <c r="I7899" s="168">
        <v>51.13</v>
      </c>
    </row>
    <row r="7900" spans="8:9" x14ac:dyDescent="0.3">
      <c r="H7900" s="170">
        <v>42871</v>
      </c>
      <c r="I7900" s="168">
        <v>51.25</v>
      </c>
    </row>
    <row r="7901" spans="8:9" x14ac:dyDescent="0.3">
      <c r="H7901" s="170">
        <v>42872</v>
      </c>
      <c r="I7901" s="168">
        <v>51.38</v>
      </c>
    </row>
    <row r="7902" spans="8:9" x14ac:dyDescent="0.3">
      <c r="H7902" s="170">
        <v>42873</v>
      </c>
      <c r="I7902" s="168">
        <v>51.53</v>
      </c>
    </row>
    <row r="7903" spans="8:9" x14ac:dyDescent="0.3">
      <c r="H7903" s="170">
        <v>42874</v>
      </c>
      <c r="I7903" s="168">
        <v>51.69</v>
      </c>
    </row>
    <row r="7904" spans="8:9" x14ac:dyDescent="0.3">
      <c r="H7904" s="170">
        <v>42875</v>
      </c>
      <c r="I7904" s="168">
        <v>51.87</v>
      </c>
    </row>
    <row r="7905" spans="8:9" x14ac:dyDescent="0.3">
      <c r="H7905" s="170">
        <v>42876</v>
      </c>
      <c r="I7905" s="168">
        <v>52.09</v>
      </c>
    </row>
    <row r="7906" spans="8:9" x14ac:dyDescent="0.3">
      <c r="H7906" s="170">
        <v>42877</v>
      </c>
      <c r="I7906" s="168">
        <v>52.33</v>
      </c>
    </row>
    <row r="7907" spans="8:9" x14ac:dyDescent="0.3">
      <c r="H7907" s="170">
        <v>42878</v>
      </c>
      <c r="I7907" s="168">
        <v>52.57</v>
      </c>
    </row>
    <row r="7908" spans="8:9" x14ac:dyDescent="0.3">
      <c r="H7908" s="170">
        <v>42879</v>
      </c>
      <c r="I7908" s="168">
        <v>52.82</v>
      </c>
    </row>
    <row r="7909" spans="8:9" x14ac:dyDescent="0.3">
      <c r="H7909" s="170">
        <v>42880</v>
      </c>
      <c r="I7909" s="168">
        <v>53.07</v>
      </c>
    </row>
    <row r="7910" spans="8:9" x14ac:dyDescent="0.3">
      <c r="H7910" s="170">
        <v>42881</v>
      </c>
      <c r="I7910" s="168">
        <v>53.31</v>
      </c>
    </row>
    <row r="7911" spans="8:9" x14ac:dyDescent="0.3">
      <c r="H7911" s="170">
        <v>42882</v>
      </c>
      <c r="I7911" s="168">
        <v>53.57</v>
      </c>
    </row>
    <row r="7912" spans="8:9" x14ac:dyDescent="0.3">
      <c r="H7912" s="170">
        <v>42883</v>
      </c>
      <c r="I7912" s="168">
        <v>53.83</v>
      </c>
    </row>
    <row r="7913" spans="8:9" x14ac:dyDescent="0.3">
      <c r="H7913" s="170">
        <v>42884</v>
      </c>
      <c r="I7913" s="168">
        <v>54.09</v>
      </c>
    </row>
    <row r="7914" spans="8:9" x14ac:dyDescent="0.3">
      <c r="H7914" s="170">
        <v>42885</v>
      </c>
      <c r="I7914" s="168">
        <v>54.33</v>
      </c>
    </row>
    <row r="7915" spans="8:9" x14ac:dyDescent="0.3">
      <c r="H7915" s="170">
        <v>42886</v>
      </c>
      <c r="I7915" s="168">
        <v>54.56</v>
      </c>
    </row>
    <row r="7916" spans="8:9" x14ac:dyDescent="0.3">
      <c r="H7916" s="170">
        <v>42887</v>
      </c>
      <c r="I7916" s="168">
        <v>54.88</v>
      </c>
    </row>
    <row r="7917" spans="8:9" x14ac:dyDescent="0.3">
      <c r="H7917" s="170">
        <v>42888</v>
      </c>
      <c r="I7917" s="168">
        <v>55.2</v>
      </c>
    </row>
    <row r="7918" spans="8:9" x14ac:dyDescent="0.3">
      <c r="H7918" s="170">
        <v>42889</v>
      </c>
      <c r="I7918" s="168">
        <v>55.47</v>
      </c>
    </row>
    <row r="7919" spans="8:9" x14ac:dyDescent="0.3">
      <c r="H7919" s="170">
        <v>42890</v>
      </c>
      <c r="I7919" s="168">
        <v>55.7</v>
      </c>
    </row>
    <row r="7920" spans="8:9" x14ac:dyDescent="0.3">
      <c r="H7920" s="170">
        <v>42891</v>
      </c>
      <c r="I7920" s="168">
        <v>55.9</v>
      </c>
    </row>
    <row r="7921" spans="8:9" x14ac:dyDescent="0.3">
      <c r="H7921" s="170">
        <v>42892</v>
      </c>
      <c r="I7921" s="168">
        <v>56.1</v>
      </c>
    </row>
    <row r="7922" spans="8:9" x14ac:dyDescent="0.3">
      <c r="H7922" s="170">
        <v>42893</v>
      </c>
      <c r="I7922" s="168">
        <v>56.29</v>
      </c>
    </row>
    <row r="7923" spans="8:9" x14ac:dyDescent="0.3">
      <c r="H7923" s="170">
        <v>42894</v>
      </c>
      <c r="I7923" s="168">
        <v>56.52</v>
      </c>
    </row>
    <row r="7924" spans="8:9" x14ac:dyDescent="0.3">
      <c r="H7924" s="170">
        <v>42895</v>
      </c>
      <c r="I7924" s="168">
        <v>56.78</v>
      </c>
    </row>
    <row r="7925" spans="8:9" x14ac:dyDescent="0.3">
      <c r="H7925" s="170">
        <v>42896</v>
      </c>
      <c r="I7925" s="168">
        <v>57.07</v>
      </c>
    </row>
    <row r="7926" spans="8:9" x14ac:dyDescent="0.3">
      <c r="H7926" s="170">
        <v>42897</v>
      </c>
      <c r="I7926" s="168">
        <v>57.38</v>
      </c>
    </row>
    <row r="7927" spans="8:9" x14ac:dyDescent="0.3">
      <c r="H7927" s="170">
        <v>42898</v>
      </c>
      <c r="I7927" s="168">
        <v>57.7</v>
      </c>
    </row>
    <row r="7928" spans="8:9" x14ac:dyDescent="0.3">
      <c r="H7928" s="170">
        <v>42899</v>
      </c>
      <c r="I7928" s="168">
        <v>58.06</v>
      </c>
    </row>
    <row r="7929" spans="8:9" x14ac:dyDescent="0.3">
      <c r="H7929" s="170">
        <v>42900</v>
      </c>
      <c r="I7929" s="168">
        <v>58.43</v>
      </c>
    </row>
    <row r="7930" spans="8:9" x14ac:dyDescent="0.3">
      <c r="H7930" s="170">
        <v>42901</v>
      </c>
      <c r="I7930" s="168">
        <v>58.82</v>
      </c>
    </row>
    <row r="7931" spans="8:9" x14ac:dyDescent="0.3">
      <c r="H7931" s="170">
        <v>42902</v>
      </c>
      <c r="I7931" s="168">
        <v>59.25</v>
      </c>
    </row>
    <row r="7932" spans="8:9" x14ac:dyDescent="0.3">
      <c r="H7932" s="170">
        <v>42903</v>
      </c>
      <c r="I7932" s="168">
        <v>59.7</v>
      </c>
    </row>
    <row r="7933" spans="8:9" x14ac:dyDescent="0.3">
      <c r="H7933" s="170">
        <v>42904</v>
      </c>
      <c r="I7933" s="168">
        <v>60.16</v>
      </c>
    </row>
    <row r="7934" spans="8:9" x14ac:dyDescent="0.3">
      <c r="H7934" s="170">
        <v>42905</v>
      </c>
      <c r="I7934" s="168">
        <v>60.61</v>
      </c>
    </row>
    <row r="7935" spans="8:9" x14ac:dyDescent="0.3">
      <c r="H7935" s="170">
        <v>42906</v>
      </c>
      <c r="I7935" s="168">
        <v>61.06</v>
      </c>
    </row>
    <row r="7936" spans="8:9" x14ac:dyDescent="0.3">
      <c r="H7936" s="170">
        <v>42907</v>
      </c>
      <c r="I7936" s="168">
        <v>61.49</v>
      </c>
    </row>
    <row r="7937" spans="8:9" x14ac:dyDescent="0.3">
      <c r="H7937" s="170">
        <v>42908</v>
      </c>
      <c r="I7937" s="168">
        <v>61.91</v>
      </c>
    </row>
    <row r="7938" spans="8:9" x14ac:dyDescent="0.3">
      <c r="H7938" s="170">
        <v>42909</v>
      </c>
      <c r="I7938" s="168">
        <v>62.3</v>
      </c>
    </row>
    <row r="7939" spans="8:9" x14ac:dyDescent="0.3">
      <c r="H7939" s="170">
        <v>42910</v>
      </c>
      <c r="I7939" s="168">
        <v>62.67</v>
      </c>
    </row>
    <row r="7940" spans="8:9" x14ac:dyDescent="0.3">
      <c r="H7940" s="170">
        <v>42911</v>
      </c>
      <c r="I7940" s="168">
        <v>63.02</v>
      </c>
    </row>
    <row r="7941" spans="8:9" x14ac:dyDescent="0.3">
      <c r="H7941" s="170">
        <v>42912</v>
      </c>
      <c r="I7941" s="168">
        <v>63.35</v>
      </c>
    </row>
    <row r="7942" spans="8:9" x14ac:dyDescent="0.3">
      <c r="H7942" s="170">
        <v>42913</v>
      </c>
      <c r="I7942" s="168">
        <v>63.63</v>
      </c>
    </row>
    <row r="7943" spans="8:9" x14ac:dyDescent="0.3">
      <c r="H7943" s="170">
        <v>42914</v>
      </c>
      <c r="I7943" s="168">
        <v>63.9</v>
      </c>
    </row>
    <row r="7944" spans="8:9" x14ac:dyDescent="0.3">
      <c r="H7944" s="170">
        <v>42915</v>
      </c>
      <c r="I7944" s="168">
        <v>64.16</v>
      </c>
    </row>
    <row r="7945" spans="8:9" x14ac:dyDescent="0.3">
      <c r="H7945" s="170">
        <v>42916</v>
      </c>
      <c r="I7945" s="168">
        <v>64.459999999999994</v>
      </c>
    </row>
    <row r="7946" spans="8:9" x14ac:dyDescent="0.3">
      <c r="H7946" s="170">
        <v>42917</v>
      </c>
      <c r="I7946" s="168">
        <v>64.8</v>
      </c>
    </row>
    <row r="7947" spans="8:9" x14ac:dyDescent="0.3">
      <c r="H7947" s="170">
        <v>42918</v>
      </c>
      <c r="I7947" s="168">
        <v>65.180000000000007</v>
      </c>
    </row>
    <row r="7948" spans="8:9" x14ac:dyDescent="0.3">
      <c r="H7948" s="170">
        <v>42919</v>
      </c>
      <c r="I7948" s="168">
        <v>65.62</v>
      </c>
    </row>
    <row r="7949" spans="8:9" x14ac:dyDescent="0.3">
      <c r="H7949" s="170">
        <v>42920</v>
      </c>
      <c r="I7949" s="168">
        <v>66.08</v>
      </c>
    </row>
    <row r="7950" spans="8:9" x14ac:dyDescent="0.3">
      <c r="H7950" s="170">
        <v>42921</v>
      </c>
      <c r="I7950" s="168">
        <v>66.56</v>
      </c>
    </row>
    <row r="7951" spans="8:9" x14ac:dyDescent="0.3">
      <c r="H7951" s="170">
        <v>42922</v>
      </c>
      <c r="I7951" s="168">
        <v>66.790000000000006</v>
      </c>
    </row>
    <row r="7952" spans="8:9" x14ac:dyDescent="0.3">
      <c r="H7952" s="170">
        <v>42923</v>
      </c>
      <c r="I7952" s="168">
        <v>66.98</v>
      </c>
    </row>
    <row r="7953" spans="8:9" x14ac:dyDescent="0.3">
      <c r="H7953" s="170">
        <v>42924</v>
      </c>
      <c r="I7953" s="168">
        <v>67.3</v>
      </c>
    </row>
    <row r="7954" spans="8:9" x14ac:dyDescent="0.3">
      <c r="H7954" s="170">
        <v>42925</v>
      </c>
      <c r="I7954" s="168">
        <v>67.900000000000006</v>
      </c>
    </row>
    <row r="7955" spans="8:9" x14ac:dyDescent="0.3">
      <c r="H7955" s="170">
        <v>42926</v>
      </c>
      <c r="I7955" s="168">
        <v>68.5</v>
      </c>
    </row>
    <row r="7956" spans="8:9" x14ac:dyDescent="0.3">
      <c r="H7956" s="170">
        <v>42927</v>
      </c>
      <c r="I7956" s="168">
        <v>69.069999999999993</v>
      </c>
    </row>
    <row r="7957" spans="8:9" x14ac:dyDescent="0.3">
      <c r="H7957" s="170">
        <v>42928</v>
      </c>
      <c r="I7957" s="168">
        <v>69.7</v>
      </c>
    </row>
    <row r="7958" spans="8:9" x14ac:dyDescent="0.3">
      <c r="H7958" s="170">
        <v>42929</v>
      </c>
      <c r="I7958" s="168">
        <v>70.319999999999993</v>
      </c>
    </row>
    <row r="7959" spans="8:9" x14ac:dyDescent="0.3">
      <c r="H7959" s="170">
        <v>42930</v>
      </c>
      <c r="I7959" s="168">
        <v>70.91</v>
      </c>
    </row>
    <row r="7960" spans="8:9" x14ac:dyDescent="0.3">
      <c r="H7960" s="170">
        <v>42931</v>
      </c>
      <c r="I7960" s="168">
        <v>71.41</v>
      </c>
    </row>
    <row r="7961" spans="8:9" x14ac:dyDescent="0.3">
      <c r="H7961" s="170">
        <v>42932</v>
      </c>
      <c r="I7961" s="168">
        <v>71.83</v>
      </c>
    </row>
    <row r="7962" spans="8:9" x14ac:dyDescent="0.3">
      <c r="H7962" s="170">
        <v>42933</v>
      </c>
      <c r="I7962" s="168">
        <v>72.28</v>
      </c>
    </row>
    <row r="7963" spans="8:9" x14ac:dyDescent="0.3">
      <c r="H7963" s="170">
        <v>42934</v>
      </c>
      <c r="I7963" s="168">
        <v>72.75</v>
      </c>
    </row>
    <row r="7964" spans="8:9" x14ac:dyDescent="0.3">
      <c r="H7964" s="170">
        <v>42935</v>
      </c>
      <c r="I7964" s="168">
        <v>73.19</v>
      </c>
    </row>
    <row r="7965" spans="8:9" x14ac:dyDescent="0.3">
      <c r="H7965" s="170">
        <v>42936</v>
      </c>
      <c r="I7965" s="168">
        <v>73.63</v>
      </c>
    </row>
    <row r="7966" spans="8:9" x14ac:dyDescent="0.3">
      <c r="H7966" s="170">
        <v>42937</v>
      </c>
      <c r="I7966" s="168">
        <v>74.03</v>
      </c>
    </row>
    <row r="7967" spans="8:9" x14ac:dyDescent="0.3">
      <c r="H7967" s="170">
        <v>42938</v>
      </c>
      <c r="I7967" s="168">
        <v>74.38</v>
      </c>
    </row>
    <row r="7968" spans="8:9" x14ac:dyDescent="0.3">
      <c r="H7968" s="170">
        <v>42939</v>
      </c>
      <c r="I7968" s="168">
        <v>74.62</v>
      </c>
    </row>
    <row r="7969" spans="8:9" x14ac:dyDescent="0.3">
      <c r="H7969" s="170">
        <v>42940</v>
      </c>
      <c r="I7969" s="168">
        <v>74.819999999999993</v>
      </c>
    </row>
    <row r="7970" spans="8:9" x14ac:dyDescent="0.3">
      <c r="H7970" s="170">
        <v>42941</v>
      </c>
      <c r="I7970" s="168">
        <v>74.989999999999995</v>
      </c>
    </row>
    <row r="7971" spans="8:9" x14ac:dyDescent="0.3">
      <c r="H7971" s="170">
        <v>42942</v>
      </c>
      <c r="I7971" s="168">
        <v>75.180000000000007</v>
      </c>
    </row>
    <row r="7972" spans="8:9" x14ac:dyDescent="0.3">
      <c r="H7972" s="170">
        <v>42943</v>
      </c>
      <c r="I7972" s="168">
        <v>75.36</v>
      </c>
    </row>
    <row r="7973" spans="8:9" x14ac:dyDescent="0.3">
      <c r="H7973" s="170">
        <v>42944</v>
      </c>
      <c r="I7973" s="168">
        <v>75.52</v>
      </c>
    </row>
    <row r="7974" spans="8:9" x14ac:dyDescent="0.3">
      <c r="H7974" s="170">
        <v>42945</v>
      </c>
      <c r="I7974" s="168">
        <v>75.64</v>
      </c>
    </row>
    <row r="7975" spans="8:9" x14ac:dyDescent="0.3">
      <c r="H7975" s="170">
        <v>42946</v>
      </c>
      <c r="I7975" s="168">
        <v>75.739999999999995</v>
      </c>
    </row>
    <row r="7976" spans="8:9" x14ac:dyDescent="0.3">
      <c r="H7976" s="170">
        <v>42947</v>
      </c>
      <c r="I7976" s="168">
        <v>75.89</v>
      </c>
    </row>
    <row r="7977" spans="8:9" x14ac:dyDescent="0.3">
      <c r="H7977" s="170">
        <v>42948</v>
      </c>
      <c r="I7977" s="168">
        <v>76.06</v>
      </c>
    </row>
    <row r="7978" spans="8:9" x14ac:dyDescent="0.3">
      <c r="H7978" s="170">
        <v>42949</v>
      </c>
      <c r="I7978" s="168">
        <v>76.22</v>
      </c>
    </row>
    <row r="7979" spans="8:9" x14ac:dyDescent="0.3">
      <c r="H7979" s="170">
        <v>42950</v>
      </c>
      <c r="I7979" s="168">
        <v>76.36</v>
      </c>
    </row>
    <row r="7980" spans="8:9" x14ac:dyDescent="0.3">
      <c r="H7980" s="170">
        <v>42951</v>
      </c>
      <c r="I7980" s="168">
        <v>76.489999999999995</v>
      </c>
    </row>
    <row r="7981" spans="8:9" x14ac:dyDescent="0.3">
      <c r="H7981" s="170">
        <v>42952</v>
      </c>
      <c r="I7981" s="168">
        <v>76.62</v>
      </c>
    </row>
    <row r="7982" spans="8:9" x14ac:dyDescent="0.3">
      <c r="H7982" s="170">
        <v>42953</v>
      </c>
      <c r="I7982" s="168">
        <v>76.7</v>
      </c>
    </row>
    <row r="7983" spans="8:9" x14ac:dyDescent="0.3">
      <c r="H7983" s="170">
        <v>42954</v>
      </c>
      <c r="I7983" s="168">
        <v>76.73</v>
      </c>
    </row>
    <row r="7984" spans="8:9" x14ac:dyDescent="0.3">
      <c r="H7984" s="170">
        <v>42955</v>
      </c>
      <c r="I7984" s="168">
        <v>76.77</v>
      </c>
    </row>
    <row r="7985" spans="8:9" x14ac:dyDescent="0.3">
      <c r="H7985" s="170">
        <v>42956</v>
      </c>
      <c r="I7985" s="168">
        <v>76.81</v>
      </c>
    </row>
    <row r="7986" spans="8:9" x14ac:dyDescent="0.3">
      <c r="H7986" s="170">
        <v>42957</v>
      </c>
      <c r="I7986" s="168">
        <v>76.819999999999993</v>
      </c>
    </row>
    <row r="7987" spans="8:9" x14ac:dyDescent="0.3">
      <c r="H7987" s="170">
        <v>42958</v>
      </c>
      <c r="I7987" s="168">
        <v>76.81</v>
      </c>
    </row>
    <row r="7988" spans="8:9" x14ac:dyDescent="0.3">
      <c r="H7988" s="170">
        <v>42959</v>
      </c>
      <c r="I7988" s="168">
        <v>76.8</v>
      </c>
    </row>
    <row r="7989" spans="8:9" x14ac:dyDescent="0.3">
      <c r="H7989" s="170">
        <v>42960</v>
      </c>
      <c r="I7989" s="168">
        <v>76.760000000000005</v>
      </c>
    </row>
    <row r="7990" spans="8:9" x14ac:dyDescent="0.3">
      <c r="H7990" s="170">
        <v>42961</v>
      </c>
      <c r="I7990" s="168">
        <v>76.760000000000005</v>
      </c>
    </row>
    <row r="7991" spans="8:9" x14ac:dyDescent="0.3">
      <c r="H7991" s="170">
        <v>42962</v>
      </c>
      <c r="I7991" s="168">
        <v>76.760000000000005</v>
      </c>
    </row>
    <row r="7992" spans="8:9" x14ac:dyDescent="0.3">
      <c r="H7992" s="170">
        <v>42963</v>
      </c>
      <c r="I7992" s="168">
        <v>76.75</v>
      </c>
    </row>
    <row r="7993" spans="8:9" x14ac:dyDescent="0.3">
      <c r="H7993" s="170">
        <v>42964</v>
      </c>
      <c r="I7993" s="168">
        <v>76.73</v>
      </c>
    </row>
    <row r="7994" spans="8:9" x14ac:dyDescent="0.3">
      <c r="H7994" s="170">
        <v>42965</v>
      </c>
      <c r="I7994" s="168">
        <v>76.709999999999994</v>
      </c>
    </row>
    <row r="7995" spans="8:9" x14ac:dyDescent="0.3">
      <c r="H7995" s="170">
        <v>42966</v>
      </c>
      <c r="I7995" s="168">
        <v>76.67</v>
      </c>
    </row>
    <row r="7996" spans="8:9" x14ac:dyDescent="0.3">
      <c r="H7996" s="170">
        <v>42967</v>
      </c>
      <c r="I7996" s="168">
        <v>76.62</v>
      </c>
    </row>
    <row r="7997" spans="8:9" x14ac:dyDescent="0.3">
      <c r="H7997" s="170">
        <v>42968</v>
      </c>
      <c r="I7997" s="168">
        <v>76.56</v>
      </c>
    </row>
    <row r="7998" spans="8:9" x14ac:dyDescent="0.3">
      <c r="H7998" s="170">
        <v>42969</v>
      </c>
      <c r="I7998" s="168">
        <v>76.5</v>
      </c>
    </row>
    <row r="7999" spans="8:9" x14ac:dyDescent="0.3">
      <c r="H7999" s="170">
        <v>42970</v>
      </c>
      <c r="I7999" s="168">
        <v>76.430000000000007</v>
      </c>
    </row>
    <row r="8000" spans="8:9" x14ac:dyDescent="0.3">
      <c r="H8000" s="170">
        <v>42971</v>
      </c>
      <c r="I8000" s="168">
        <v>76.34</v>
      </c>
    </row>
    <row r="8001" spans="8:9" x14ac:dyDescent="0.3">
      <c r="H8001" s="170">
        <v>42972</v>
      </c>
      <c r="I8001" s="168">
        <v>76.239999999999995</v>
      </c>
    </row>
    <row r="8002" spans="8:9" x14ac:dyDescent="0.3">
      <c r="H8002" s="170">
        <v>42973</v>
      </c>
      <c r="I8002" s="168">
        <v>76.12</v>
      </c>
    </row>
    <row r="8003" spans="8:9" x14ac:dyDescent="0.3">
      <c r="H8003" s="170">
        <v>42974</v>
      </c>
      <c r="I8003" s="168">
        <v>76.02</v>
      </c>
    </row>
    <row r="8004" spans="8:9" x14ac:dyDescent="0.3">
      <c r="H8004" s="170">
        <v>42975</v>
      </c>
      <c r="I8004" s="168">
        <v>75.94</v>
      </c>
    </row>
    <row r="8005" spans="8:9" x14ac:dyDescent="0.3">
      <c r="H8005" s="170">
        <v>42976</v>
      </c>
      <c r="I8005" s="168">
        <v>75.87</v>
      </c>
    </row>
    <row r="8006" spans="8:9" x14ac:dyDescent="0.3">
      <c r="H8006" s="170">
        <v>42977</v>
      </c>
      <c r="I8006" s="168">
        <v>75.81</v>
      </c>
    </row>
    <row r="8007" spans="8:9" x14ac:dyDescent="0.3">
      <c r="H8007" s="170">
        <v>42978</v>
      </c>
      <c r="I8007" s="168">
        <v>75.760000000000005</v>
      </c>
    </row>
    <row r="8008" spans="8:9" x14ac:dyDescent="0.3">
      <c r="H8008" s="170">
        <v>42979</v>
      </c>
      <c r="I8008" s="168">
        <v>75.75</v>
      </c>
    </row>
    <row r="8009" spans="8:9" x14ac:dyDescent="0.3">
      <c r="H8009" s="170">
        <v>42980</v>
      </c>
      <c r="I8009" s="168">
        <v>75.760000000000005</v>
      </c>
    </row>
    <row r="8010" spans="8:9" x14ac:dyDescent="0.3">
      <c r="H8010" s="170">
        <v>42981</v>
      </c>
      <c r="I8010" s="168">
        <v>75.680000000000007</v>
      </c>
    </row>
    <row r="8011" spans="8:9" x14ac:dyDescent="0.3">
      <c r="H8011" s="170">
        <v>42982</v>
      </c>
      <c r="I8011" s="168">
        <v>75.599999999999994</v>
      </c>
    </row>
    <row r="8012" spans="8:9" x14ac:dyDescent="0.3">
      <c r="H8012" s="170">
        <v>42983</v>
      </c>
      <c r="I8012" s="168">
        <v>75.510000000000005</v>
      </c>
    </row>
    <row r="8013" spans="8:9" x14ac:dyDescent="0.3">
      <c r="H8013" s="170">
        <v>42984</v>
      </c>
      <c r="I8013" s="168">
        <v>75.430000000000007</v>
      </c>
    </row>
    <row r="8014" spans="8:9" x14ac:dyDescent="0.3">
      <c r="H8014" s="170">
        <v>42985</v>
      </c>
      <c r="I8014" s="168">
        <v>75.33</v>
      </c>
    </row>
    <row r="8015" spans="8:9" x14ac:dyDescent="0.3">
      <c r="H8015" s="170">
        <v>42986</v>
      </c>
      <c r="I8015" s="168">
        <v>75.239999999999995</v>
      </c>
    </row>
    <row r="8016" spans="8:9" x14ac:dyDescent="0.3">
      <c r="H8016" s="170">
        <v>42987</v>
      </c>
      <c r="I8016" s="168">
        <v>75.12</v>
      </c>
    </row>
    <row r="8017" spans="8:9" x14ac:dyDescent="0.3">
      <c r="H8017" s="170">
        <v>42988</v>
      </c>
      <c r="I8017" s="168">
        <v>74.98</v>
      </c>
    </row>
    <row r="8018" spans="8:9" x14ac:dyDescent="0.3">
      <c r="H8018" s="170">
        <v>42989</v>
      </c>
      <c r="I8018" s="168">
        <v>74.849999999999994</v>
      </c>
    </row>
    <row r="8019" spans="8:9" x14ac:dyDescent="0.3">
      <c r="H8019" s="170">
        <v>42990</v>
      </c>
      <c r="I8019" s="168">
        <v>74.739999999999995</v>
      </c>
    </row>
    <row r="8020" spans="8:9" x14ac:dyDescent="0.3">
      <c r="H8020" s="170">
        <v>42991</v>
      </c>
      <c r="I8020" s="168">
        <v>74.63</v>
      </c>
    </row>
    <row r="8021" spans="8:9" x14ac:dyDescent="0.3">
      <c r="H8021" s="170">
        <v>42992</v>
      </c>
      <c r="I8021" s="168">
        <v>74.489999999999995</v>
      </c>
    </row>
    <row r="8022" spans="8:9" x14ac:dyDescent="0.3">
      <c r="H8022" s="170">
        <v>42993</v>
      </c>
      <c r="I8022" s="168">
        <v>74.349999999999994</v>
      </c>
    </row>
    <row r="8023" spans="8:9" x14ac:dyDescent="0.3">
      <c r="H8023" s="170">
        <v>42994</v>
      </c>
      <c r="I8023" s="168">
        <v>74.23</v>
      </c>
    </row>
    <row r="8024" spans="8:9" x14ac:dyDescent="0.3">
      <c r="H8024" s="170">
        <v>42995</v>
      </c>
      <c r="I8024" s="168">
        <v>74.13</v>
      </c>
    </row>
    <row r="8025" spans="8:9" x14ac:dyDescent="0.3">
      <c r="H8025" s="170">
        <v>42996</v>
      </c>
      <c r="I8025" s="168">
        <v>74.040000000000006</v>
      </c>
    </row>
    <row r="8026" spans="8:9" x14ac:dyDescent="0.3">
      <c r="H8026" s="170">
        <v>42997</v>
      </c>
      <c r="I8026" s="168">
        <v>73.94</v>
      </c>
    </row>
    <row r="8027" spans="8:9" x14ac:dyDescent="0.3">
      <c r="H8027" s="170">
        <v>42998</v>
      </c>
      <c r="I8027" s="168">
        <v>73.86</v>
      </c>
    </row>
    <row r="8028" spans="8:9" x14ac:dyDescent="0.3">
      <c r="H8028" s="170">
        <v>42999</v>
      </c>
      <c r="I8028" s="168">
        <v>73.81</v>
      </c>
    </row>
    <row r="8029" spans="8:9" x14ac:dyDescent="0.3">
      <c r="H8029" s="170">
        <v>43000</v>
      </c>
      <c r="I8029" s="168">
        <v>73.77</v>
      </c>
    </row>
    <row r="8030" spans="8:9" x14ac:dyDescent="0.3">
      <c r="H8030" s="170">
        <v>43001</v>
      </c>
      <c r="I8030" s="168">
        <v>73.72</v>
      </c>
    </row>
    <row r="8031" spans="8:9" x14ac:dyDescent="0.3">
      <c r="H8031" s="170">
        <v>43002</v>
      </c>
      <c r="I8031" s="168">
        <v>73.7</v>
      </c>
    </row>
    <row r="8032" spans="8:9" x14ac:dyDescent="0.3">
      <c r="H8032" s="170">
        <v>43003</v>
      </c>
      <c r="I8032" s="168">
        <v>73.709999999999994</v>
      </c>
    </row>
    <row r="8033" spans="8:9" x14ac:dyDescent="0.3">
      <c r="H8033" s="170">
        <v>43004</v>
      </c>
      <c r="I8033" s="168">
        <v>73.75</v>
      </c>
    </row>
    <row r="8034" spans="8:9" x14ac:dyDescent="0.3">
      <c r="H8034" s="170">
        <v>43005</v>
      </c>
      <c r="I8034" s="168">
        <v>73.83</v>
      </c>
    </row>
    <row r="8035" spans="8:9" x14ac:dyDescent="0.3">
      <c r="H8035" s="170">
        <v>43006</v>
      </c>
      <c r="I8035" s="168">
        <v>73.95</v>
      </c>
    </row>
    <row r="8036" spans="8:9" x14ac:dyDescent="0.3">
      <c r="H8036" s="170">
        <v>43007</v>
      </c>
      <c r="I8036" s="168">
        <v>74.05</v>
      </c>
    </row>
    <row r="8037" spans="8:9" x14ac:dyDescent="0.3">
      <c r="H8037" s="170">
        <v>43008</v>
      </c>
      <c r="I8037" s="168">
        <v>74.17</v>
      </c>
    </row>
    <row r="8038" spans="8:9" x14ac:dyDescent="0.3">
      <c r="H8038" s="171">
        <v>43009</v>
      </c>
      <c r="I8038" s="168">
        <v>74.290000000000006</v>
      </c>
    </row>
    <row r="8039" spans="8:9" x14ac:dyDescent="0.3">
      <c r="H8039" s="171">
        <v>43010</v>
      </c>
      <c r="I8039" s="168">
        <v>74.45</v>
      </c>
    </row>
    <row r="8040" spans="8:9" x14ac:dyDescent="0.3">
      <c r="H8040" s="171">
        <v>43011</v>
      </c>
      <c r="I8040" s="168">
        <v>74.400000000000006</v>
      </c>
    </row>
    <row r="8041" spans="8:9" x14ac:dyDescent="0.3">
      <c r="H8041" s="171">
        <v>43012</v>
      </c>
      <c r="I8041" s="168">
        <v>74.23</v>
      </c>
    </row>
    <row r="8042" spans="8:9" x14ac:dyDescent="0.3">
      <c r="H8042" s="171">
        <v>43013</v>
      </c>
      <c r="I8042" s="168">
        <v>74.11</v>
      </c>
    </row>
    <row r="8043" spans="8:9" x14ac:dyDescent="0.3">
      <c r="H8043" s="171">
        <v>43014</v>
      </c>
      <c r="I8043" s="168">
        <v>74.17</v>
      </c>
    </row>
    <row r="8044" spans="8:9" x14ac:dyDescent="0.3">
      <c r="H8044" s="171">
        <v>43015</v>
      </c>
      <c r="I8044" s="168">
        <v>74.290000000000006</v>
      </c>
    </row>
    <row r="8045" spans="8:9" x14ac:dyDescent="0.3">
      <c r="H8045" s="171">
        <v>43016</v>
      </c>
      <c r="I8045" s="168">
        <v>74.37</v>
      </c>
    </row>
    <row r="8046" spans="8:9" x14ac:dyDescent="0.3">
      <c r="H8046" s="171">
        <v>43017</v>
      </c>
      <c r="I8046" s="168">
        <v>74.44</v>
      </c>
    </row>
    <row r="8047" spans="8:9" x14ac:dyDescent="0.3">
      <c r="H8047" s="171">
        <v>43018</v>
      </c>
      <c r="I8047" s="168">
        <v>74.55</v>
      </c>
    </row>
    <row r="8048" spans="8:9" x14ac:dyDescent="0.3">
      <c r="H8048" s="171">
        <v>43019</v>
      </c>
      <c r="I8048" s="168">
        <v>74.66</v>
      </c>
    </row>
    <row r="8049" spans="8:9" x14ac:dyDescent="0.3">
      <c r="H8049" s="171">
        <v>43020</v>
      </c>
      <c r="I8049" s="168">
        <v>74.75</v>
      </c>
    </row>
    <row r="8050" spans="8:9" x14ac:dyDescent="0.3">
      <c r="H8050" s="171">
        <v>43021</v>
      </c>
      <c r="I8050" s="168">
        <v>74.84</v>
      </c>
    </row>
    <row r="8051" spans="8:9" x14ac:dyDescent="0.3">
      <c r="H8051" s="171">
        <v>43022</v>
      </c>
      <c r="I8051" s="168">
        <v>74.95</v>
      </c>
    </row>
    <row r="8052" spans="8:9" x14ac:dyDescent="0.3">
      <c r="H8052" s="171">
        <v>43023</v>
      </c>
      <c r="I8052" s="168">
        <v>75.09</v>
      </c>
    </row>
    <row r="8053" spans="8:9" x14ac:dyDescent="0.3">
      <c r="H8053" s="171">
        <v>43024</v>
      </c>
      <c r="I8053" s="168">
        <v>75.260000000000005</v>
      </c>
    </row>
    <row r="8054" spans="8:9" x14ac:dyDescent="0.3">
      <c r="H8054" s="171">
        <v>43025</v>
      </c>
      <c r="I8054" s="168">
        <v>75.430000000000007</v>
      </c>
    </row>
    <row r="8055" spans="8:9" x14ac:dyDescent="0.3">
      <c r="H8055" s="171">
        <v>43026</v>
      </c>
      <c r="I8055" s="168">
        <v>75.58</v>
      </c>
    </row>
    <row r="8056" spans="8:9" x14ac:dyDescent="0.3">
      <c r="H8056" s="171">
        <v>43027</v>
      </c>
      <c r="I8056" s="168">
        <v>75.72</v>
      </c>
    </row>
    <row r="8057" spans="8:9" x14ac:dyDescent="0.3">
      <c r="H8057" s="171">
        <v>43028</v>
      </c>
      <c r="I8057" s="168">
        <v>75.84</v>
      </c>
    </row>
    <row r="8058" spans="8:9" x14ac:dyDescent="0.3">
      <c r="H8058" s="171">
        <v>43029</v>
      </c>
      <c r="I8058" s="168">
        <v>75.849999999999994</v>
      </c>
    </row>
    <row r="8059" spans="8:9" x14ac:dyDescent="0.3">
      <c r="H8059" s="171">
        <v>43030</v>
      </c>
      <c r="I8059" s="168">
        <v>75.900000000000006</v>
      </c>
    </row>
    <row r="8060" spans="8:9" x14ac:dyDescent="0.3">
      <c r="H8060" s="171">
        <v>43031</v>
      </c>
      <c r="I8060" s="168">
        <v>75.989999999999995</v>
      </c>
    </row>
    <row r="8061" spans="8:9" x14ac:dyDescent="0.3">
      <c r="H8061" s="171">
        <v>43032</v>
      </c>
      <c r="I8061" s="168">
        <v>76.08</v>
      </c>
    </row>
    <row r="8062" spans="8:9" x14ac:dyDescent="0.3">
      <c r="H8062" s="171">
        <v>43033</v>
      </c>
      <c r="I8062" s="168">
        <v>76.150000000000006</v>
      </c>
    </row>
    <row r="8063" spans="8:9" x14ac:dyDescent="0.3">
      <c r="H8063" s="171">
        <v>43034</v>
      </c>
      <c r="I8063" s="168">
        <v>76.37</v>
      </c>
    </row>
    <row r="8064" spans="8:9" x14ac:dyDescent="0.3">
      <c r="H8064" s="171">
        <v>43035</v>
      </c>
      <c r="I8064" s="168">
        <v>76.64</v>
      </c>
    </row>
    <row r="8065" spans="8:9" x14ac:dyDescent="0.3">
      <c r="H8065" s="171">
        <v>43036</v>
      </c>
      <c r="I8065" s="168">
        <v>76.95</v>
      </c>
    </row>
    <row r="8066" spans="8:9" x14ac:dyDescent="0.3">
      <c r="H8066" s="171">
        <v>43037</v>
      </c>
      <c r="I8066" s="168">
        <v>77.33</v>
      </c>
    </row>
    <row r="8067" spans="8:9" x14ac:dyDescent="0.3">
      <c r="H8067" s="171">
        <v>43038</v>
      </c>
      <c r="I8067" s="168">
        <v>77.62</v>
      </c>
    </row>
    <row r="8068" spans="8:9" x14ac:dyDescent="0.3">
      <c r="H8068" s="171">
        <v>43039</v>
      </c>
      <c r="I8068" s="168">
        <v>77.92</v>
      </c>
    </row>
    <row r="8069" spans="8:9" x14ac:dyDescent="0.3">
      <c r="H8069" s="171">
        <v>43040</v>
      </c>
      <c r="I8069" s="168">
        <v>78.010000000000005</v>
      </c>
    </row>
    <row r="8070" spans="8:9" x14ac:dyDescent="0.3">
      <c r="H8070" s="171">
        <v>43041</v>
      </c>
      <c r="I8070" s="168">
        <v>78.05</v>
      </c>
    </row>
    <row r="8071" spans="8:9" x14ac:dyDescent="0.3">
      <c r="H8071" s="171">
        <v>43042</v>
      </c>
      <c r="I8071" s="168">
        <v>78.08</v>
      </c>
    </row>
    <row r="8072" spans="8:9" x14ac:dyDescent="0.3">
      <c r="H8072" s="171">
        <v>43043</v>
      </c>
      <c r="I8072" s="168">
        <v>78.17</v>
      </c>
    </row>
    <row r="8073" spans="8:9" x14ac:dyDescent="0.3">
      <c r="H8073" s="171">
        <v>43044</v>
      </c>
      <c r="I8073" s="168">
        <v>78.239999999999995</v>
      </c>
    </row>
    <row r="8074" spans="8:9" x14ac:dyDescent="0.3">
      <c r="H8074" s="171">
        <v>43045</v>
      </c>
      <c r="I8074" s="168">
        <v>78.260000000000005</v>
      </c>
    </row>
    <row r="8075" spans="8:9" x14ac:dyDescent="0.3">
      <c r="H8075" s="171">
        <v>43046</v>
      </c>
      <c r="I8075" s="168">
        <v>78.239999999999995</v>
      </c>
    </row>
    <row r="8076" spans="8:9" x14ac:dyDescent="0.3">
      <c r="H8076" s="171">
        <v>43047</v>
      </c>
      <c r="I8076" s="168">
        <v>78.180000000000007</v>
      </c>
    </row>
    <row r="8077" spans="8:9" x14ac:dyDescent="0.3">
      <c r="H8077" s="171">
        <v>43048</v>
      </c>
      <c r="I8077" s="168">
        <v>78.209999999999994</v>
      </c>
    </row>
    <row r="8078" spans="8:9" x14ac:dyDescent="0.3">
      <c r="H8078" s="171">
        <v>43049</v>
      </c>
      <c r="I8078" s="168">
        <v>78.27</v>
      </c>
    </row>
    <row r="8079" spans="8:9" x14ac:dyDescent="0.3">
      <c r="H8079" s="171">
        <v>43050</v>
      </c>
      <c r="I8079" s="168">
        <v>78.290000000000006</v>
      </c>
    </row>
    <row r="8080" spans="8:9" x14ac:dyDescent="0.3">
      <c r="H8080" s="171">
        <v>43051</v>
      </c>
      <c r="I8080" s="168">
        <v>78.28</v>
      </c>
    </row>
    <row r="8081" spans="8:9" x14ac:dyDescent="0.3">
      <c r="H8081" s="171">
        <v>43052</v>
      </c>
      <c r="I8081" s="168">
        <v>78.28</v>
      </c>
    </row>
    <row r="8082" spans="8:9" x14ac:dyDescent="0.3">
      <c r="H8082" s="171">
        <v>43053</v>
      </c>
      <c r="I8082" s="168">
        <v>78.28</v>
      </c>
    </row>
    <row r="8083" spans="8:9" x14ac:dyDescent="0.3">
      <c r="H8083" s="171">
        <v>43054</v>
      </c>
      <c r="I8083" s="168">
        <v>78.41</v>
      </c>
    </row>
    <row r="8084" spans="8:9" x14ac:dyDescent="0.3">
      <c r="H8084" s="171">
        <v>43055</v>
      </c>
      <c r="I8084" s="168">
        <v>78.599999999999994</v>
      </c>
    </row>
    <row r="8085" spans="8:9" x14ac:dyDescent="0.3">
      <c r="H8085" s="171">
        <v>43056</v>
      </c>
      <c r="I8085" s="168">
        <v>78.569999999999993</v>
      </c>
    </row>
    <row r="8086" spans="8:9" x14ac:dyDescent="0.3">
      <c r="H8086" s="171">
        <v>43057</v>
      </c>
      <c r="I8086" s="168">
        <v>78.33</v>
      </c>
    </row>
    <row r="8087" spans="8:9" x14ac:dyDescent="0.3">
      <c r="H8087" s="171">
        <v>43058</v>
      </c>
      <c r="I8087" s="168">
        <v>77.989999999999995</v>
      </c>
    </row>
    <row r="8088" spans="8:9" x14ac:dyDescent="0.3">
      <c r="H8088" s="171">
        <v>43059</v>
      </c>
      <c r="I8088" s="168">
        <v>77.63</v>
      </c>
    </row>
    <row r="8089" spans="8:9" x14ac:dyDescent="0.3">
      <c r="H8089" s="171">
        <v>43060</v>
      </c>
      <c r="I8089" s="168">
        <v>77.47</v>
      </c>
    </row>
    <row r="8090" spans="8:9" x14ac:dyDescent="0.3">
      <c r="H8090" s="171">
        <v>43061</v>
      </c>
      <c r="I8090" s="168">
        <v>77.77</v>
      </c>
    </row>
    <row r="8091" spans="8:9" x14ac:dyDescent="0.3">
      <c r="H8091" s="171">
        <v>43062</v>
      </c>
      <c r="I8091" s="168">
        <v>78.2</v>
      </c>
    </row>
    <row r="8092" spans="8:9" x14ac:dyDescent="0.3">
      <c r="H8092" s="171">
        <v>43063</v>
      </c>
      <c r="I8092" s="168">
        <v>78.44</v>
      </c>
    </row>
    <row r="8093" spans="8:9" x14ac:dyDescent="0.3">
      <c r="H8093" s="171">
        <v>43064</v>
      </c>
      <c r="I8093" s="168">
        <v>78.540000000000006</v>
      </c>
    </row>
    <row r="8094" spans="8:9" x14ac:dyDescent="0.3">
      <c r="H8094" s="171">
        <v>43065</v>
      </c>
      <c r="I8094" s="168">
        <v>78.599999999999994</v>
      </c>
    </row>
    <row r="8095" spans="8:9" x14ac:dyDescent="0.3">
      <c r="H8095" s="171">
        <v>43066</v>
      </c>
      <c r="I8095" s="168">
        <v>78.7</v>
      </c>
    </row>
    <row r="8096" spans="8:9" x14ac:dyDescent="0.3">
      <c r="H8096" s="171">
        <v>43067</v>
      </c>
      <c r="I8096" s="168">
        <v>78.7</v>
      </c>
    </row>
    <row r="8097" spans="8:9" x14ac:dyDescent="0.3">
      <c r="H8097" s="171">
        <v>43068</v>
      </c>
      <c r="I8097" s="168">
        <v>78.680000000000007</v>
      </c>
    </row>
    <row r="8098" spans="8:9" x14ac:dyDescent="0.3">
      <c r="H8098" s="171">
        <v>43069</v>
      </c>
      <c r="I8098" s="168">
        <v>78.569999999999993</v>
      </c>
    </row>
    <row r="8099" spans="8:9" x14ac:dyDescent="0.3">
      <c r="H8099" s="171">
        <v>43070</v>
      </c>
      <c r="I8099" s="168">
        <v>78.48</v>
      </c>
    </row>
    <row r="8100" spans="8:9" x14ac:dyDescent="0.3">
      <c r="H8100" s="171">
        <v>43071</v>
      </c>
      <c r="I8100" s="168">
        <v>78.459999999999994</v>
      </c>
    </row>
    <row r="8101" spans="8:9" x14ac:dyDescent="0.3">
      <c r="H8101" s="171">
        <v>43072</v>
      </c>
      <c r="I8101" s="168">
        <v>78.59</v>
      </c>
    </row>
    <row r="8102" spans="8:9" x14ac:dyDescent="0.3">
      <c r="H8102" s="171">
        <v>43073</v>
      </c>
      <c r="I8102" s="168">
        <v>78.8</v>
      </c>
    </row>
    <row r="8103" spans="8:9" x14ac:dyDescent="0.3">
      <c r="H8103" s="171">
        <v>43074</v>
      </c>
      <c r="I8103" s="168">
        <v>78.989999999999995</v>
      </c>
    </row>
    <row r="8104" spans="8:9" x14ac:dyDescent="0.3">
      <c r="H8104" s="171">
        <v>43075</v>
      </c>
      <c r="I8104" s="168">
        <v>79.25</v>
      </c>
    </row>
    <row r="8105" spans="8:9" x14ac:dyDescent="0.3">
      <c r="H8105" s="171">
        <v>43076</v>
      </c>
      <c r="I8105" s="168">
        <v>79.510000000000005</v>
      </c>
    </row>
    <row r="8106" spans="8:9" x14ac:dyDescent="0.3">
      <c r="H8106" s="171">
        <v>43077</v>
      </c>
      <c r="I8106" s="168">
        <v>79.650000000000006</v>
      </c>
    </row>
    <row r="8107" spans="8:9" x14ac:dyDescent="0.3">
      <c r="H8107" s="171">
        <v>43078</v>
      </c>
      <c r="I8107" s="168">
        <v>79.83</v>
      </c>
    </row>
    <row r="8108" spans="8:9" x14ac:dyDescent="0.3">
      <c r="H8108" s="171">
        <v>43079</v>
      </c>
      <c r="I8108" s="168">
        <v>80.010000000000005</v>
      </c>
    </row>
    <row r="8109" spans="8:9" x14ac:dyDescent="0.3">
      <c r="H8109" s="171">
        <v>43080</v>
      </c>
      <c r="I8109" s="168">
        <v>80.180000000000007</v>
      </c>
    </row>
    <row r="8110" spans="8:9" x14ac:dyDescent="0.3">
      <c r="H8110" s="171">
        <v>43081</v>
      </c>
      <c r="I8110" s="168">
        <v>80.239999999999995</v>
      </c>
    </row>
    <row r="8111" spans="8:9" x14ac:dyDescent="0.3">
      <c r="H8111" s="171">
        <v>43082</v>
      </c>
      <c r="I8111" s="168">
        <v>80.25</v>
      </c>
    </row>
    <row r="8112" spans="8:9" x14ac:dyDescent="0.3">
      <c r="H8112" s="171">
        <v>43083</v>
      </c>
      <c r="I8112" s="168">
        <v>80.31</v>
      </c>
    </row>
    <row r="8113" spans="8:9" x14ac:dyDescent="0.3">
      <c r="H8113" s="171">
        <v>43084</v>
      </c>
      <c r="I8113" s="168">
        <v>80.38</v>
      </c>
    </row>
    <row r="8114" spans="8:9" x14ac:dyDescent="0.3">
      <c r="H8114" s="171">
        <v>43085</v>
      </c>
      <c r="I8114" s="168">
        <v>80.42</v>
      </c>
    </row>
    <row r="8115" spans="8:9" x14ac:dyDescent="0.3">
      <c r="H8115" s="171">
        <v>43086</v>
      </c>
      <c r="I8115" s="168">
        <v>80.400000000000006</v>
      </c>
    </row>
    <row r="8116" spans="8:9" x14ac:dyDescent="0.3">
      <c r="H8116" s="171">
        <v>43087</v>
      </c>
      <c r="I8116" s="168">
        <v>80.430000000000007</v>
      </c>
    </row>
    <row r="8117" spans="8:9" x14ac:dyDescent="0.3">
      <c r="H8117" s="171">
        <v>43088</v>
      </c>
      <c r="I8117" s="168">
        <v>80.459999999999994</v>
      </c>
    </row>
    <row r="8118" spans="8:9" x14ac:dyDescent="0.3">
      <c r="H8118" s="171">
        <v>43089</v>
      </c>
      <c r="I8118" s="168">
        <v>80.52</v>
      </c>
    </row>
    <row r="8119" spans="8:9" x14ac:dyDescent="0.3">
      <c r="H8119" s="171">
        <v>43090</v>
      </c>
      <c r="I8119" s="168">
        <v>80.540000000000006</v>
      </c>
    </row>
    <row r="8120" spans="8:9" x14ac:dyDescent="0.3">
      <c r="H8120" s="171">
        <v>43091</v>
      </c>
      <c r="I8120" s="168">
        <v>80.489999999999995</v>
      </c>
    </row>
    <row r="8121" spans="8:9" x14ac:dyDescent="0.3">
      <c r="H8121" s="171">
        <v>43092</v>
      </c>
      <c r="I8121" s="168">
        <v>80.44</v>
      </c>
    </row>
    <row r="8122" spans="8:9" x14ac:dyDescent="0.3">
      <c r="H8122" s="171">
        <v>43093</v>
      </c>
      <c r="I8122" s="168">
        <v>80.349999999999994</v>
      </c>
    </row>
    <row r="8123" spans="8:9" x14ac:dyDescent="0.3">
      <c r="H8123" s="171">
        <v>43094</v>
      </c>
      <c r="I8123" s="168">
        <v>80.28</v>
      </c>
    </row>
    <row r="8124" spans="8:9" x14ac:dyDescent="0.3">
      <c r="H8124" s="171">
        <v>43095</v>
      </c>
      <c r="I8124" s="168">
        <v>80.239999999999995</v>
      </c>
    </row>
    <row r="8125" spans="8:9" x14ac:dyDescent="0.3">
      <c r="H8125" s="171">
        <v>43096</v>
      </c>
      <c r="I8125" s="168">
        <v>80.209999999999994</v>
      </c>
    </row>
    <row r="8126" spans="8:9" x14ac:dyDescent="0.3">
      <c r="H8126" s="171">
        <v>43097</v>
      </c>
      <c r="I8126" s="168">
        <v>80.14</v>
      </c>
    </row>
    <row r="8127" spans="8:9" x14ac:dyDescent="0.3">
      <c r="H8127" s="171">
        <v>43098</v>
      </c>
      <c r="I8127" s="168">
        <v>80.16</v>
      </c>
    </row>
    <row r="8128" spans="8:9" x14ac:dyDescent="0.3">
      <c r="H8128" s="171">
        <v>43099</v>
      </c>
      <c r="I8128" s="168">
        <v>80.22</v>
      </c>
    </row>
    <row r="8129" spans="8:9" x14ac:dyDescent="0.3">
      <c r="H8129" s="171">
        <v>43100</v>
      </c>
      <c r="I8129" s="168">
        <v>80.25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E206"/>
  <sheetViews>
    <sheetView topLeftCell="A16" workbookViewId="0">
      <selection activeCell="H18" sqref="H18"/>
    </sheetView>
  </sheetViews>
  <sheetFormatPr defaultRowHeight="14.4" x14ac:dyDescent="0.3"/>
  <sheetData>
    <row r="1" spans="4:5" ht="53.4" x14ac:dyDescent="0.3">
      <c r="D1" s="177" t="s">
        <v>3300</v>
      </c>
      <c r="E1" s="175" t="s">
        <v>3347</v>
      </c>
    </row>
    <row r="2" spans="4:5" x14ac:dyDescent="0.3">
      <c r="D2" s="178">
        <v>7256</v>
      </c>
      <c r="E2" s="176">
        <v>3842.8127059469189</v>
      </c>
    </row>
    <row r="3" spans="4:5" x14ac:dyDescent="0.3">
      <c r="D3" s="178">
        <v>7257</v>
      </c>
      <c r="E3" s="176">
        <v>4352.2577313704669</v>
      </c>
    </row>
    <row r="4" spans="4:5" x14ac:dyDescent="0.3">
      <c r="D4" s="179">
        <v>7258</v>
      </c>
      <c r="E4" s="176">
        <v>2437.8715478660652</v>
      </c>
    </row>
    <row r="5" spans="4:5" x14ac:dyDescent="0.3">
      <c r="D5" s="178">
        <v>7259</v>
      </c>
      <c r="E5" s="176">
        <v>3417.5403743041206</v>
      </c>
    </row>
    <row r="6" spans="4:5" x14ac:dyDescent="0.3">
      <c r="D6" s="178">
        <v>7260</v>
      </c>
      <c r="E6" s="176">
        <v>3299.5436594316361</v>
      </c>
    </row>
    <row r="7" spans="4:5" x14ac:dyDescent="0.3">
      <c r="D7" s="178">
        <v>7261</v>
      </c>
      <c r="E7" s="176">
        <v>2551.6288438230449</v>
      </c>
    </row>
    <row r="8" spans="4:5" x14ac:dyDescent="0.3">
      <c r="D8" s="178">
        <v>7262</v>
      </c>
      <c r="E8" s="176">
        <v>830.19913204252293</v>
      </c>
    </row>
    <row r="9" spans="4:5" x14ac:dyDescent="0.3">
      <c r="D9" s="178">
        <v>7264</v>
      </c>
      <c r="E9" s="176">
        <v>3092.2891417166111</v>
      </c>
    </row>
    <row r="10" spans="4:5" x14ac:dyDescent="0.3">
      <c r="D10" s="180">
        <v>7265</v>
      </c>
      <c r="E10" s="176">
        <v>3610.103045709041</v>
      </c>
    </row>
    <row r="11" spans="4:5" x14ac:dyDescent="0.3">
      <c r="D11" s="178">
        <v>7266</v>
      </c>
      <c r="E11" s="176">
        <v>1792.1341016951424</v>
      </c>
    </row>
    <row r="12" spans="4:5" x14ac:dyDescent="0.3">
      <c r="D12" s="178">
        <v>7267</v>
      </c>
      <c r="E12" s="176">
        <v>4146.6551167911803</v>
      </c>
    </row>
    <row r="13" spans="4:5" x14ac:dyDescent="0.3">
      <c r="D13" s="178">
        <v>7268</v>
      </c>
      <c r="E13" s="176">
        <v>2922.6064735778882</v>
      </c>
    </row>
    <row r="14" spans="4:5" x14ac:dyDescent="0.3">
      <c r="D14" s="178">
        <v>7269</v>
      </c>
      <c r="E14" s="176">
        <v>3228.0067553758408</v>
      </c>
    </row>
    <row r="15" spans="4:5" x14ac:dyDescent="0.3">
      <c r="D15" s="178">
        <v>7270</v>
      </c>
      <c r="E15" s="176">
        <v>1336.3224736490085</v>
      </c>
    </row>
    <row r="16" spans="4:5" x14ac:dyDescent="0.3">
      <c r="D16" s="178">
        <v>7271</v>
      </c>
      <c r="E16" s="176">
        <v>4489.0351849421731</v>
      </c>
    </row>
    <row r="17" spans="4:5" x14ac:dyDescent="0.3">
      <c r="D17" s="178">
        <v>7272</v>
      </c>
      <c r="E17" s="176">
        <v>2929.9862349844407</v>
      </c>
    </row>
    <row r="18" spans="4:5" x14ac:dyDescent="0.3">
      <c r="D18" s="178">
        <v>7273</v>
      </c>
      <c r="E18" s="176">
        <v>3877.5743918157059</v>
      </c>
    </row>
    <row r="19" spans="4:5" x14ac:dyDescent="0.3">
      <c r="D19" s="178">
        <v>7274</v>
      </c>
      <c r="E19" s="176">
        <v>4893.3387260751842</v>
      </c>
    </row>
    <row r="20" spans="4:5" x14ac:dyDescent="0.3">
      <c r="D20" s="178">
        <v>7275</v>
      </c>
      <c r="E20" s="176">
        <v>3499.6777059246147</v>
      </c>
    </row>
    <row r="21" spans="4:5" x14ac:dyDescent="0.3">
      <c r="D21" s="178">
        <v>7276</v>
      </c>
      <c r="E21" s="176">
        <v>1476.1060963674843</v>
      </c>
    </row>
    <row r="22" spans="4:5" x14ac:dyDescent="0.3">
      <c r="D22" s="178">
        <v>7277</v>
      </c>
      <c r="E22" s="176">
        <v>1647.1253064294667</v>
      </c>
    </row>
    <row r="23" spans="4:5" x14ac:dyDescent="0.3">
      <c r="D23" s="178">
        <v>7278</v>
      </c>
      <c r="E23" s="176">
        <v>5586.5668453521939</v>
      </c>
    </row>
    <row r="24" spans="4:5" x14ac:dyDescent="0.3">
      <c r="D24" s="178">
        <v>7279</v>
      </c>
      <c r="E24" s="176">
        <v>1786.3860942216843</v>
      </c>
    </row>
    <row r="25" spans="4:5" x14ac:dyDescent="0.3">
      <c r="D25" s="178">
        <v>7280</v>
      </c>
      <c r="E25" s="176">
        <v>3225.8724099790052</v>
      </c>
    </row>
    <row r="26" spans="4:5" x14ac:dyDescent="0.3">
      <c r="D26" s="178">
        <v>7281</v>
      </c>
      <c r="E26" s="176">
        <v>2379.0174571964235</v>
      </c>
    </row>
    <row r="27" spans="4:5" x14ac:dyDescent="0.3">
      <c r="D27" s="178">
        <v>7282</v>
      </c>
      <c r="E27" s="176">
        <v>3381.6223836440936</v>
      </c>
    </row>
    <row r="28" spans="4:5" x14ac:dyDescent="0.3">
      <c r="D28" s="181">
        <v>7283</v>
      </c>
      <c r="E28" s="176">
        <v>3115.7396786324439</v>
      </c>
    </row>
    <row r="29" spans="4:5" x14ac:dyDescent="0.3">
      <c r="D29" s="178">
        <v>7284</v>
      </c>
      <c r="E29" s="176">
        <v>1784.2808514650224</v>
      </c>
    </row>
    <row r="30" spans="4:5" x14ac:dyDescent="0.3">
      <c r="D30" s="178">
        <v>7285</v>
      </c>
      <c r="E30" s="176">
        <v>5061.0875708747999</v>
      </c>
    </row>
    <row r="31" spans="4:5" x14ac:dyDescent="0.3">
      <c r="D31" s="179">
        <v>7286</v>
      </c>
      <c r="E31" s="176">
        <v>1364.5351264844398</v>
      </c>
    </row>
    <row r="32" spans="4:5" x14ac:dyDescent="0.3">
      <c r="D32" s="178">
        <v>7287</v>
      </c>
      <c r="E32" s="176">
        <v>3249.5527604575773</v>
      </c>
    </row>
    <row r="33" spans="4:5" x14ac:dyDescent="0.3">
      <c r="D33" s="178">
        <v>7288</v>
      </c>
      <c r="E33" s="176">
        <v>3440.8311590978701</v>
      </c>
    </row>
    <row r="34" spans="4:5" x14ac:dyDescent="0.3">
      <c r="D34" s="178">
        <v>7291</v>
      </c>
      <c r="E34" s="176">
        <v>1715.9130014372633</v>
      </c>
    </row>
    <row r="35" spans="4:5" x14ac:dyDescent="0.3">
      <c r="D35" s="179">
        <v>7292</v>
      </c>
      <c r="E35" s="176">
        <v>1932.4826209424812</v>
      </c>
    </row>
    <row r="36" spans="4:5" x14ac:dyDescent="0.3">
      <c r="D36" s="178">
        <v>7293</v>
      </c>
      <c r="E36" s="176">
        <v>2947.6458789986928</v>
      </c>
    </row>
    <row r="37" spans="4:5" x14ac:dyDescent="0.3">
      <c r="D37" s="178">
        <v>7294</v>
      </c>
      <c r="E37" s="176">
        <v>4165.417350072983</v>
      </c>
    </row>
    <row r="38" spans="4:5" x14ac:dyDescent="0.3">
      <c r="D38" s="178">
        <v>7295</v>
      </c>
      <c r="E38" s="176">
        <v>2280.9993673712297</v>
      </c>
    </row>
    <row r="39" spans="4:5" x14ac:dyDescent="0.3">
      <c r="D39" s="178">
        <v>7296</v>
      </c>
      <c r="E39" s="176">
        <v>1589.1500604171924</v>
      </c>
    </row>
    <row r="40" spans="4:5" x14ac:dyDescent="0.3">
      <c r="D40" s="178">
        <v>7297</v>
      </c>
      <c r="E40" s="176">
        <v>1505.3801331158741</v>
      </c>
    </row>
    <row r="41" spans="4:5" x14ac:dyDescent="0.3">
      <c r="D41" s="179">
        <v>7316</v>
      </c>
      <c r="E41" s="176">
        <v>1710.186330134602</v>
      </c>
    </row>
    <row r="42" spans="4:5" x14ac:dyDescent="0.3">
      <c r="D42" s="178">
        <v>7322</v>
      </c>
      <c r="E42" s="176">
        <v>1807.3828778812499</v>
      </c>
    </row>
    <row r="43" spans="4:5" x14ac:dyDescent="0.3">
      <c r="D43" s="178">
        <v>7323</v>
      </c>
      <c r="E43" s="176">
        <v>2989.2024342709069</v>
      </c>
    </row>
    <row r="44" spans="4:5" x14ac:dyDescent="0.3">
      <c r="D44" s="178">
        <v>7324</v>
      </c>
      <c r="E44" s="176">
        <v>3933.7316286456676</v>
      </c>
    </row>
    <row r="45" spans="4:5" x14ac:dyDescent="0.3">
      <c r="D45" s="178">
        <v>7325</v>
      </c>
      <c r="E45" s="176">
        <v>2307.4557629422561</v>
      </c>
    </row>
    <row r="46" spans="4:5" x14ac:dyDescent="0.3">
      <c r="D46" s="178">
        <v>7326</v>
      </c>
      <c r="E46" s="176">
        <v>2764.1965111131949</v>
      </c>
    </row>
    <row r="47" spans="4:5" x14ac:dyDescent="0.3">
      <c r="D47" s="178">
        <v>7337</v>
      </c>
      <c r="E47" s="176">
        <v>3611.9251071850545</v>
      </c>
    </row>
    <row r="48" spans="4:5" x14ac:dyDescent="0.3">
      <c r="D48" s="178">
        <v>7338</v>
      </c>
      <c r="E48" s="176">
        <v>1899.3560842037261</v>
      </c>
    </row>
    <row r="49" spans="4:5" x14ac:dyDescent="0.3">
      <c r="D49" s="178">
        <v>7339</v>
      </c>
      <c r="E49" s="176">
        <v>1499.5991929406168</v>
      </c>
    </row>
    <row r="50" spans="4:5" x14ac:dyDescent="0.3">
      <c r="D50" s="179">
        <v>7341</v>
      </c>
      <c r="E50" s="176">
        <v>2233.0308667348572</v>
      </c>
    </row>
    <row r="51" spans="4:5" x14ac:dyDescent="0.3">
      <c r="D51" s="178">
        <v>7342</v>
      </c>
      <c r="E51" s="176">
        <v>1241.7620827801936</v>
      </c>
    </row>
    <row r="52" spans="4:5" x14ac:dyDescent="0.3">
      <c r="D52" s="178">
        <v>7343</v>
      </c>
      <c r="E52" s="176">
        <v>2544.1465729344241</v>
      </c>
    </row>
    <row r="53" spans="4:5" x14ac:dyDescent="0.3">
      <c r="D53" s="178">
        <v>7344</v>
      </c>
      <c r="E53" s="176">
        <v>3496.9846292282982</v>
      </c>
    </row>
    <row r="54" spans="4:5" x14ac:dyDescent="0.3">
      <c r="D54" s="178">
        <v>7345</v>
      </c>
      <c r="E54" s="176">
        <v>2863.6298194969522</v>
      </c>
    </row>
    <row r="55" spans="4:5" x14ac:dyDescent="0.3">
      <c r="D55" s="178">
        <v>7346</v>
      </c>
      <c r="E55" s="176">
        <v>2247.3982871893609</v>
      </c>
    </row>
    <row r="56" spans="4:5" x14ac:dyDescent="0.3">
      <c r="D56" s="178">
        <v>7347</v>
      </c>
      <c r="E56" s="176">
        <v>2680.7712514018704</v>
      </c>
    </row>
    <row r="57" spans="4:5" x14ac:dyDescent="0.3">
      <c r="D57" s="178">
        <v>7348</v>
      </c>
      <c r="E57" s="176">
        <v>3198.4511390759594</v>
      </c>
    </row>
    <row r="58" spans="4:5" x14ac:dyDescent="0.3">
      <c r="D58" s="178">
        <v>7349</v>
      </c>
      <c r="E58" s="176">
        <v>2297.6879498128101</v>
      </c>
    </row>
    <row r="59" spans="4:5" x14ac:dyDescent="0.3">
      <c r="D59" s="178">
        <v>7350</v>
      </c>
      <c r="E59" s="176">
        <v>3505.1776184513037</v>
      </c>
    </row>
    <row r="60" spans="4:5" x14ac:dyDescent="0.3">
      <c r="D60" s="178">
        <v>7351</v>
      </c>
      <c r="E60" s="176">
        <v>2736.5217424606954</v>
      </c>
    </row>
    <row r="61" spans="4:5" x14ac:dyDescent="0.3">
      <c r="D61" s="178">
        <v>7352</v>
      </c>
      <c r="E61" s="176">
        <v>3447.7043694554609</v>
      </c>
    </row>
    <row r="62" spans="4:5" x14ac:dyDescent="0.3">
      <c r="D62" s="178">
        <v>7353</v>
      </c>
      <c r="E62" s="176">
        <v>3133.5152057468854</v>
      </c>
    </row>
    <row r="63" spans="4:5" x14ac:dyDescent="0.3">
      <c r="D63" s="178">
        <v>7354</v>
      </c>
      <c r="E63" s="176">
        <v>2477.3379171608676</v>
      </c>
    </row>
    <row r="64" spans="4:5" x14ac:dyDescent="0.3">
      <c r="D64" s="178">
        <v>7355</v>
      </c>
      <c r="E64" s="176">
        <v>1479.6666170752385</v>
      </c>
    </row>
    <row r="65" spans="4:5" x14ac:dyDescent="0.3">
      <c r="D65" s="178">
        <v>7356</v>
      </c>
      <c r="E65" s="176">
        <v>1228.6319776473235</v>
      </c>
    </row>
    <row r="66" spans="4:5" x14ac:dyDescent="0.3">
      <c r="D66" s="178">
        <v>7357</v>
      </c>
      <c r="E66" s="176">
        <v>1798.6534830068849</v>
      </c>
    </row>
    <row r="67" spans="4:5" x14ac:dyDescent="0.3">
      <c r="D67" s="178">
        <v>7358</v>
      </c>
      <c r="E67" s="176">
        <v>2625.7014525490663</v>
      </c>
    </row>
    <row r="68" spans="4:5" x14ac:dyDescent="0.3">
      <c r="D68" s="178">
        <v>7359</v>
      </c>
      <c r="E68" s="176">
        <v>1507.4050361419893</v>
      </c>
    </row>
    <row r="69" spans="4:5" x14ac:dyDescent="0.3">
      <c r="D69" s="179">
        <v>7360</v>
      </c>
      <c r="E69" s="176">
        <v>1736.0002466335854</v>
      </c>
    </row>
    <row r="70" spans="4:5" x14ac:dyDescent="0.3">
      <c r="D70" s="178">
        <v>7361</v>
      </c>
      <c r="E70" s="176">
        <v>1358.4377403560391</v>
      </c>
    </row>
    <row r="71" spans="4:5" x14ac:dyDescent="0.3">
      <c r="D71" s="178">
        <v>7409</v>
      </c>
      <c r="E71" s="176">
        <v>949.45057978132206</v>
      </c>
    </row>
    <row r="72" spans="4:5" x14ac:dyDescent="0.3">
      <c r="D72" s="182">
        <v>7610</v>
      </c>
      <c r="E72" s="176">
        <v>3505.6316590422016</v>
      </c>
    </row>
    <row r="73" spans="4:5" x14ac:dyDescent="0.3">
      <c r="D73" s="183">
        <v>7611</v>
      </c>
      <c r="E73" s="176">
        <v>1369.741034733933</v>
      </c>
    </row>
    <row r="74" spans="4:5" x14ac:dyDescent="0.3">
      <c r="D74" s="184">
        <v>7612</v>
      </c>
      <c r="E74" s="176">
        <v>1151.1335315890469</v>
      </c>
    </row>
    <row r="75" spans="4:5" x14ac:dyDescent="0.3">
      <c r="D75" s="178">
        <v>7613</v>
      </c>
      <c r="E75" s="176">
        <v>1579.2562045999716</v>
      </c>
    </row>
    <row r="76" spans="4:5" x14ac:dyDescent="0.3">
      <c r="D76" s="178">
        <v>7614</v>
      </c>
      <c r="E76" s="176">
        <v>2464.4102694592561</v>
      </c>
    </row>
    <row r="77" spans="4:5" x14ac:dyDescent="0.3">
      <c r="D77" s="178">
        <v>7615</v>
      </c>
      <c r="E77" s="176">
        <v>2090.2533495368666</v>
      </c>
    </row>
    <row r="78" spans="4:5" x14ac:dyDescent="0.3">
      <c r="D78" s="178">
        <v>7750</v>
      </c>
      <c r="E78" s="176">
        <v>2429.3486650568725</v>
      </c>
    </row>
    <row r="79" spans="4:5" x14ac:dyDescent="0.3">
      <c r="D79" s="178" t="s">
        <v>2317</v>
      </c>
      <c r="E79" s="176">
        <v>2231.2612014999568</v>
      </c>
    </row>
    <row r="80" spans="4:5" x14ac:dyDescent="0.3">
      <c r="D80" s="178" t="s">
        <v>2326</v>
      </c>
      <c r="E80" s="176">
        <v>1573.1088879264971</v>
      </c>
    </row>
    <row r="81" spans="4:5" x14ac:dyDescent="0.3">
      <c r="D81" s="178" t="s">
        <v>2327</v>
      </c>
      <c r="E81" s="176">
        <v>2399.2967529344578</v>
      </c>
    </row>
    <row r="82" spans="4:5" x14ac:dyDescent="0.3">
      <c r="D82" s="180" t="s">
        <v>2328</v>
      </c>
      <c r="E82" s="176">
        <v>3961.707460330269</v>
      </c>
    </row>
    <row r="83" spans="4:5" x14ac:dyDescent="0.3">
      <c r="D83" s="178" t="s">
        <v>2330</v>
      </c>
      <c r="E83" s="176">
        <v>4016.1835288726506</v>
      </c>
    </row>
    <row r="84" spans="4:5" x14ac:dyDescent="0.3">
      <c r="D84" s="179" t="s">
        <v>2331</v>
      </c>
      <c r="E84" s="176">
        <v>3768.9130926709208</v>
      </c>
    </row>
    <row r="85" spans="4:5" x14ac:dyDescent="0.3">
      <c r="D85" s="178" t="s">
        <v>2318</v>
      </c>
      <c r="E85" s="176">
        <v>1931.4421275707637</v>
      </c>
    </row>
    <row r="86" spans="4:5" x14ac:dyDescent="0.3">
      <c r="D86" s="180" t="s">
        <v>2332</v>
      </c>
      <c r="E86" s="176">
        <v>3742.6602506456179</v>
      </c>
    </row>
    <row r="87" spans="4:5" x14ac:dyDescent="0.3">
      <c r="D87" s="185" t="s">
        <v>2333</v>
      </c>
      <c r="E87" s="176">
        <v>3509.6975550787861</v>
      </c>
    </row>
    <row r="88" spans="4:5" x14ac:dyDescent="0.3">
      <c r="D88" s="178" t="s">
        <v>2334</v>
      </c>
      <c r="E88" s="176">
        <v>1599.1947334066936</v>
      </c>
    </row>
    <row r="89" spans="4:5" x14ac:dyDescent="0.3">
      <c r="D89" s="178" t="s">
        <v>2335</v>
      </c>
      <c r="E89" s="176">
        <v>2489.347741906292</v>
      </c>
    </row>
    <row r="90" spans="4:5" x14ac:dyDescent="0.3">
      <c r="D90" s="178" t="s">
        <v>2336</v>
      </c>
      <c r="E90" s="176">
        <v>7018.7663231831511</v>
      </c>
    </row>
    <row r="91" spans="4:5" x14ac:dyDescent="0.3">
      <c r="D91" s="178" t="s">
        <v>2337</v>
      </c>
      <c r="E91" s="176">
        <v>1341.5949645101086</v>
      </c>
    </row>
    <row r="92" spans="4:5" x14ac:dyDescent="0.3">
      <c r="D92" s="180" t="s">
        <v>2338</v>
      </c>
      <c r="E92" s="176">
        <v>2747.9007918957232</v>
      </c>
    </row>
    <row r="93" spans="4:5" x14ac:dyDescent="0.3">
      <c r="D93" s="178" t="s">
        <v>2339</v>
      </c>
      <c r="E93" s="176">
        <v>1186.9924674076706</v>
      </c>
    </row>
    <row r="94" spans="4:5" x14ac:dyDescent="0.3">
      <c r="D94" s="178" t="s">
        <v>2340</v>
      </c>
      <c r="E94" s="176">
        <v>3111.1786839341967</v>
      </c>
    </row>
    <row r="95" spans="4:5" x14ac:dyDescent="0.3">
      <c r="D95" s="178" t="s">
        <v>2319</v>
      </c>
      <c r="E95" s="176">
        <v>1513.0849175781204</v>
      </c>
    </row>
    <row r="96" spans="4:5" x14ac:dyDescent="0.3">
      <c r="D96" s="178" t="s">
        <v>2341</v>
      </c>
      <c r="E96" s="176">
        <v>2485.8064268629064</v>
      </c>
    </row>
    <row r="97" spans="4:5" x14ac:dyDescent="0.3">
      <c r="D97" s="178" t="s">
        <v>2342</v>
      </c>
      <c r="E97" s="176">
        <v>1628.7489862465525</v>
      </c>
    </row>
    <row r="98" spans="4:5" x14ac:dyDescent="0.3">
      <c r="D98" s="178" t="s">
        <v>2343</v>
      </c>
      <c r="E98" s="176">
        <v>1412.1737574725421</v>
      </c>
    </row>
    <row r="99" spans="4:5" x14ac:dyDescent="0.3">
      <c r="D99" s="178" t="s">
        <v>2344</v>
      </c>
      <c r="E99" s="176">
        <v>1359.4220003893806</v>
      </c>
    </row>
    <row r="100" spans="4:5" x14ac:dyDescent="0.3">
      <c r="D100" s="180" t="s">
        <v>2345</v>
      </c>
      <c r="E100" s="176">
        <v>4148.2679274386519</v>
      </c>
    </row>
    <row r="101" spans="4:5" x14ac:dyDescent="0.3">
      <c r="D101" s="178" t="s">
        <v>2346</v>
      </c>
      <c r="E101" s="176">
        <v>1228.3440470797198</v>
      </c>
    </row>
    <row r="102" spans="4:5" x14ac:dyDescent="0.3">
      <c r="D102" s="178" t="s">
        <v>2347</v>
      </c>
      <c r="E102" s="176">
        <v>2377.2678945492225</v>
      </c>
    </row>
    <row r="103" spans="4:5" x14ac:dyDescent="0.3">
      <c r="D103" s="179" t="s">
        <v>2348</v>
      </c>
      <c r="E103" s="176">
        <v>1507.1473098161116</v>
      </c>
    </row>
    <row r="104" spans="4:5" x14ac:dyDescent="0.3">
      <c r="D104" s="178" t="s">
        <v>2349</v>
      </c>
      <c r="E104" s="176">
        <v>2833.8025055062026</v>
      </c>
    </row>
    <row r="105" spans="4:5" x14ac:dyDescent="0.3">
      <c r="D105" s="178" t="s">
        <v>2350</v>
      </c>
      <c r="E105" s="176">
        <v>3623.422104889994</v>
      </c>
    </row>
    <row r="106" spans="4:5" x14ac:dyDescent="0.3">
      <c r="D106" s="178" t="s">
        <v>2320</v>
      </c>
      <c r="E106" s="176">
        <v>3867.8863036912808</v>
      </c>
    </row>
    <row r="107" spans="4:5" x14ac:dyDescent="0.3">
      <c r="D107" s="178" t="s">
        <v>2321</v>
      </c>
      <c r="E107" s="176">
        <v>3722.5845835716991</v>
      </c>
    </row>
    <row r="108" spans="4:5" x14ac:dyDescent="0.3">
      <c r="D108" s="178" t="s">
        <v>2322</v>
      </c>
      <c r="E108" s="176">
        <v>3216.7138456018256</v>
      </c>
    </row>
    <row r="109" spans="4:5" x14ac:dyDescent="0.3">
      <c r="D109" s="178" t="s">
        <v>2323</v>
      </c>
      <c r="E109" s="176">
        <v>2785.8451667813897</v>
      </c>
    </row>
    <row r="110" spans="4:5" x14ac:dyDescent="0.3">
      <c r="D110" s="180" t="s">
        <v>2324</v>
      </c>
      <c r="E110" s="176">
        <v>2614.4093710779307</v>
      </c>
    </row>
    <row r="111" spans="4:5" x14ac:dyDescent="0.3">
      <c r="D111" s="178" t="s">
        <v>2325</v>
      </c>
      <c r="E111" s="176">
        <v>4058.2928528694006</v>
      </c>
    </row>
    <row r="112" spans="4:5" x14ac:dyDescent="0.3">
      <c r="D112" s="180" t="s">
        <v>2360</v>
      </c>
      <c r="E112" s="176">
        <v>1572.7928945054528</v>
      </c>
    </row>
    <row r="113" spans="4:5" x14ac:dyDescent="0.3">
      <c r="D113" s="178" t="s">
        <v>2369</v>
      </c>
      <c r="E113" s="176">
        <v>2103.6200153808604</v>
      </c>
    </row>
    <row r="114" spans="4:5" x14ac:dyDescent="0.3">
      <c r="D114" s="178" t="s">
        <v>2370</v>
      </c>
      <c r="E114" s="176">
        <v>1748.0581272592535</v>
      </c>
    </row>
    <row r="115" spans="4:5" x14ac:dyDescent="0.3">
      <c r="D115" s="180" t="s">
        <v>2371</v>
      </c>
      <c r="E115" s="176">
        <v>1489.3630324352648</v>
      </c>
    </row>
    <row r="116" spans="4:5" x14ac:dyDescent="0.3">
      <c r="D116" s="178" t="s">
        <v>2372</v>
      </c>
      <c r="E116" s="176">
        <v>1411.1971553547951</v>
      </c>
    </row>
    <row r="117" spans="4:5" x14ac:dyDescent="0.3">
      <c r="D117" s="178" t="s">
        <v>2373</v>
      </c>
      <c r="E117" s="176">
        <v>1646.839217542522</v>
      </c>
    </row>
    <row r="118" spans="4:5" x14ac:dyDescent="0.3">
      <c r="D118" s="178" t="s">
        <v>2374</v>
      </c>
      <c r="E118" s="176">
        <v>1518.5030098295003</v>
      </c>
    </row>
    <row r="119" spans="4:5" x14ac:dyDescent="0.3">
      <c r="D119" s="186" t="s">
        <v>2510</v>
      </c>
      <c r="E119" s="176">
        <v>2989.4661227746165</v>
      </c>
    </row>
    <row r="120" spans="4:5" x14ac:dyDescent="0.3">
      <c r="D120" s="181" t="s">
        <v>2511</v>
      </c>
      <c r="E120" s="176">
        <v>1250.7021422457974</v>
      </c>
    </row>
    <row r="121" spans="4:5" x14ac:dyDescent="0.3">
      <c r="D121" s="178" t="s">
        <v>2512</v>
      </c>
      <c r="E121" s="176">
        <v>5804.2711622443276</v>
      </c>
    </row>
    <row r="122" spans="4:5" x14ac:dyDescent="0.3">
      <c r="D122" s="178" t="s">
        <v>2513</v>
      </c>
      <c r="E122" s="176">
        <v>2402.0634199884189</v>
      </c>
    </row>
    <row r="123" spans="4:5" x14ac:dyDescent="0.3">
      <c r="D123" s="178" t="s">
        <v>2514</v>
      </c>
      <c r="E123" s="176">
        <v>2869.5587654258411</v>
      </c>
    </row>
    <row r="124" spans="4:5" x14ac:dyDescent="0.3">
      <c r="D124" s="178" t="s">
        <v>2515</v>
      </c>
      <c r="E124" s="176">
        <v>3660.3494395541038</v>
      </c>
    </row>
    <row r="125" spans="4:5" x14ac:dyDescent="0.3">
      <c r="D125" s="178" t="s">
        <v>2516</v>
      </c>
      <c r="E125" s="176">
        <v>3007.5866733075827</v>
      </c>
    </row>
    <row r="126" spans="4:5" x14ac:dyDescent="0.3">
      <c r="D126" s="178" t="s">
        <v>2517</v>
      </c>
      <c r="E126" s="176">
        <v>3348.7904242472364</v>
      </c>
    </row>
    <row r="127" spans="4:5" x14ac:dyDescent="0.3">
      <c r="D127" s="178" t="s">
        <v>2518</v>
      </c>
      <c r="E127" s="176">
        <v>3041.3178183880223</v>
      </c>
    </row>
    <row r="128" spans="4:5" x14ac:dyDescent="0.3">
      <c r="D128" s="179" t="s">
        <v>2375</v>
      </c>
      <c r="E128" s="176">
        <v>1513.3961979769629</v>
      </c>
    </row>
    <row r="129" spans="4:5" x14ac:dyDescent="0.3">
      <c r="D129" s="178" t="s">
        <v>2519</v>
      </c>
      <c r="E129" s="176">
        <v>4317.1297853943979</v>
      </c>
    </row>
    <row r="130" spans="4:5" x14ac:dyDescent="0.3">
      <c r="D130" s="178" t="s">
        <v>2520</v>
      </c>
      <c r="E130" s="176">
        <v>4280.0200425395651</v>
      </c>
    </row>
    <row r="131" spans="4:5" x14ac:dyDescent="0.3">
      <c r="D131" s="179" t="s">
        <v>2521</v>
      </c>
      <c r="E131" s="176">
        <v>3734.8209061586153</v>
      </c>
    </row>
    <row r="132" spans="4:5" x14ac:dyDescent="0.3">
      <c r="D132" s="178" t="s">
        <v>2522</v>
      </c>
      <c r="E132" s="176">
        <v>3379.0351143700937</v>
      </c>
    </row>
    <row r="133" spans="4:5" x14ac:dyDescent="0.3">
      <c r="D133" s="178" t="s">
        <v>2523</v>
      </c>
      <c r="E133" s="176">
        <v>3895.9575667704989</v>
      </c>
    </row>
    <row r="134" spans="4:5" x14ac:dyDescent="0.3">
      <c r="D134" s="178" t="s">
        <v>2524</v>
      </c>
      <c r="E134" s="176">
        <v>1868.4975610717756</v>
      </c>
    </row>
    <row r="135" spans="4:5" x14ac:dyDescent="0.3">
      <c r="D135" s="178" t="s">
        <v>2525</v>
      </c>
      <c r="E135" s="176">
        <v>2780.7282337034071</v>
      </c>
    </row>
    <row r="136" spans="4:5" x14ac:dyDescent="0.3">
      <c r="D136" s="178" t="s">
        <v>2526</v>
      </c>
      <c r="E136" s="176">
        <v>1524.1513246822999</v>
      </c>
    </row>
    <row r="137" spans="4:5" x14ac:dyDescent="0.3">
      <c r="D137" s="180" t="s">
        <v>2527</v>
      </c>
      <c r="E137" s="176">
        <v>1695.3492595765033</v>
      </c>
    </row>
    <row r="138" spans="4:5" x14ac:dyDescent="0.3">
      <c r="D138" s="178" t="s">
        <v>2528</v>
      </c>
      <c r="E138" s="176">
        <v>1367.0525233735164</v>
      </c>
    </row>
    <row r="139" spans="4:5" x14ac:dyDescent="0.3">
      <c r="D139" s="178" t="s">
        <v>2376</v>
      </c>
      <c r="E139" s="176">
        <v>1296.2226712056672</v>
      </c>
    </row>
    <row r="140" spans="4:5" x14ac:dyDescent="0.3">
      <c r="D140" s="178" t="s">
        <v>2529</v>
      </c>
      <c r="E140" s="176">
        <v>874.30343524601005</v>
      </c>
    </row>
    <row r="141" spans="4:5" x14ac:dyDescent="0.3">
      <c r="D141" s="178" t="s">
        <v>2530</v>
      </c>
      <c r="E141" s="176">
        <v>2889.5051460295049</v>
      </c>
    </row>
    <row r="142" spans="4:5" x14ac:dyDescent="0.3">
      <c r="D142" s="178" t="s">
        <v>2531</v>
      </c>
      <c r="E142" s="176">
        <v>1440.519931591027</v>
      </c>
    </row>
    <row r="143" spans="4:5" x14ac:dyDescent="0.3">
      <c r="D143" s="178" t="s">
        <v>2532</v>
      </c>
      <c r="E143" s="176">
        <v>3120.6103452012835</v>
      </c>
    </row>
    <row r="144" spans="4:5" x14ac:dyDescent="0.3">
      <c r="D144" s="180" t="s">
        <v>2533</v>
      </c>
      <c r="E144" s="176">
        <v>1924.925676435583</v>
      </c>
    </row>
    <row r="145" spans="4:5" x14ac:dyDescent="0.3">
      <c r="D145" s="180" t="s">
        <v>2534</v>
      </c>
      <c r="E145" s="176">
        <v>3252.2170227554493</v>
      </c>
    </row>
    <row r="146" spans="4:5" x14ac:dyDescent="0.3">
      <c r="D146" s="178" t="s">
        <v>2536</v>
      </c>
      <c r="E146" s="176">
        <v>1136.0262881997185</v>
      </c>
    </row>
    <row r="147" spans="4:5" x14ac:dyDescent="0.3">
      <c r="D147" s="180" t="s">
        <v>2537</v>
      </c>
      <c r="E147" s="176">
        <v>2977.6140122278039</v>
      </c>
    </row>
    <row r="148" spans="4:5" x14ac:dyDescent="0.3">
      <c r="D148" s="178" t="s">
        <v>2538</v>
      </c>
      <c r="E148" s="176">
        <v>1880.0355183607735</v>
      </c>
    </row>
    <row r="149" spans="4:5" x14ac:dyDescent="0.3">
      <c r="D149" s="178" t="s">
        <v>2377</v>
      </c>
      <c r="E149" s="176">
        <v>1468.2390776000084</v>
      </c>
    </row>
    <row r="150" spans="4:5" x14ac:dyDescent="0.3">
      <c r="D150" s="180" t="s">
        <v>2539</v>
      </c>
      <c r="E150" s="176">
        <v>1498.525830960127</v>
      </c>
    </row>
    <row r="151" spans="4:5" x14ac:dyDescent="0.3">
      <c r="D151" s="180" t="s">
        <v>2540</v>
      </c>
      <c r="E151" s="176">
        <v>3583.2771369728489</v>
      </c>
    </row>
    <row r="152" spans="4:5" x14ac:dyDescent="0.3">
      <c r="D152" s="178" t="s">
        <v>2541</v>
      </c>
      <c r="E152" s="176">
        <v>1048.4511454533908</v>
      </c>
    </row>
    <row r="153" spans="4:5" x14ac:dyDescent="0.3">
      <c r="D153" s="178" t="s">
        <v>2542</v>
      </c>
      <c r="E153" s="176">
        <v>1574.6594923146797</v>
      </c>
    </row>
    <row r="154" spans="4:5" x14ac:dyDescent="0.3">
      <c r="D154" s="178" t="s">
        <v>2378</v>
      </c>
      <c r="E154" s="176">
        <v>1191.4585522128796</v>
      </c>
    </row>
    <row r="155" spans="4:5" x14ac:dyDescent="0.3">
      <c r="D155" s="178" t="s">
        <v>2361</v>
      </c>
      <c r="E155" s="176">
        <v>1607.6684441297959</v>
      </c>
    </row>
    <row r="156" spans="4:5" x14ac:dyDescent="0.3">
      <c r="D156" s="178" t="s">
        <v>2379</v>
      </c>
      <c r="E156" s="176">
        <v>2412.2692688275383</v>
      </c>
    </row>
    <row r="157" spans="4:5" x14ac:dyDescent="0.3">
      <c r="D157" s="180" t="s">
        <v>2380</v>
      </c>
      <c r="E157" s="176">
        <v>2492.4861256682811</v>
      </c>
    </row>
    <row r="158" spans="4:5" x14ac:dyDescent="0.3">
      <c r="D158" s="178" t="s">
        <v>2381</v>
      </c>
      <c r="E158" s="176">
        <v>1636.7824471102692</v>
      </c>
    </row>
    <row r="159" spans="4:5" x14ac:dyDescent="0.3">
      <c r="D159" s="178" t="s">
        <v>2382</v>
      </c>
      <c r="E159" s="176">
        <v>1404.3555139636035</v>
      </c>
    </row>
    <row r="160" spans="4:5" x14ac:dyDescent="0.3">
      <c r="D160" s="178" t="s">
        <v>2383</v>
      </c>
      <c r="E160" s="176">
        <v>1231.3818575813104</v>
      </c>
    </row>
    <row r="161" spans="4:5" x14ac:dyDescent="0.3">
      <c r="D161" s="178" t="s">
        <v>2384</v>
      </c>
      <c r="E161" s="176">
        <v>1896.5096182321488</v>
      </c>
    </row>
    <row r="162" spans="4:5" x14ac:dyDescent="0.3">
      <c r="D162" s="178" t="s">
        <v>2385</v>
      </c>
      <c r="E162" s="176">
        <v>1843.2645138823107</v>
      </c>
    </row>
    <row r="163" spans="4:5" x14ac:dyDescent="0.3">
      <c r="D163" s="179" t="s">
        <v>2386</v>
      </c>
      <c r="E163" s="176">
        <v>2449.5116398839727</v>
      </c>
    </row>
    <row r="164" spans="4:5" x14ac:dyDescent="0.3">
      <c r="D164" s="178" t="s">
        <v>2387</v>
      </c>
      <c r="E164" s="176">
        <v>2431.1071642748616</v>
      </c>
    </row>
    <row r="165" spans="4:5" x14ac:dyDescent="0.3">
      <c r="D165" s="186" t="s">
        <v>2388</v>
      </c>
      <c r="E165" s="176">
        <v>2954.1438998043568</v>
      </c>
    </row>
    <row r="166" spans="4:5" x14ac:dyDescent="0.3">
      <c r="D166" s="181" t="s">
        <v>2362</v>
      </c>
      <c r="E166" s="176">
        <v>3218.5652773110323</v>
      </c>
    </row>
    <row r="167" spans="4:5" x14ac:dyDescent="0.3">
      <c r="D167" s="178" t="s">
        <v>2389</v>
      </c>
      <c r="E167" s="176">
        <v>3609.3431043503865</v>
      </c>
    </row>
    <row r="168" spans="4:5" x14ac:dyDescent="0.3">
      <c r="D168" s="178" t="s">
        <v>2390</v>
      </c>
      <c r="E168" s="176">
        <v>4715.0116553198659</v>
      </c>
    </row>
    <row r="169" spans="4:5" x14ac:dyDescent="0.3">
      <c r="D169" s="180" t="s">
        <v>2391</v>
      </c>
      <c r="E169" s="176">
        <v>3885.8495993570505</v>
      </c>
    </row>
    <row r="170" spans="4:5" x14ac:dyDescent="0.3">
      <c r="D170" s="178" t="s">
        <v>2392</v>
      </c>
      <c r="E170" s="176">
        <v>1757.8585037150292</v>
      </c>
    </row>
    <row r="171" spans="4:5" x14ac:dyDescent="0.3">
      <c r="D171" s="183" t="s">
        <v>2393</v>
      </c>
      <c r="E171" s="176">
        <v>2810.9869306286901</v>
      </c>
    </row>
    <row r="172" spans="4:5" x14ac:dyDescent="0.3">
      <c r="D172" s="178" t="s">
        <v>2394</v>
      </c>
      <c r="E172" s="176">
        <v>2464.39177138891</v>
      </c>
    </row>
    <row r="173" spans="4:5" x14ac:dyDescent="0.3">
      <c r="D173" s="178" t="s">
        <v>2395</v>
      </c>
      <c r="E173" s="176">
        <v>3071.5269266754112</v>
      </c>
    </row>
    <row r="174" spans="4:5" x14ac:dyDescent="0.3">
      <c r="D174" s="178" t="s">
        <v>2396</v>
      </c>
      <c r="E174" s="176">
        <v>2731.471953447975</v>
      </c>
    </row>
    <row r="175" spans="4:5" x14ac:dyDescent="0.3">
      <c r="D175" s="178" t="s">
        <v>2397</v>
      </c>
      <c r="E175" s="176">
        <v>2738.1140667579953</v>
      </c>
    </row>
    <row r="176" spans="4:5" x14ac:dyDescent="0.3">
      <c r="D176" s="178" t="s">
        <v>2398</v>
      </c>
      <c r="E176" s="176">
        <v>1603.7382950871006</v>
      </c>
    </row>
    <row r="177" spans="4:5" x14ac:dyDescent="0.3">
      <c r="D177" s="180" t="s">
        <v>2363</v>
      </c>
      <c r="E177" s="176">
        <v>2602.0048883042859</v>
      </c>
    </row>
    <row r="178" spans="4:5" x14ac:dyDescent="0.3">
      <c r="D178" s="178" t="s">
        <v>2399</v>
      </c>
      <c r="E178" s="176">
        <v>987.53613139405991</v>
      </c>
    </row>
    <row r="179" spans="4:5" x14ac:dyDescent="0.3">
      <c r="D179" s="178" t="s">
        <v>2400</v>
      </c>
      <c r="E179" s="176">
        <v>2881.2462838940032</v>
      </c>
    </row>
    <row r="180" spans="4:5" x14ac:dyDescent="0.3">
      <c r="D180" s="178" t="s">
        <v>2401</v>
      </c>
      <c r="E180" s="176">
        <v>1444.514219052593</v>
      </c>
    </row>
    <row r="181" spans="4:5" x14ac:dyDescent="0.3">
      <c r="D181" s="180" t="s">
        <v>2402</v>
      </c>
      <c r="E181" s="176">
        <v>1495.7428516332527</v>
      </c>
    </row>
    <row r="182" spans="4:5" x14ac:dyDescent="0.3">
      <c r="D182" s="178" t="s">
        <v>2403</v>
      </c>
      <c r="E182" s="176">
        <v>1527.9815385354916</v>
      </c>
    </row>
    <row r="183" spans="4:5" x14ac:dyDescent="0.3">
      <c r="D183" s="178" t="s">
        <v>2404</v>
      </c>
      <c r="E183" s="176">
        <v>2305.3642460947863</v>
      </c>
    </row>
    <row r="184" spans="4:5" x14ac:dyDescent="0.3">
      <c r="D184" s="178" t="s">
        <v>2405</v>
      </c>
      <c r="E184" s="176">
        <v>2411.9034120816141</v>
      </c>
    </row>
    <row r="185" spans="4:5" x14ac:dyDescent="0.3">
      <c r="D185" s="178" t="s">
        <v>2406</v>
      </c>
      <c r="E185" s="176">
        <v>2110.8341243666005</v>
      </c>
    </row>
    <row r="186" spans="4:5" x14ac:dyDescent="0.3">
      <c r="D186" s="178" t="s">
        <v>2407</v>
      </c>
      <c r="E186" s="176">
        <v>1262.8058055111419</v>
      </c>
    </row>
    <row r="187" spans="4:5" x14ac:dyDescent="0.3">
      <c r="D187" s="178" t="s">
        <v>2408</v>
      </c>
      <c r="E187" s="176">
        <v>1223.7149707036094</v>
      </c>
    </row>
    <row r="188" spans="4:5" x14ac:dyDescent="0.3">
      <c r="D188" s="178" t="s">
        <v>2364</v>
      </c>
      <c r="E188" s="176">
        <v>1775.9986798140856</v>
      </c>
    </row>
    <row r="189" spans="4:5" x14ac:dyDescent="0.3">
      <c r="D189" s="178" t="s">
        <v>2409</v>
      </c>
      <c r="E189" s="176">
        <v>1205.0843302439928</v>
      </c>
    </row>
    <row r="190" spans="4:5" x14ac:dyDescent="0.3">
      <c r="D190" s="178" t="s">
        <v>2410</v>
      </c>
      <c r="E190" s="176">
        <v>2093.1938272963735</v>
      </c>
    </row>
    <row r="191" spans="4:5" x14ac:dyDescent="0.3">
      <c r="D191" s="178" t="s">
        <v>2411</v>
      </c>
      <c r="E191" s="176">
        <v>1393.2447175733446</v>
      </c>
    </row>
    <row r="192" spans="4:5" x14ac:dyDescent="0.3">
      <c r="D192" s="178" t="s">
        <v>2412</v>
      </c>
      <c r="E192" s="176">
        <v>1064.1707117735086</v>
      </c>
    </row>
    <row r="193" spans="4:5" x14ac:dyDescent="0.3">
      <c r="D193" s="178" t="s">
        <v>2413</v>
      </c>
      <c r="E193" s="176">
        <v>1012.8611471801869</v>
      </c>
    </row>
    <row r="194" spans="4:5" x14ac:dyDescent="0.3">
      <c r="D194" s="178" t="s">
        <v>2414</v>
      </c>
      <c r="E194" s="176">
        <v>3230.0702266242911</v>
      </c>
    </row>
    <row r="195" spans="4:5" x14ac:dyDescent="0.3">
      <c r="D195" s="178" t="s">
        <v>2415</v>
      </c>
      <c r="E195" s="176">
        <v>1191.519786203392</v>
      </c>
    </row>
    <row r="196" spans="4:5" x14ac:dyDescent="0.3">
      <c r="D196" s="178" t="s">
        <v>2416</v>
      </c>
      <c r="E196" s="176">
        <v>1321.6433723039554</v>
      </c>
    </row>
    <row r="197" spans="4:5" x14ac:dyDescent="0.3">
      <c r="D197" s="182" t="s">
        <v>2417</v>
      </c>
      <c r="E197" s="176">
        <v>2553.4180474827731</v>
      </c>
    </row>
    <row r="198" spans="4:5" x14ac:dyDescent="0.3">
      <c r="D198" s="178" t="s">
        <v>2418</v>
      </c>
      <c r="E198" s="176">
        <v>2050.5705522084609</v>
      </c>
    </row>
    <row r="199" spans="4:5" x14ac:dyDescent="0.3">
      <c r="D199" s="178" t="s">
        <v>2365</v>
      </c>
      <c r="E199" s="176">
        <v>3386.3463138042216</v>
      </c>
    </row>
    <row r="200" spans="4:5" x14ac:dyDescent="0.3">
      <c r="D200" s="186" t="s">
        <v>2419</v>
      </c>
      <c r="E200" s="176">
        <v>2115.8941352191432</v>
      </c>
    </row>
    <row r="201" spans="4:5" x14ac:dyDescent="0.3">
      <c r="D201" s="181" t="s">
        <v>2420</v>
      </c>
      <c r="E201" s="176">
        <v>1280.7239378641527</v>
      </c>
    </row>
    <row r="202" spans="4:5" x14ac:dyDescent="0.3">
      <c r="D202" s="178" t="s">
        <v>2421</v>
      </c>
      <c r="E202" s="176">
        <v>2542.4594977838765</v>
      </c>
    </row>
    <row r="203" spans="4:5" x14ac:dyDescent="0.3">
      <c r="D203" s="178" t="s">
        <v>2422</v>
      </c>
      <c r="E203" s="176">
        <v>1814.392706047043</v>
      </c>
    </row>
    <row r="204" spans="4:5" x14ac:dyDescent="0.3">
      <c r="D204" s="178" t="s">
        <v>2366</v>
      </c>
      <c r="E204" s="176">
        <v>2909.1082309253025</v>
      </c>
    </row>
    <row r="205" spans="4:5" x14ac:dyDescent="0.3">
      <c r="D205" s="178" t="s">
        <v>2367</v>
      </c>
      <c r="E205" s="176">
        <v>1996.1873335431576</v>
      </c>
    </row>
    <row r="206" spans="4:5" x14ac:dyDescent="0.3">
      <c r="D206" s="178" t="s">
        <v>2368</v>
      </c>
      <c r="E206" s="176">
        <v>2088.852421809539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2465"/>
  <sheetViews>
    <sheetView workbookViewId="0">
      <selection sqref="A1:XFD1048576"/>
    </sheetView>
  </sheetViews>
  <sheetFormatPr defaultRowHeight="14.4" x14ac:dyDescent="0.3"/>
  <cols>
    <col min="1" max="1" width="7.44140625" style="33" customWidth="1"/>
    <col min="2" max="2" width="20" style="32" customWidth="1"/>
    <col min="3" max="3" width="8.6640625" style="32" customWidth="1"/>
    <col min="4" max="4" width="8.88671875" style="32" bestFit="1" customWidth="1"/>
  </cols>
  <sheetData>
    <row r="1" spans="1:4" x14ac:dyDescent="0.3">
      <c r="A1" s="36" t="s">
        <v>117</v>
      </c>
      <c r="B1" s="35" t="s">
        <v>279</v>
      </c>
      <c r="C1" s="35" t="s">
        <v>2291</v>
      </c>
      <c r="D1" s="35" t="s">
        <v>670</v>
      </c>
    </row>
    <row r="2" spans="1:4" x14ac:dyDescent="0.3">
      <c r="A2" s="44">
        <v>1112</v>
      </c>
      <c r="B2" s="48">
        <v>0.23981405969662367</v>
      </c>
      <c r="C2" s="48">
        <v>4.8990408028027559E-2</v>
      </c>
      <c r="D2" s="32" t="s">
        <v>3631</v>
      </c>
    </row>
    <row r="3" spans="1:4" x14ac:dyDescent="0.3">
      <c r="A3" s="44">
        <v>1112</v>
      </c>
      <c r="B3" s="48">
        <v>0.41099109342429402</v>
      </c>
      <c r="C3" s="48">
        <v>6.4152581901283035E-2</v>
      </c>
      <c r="D3" s="32" t="s">
        <v>3631</v>
      </c>
    </row>
    <row r="4" spans="1:4" x14ac:dyDescent="0.3">
      <c r="A4" s="44">
        <v>1112</v>
      </c>
      <c r="B4" s="48">
        <v>0.60460416664718108</v>
      </c>
      <c r="C4" s="48">
        <v>7.7834863550487257E-2</v>
      </c>
      <c r="D4" s="32" t="s">
        <v>3631</v>
      </c>
    </row>
    <row r="5" spans="1:4" x14ac:dyDescent="0.3">
      <c r="A5" s="44">
        <v>1112</v>
      </c>
      <c r="B5" s="48">
        <v>0.12899075190993164</v>
      </c>
      <c r="C5" s="48">
        <v>3.5923008245925106E-2</v>
      </c>
      <c r="D5" s="32" t="s">
        <v>3631</v>
      </c>
    </row>
    <row r="6" spans="1:4" x14ac:dyDescent="0.3">
      <c r="A6" s="44">
        <v>1112</v>
      </c>
      <c r="B6" s="48">
        <v>0.45757374875704343</v>
      </c>
      <c r="C6" s="48">
        <v>6.7695891264988511E-2</v>
      </c>
      <c r="D6" s="32" t="s">
        <v>3631</v>
      </c>
    </row>
    <row r="7" spans="1:4" x14ac:dyDescent="0.3">
      <c r="A7" s="44">
        <v>1112</v>
      </c>
      <c r="B7" s="48">
        <v>0.41355007865757737</v>
      </c>
      <c r="C7" s="48">
        <v>6.4352266336803896E-2</v>
      </c>
      <c r="D7" s="32" t="s">
        <v>3631</v>
      </c>
    </row>
    <row r="8" spans="1:4" x14ac:dyDescent="0.3">
      <c r="A8" s="44">
        <v>1112</v>
      </c>
      <c r="B8" s="48">
        <v>0.35605887018595223</v>
      </c>
      <c r="C8" s="48">
        <v>5.9706135998488105E-2</v>
      </c>
      <c r="D8" s="32" t="s">
        <v>3631</v>
      </c>
    </row>
    <row r="9" spans="1:4" x14ac:dyDescent="0.3">
      <c r="A9" s="44">
        <v>1112</v>
      </c>
      <c r="B9" s="48">
        <v>8.1882109617373328E-2</v>
      </c>
      <c r="C9" s="48">
        <v>2.8618956709725328E-2</v>
      </c>
      <c r="D9" s="32" t="s">
        <v>3631</v>
      </c>
    </row>
    <row r="10" spans="1:4" x14ac:dyDescent="0.3">
      <c r="A10" s="44">
        <v>1112</v>
      </c>
      <c r="B10" s="48">
        <v>0.16628532974427992</v>
      </c>
      <c r="C10" s="48">
        <v>4.0789408054330047E-2</v>
      </c>
      <c r="D10" s="32" t="s">
        <v>3631</v>
      </c>
    </row>
    <row r="11" spans="1:4" x14ac:dyDescent="0.3">
      <c r="A11" s="44">
        <v>1112</v>
      </c>
      <c r="B11" s="48">
        <v>0.30342568326469488</v>
      </c>
      <c r="C11" s="48">
        <v>5.511198339304179E-2</v>
      </c>
      <c r="D11" s="32" t="s">
        <v>3631</v>
      </c>
    </row>
    <row r="12" spans="1:4" x14ac:dyDescent="0.3">
      <c r="A12" s="44">
        <v>1112</v>
      </c>
      <c r="B12" s="48">
        <v>0.15231520223152023</v>
      </c>
      <c r="C12" s="48">
        <v>3.9037494564057307E-2</v>
      </c>
      <c r="D12" s="32" t="s">
        <v>3631</v>
      </c>
    </row>
    <row r="13" spans="1:4" x14ac:dyDescent="0.3">
      <c r="A13" s="44">
        <v>1112</v>
      </c>
      <c r="B13" s="48">
        <v>0.27903138528138527</v>
      </c>
      <c r="C13" s="48">
        <v>5.2848017992838198E-2</v>
      </c>
      <c r="D13" s="32" t="s">
        <v>3631</v>
      </c>
    </row>
    <row r="14" spans="1:4" x14ac:dyDescent="0.3">
      <c r="A14" s="44">
        <v>1112</v>
      </c>
      <c r="B14" s="48">
        <v>9.5554984583761576E-2</v>
      </c>
      <c r="C14" s="48">
        <v>3.0916894403299505E-2</v>
      </c>
      <c r="D14" s="32" t="s">
        <v>3631</v>
      </c>
    </row>
    <row r="15" spans="1:4" x14ac:dyDescent="0.3">
      <c r="A15" s="44">
        <v>1112</v>
      </c>
      <c r="B15" s="48">
        <v>7.241954310488577E-2</v>
      </c>
      <c r="C15" s="48">
        <v>2.6914128599610117E-2</v>
      </c>
      <c r="D15" s="32" t="s">
        <v>3631</v>
      </c>
    </row>
    <row r="16" spans="1:4" x14ac:dyDescent="0.3">
      <c r="A16" s="44">
        <v>1112</v>
      </c>
      <c r="B16" s="48">
        <v>5.5238633154476122E-2</v>
      </c>
      <c r="C16" s="48">
        <v>2.3505064810368227E-2</v>
      </c>
      <c r="D16" s="32" t="s">
        <v>3631</v>
      </c>
    </row>
    <row r="17" spans="1:4" x14ac:dyDescent="0.3">
      <c r="A17" s="44">
        <v>1112</v>
      </c>
      <c r="B17" s="48">
        <v>1.0881057268722467E-2</v>
      </c>
      <c r="C17" s="48">
        <v>1.0431419821697941E-2</v>
      </c>
      <c r="D17" s="32" t="s">
        <v>3631</v>
      </c>
    </row>
    <row r="18" spans="1:4" x14ac:dyDescent="0.3">
      <c r="A18" s="44">
        <v>1112</v>
      </c>
      <c r="B18" s="48">
        <v>0.47092693977723232</v>
      </c>
      <c r="C18" s="48">
        <v>6.8678092774194011E-2</v>
      </c>
      <c r="D18" s="32" t="s">
        <v>3631</v>
      </c>
    </row>
    <row r="19" spans="1:4" x14ac:dyDescent="0.3">
      <c r="A19" s="44">
        <v>1112</v>
      </c>
      <c r="B19" s="48">
        <v>0.37738909517295288</v>
      </c>
      <c r="C19" s="48">
        <v>6.1470708048130276E-2</v>
      </c>
      <c r="D19" s="32" t="s">
        <v>3631</v>
      </c>
    </row>
    <row r="20" spans="1:4" x14ac:dyDescent="0.3">
      <c r="A20" s="44">
        <v>1112</v>
      </c>
      <c r="B20" s="48">
        <v>0.31772662244765248</v>
      </c>
      <c r="C20" s="48">
        <v>5.6397135966130565E-2</v>
      </c>
      <c r="D20" s="32" t="s">
        <v>3631</v>
      </c>
    </row>
    <row r="21" spans="1:4" x14ac:dyDescent="0.3">
      <c r="A21" s="44">
        <v>1112</v>
      </c>
      <c r="B21" s="48">
        <v>7.9116673562267273E-2</v>
      </c>
      <c r="C21" s="48">
        <v>2.8131396552173359E-2</v>
      </c>
      <c r="D21" s="32" t="s">
        <v>3631</v>
      </c>
    </row>
    <row r="22" spans="1:4" x14ac:dyDescent="0.3">
      <c r="A22" s="44">
        <v>1112</v>
      </c>
      <c r="B22" s="48">
        <v>0.26734154929577458</v>
      </c>
      <c r="C22" s="48">
        <v>5.1728147841640086E-2</v>
      </c>
      <c r="D22" s="32" t="s">
        <v>3631</v>
      </c>
    </row>
    <row r="23" spans="1:4" x14ac:dyDescent="0.3">
      <c r="A23" s="44">
        <v>1112</v>
      </c>
      <c r="B23" s="48">
        <v>4.8289578361177407E-2</v>
      </c>
      <c r="C23" s="48">
        <v>2.1976658824369069E-2</v>
      </c>
      <c r="D23" s="32" t="s">
        <v>3631</v>
      </c>
    </row>
    <row r="24" spans="1:4" x14ac:dyDescent="0.3">
      <c r="A24" s="44">
        <v>1112</v>
      </c>
      <c r="B24" s="48">
        <v>0.37518908497701309</v>
      </c>
      <c r="C24" s="48">
        <v>6.1291047388517587E-2</v>
      </c>
      <c r="D24" s="32" t="s">
        <v>3631</v>
      </c>
    </row>
    <row r="25" spans="1:4" x14ac:dyDescent="0.3">
      <c r="A25" s="44">
        <v>1112</v>
      </c>
      <c r="B25" s="48">
        <v>0.1419711538461538</v>
      </c>
      <c r="C25" s="48">
        <v>3.7687980947899997E-2</v>
      </c>
      <c r="D25" s="32" t="s">
        <v>3631</v>
      </c>
    </row>
    <row r="26" spans="1:4" x14ac:dyDescent="0.3">
      <c r="A26" s="44">
        <v>1112</v>
      </c>
      <c r="B26" s="48">
        <v>0.17370892018779341</v>
      </c>
      <c r="C26" s="48">
        <v>4.1690478062305483E-2</v>
      </c>
      <c r="D26" s="32" t="s">
        <v>3631</v>
      </c>
    </row>
    <row r="27" spans="1:4" x14ac:dyDescent="0.3">
      <c r="A27" s="44">
        <v>1112</v>
      </c>
      <c r="B27" s="48">
        <v>0.40885770664327997</v>
      </c>
      <c r="C27" s="48">
        <v>6.3985634349450246E-2</v>
      </c>
      <c r="D27" s="32" t="s">
        <v>3631</v>
      </c>
    </row>
    <row r="28" spans="1:4" x14ac:dyDescent="0.3">
      <c r="A28" s="44">
        <v>1112</v>
      </c>
      <c r="B28" s="48">
        <v>0.40461176470588239</v>
      </c>
      <c r="C28" s="48">
        <v>6.3652073621510208E-2</v>
      </c>
      <c r="D28" s="32" t="s">
        <v>3631</v>
      </c>
    </row>
    <row r="29" spans="1:4" x14ac:dyDescent="0.3">
      <c r="A29" s="44">
        <v>1112</v>
      </c>
      <c r="B29" s="48">
        <v>0.33691445107614387</v>
      </c>
      <c r="C29" s="48">
        <v>5.8076975093104145E-2</v>
      </c>
      <c r="D29" s="32" t="s">
        <v>3631</v>
      </c>
    </row>
    <row r="30" spans="1:4" x14ac:dyDescent="0.3">
      <c r="A30" s="44">
        <v>1112</v>
      </c>
      <c r="B30" s="48">
        <v>5.3848291191997771E-2</v>
      </c>
      <c r="C30" s="48">
        <v>2.3207317688681554E-2</v>
      </c>
      <c r="D30" s="32" t="s">
        <v>3631</v>
      </c>
    </row>
    <row r="31" spans="1:4" x14ac:dyDescent="0.3">
      <c r="A31" s="44">
        <v>1112</v>
      </c>
      <c r="B31" s="48">
        <v>0.25647949384250368</v>
      </c>
      <c r="C31" s="48">
        <v>5.066547806095708E-2</v>
      </c>
      <c r="D31" s="32" t="s">
        <v>3631</v>
      </c>
    </row>
    <row r="32" spans="1:4" x14ac:dyDescent="0.3">
      <c r="A32" s="44">
        <v>1112</v>
      </c>
      <c r="B32" s="48">
        <v>0.10398653895935799</v>
      </c>
      <c r="C32" s="48">
        <v>3.2252535243527461E-2</v>
      </c>
      <c r="D32" s="32" t="s">
        <v>3631</v>
      </c>
    </row>
    <row r="33" spans="1:4" x14ac:dyDescent="0.3">
      <c r="A33" s="44">
        <v>1112</v>
      </c>
      <c r="B33" s="48">
        <v>0.10163551401869159</v>
      </c>
      <c r="C33" s="48">
        <v>3.1885728043696479E-2</v>
      </c>
      <c r="D33" s="32" t="s">
        <v>3631</v>
      </c>
    </row>
    <row r="34" spans="1:4" x14ac:dyDescent="0.3">
      <c r="A34" s="44">
        <v>1112</v>
      </c>
      <c r="B34" s="48">
        <v>3.9142857142857139E-3</v>
      </c>
      <c r="C34" s="48">
        <v>6.2564660851480488E-3</v>
      </c>
      <c r="D34" s="32" t="s">
        <v>3631</v>
      </c>
    </row>
    <row r="35" spans="1:4" x14ac:dyDescent="0.3">
      <c r="A35" s="44">
        <v>1112</v>
      </c>
      <c r="B35" s="48">
        <v>5.8562091503267966E-2</v>
      </c>
      <c r="C35" s="48">
        <v>2.4201968267815559E-2</v>
      </c>
      <c r="D35" s="32" t="s">
        <v>3631</v>
      </c>
    </row>
    <row r="36" spans="1:4" x14ac:dyDescent="0.3">
      <c r="A36" s="44">
        <v>1112</v>
      </c>
      <c r="B36" s="48">
        <v>0.11243325705568269</v>
      </c>
      <c r="C36" s="48">
        <v>3.353735526231548E-2</v>
      </c>
      <c r="D36" s="32" t="s">
        <v>3631</v>
      </c>
    </row>
    <row r="37" spans="1:4" x14ac:dyDescent="0.3">
      <c r="A37" s="44">
        <v>1112</v>
      </c>
      <c r="B37" s="48">
        <v>0.38827393431167007</v>
      </c>
      <c r="C37" s="48">
        <v>6.2352024802451431E-2</v>
      </c>
      <c r="D37" s="32" t="s">
        <v>3631</v>
      </c>
    </row>
    <row r="38" spans="1:4" x14ac:dyDescent="0.3">
      <c r="A38" s="44">
        <v>1112</v>
      </c>
      <c r="B38" s="48">
        <v>0.3844510546241211</v>
      </c>
      <c r="C38" s="48">
        <v>6.2043915309237176E-2</v>
      </c>
      <c r="D38" s="32" t="s">
        <v>3631</v>
      </c>
    </row>
    <row r="39" spans="1:4" x14ac:dyDescent="0.3">
      <c r="A39" s="44">
        <v>1112</v>
      </c>
      <c r="B39" s="48">
        <v>0.23972163923561252</v>
      </c>
      <c r="C39" s="48">
        <v>4.8980959504750433E-2</v>
      </c>
      <c r="D39" s="32" t="s">
        <v>3631</v>
      </c>
    </row>
    <row r="40" spans="1:4" x14ac:dyDescent="0.3">
      <c r="A40" s="44">
        <v>1112</v>
      </c>
      <c r="B40" s="48">
        <v>0.26475170399221032</v>
      </c>
      <c r="C40" s="48">
        <v>5.1476759741267655E-2</v>
      </c>
      <c r="D40" s="32" t="s">
        <v>3631</v>
      </c>
    </row>
    <row r="41" spans="1:4" x14ac:dyDescent="0.3">
      <c r="A41" s="44">
        <v>1112</v>
      </c>
      <c r="B41" s="48">
        <v>0.26495203102674014</v>
      </c>
      <c r="C41" s="48">
        <v>5.1496248489085988E-2</v>
      </c>
      <c r="D41" s="32" t="s">
        <v>3631</v>
      </c>
    </row>
    <row r="42" spans="1:4" x14ac:dyDescent="0.3">
      <c r="A42" s="44">
        <v>1112</v>
      </c>
      <c r="B42" s="48">
        <v>0.21311511912714318</v>
      </c>
      <c r="C42" s="48">
        <v>4.6180806072714548E-2</v>
      </c>
      <c r="D42" s="32" t="s">
        <v>3632</v>
      </c>
    </row>
    <row r="43" spans="1:4" x14ac:dyDescent="0.3">
      <c r="A43" s="44">
        <v>1112</v>
      </c>
      <c r="B43" s="48">
        <v>0.29940419867366647</v>
      </c>
      <c r="C43" s="48">
        <v>5.4745181187064257E-2</v>
      </c>
      <c r="D43" s="32" t="s">
        <v>3632</v>
      </c>
    </row>
    <row r="44" spans="1:4" x14ac:dyDescent="0.3">
      <c r="A44" s="44">
        <v>1112</v>
      </c>
      <c r="B44" s="48">
        <v>0.42156408893951597</v>
      </c>
      <c r="C44" s="48">
        <v>6.4973672518435693E-2</v>
      </c>
      <c r="D44" s="32" t="s">
        <v>3632</v>
      </c>
    </row>
    <row r="45" spans="1:4" x14ac:dyDescent="0.3">
      <c r="A45" s="44">
        <v>1112</v>
      </c>
      <c r="B45" s="48">
        <v>0.38978128138508356</v>
      </c>
      <c r="C45" s="48">
        <v>6.2473095673916609E-2</v>
      </c>
      <c r="D45" s="32" t="s">
        <v>3632</v>
      </c>
    </row>
    <row r="46" spans="1:4" x14ac:dyDescent="0.3">
      <c r="A46" s="44">
        <v>1112</v>
      </c>
      <c r="B46" s="48">
        <v>0.367499786770563</v>
      </c>
      <c r="C46" s="48">
        <v>6.0658953024608539E-2</v>
      </c>
      <c r="D46" s="32" t="s">
        <v>3632</v>
      </c>
    </row>
    <row r="47" spans="1:4" x14ac:dyDescent="0.3">
      <c r="A47" s="44">
        <v>1112</v>
      </c>
      <c r="B47" s="48">
        <v>0.18558301647655259</v>
      </c>
      <c r="C47" s="48">
        <v>4.3092683110023441E-2</v>
      </c>
      <c r="D47" s="32" t="s">
        <v>3632</v>
      </c>
    </row>
    <row r="48" spans="1:4" x14ac:dyDescent="0.3">
      <c r="A48" s="44">
        <v>1112</v>
      </c>
      <c r="B48" s="48">
        <v>0.35029959003468936</v>
      </c>
      <c r="C48" s="48">
        <v>5.9220721763333393E-2</v>
      </c>
      <c r="D48" s="32" t="s">
        <v>3632</v>
      </c>
    </row>
    <row r="49" spans="1:4" x14ac:dyDescent="0.3">
      <c r="A49" s="44">
        <v>1112</v>
      </c>
      <c r="B49" s="48">
        <v>0.15053309640159929</v>
      </c>
      <c r="C49" s="48">
        <v>3.8808335592504566E-2</v>
      </c>
      <c r="D49" s="32" t="s">
        <v>3632</v>
      </c>
    </row>
    <row r="50" spans="1:4" x14ac:dyDescent="0.3">
      <c r="A50" s="44">
        <v>1112</v>
      </c>
      <c r="B50" s="48">
        <v>0.31603388292240203</v>
      </c>
      <c r="C50" s="48">
        <v>5.6246543887735576E-2</v>
      </c>
      <c r="D50" s="32" t="s">
        <v>3632</v>
      </c>
    </row>
    <row r="51" spans="1:4" x14ac:dyDescent="0.3">
      <c r="A51" s="44">
        <v>1112</v>
      </c>
      <c r="B51" s="48">
        <v>0.39771071800208113</v>
      </c>
      <c r="C51" s="48">
        <v>6.3106187119360654E-2</v>
      </c>
      <c r="D51" s="32" t="s">
        <v>3632</v>
      </c>
    </row>
    <row r="52" spans="1:4" x14ac:dyDescent="0.3">
      <c r="A52" s="44">
        <v>1112</v>
      </c>
      <c r="B52" s="48">
        <v>0.28363531780270346</v>
      </c>
      <c r="C52" s="48">
        <v>5.3282632021325965E-2</v>
      </c>
      <c r="D52" s="32" t="s">
        <v>3632</v>
      </c>
    </row>
    <row r="53" spans="1:4" x14ac:dyDescent="0.3">
      <c r="A53" s="44">
        <v>1112</v>
      </c>
      <c r="B53" s="48">
        <v>0.28986375847204787</v>
      </c>
      <c r="C53" s="48">
        <v>5.3865040819334471E-2</v>
      </c>
      <c r="D53" s="32" t="s">
        <v>3632</v>
      </c>
    </row>
    <row r="54" spans="1:4" x14ac:dyDescent="0.3">
      <c r="A54" s="44">
        <v>1112</v>
      </c>
      <c r="B54" s="48">
        <v>2.6507905524106968E-2</v>
      </c>
      <c r="C54" s="48">
        <v>1.6281967966275332E-2</v>
      </c>
      <c r="D54" s="32" t="s">
        <v>3632</v>
      </c>
    </row>
    <row r="55" spans="1:4" x14ac:dyDescent="0.3">
      <c r="A55" s="44">
        <v>1112</v>
      </c>
      <c r="B55" s="48">
        <v>0.3910564140597238</v>
      </c>
      <c r="C55" s="48">
        <v>6.2575333022632004E-2</v>
      </c>
      <c r="D55" s="32" t="s">
        <v>3632</v>
      </c>
    </row>
    <row r="56" spans="1:4" x14ac:dyDescent="0.3">
      <c r="A56" s="44">
        <v>1112</v>
      </c>
      <c r="B56" s="48">
        <v>0.31534079748575916</v>
      </c>
      <c r="C56" s="48">
        <v>5.6184768589512192E-2</v>
      </c>
      <c r="D56" s="32" t="s">
        <v>3632</v>
      </c>
    </row>
    <row r="57" spans="1:4" x14ac:dyDescent="0.3">
      <c r="A57" s="44">
        <v>1112</v>
      </c>
      <c r="B57" s="48">
        <v>0.45143522449963569</v>
      </c>
      <c r="C57" s="48">
        <v>6.7239584870154565E-2</v>
      </c>
      <c r="D57" s="32" t="s">
        <v>3632</v>
      </c>
    </row>
    <row r="58" spans="1:4" x14ac:dyDescent="0.3">
      <c r="A58" s="44">
        <v>1112</v>
      </c>
      <c r="B58" s="48">
        <v>0.43573822825219477</v>
      </c>
      <c r="C58" s="48">
        <v>6.6058504060140744E-2</v>
      </c>
      <c r="D58" s="32" t="s">
        <v>3632</v>
      </c>
    </row>
    <row r="59" spans="1:4" x14ac:dyDescent="0.3">
      <c r="A59" s="44">
        <v>1112</v>
      </c>
      <c r="B59" s="48">
        <v>0.46129747768306817</v>
      </c>
      <c r="C59" s="48">
        <v>6.7971210512477176E-2</v>
      </c>
      <c r="D59" s="32" t="s">
        <v>3632</v>
      </c>
    </row>
    <row r="60" spans="1:4" x14ac:dyDescent="0.3">
      <c r="A60" s="44">
        <v>1112</v>
      </c>
      <c r="B60" s="48">
        <v>0.23476905086727731</v>
      </c>
      <c r="C60" s="48">
        <v>4.8471950955586617E-2</v>
      </c>
      <c r="D60" s="32" t="s">
        <v>3632</v>
      </c>
    </row>
    <row r="61" spans="1:4" x14ac:dyDescent="0.3">
      <c r="A61" s="44">
        <v>1112</v>
      </c>
      <c r="B61" s="48">
        <v>0.28959066215430812</v>
      </c>
      <c r="C61" s="48">
        <v>5.3839635698422629E-2</v>
      </c>
      <c r="D61" s="32" t="s">
        <v>3632</v>
      </c>
    </row>
    <row r="62" spans="1:4" x14ac:dyDescent="0.3">
      <c r="A62" s="44">
        <v>1112</v>
      </c>
      <c r="B62" s="48">
        <v>3.8296682817741332E-2</v>
      </c>
      <c r="C62" s="48">
        <v>1.95707875679288E-2</v>
      </c>
      <c r="D62" s="32" t="s">
        <v>3632</v>
      </c>
    </row>
    <row r="63" spans="1:4" x14ac:dyDescent="0.3">
      <c r="A63" s="44">
        <v>1112</v>
      </c>
      <c r="B63" s="48">
        <v>0.98893482490272377</v>
      </c>
      <c r="C63" s="48">
        <v>9.9609844029359865E-2</v>
      </c>
      <c r="D63" s="32" t="s">
        <v>3632</v>
      </c>
    </row>
    <row r="64" spans="1:4" x14ac:dyDescent="0.3">
      <c r="A64" s="44">
        <v>1112</v>
      </c>
      <c r="B64" s="48">
        <v>9.7631551715315359E-2</v>
      </c>
      <c r="C64" s="48">
        <v>3.1251134593210238E-2</v>
      </c>
      <c r="D64" s="32" t="s">
        <v>3632</v>
      </c>
    </row>
    <row r="65" spans="1:4" x14ac:dyDescent="0.3">
      <c r="A65" s="44">
        <v>1112</v>
      </c>
      <c r="B65" s="48">
        <v>0.19826290486253648</v>
      </c>
      <c r="C65" s="48">
        <v>4.4541449331235307E-2</v>
      </c>
      <c r="D65" s="32" t="s">
        <v>3632</v>
      </c>
    </row>
    <row r="66" spans="1:4" x14ac:dyDescent="0.3">
      <c r="A66" s="44">
        <v>1112</v>
      </c>
      <c r="B66" s="48">
        <v>0.10141879420200933</v>
      </c>
      <c r="C66" s="48">
        <v>3.1851703041661968E-2</v>
      </c>
      <c r="D66" s="32" t="s">
        <v>3633</v>
      </c>
    </row>
    <row r="67" spans="1:4" x14ac:dyDescent="0.3">
      <c r="A67" s="44">
        <v>1112</v>
      </c>
      <c r="B67" s="48">
        <v>2.4543862209896364E-2</v>
      </c>
      <c r="C67" s="48">
        <v>1.5667121776731685E-2</v>
      </c>
      <c r="D67" s="32" t="s">
        <v>3633</v>
      </c>
    </row>
    <row r="68" spans="1:4" hidden="1" x14ac:dyDescent="0.3">
      <c r="A68" s="44">
        <v>1112</v>
      </c>
      <c r="B68" s="48"/>
      <c r="C68" s="48"/>
      <c r="D68" s="32" t="s">
        <v>3633</v>
      </c>
    </row>
    <row r="69" spans="1:4" x14ac:dyDescent="0.3">
      <c r="A69" s="44">
        <v>1112</v>
      </c>
      <c r="B69" s="48">
        <v>0.38642398282793922</v>
      </c>
      <c r="C69" s="48">
        <v>6.2203115370651235E-2</v>
      </c>
      <c r="D69" s="32" t="s">
        <v>3633</v>
      </c>
    </row>
    <row r="70" spans="1:4" hidden="1" x14ac:dyDescent="0.3">
      <c r="A70" s="44">
        <v>1112</v>
      </c>
      <c r="B70" s="48" t="s">
        <v>47</v>
      </c>
      <c r="C70" s="48"/>
      <c r="D70" s="32" t="s">
        <v>3632</v>
      </c>
    </row>
    <row r="71" spans="1:4" x14ac:dyDescent="0.3">
      <c r="A71" s="44">
        <v>1112</v>
      </c>
      <c r="B71" s="48">
        <v>0.41993373174900706</v>
      </c>
      <c r="C71" s="48">
        <v>6.4847734445685618E-2</v>
      </c>
      <c r="D71" s="32" t="s">
        <v>3632</v>
      </c>
    </row>
    <row r="72" spans="1:4" x14ac:dyDescent="0.3">
      <c r="A72" s="44">
        <v>1112</v>
      </c>
      <c r="B72" s="48">
        <v>0.83512836160962856</v>
      </c>
      <c r="C72" s="48">
        <v>9.1513035692143307E-2</v>
      </c>
      <c r="D72" s="32" t="s">
        <v>3632</v>
      </c>
    </row>
    <row r="73" spans="1:4" x14ac:dyDescent="0.3">
      <c r="A73" s="44">
        <v>1112</v>
      </c>
      <c r="B73" s="48">
        <v>0.6596084226164588</v>
      </c>
      <c r="C73" s="48">
        <v>8.1305831517261465E-2</v>
      </c>
      <c r="D73" s="32" t="s">
        <v>3632</v>
      </c>
    </row>
    <row r="74" spans="1:4" x14ac:dyDescent="0.3">
      <c r="A74" s="44">
        <v>1112</v>
      </c>
      <c r="B74" s="48">
        <v>1.4865375096124769</v>
      </c>
      <c r="C74" s="48">
        <v>0.1222277567428782</v>
      </c>
      <c r="D74" s="32" t="s">
        <v>3632</v>
      </c>
    </row>
    <row r="75" spans="1:4" hidden="1" x14ac:dyDescent="0.3">
      <c r="A75" s="44">
        <v>1112</v>
      </c>
      <c r="B75" s="48" t="s">
        <v>47</v>
      </c>
      <c r="C75" s="48"/>
      <c r="D75" s="32" t="s">
        <v>3632</v>
      </c>
    </row>
    <row r="76" spans="1:4" hidden="1" x14ac:dyDescent="0.3">
      <c r="A76" s="44">
        <v>1112</v>
      </c>
      <c r="B76" s="48" t="s">
        <v>47</v>
      </c>
      <c r="C76" s="48"/>
      <c r="D76" s="32" t="s">
        <v>3632</v>
      </c>
    </row>
    <row r="77" spans="1:4" hidden="1" x14ac:dyDescent="0.3">
      <c r="A77" s="44">
        <v>1112</v>
      </c>
      <c r="B77" s="48" t="s">
        <v>47</v>
      </c>
      <c r="C77" s="48"/>
      <c r="D77" s="32" t="s">
        <v>3632</v>
      </c>
    </row>
    <row r="78" spans="1:4" x14ac:dyDescent="0.3">
      <c r="A78" s="44">
        <v>1112</v>
      </c>
      <c r="B78" s="48">
        <v>1.0357232114233927</v>
      </c>
      <c r="C78" s="48">
        <v>0.10194698807231882</v>
      </c>
      <c r="D78" s="32" t="s">
        <v>3632</v>
      </c>
    </row>
    <row r="79" spans="1:4" x14ac:dyDescent="0.3">
      <c r="A79" s="44">
        <v>1112</v>
      </c>
      <c r="B79" s="48">
        <v>0.94873548047686251</v>
      </c>
      <c r="C79" s="48">
        <v>9.7557730866151382E-2</v>
      </c>
      <c r="D79" s="32" t="s">
        <v>3632</v>
      </c>
    </row>
    <row r="80" spans="1:4" x14ac:dyDescent="0.3">
      <c r="A80" s="44">
        <v>1112</v>
      </c>
      <c r="B80" s="48">
        <v>1.6193045582951149</v>
      </c>
      <c r="C80" s="48">
        <v>0.12759785772140372</v>
      </c>
      <c r="D80" s="32" t="s">
        <v>3632</v>
      </c>
    </row>
    <row r="81" spans="1:4" x14ac:dyDescent="0.3">
      <c r="A81" s="44">
        <v>1112</v>
      </c>
      <c r="B81" s="48">
        <v>1.5359806403855651</v>
      </c>
      <c r="C81" s="48">
        <v>0.12425416803317257</v>
      </c>
      <c r="D81" s="32" t="s">
        <v>3632</v>
      </c>
    </row>
    <row r="82" spans="1:4" x14ac:dyDescent="0.3">
      <c r="A82" s="44">
        <v>1112</v>
      </c>
      <c r="B82" s="48">
        <v>1.757084880269828</v>
      </c>
      <c r="C82" s="48">
        <v>0.1329463643977406</v>
      </c>
      <c r="D82" s="32" t="s">
        <v>3632</v>
      </c>
    </row>
    <row r="83" spans="1:4" x14ac:dyDescent="0.3">
      <c r="A83" s="44">
        <v>1112</v>
      </c>
      <c r="B83" s="48">
        <v>0</v>
      </c>
      <c r="C83" s="48">
        <v>0</v>
      </c>
      <c r="D83" s="32" t="s">
        <v>3632</v>
      </c>
    </row>
    <row r="84" spans="1:4" hidden="1" x14ac:dyDescent="0.3">
      <c r="A84" s="44">
        <v>1112</v>
      </c>
      <c r="B84" s="48" t="s">
        <v>47</v>
      </c>
      <c r="C84" s="48"/>
      <c r="D84" s="32" t="s">
        <v>3632</v>
      </c>
    </row>
    <row r="85" spans="1:4" hidden="1" x14ac:dyDescent="0.3">
      <c r="A85" s="44">
        <v>1112</v>
      </c>
      <c r="B85" s="48" t="s">
        <v>47</v>
      </c>
      <c r="C85" s="48"/>
      <c r="D85" s="32" t="s">
        <v>3632</v>
      </c>
    </row>
    <row r="86" spans="1:4" hidden="1" x14ac:dyDescent="0.3">
      <c r="A86" s="44">
        <v>1112</v>
      </c>
      <c r="B86" s="48" t="s">
        <v>47</v>
      </c>
      <c r="C86" s="48"/>
      <c r="D86" s="32" t="s">
        <v>3632</v>
      </c>
    </row>
    <row r="87" spans="1:4" hidden="1" x14ac:dyDescent="0.3">
      <c r="A87" s="44">
        <v>1112</v>
      </c>
      <c r="B87" s="48" t="s">
        <v>47</v>
      </c>
      <c r="C87" s="48"/>
      <c r="D87" s="32" t="s">
        <v>3632</v>
      </c>
    </row>
    <row r="88" spans="1:4" x14ac:dyDescent="0.3">
      <c r="A88" s="44">
        <v>1112</v>
      </c>
      <c r="B88" s="48">
        <v>0.73661045364887356</v>
      </c>
      <c r="C88" s="48">
        <v>8.593173120466617E-2</v>
      </c>
      <c r="D88" s="32" t="s">
        <v>3631</v>
      </c>
    </row>
    <row r="89" spans="1:4" x14ac:dyDescent="0.3">
      <c r="A89" s="44">
        <v>1112</v>
      </c>
      <c r="B89" s="48">
        <v>1.2183602526880161E-2</v>
      </c>
      <c r="C89" s="48">
        <v>1.1038159882699143E-2</v>
      </c>
      <c r="D89" s="32" t="s">
        <v>3632</v>
      </c>
    </row>
    <row r="90" spans="1:4" x14ac:dyDescent="0.3">
      <c r="A90" s="44">
        <v>1112</v>
      </c>
      <c r="B90" s="48">
        <v>3.0009158799859496E-2</v>
      </c>
      <c r="C90" s="48">
        <v>1.7324018330754427E-2</v>
      </c>
      <c r="D90" s="32" t="s">
        <v>3632</v>
      </c>
    </row>
    <row r="91" spans="1:4" x14ac:dyDescent="0.3">
      <c r="A91" s="44">
        <v>1112</v>
      </c>
      <c r="B91" s="48">
        <v>0.13603618696599096</v>
      </c>
      <c r="C91" s="48">
        <v>3.6891451300715458E-2</v>
      </c>
      <c r="D91" s="32" t="s">
        <v>3632</v>
      </c>
    </row>
    <row r="92" spans="1:4" x14ac:dyDescent="0.3">
      <c r="A92" s="44">
        <v>1112</v>
      </c>
      <c r="B92" s="48">
        <v>2.7099414598767028E-2</v>
      </c>
      <c r="C92" s="48">
        <v>1.6462643432997068E-2</v>
      </c>
      <c r="D92" s="32" t="s">
        <v>3632</v>
      </c>
    </row>
    <row r="93" spans="1:4" x14ac:dyDescent="0.3">
      <c r="A93" s="44">
        <v>1112</v>
      </c>
      <c r="B93" s="48">
        <v>2.2421524663677129E-2</v>
      </c>
      <c r="C93" s="48">
        <v>1.4974378322094724E-2</v>
      </c>
      <c r="D93" s="32" t="s">
        <v>3632</v>
      </c>
    </row>
    <row r="94" spans="1:4" x14ac:dyDescent="0.3">
      <c r="A94" s="44">
        <v>1112</v>
      </c>
      <c r="B94" s="48">
        <v>9.6408364228146456E-2</v>
      </c>
      <c r="C94" s="48">
        <v>3.1054687581300453E-2</v>
      </c>
      <c r="D94" s="32" t="s">
        <v>3632</v>
      </c>
    </row>
    <row r="95" spans="1:4" x14ac:dyDescent="0.3">
      <c r="A95" s="44">
        <v>1112</v>
      </c>
      <c r="B95" s="48">
        <v>0.29780357703169125</v>
      </c>
      <c r="C95" s="48">
        <v>5.4598504622530242E-2</v>
      </c>
      <c r="D95" s="32" t="s">
        <v>3632</v>
      </c>
    </row>
    <row r="96" spans="1:4" x14ac:dyDescent="0.3">
      <c r="A96" s="44">
        <v>1112</v>
      </c>
      <c r="B96" s="48">
        <v>5.2888498683055313E-2</v>
      </c>
      <c r="C96" s="48">
        <v>2.2999527232451099E-2</v>
      </c>
      <c r="D96" s="32" t="s">
        <v>3632</v>
      </c>
    </row>
    <row r="97" spans="1:4" x14ac:dyDescent="0.3">
      <c r="A97" s="44">
        <v>1112</v>
      </c>
      <c r="B97" s="48">
        <v>0.49761108490099465</v>
      </c>
      <c r="C97" s="48">
        <v>7.0600189217963474E-2</v>
      </c>
      <c r="D97" s="32" t="s">
        <v>3632</v>
      </c>
    </row>
    <row r="98" spans="1:4" x14ac:dyDescent="0.3">
      <c r="A98" s="44">
        <v>1112</v>
      </c>
      <c r="B98" s="48">
        <v>7.0648318910483746E-2</v>
      </c>
      <c r="C98" s="48">
        <v>2.658288217355817E-2</v>
      </c>
      <c r="D98" s="32" t="s">
        <v>3632</v>
      </c>
    </row>
    <row r="99" spans="1:4" x14ac:dyDescent="0.3">
      <c r="A99" s="44">
        <v>1112</v>
      </c>
      <c r="B99" s="48">
        <v>0.11773013871374527</v>
      </c>
      <c r="C99" s="48">
        <v>3.4318561891553301E-2</v>
      </c>
      <c r="D99" s="32" t="s">
        <v>3632</v>
      </c>
    </row>
    <row r="100" spans="1:4" hidden="1" x14ac:dyDescent="0.3">
      <c r="A100" s="44">
        <v>1112</v>
      </c>
      <c r="C100" s="48"/>
      <c r="D100" s="32" t="s">
        <v>3632</v>
      </c>
    </row>
    <row r="101" spans="1:4" x14ac:dyDescent="0.3">
      <c r="A101" s="44">
        <v>1112</v>
      </c>
      <c r="B101" s="48">
        <v>0.24730904817861338</v>
      </c>
      <c r="C101" s="48">
        <v>4.9750697488785078E-2</v>
      </c>
      <c r="D101" s="32" t="s">
        <v>3632</v>
      </c>
    </row>
    <row r="102" spans="1:4" x14ac:dyDescent="0.3">
      <c r="A102" s="44">
        <v>1112</v>
      </c>
      <c r="B102" s="48">
        <v>0.25189850514639583</v>
      </c>
      <c r="C102" s="48">
        <v>5.0210586461886406E-2</v>
      </c>
      <c r="D102" s="32" t="s">
        <v>3632</v>
      </c>
    </row>
    <row r="103" spans="1:4" x14ac:dyDescent="0.3">
      <c r="A103" s="44">
        <v>1112</v>
      </c>
      <c r="B103" s="48">
        <v>3.7385086823289071E-3</v>
      </c>
      <c r="C103" s="48">
        <v>6.1143726345513688E-3</v>
      </c>
      <c r="D103" s="32" t="s">
        <v>3632</v>
      </c>
    </row>
    <row r="104" spans="1:4" x14ac:dyDescent="0.3">
      <c r="A104" s="44">
        <v>1112</v>
      </c>
      <c r="B104" s="48">
        <v>0.65988674365646449</v>
      </c>
      <c r="C104" s="48">
        <v>8.1323021067427267E-2</v>
      </c>
      <c r="D104" s="32" t="s">
        <v>3632</v>
      </c>
    </row>
    <row r="105" spans="1:4" x14ac:dyDescent="0.3">
      <c r="A105" s="44">
        <v>1112</v>
      </c>
      <c r="B105" s="48">
        <v>0.18959977704341663</v>
      </c>
      <c r="C105" s="48">
        <v>4.3556827854921154E-2</v>
      </c>
      <c r="D105" s="32" t="s">
        <v>3631</v>
      </c>
    </row>
    <row r="106" spans="1:4" x14ac:dyDescent="0.3">
      <c r="A106" s="44">
        <v>1112</v>
      </c>
      <c r="B106" s="48">
        <v>6.8887777793389782E-2</v>
      </c>
      <c r="C106" s="48">
        <v>2.6249495619428576E-2</v>
      </c>
      <c r="D106" s="32" t="s">
        <v>3631</v>
      </c>
    </row>
    <row r="107" spans="1:4" x14ac:dyDescent="0.3">
      <c r="A107" s="44">
        <v>1112</v>
      </c>
      <c r="B107" s="48">
        <v>0.16665470486813108</v>
      </c>
      <c r="C107" s="48">
        <v>4.0834711526516618E-2</v>
      </c>
      <c r="D107" s="32" t="s">
        <v>3631</v>
      </c>
    </row>
    <row r="108" spans="1:4" x14ac:dyDescent="0.3">
      <c r="A108" s="44">
        <v>1112</v>
      </c>
      <c r="B108" s="48">
        <v>4.5706596570284128E-2</v>
      </c>
      <c r="C108" s="48">
        <v>2.1380730088454297E-2</v>
      </c>
      <c r="D108" s="32" t="s">
        <v>3631</v>
      </c>
    </row>
    <row r="109" spans="1:4" x14ac:dyDescent="0.3">
      <c r="A109" s="44">
        <v>1112</v>
      </c>
      <c r="B109" s="48">
        <v>0.41965475209352388</v>
      </c>
      <c r="C109" s="48">
        <v>6.482616009192893E-2</v>
      </c>
      <c r="D109" s="32" t="s">
        <v>3631</v>
      </c>
    </row>
    <row r="110" spans="1:4" x14ac:dyDescent="0.3">
      <c r="A110" s="44">
        <v>1112</v>
      </c>
      <c r="B110" s="48">
        <v>0.62834408602150527</v>
      </c>
      <c r="C110" s="48">
        <v>7.9351406322601403E-2</v>
      </c>
      <c r="D110" s="32" t="s">
        <v>3631</v>
      </c>
    </row>
    <row r="111" spans="1:4" x14ac:dyDescent="0.3">
      <c r="A111" s="44">
        <v>1112</v>
      </c>
      <c r="B111" s="48">
        <v>0.90683083115560859</v>
      </c>
      <c r="C111" s="48">
        <v>9.537218183522618E-2</v>
      </c>
      <c r="D111" s="32" t="s">
        <v>3631</v>
      </c>
    </row>
    <row r="112" spans="1:4" x14ac:dyDescent="0.3">
      <c r="A112" s="44">
        <v>1112</v>
      </c>
      <c r="B112" s="48">
        <v>1.1279362916276297</v>
      </c>
      <c r="C112" s="48">
        <v>0.10640501822049932</v>
      </c>
      <c r="D112" s="32" t="s">
        <v>3631</v>
      </c>
    </row>
    <row r="113" spans="1:4" x14ac:dyDescent="0.3">
      <c r="A113" s="44">
        <v>1112</v>
      </c>
      <c r="B113" s="48">
        <v>0.48218325791855204</v>
      </c>
      <c r="C113" s="48">
        <v>6.9495342251250689E-2</v>
      </c>
      <c r="D113" s="32" t="s">
        <v>3632</v>
      </c>
    </row>
    <row r="114" spans="1:4" x14ac:dyDescent="0.3">
      <c r="A114" s="44">
        <v>1112</v>
      </c>
      <c r="B114" s="48">
        <v>0.57151218473981047</v>
      </c>
      <c r="C114" s="48">
        <v>7.5670619760854221E-2</v>
      </c>
      <c r="D114" s="32" t="s">
        <v>3632</v>
      </c>
    </row>
    <row r="115" spans="1:4" x14ac:dyDescent="0.3">
      <c r="A115" s="44">
        <v>1112</v>
      </c>
      <c r="B115" s="48">
        <v>0.18394746226078687</v>
      </c>
      <c r="C115" s="48">
        <v>4.2902256577008489E-2</v>
      </c>
      <c r="D115" s="32" t="s">
        <v>3631</v>
      </c>
    </row>
    <row r="116" spans="1:4" x14ac:dyDescent="0.3">
      <c r="A116" s="44">
        <v>1112</v>
      </c>
      <c r="B116" s="48">
        <v>0.11936288632445818</v>
      </c>
      <c r="C116" s="48">
        <v>3.4555811123901076E-2</v>
      </c>
      <c r="D116" s="32" t="s">
        <v>3631</v>
      </c>
    </row>
    <row r="117" spans="1:4" x14ac:dyDescent="0.3">
      <c r="A117" s="44">
        <v>1112</v>
      </c>
      <c r="B117" s="48">
        <v>0.25166803953871497</v>
      </c>
      <c r="C117" s="48">
        <v>5.018759269449382E-2</v>
      </c>
      <c r="D117" s="32" t="s">
        <v>3631</v>
      </c>
    </row>
    <row r="118" spans="1:4" x14ac:dyDescent="0.3">
      <c r="A118" s="44">
        <v>1112</v>
      </c>
      <c r="B118" s="48">
        <v>0.27904133039863049</v>
      </c>
      <c r="C118" s="48">
        <v>5.284896065544771E-2</v>
      </c>
      <c r="D118" s="32" t="s">
        <v>3631</v>
      </c>
    </row>
    <row r="119" spans="1:4" x14ac:dyDescent="0.3">
      <c r="A119" s="44">
        <v>1112</v>
      </c>
      <c r="B119" s="48">
        <v>2.8621863573319883E-3</v>
      </c>
      <c r="C119" s="48">
        <v>5.3499660417470419E-3</v>
      </c>
      <c r="D119" s="32" t="s">
        <v>3631</v>
      </c>
    </row>
    <row r="120" spans="1:4" x14ac:dyDescent="0.3">
      <c r="A120" s="44">
        <v>1112</v>
      </c>
      <c r="B120" s="48">
        <v>0.14377104382045289</v>
      </c>
      <c r="C120" s="48">
        <v>3.7926243826338919E-2</v>
      </c>
      <c r="D120" s="32" t="s">
        <v>3631</v>
      </c>
    </row>
    <row r="121" spans="1:4" x14ac:dyDescent="0.3">
      <c r="A121" s="44">
        <v>1112</v>
      </c>
      <c r="B121" s="48">
        <v>0.29419808448209045</v>
      </c>
      <c r="C121" s="48">
        <v>5.4266660704556338E-2</v>
      </c>
      <c r="D121" s="32" t="s">
        <v>3631</v>
      </c>
    </row>
    <row r="122" spans="1:4" x14ac:dyDescent="0.3">
      <c r="A122" s="44">
        <v>1112</v>
      </c>
      <c r="B122" s="48">
        <v>0.58475156859115485</v>
      </c>
      <c r="C122" s="48">
        <v>7.6543772962922293E-2</v>
      </c>
      <c r="D122" s="32" t="s">
        <v>3631</v>
      </c>
    </row>
    <row r="123" spans="1:4" x14ac:dyDescent="0.3">
      <c r="A123" s="44">
        <v>1112</v>
      </c>
      <c r="B123" s="48">
        <v>0.47511509307137362</v>
      </c>
      <c r="C123" s="48">
        <v>6.8983291702890637E-2</v>
      </c>
      <c r="D123" s="32" t="s">
        <v>3631</v>
      </c>
    </row>
    <row r="124" spans="1:4" x14ac:dyDescent="0.3">
      <c r="A124" s="44">
        <v>1112</v>
      </c>
      <c r="B124" s="48">
        <v>0.64574365712179704</v>
      </c>
      <c r="C124" s="48">
        <v>8.044491367348347E-2</v>
      </c>
      <c r="D124" s="32" t="s">
        <v>3631</v>
      </c>
    </row>
    <row r="125" spans="1:4" x14ac:dyDescent="0.3">
      <c r="A125" s="44">
        <v>1112</v>
      </c>
      <c r="B125" s="48">
        <v>0.74319050625273131</v>
      </c>
      <c r="C125" s="48">
        <v>8.6315638557731222E-2</v>
      </c>
      <c r="D125" s="32" t="s">
        <v>3631</v>
      </c>
    </row>
    <row r="126" spans="1:4" x14ac:dyDescent="0.3">
      <c r="A126" s="44">
        <v>1112</v>
      </c>
      <c r="B126" s="48">
        <v>0.69177855553131895</v>
      </c>
      <c r="C126" s="48">
        <v>8.3269421708775979E-2</v>
      </c>
      <c r="D126" s="32" t="s">
        <v>3631</v>
      </c>
    </row>
    <row r="127" spans="1:4" x14ac:dyDescent="0.3">
      <c r="A127" s="44">
        <v>1112</v>
      </c>
      <c r="B127" s="48">
        <v>0.27432080387048752</v>
      </c>
      <c r="C127" s="48">
        <v>5.2399619386653364E-2</v>
      </c>
      <c r="D127" s="32" t="s">
        <v>3631</v>
      </c>
    </row>
    <row r="128" spans="1:4" x14ac:dyDescent="0.3">
      <c r="A128" s="44">
        <v>1112</v>
      </c>
      <c r="B128" s="48">
        <v>0.25324317354845666</v>
      </c>
      <c r="C128" s="48">
        <v>5.0344536588563561E-2</v>
      </c>
      <c r="D128" s="32" t="s">
        <v>3631</v>
      </c>
    </row>
    <row r="129" spans="1:4" x14ac:dyDescent="0.3">
      <c r="A129" s="44">
        <v>1112</v>
      </c>
      <c r="B129" s="48">
        <v>0.18457389392971366</v>
      </c>
      <c r="C129" s="48">
        <v>4.2975291070159002E-2</v>
      </c>
      <c r="D129" s="32" t="s">
        <v>3631</v>
      </c>
    </row>
    <row r="130" spans="1:4" x14ac:dyDescent="0.3">
      <c r="A130" s="44">
        <v>1112</v>
      </c>
      <c r="B130" s="48">
        <v>0.58869740729335529</v>
      </c>
      <c r="C130" s="48">
        <v>7.6802100465283379E-2</v>
      </c>
      <c r="D130" s="32" t="s">
        <v>3631</v>
      </c>
    </row>
    <row r="131" spans="1:4" x14ac:dyDescent="0.3">
      <c r="A131" s="44">
        <v>1112</v>
      </c>
      <c r="B131" s="48">
        <v>0.40536848332350633</v>
      </c>
      <c r="C131" s="48">
        <v>6.3711648541094873E-2</v>
      </c>
      <c r="D131" s="32" t="s">
        <v>3631</v>
      </c>
    </row>
    <row r="132" spans="1:4" x14ac:dyDescent="0.3">
      <c r="A132" s="44">
        <v>1112</v>
      </c>
      <c r="B132" s="48">
        <v>0.438628761058032</v>
      </c>
      <c r="C132" s="48">
        <v>6.6277566556833797E-2</v>
      </c>
      <c r="D132" s="32" t="s">
        <v>3631</v>
      </c>
    </row>
    <row r="133" spans="1:4" x14ac:dyDescent="0.3">
      <c r="A133" s="44">
        <v>1112</v>
      </c>
      <c r="B133" s="48">
        <v>0.83984272608125821</v>
      </c>
      <c r="C133" s="48">
        <v>9.1771696817213699E-2</v>
      </c>
      <c r="D133" s="32" t="s">
        <v>3631</v>
      </c>
    </row>
    <row r="134" spans="1:4" x14ac:dyDescent="0.3">
      <c r="A134" s="44">
        <v>1112</v>
      </c>
      <c r="B134" s="48">
        <v>0.45945341815826896</v>
      </c>
      <c r="C134" s="48">
        <v>6.7835006130270603E-2</v>
      </c>
      <c r="D134" s="32" t="s">
        <v>3631</v>
      </c>
    </row>
    <row r="135" spans="1:4" x14ac:dyDescent="0.3">
      <c r="A135" s="44">
        <v>1112</v>
      </c>
      <c r="B135" s="48">
        <v>0.45469576083821972</v>
      </c>
      <c r="C135" s="48">
        <v>6.7482338264729422E-2</v>
      </c>
      <c r="D135" s="32" t="s">
        <v>3631</v>
      </c>
    </row>
    <row r="136" spans="1:4" x14ac:dyDescent="0.3">
      <c r="A136" s="44">
        <v>1112</v>
      </c>
      <c r="B136" s="48">
        <v>0.77616649453259634</v>
      </c>
      <c r="C136" s="48">
        <v>8.821467926022783E-2</v>
      </c>
      <c r="D136" s="32" t="s">
        <v>3631</v>
      </c>
    </row>
    <row r="137" spans="1:4" x14ac:dyDescent="0.3">
      <c r="A137" s="44">
        <v>1112</v>
      </c>
      <c r="B137" s="48">
        <v>0.18605423353624792</v>
      </c>
      <c r="C137" s="48">
        <v>4.3147391048625576E-2</v>
      </c>
      <c r="D137" s="32" t="s">
        <v>3631</v>
      </c>
    </row>
    <row r="138" spans="1:4" x14ac:dyDescent="0.3">
      <c r="A138" s="44">
        <v>1112</v>
      </c>
      <c r="B138" s="48">
        <v>0.55958732141724121</v>
      </c>
      <c r="C138" s="48">
        <v>7.4875512757361345E-2</v>
      </c>
      <c r="D138" s="32" t="s">
        <v>3631</v>
      </c>
    </row>
    <row r="139" spans="1:4" x14ac:dyDescent="0.3">
      <c r="A139" s="44">
        <v>1112</v>
      </c>
      <c r="B139" s="48">
        <v>1.4337868136704188</v>
      </c>
      <c r="C139" s="48">
        <v>0.12002883752299463</v>
      </c>
      <c r="D139" s="32" t="s">
        <v>3631</v>
      </c>
    </row>
    <row r="140" spans="1:4" x14ac:dyDescent="0.3">
      <c r="A140" s="44">
        <v>1112</v>
      </c>
      <c r="B140" s="48">
        <v>0.34586747437126852</v>
      </c>
      <c r="C140" s="48">
        <v>5.8844452521094874E-2</v>
      </c>
      <c r="D140" s="32" t="s">
        <v>3631</v>
      </c>
    </row>
    <row r="141" spans="1:4" x14ac:dyDescent="0.3">
      <c r="A141" s="44">
        <v>1112</v>
      </c>
      <c r="B141" s="48">
        <v>0.99317825875058352</v>
      </c>
      <c r="C141" s="48">
        <v>9.9824035049058943E-2</v>
      </c>
      <c r="D141" s="32" t="s">
        <v>3631</v>
      </c>
    </row>
    <row r="142" spans="1:4" hidden="1" x14ac:dyDescent="0.3">
      <c r="A142" s="44">
        <v>1112</v>
      </c>
      <c r="B142" s="48" t="s">
        <v>47</v>
      </c>
      <c r="C142" s="48"/>
      <c r="D142" s="32" t="s">
        <v>3631</v>
      </c>
    </row>
    <row r="143" spans="1:4" x14ac:dyDescent="0.3">
      <c r="A143" s="44">
        <v>1112</v>
      </c>
      <c r="B143" s="48">
        <v>0.50804358046822728</v>
      </c>
      <c r="C143" s="48">
        <v>7.1337667486836828E-2</v>
      </c>
      <c r="D143" s="32" t="s">
        <v>3631</v>
      </c>
    </row>
    <row r="144" spans="1:4" x14ac:dyDescent="0.3">
      <c r="A144" s="44">
        <v>1112</v>
      </c>
      <c r="B144" s="48">
        <v>0.37740386123028508</v>
      </c>
      <c r="C144" s="48">
        <v>6.1471912131864107E-2</v>
      </c>
      <c r="D144" s="32" t="s">
        <v>3631</v>
      </c>
    </row>
    <row r="145" spans="1:4" x14ac:dyDescent="0.3">
      <c r="A145" s="44">
        <v>1112</v>
      </c>
      <c r="B145" s="48">
        <v>0.62962115939146857</v>
      </c>
      <c r="C145" s="48">
        <v>7.9432173836912839E-2</v>
      </c>
      <c r="D145" s="32" t="s">
        <v>3631</v>
      </c>
    </row>
    <row r="146" spans="1:4" x14ac:dyDescent="0.3">
      <c r="A146" s="44">
        <v>1112</v>
      </c>
      <c r="B146" s="48">
        <v>0.78207062007939321</v>
      </c>
      <c r="C146" s="48">
        <v>8.855043469314304E-2</v>
      </c>
      <c r="D146" s="32" t="s">
        <v>3632</v>
      </c>
    </row>
    <row r="147" spans="1:4" x14ac:dyDescent="0.3">
      <c r="A147" s="44">
        <v>1112</v>
      </c>
      <c r="B147" s="48">
        <v>0.36822530021695349</v>
      </c>
      <c r="C147" s="48">
        <v>6.0718873191520153E-2</v>
      </c>
      <c r="D147" s="32" t="s">
        <v>3632</v>
      </c>
    </row>
    <row r="148" spans="1:4" x14ac:dyDescent="0.3">
      <c r="A148" s="44">
        <v>1112</v>
      </c>
      <c r="B148" s="48">
        <v>0.62864130020377895</v>
      </c>
      <c r="C148" s="48">
        <v>7.9370210679319639E-2</v>
      </c>
      <c r="D148" s="32" t="s">
        <v>3632</v>
      </c>
    </row>
    <row r="149" spans="1:4" x14ac:dyDescent="0.3">
      <c r="A149" s="44">
        <v>1112</v>
      </c>
      <c r="B149" s="48">
        <v>0.80497495294992361</v>
      </c>
      <c r="C149" s="48">
        <v>8.9841205647601285E-2</v>
      </c>
      <c r="D149" s="32" t="s">
        <v>3632</v>
      </c>
    </row>
    <row r="150" spans="1:4" x14ac:dyDescent="0.3">
      <c r="A150" s="44">
        <v>1112</v>
      </c>
      <c r="B150" s="48">
        <v>0.43393006653990229</v>
      </c>
      <c r="C150" s="48">
        <v>6.5921102401435408E-2</v>
      </c>
      <c r="D150" s="32" t="s">
        <v>3632</v>
      </c>
    </row>
    <row r="151" spans="1:4" x14ac:dyDescent="0.3">
      <c r="A151" s="44">
        <v>1112</v>
      </c>
      <c r="B151" s="48">
        <v>0.30944092751237035</v>
      </c>
      <c r="C151" s="48">
        <v>5.5656143800912293E-2</v>
      </c>
      <c r="D151" s="32" t="s">
        <v>3632</v>
      </c>
    </row>
    <row r="152" spans="1:4" x14ac:dyDescent="0.3">
      <c r="A152" s="44">
        <v>1112</v>
      </c>
      <c r="B152" s="48">
        <v>0.3195327037906352</v>
      </c>
      <c r="C152" s="48">
        <v>5.6557371061715982E-2</v>
      </c>
      <c r="D152" s="32" t="s">
        <v>3632</v>
      </c>
    </row>
    <row r="153" spans="1:4" x14ac:dyDescent="0.3">
      <c r="A153" s="44">
        <v>1112</v>
      </c>
      <c r="B153" s="48">
        <v>0.27212174642553988</v>
      </c>
      <c r="C153" s="48">
        <v>5.2188977709605684E-2</v>
      </c>
      <c r="D153" s="32" t="s">
        <v>3632</v>
      </c>
    </row>
    <row r="154" spans="1:4" x14ac:dyDescent="0.3">
      <c r="A154" s="44">
        <v>1112</v>
      </c>
      <c r="B154" s="48">
        <v>0.35879609712116156</v>
      </c>
      <c r="C154" s="48">
        <v>5.9935468266361654E-2</v>
      </c>
      <c r="D154" s="32" t="s">
        <v>3632</v>
      </c>
    </row>
    <row r="155" spans="1:4" x14ac:dyDescent="0.3">
      <c r="A155" s="44">
        <v>1112</v>
      </c>
      <c r="B155" s="48">
        <v>0.50751596053395243</v>
      </c>
      <c r="C155" s="48">
        <v>7.1300551675740995E-2</v>
      </c>
      <c r="D155" s="32" t="s">
        <v>3632</v>
      </c>
    </row>
    <row r="156" spans="1:4" x14ac:dyDescent="0.3">
      <c r="A156" s="44">
        <v>1112</v>
      </c>
      <c r="B156" s="48">
        <v>0.24340744708858986</v>
      </c>
      <c r="C156" s="48">
        <v>4.9356376942104749E-2</v>
      </c>
      <c r="D156" s="32" t="s">
        <v>3631</v>
      </c>
    </row>
    <row r="157" spans="1:4" x14ac:dyDescent="0.3">
      <c r="A157" s="44">
        <v>1112</v>
      </c>
      <c r="B157" s="48">
        <v>0.26360513929525509</v>
      </c>
      <c r="C157" s="48">
        <v>5.1365074812951467E-2</v>
      </c>
      <c r="D157" s="32" t="s">
        <v>3631</v>
      </c>
    </row>
    <row r="158" spans="1:4" x14ac:dyDescent="0.3">
      <c r="A158" s="44">
        <v>1112</v>
      </c>
      <c r="B158" s="48">
        <v>0.20615228985109871</v>
      </c>
      <c r="C158" s="48">
        <v>4.5419611223366449E-2</v>
      </c>
      <c r="D158" s="32" t="s">
        <v>3631</v>
      </c>
    </row>
    <row r="159" spans="1:4" x14ac:dyDescent="0.3">
      <c r="A159" s="44">
        <v>1112</v>
      </c>
      <c r="B159" s="48">
        <v>0</v>
      </c>
      <c r="C159" s="48">
        <v>0</v>
      </c>
      <c r="D159" s="32" t="s">
        <v>3633</v>
      </c>
    </row>
    <row r="160" spans="1:4" x14ac:dyDescent="0.3">
      <c r="A160" s="44">
        <v>1112</v>
      </c>
      <c r="B160" s="48">
        <v>0.74075866658600031</v>
      </c>
      <c r="C160" s="48">
        <v>8.6173952291196856E-2</v>
      </c>
      <c r="D160" s="32" t="s">
        <v>3633</v>
      </c>
    </row>
    <row r="161" spans="1:4" x14ac:dyDescent="0.3">
      <c r="A161" s="44">
        <v>1112</v>
      </c>
      <c r="B161" s="48">
        <v>1.1626564579046805</v>
      </c>
      <c r="C161" s="48">
        <v>0.1080365914378061</v>
      </c>
      <c r="D161" s="32" t="s">
        <v>3633</v>
      </c>
    </row>
    <row r="162" spans="1:4" x14ac:dyDescent="0.3">
      <c r="A162" s="44">
        <v>1112</v>
      </c>
      <c r="B162" s="48">
        <v>2.4060945842868038</v>
      </c>
      <c r="C162" s="48">
        <v>0.15574478339921261</v>
      </c>
      <c r="D162" s="32" t="s">
        <v>3632</v>
      </c>
    </row>
    <row r="163" spans="1:4" x14ac:dyDescent="0.3">
      <c r="A163" s="44">
        <v>1112</v>
      </c>
      <c r="B163" s="48">
        <v>2.1690161725067378</v>
      </c>
      <c r="C163" s="48">
        <v>0.1478134722381394</v>
      </c>
      <c r="D163" s="32" t="s">
        <v>3632</v>
      </c>
    </row>
    <row r="164" spans="1:4" x14ac:dyDescent="0.3">
      <c r="A164" s="44">
        <v>1112</v>
      </c>
      <c r="B164" s="48">
        <v>0.65876009501187649</v>
      </c>
      <c r="C164" s="48">
        <v>8.1253415218520517E-2</v>
      </c>
      <c r="D164" s="32" t="s">
        <v>3632</v>
      </c>
    </row>
    <row r="165" spans="1:4" x14ac:dyDescent="0.3">
      <c r="A165" s="44">
        <v>1112</v>
      </c>
      <c r="B165" s="48">
        <v>1.7653252323087918</v>
      </c>
      <c r="C165" s="48">
        <v>0.13325959889698796</v>
      </c>
      <c r="D165" s="32" t="s">
        <v>3632</v>
      </c>
    </row>
    <row r="166" spans="1:4" x14ac:dyDescent="0.3">
      <c r="A166" s="44">
        <v>1112</v>
      </c>
      <c r="B166" s="48">
        <v>1.6349170359682574</v>
      </c>
      <c r="C166" s="48">
        <v>0.12821487424408926</v>
      </c>
      <c r="D166" s="32" t="s">
        <v>3632</v>
      </c>
    </row>
    <row r="167" spans="1:4" x14ac:dyDescent="0.3">
      <c r="A167" s="44">
        <v>1112</v>
      </c>
      <c r="B167" s="48">
        <v>1.2639123821113478</v>
      </c>
      <c r="C167" s="48">
        <v>0.11266203823727014</v>
      </c>
      <c r="D167" s="32" t="s">
        <v>3632</v>
      </c>
    </row>
    <row r="168" spans="1:4" x14ac:dyDescent="0.3">
      <c r="A168" s="44">
        <v>1112</v>
      </c>
      <c r="B168" s="48">
        <v>1.6111474310619396</v>
      </c>
      <c r="C168" s="48">
        <v>0.12727431846029474</v>
      </c>
      <c r="D168" s="32" t="s">
        <v>47</v>
      </c>
    </row>
    <row r="169" spans="1:4" x14ac:dyDescent="0.3">
      <c r="A169" s="44">
        <v>1112</v>
      </c>
      <c r="B169" s="48">
        <v>1.5127679912604124</v>
      </c>
      <c r="C169" s="48">
        <v>0.12330686780763174</v>
      </c>
      <c r="D169" s="32" t="s">
        <v>3632</v>
      </c>
    </row>
    <row r="170" spans="1:4" x14ac:dyDescent="0.3">
      <c r="A170" s="44">
        <v>1112</v>
      </c>
      <c r="B170" s="48">
        <v>1.3044825614636935</v>
      </c>
      <c r="C170" s="48">
        <v>0.11446373259154859</v>
      </c>
      <c r="D170" s="32" t="s">
        <v>3632</v>
      </c>
    </row>
    <row r="171" spans="1:4" x14ac:dyDescent="0.3">
      <c r="A171" s="44">
        <v>1112</v>
      </c>
      <c r="B171" s="48">
        <v>1.5528518117106449</v>
      </c>
      <c r="C171" s="48">
        <v>0.12493825999800753</v>
      </c>
      <c r="D171" s="32" t="s">
        <v>3632</v>
      </c>
    </row>
    <row r="172" spans="1:4" x14ac:dyDescent="0.3">
      <c r="A172" s="44">
        <v>1112</v>
      </c>
      <c r="B172" s="48">
        <v>2.0505175670081282</v>
      </c>
      <c r="C172" s="48">
        <v>0.14369023275182105</v>
      </c>
      <c r="D172" s="32" t="s">
        <v>3632</v>
      </c>
    </row>
    <row r="173" spans="1:4" x14ac:dyDescent="0.3">
      <c r="A173" s="44">
        <v>1112</v>
      </c>
      <c r="B173" s="48">
        <v>0.3850705167563549</v>
      </c>
      <c r="C173" s="48">
        <v>6.2093944849259043E-2</v>
      </c>
      <c r="D173" s="32" t="s">
        <v>3633</v>
      </c>
    </row>
    <row r="174" spans="1:4" x14ac:dyDescent="0.3">
      <c r="A174" s="44">
        <v>1112</v>
      </c>
      <c r="B174" s="48">
        <v>1.34828712555768</v>
      </c>
      <c r="C174" s="48">
        <v>0.11637829155489357</v>
      </c>
      <c r="D174" s="32" t="s">
        <v>3633</v>
      </c>
    </row>
    <row r="175" spans="1:4" x14ac:dyDescent="0.3">
      <c r="A175" s="44">
        <v>1112</v>
      </c>
      <c r="B175" s="48">
        <v>1.869557113694861</v>
      </c>
      <c r="C175" s="48">
        <v>0.13716141991503805</v>
      </c>
      <c r="D175" s="32" t="s">
        <v>3633</v>
      </c>
    </row>
    <row r="176" spans="1:4" x14ac:dyDescent="0.3">
      <c r="A176" s="44">
        <v>1112</v>
      </c>
      <c r="B176" s="48">
        <v>1.9017420079920078</v>
      </c>
      <c r="C176" s="48">
        <v>0.13834454111814626</v>
      </c>
      <c r="D176" s="32" t="s">
        <v>3632</v>
      </c>
    </row>
    <row r="177" spans="1:4" x14ac:dyDescent="0.3">
      <c r="A177" s="44">
        <v>1112</v>
      </c>
      <c r="B177" s="48">
        <v>9.2809804811620503E-2</v>
      </c>
      <c r="C177" s="48">
        <v>3.0469416015374416E-2</v>
      </c>
      <c r="D177" s="32" t="s">
        <v>3632</v>
      </c>
    </row>
    <row r="178" spans="1:4" x14ac:dyDescent="0.3">
      <c r="A178" s="44">
        <v>1112</v>
      </c>
      <c r="B178" s="48">
        <v>0.39738046498297519</v>
      </c>
      <c r="C178" s="48">
        <v>6.307994563973493E-2</v>
      </c>
      <c r="D178" s="32" t="s">
        <v>3632</v>
      </c>
    </row>
    <row r="179" spans="1:4" x14ac:dyDescent="0.3">
      <c r="A179" s="44">
        <v>1112</v>
      </c>
      <c r="B179" s="48">
        <v>0.94880294836777912</v>
      </c>
      <c r="C179" s="48">
        <v>9.7561210687179448E-2</v>
      </c>
      <c r="D179" s="32" t="s">
        <v>3632</v>
      </c>
    </row>
    <row r="180" spans="1:4" x14ac:dyDescent="0.3">
      <c r="A180" s="44">
        <v>1112</v>
      </c>
      <c r="B180" s="48">
        <v>0.46781168856871935</v>
      </c>
      <c r="C180" s="48">
        <v>6.8450201367710933E-2</v>
      </c>
      <c r="D180" s="32" t="s">
        <v>3632</v>
      </c>
    </row>
    <row r="181" spans="1:4" x14ac:dyDescent="0.3">
      <c r="A181" s="44">
        <v>1112</v>
      </c>
      <c r="B181" s="48">
        <v>0.15847196828955515</v>
      </c>
      <c r="C181" s="48">
        <v>3.9819059548017822E-2</v>
      </c>
      <c r="D181" s="32" t="s">
        <v>3632</v>
      </c>
    </row>
    <row r="182" spans="1:4" x14ac:dyDescent="0.3">
      <c r="A182" s="44">
        <v>1112</v>
      </c>
      <c r="B182" s="48">
        <v>1.288669409808336</v>
      </c>
      <c r="C182" s="48">
        <v>0.11376481600740093</v>
      </c>
      <c r="D182" s="32" t="s">
        <v>3631</v>
      </c>
    </row>
    <row r="183" spans="1:4" x14ac:dyDescent="0.3">
      <c r="A183" s="44">
        <v>1112</v>
      </c>
      <c r="B183" s="48">
        <v>1.7593859503588185</v>
      </c>
      <c r="C183" s="48">
        <v>0.13303390575695756</v>
      </c>
      <c r="D183" s="32" t="s">
        <v>3631</v>
      </c>
    </row>
    <row r="184" spans="1:4" x14ac:dyDescent="0.3">
      <c r="A184" s="44">
        <v>1112</v>
      </c>
      <c r="B184" s="48">
        <v>0.45936921147236881</v>
      </c>
      <c r="C184" s="48">
        <v>6.7828780036832848E-2</v>
      </c>
      <c r="D184" s="32" t="s">
        <v>3631</v>
      </c>
    </row>
    <row r="185" spans="1:4" x14ac:dyDescent="0.3">
      <c r="A185" s="44">
        <v>1112</v>
      </c>
      <c r="B185" s="48">
        <v>1.0242975952936251</v>
      </c>
      <c r="C185" s="48">
        <v>0.10138116751277215</v>
      </c>
      <c r="D185" s="32" t="s">
        <v>3631</v>
      </c>
    </row>
    <row r="186" spans="1:4" x14ac:dyDescent="0.3">
      <c r="A186" s="44">
        <v>1112</v>
      </c>
      <c r="B186" s="48">
        <v>0.72413533079805614</v>
      </c>
      <c r="C186" s="48">
        <v>8.5199179543469963E-2</v>
      </c>
      <c r="D186" s="32" t="s">
        <v>3631</v>
      </c>
    </row>
    <row r="187" spans="1:4" x14ac:dyDescent="0.3">
      <c r="A187" s="44">
        <v>1112</v>
      </c>
      <c r="B187" s="48">
        <v>0.72244283659533148</v>
      </c>
      <c r="C187" s="48">
        <v>8.5099313550943717E-2</v>
      </c>
      <c r="D187" s="32" t="s">
        <v>3631</v>
      </c>
    </row>
    <row r="188" spans="1:4" x14ac:dyDescent="0.3">
      <c r="A188" s="44">
        <v>1112</v>
      </c>
      <c r="B188" s="48">
        <v>0.55138933930300893</v>
      </c>
      <c r="C188" s="48">
        <v>7.4324004478318342E-2</v>
      </c>
      <c r="D188" s="32" t="s">
        <v>3631</v>
      </c>
    </row>
    <row r="189" spans="1:4" x14ac:dyDescent="0.3">
      <c r="A189" s="44">
        <v>1112</v>
      </c>
      <c r="B189" s="48">
        <v>0.34561641414918082</v>
      </c>
      <c r="C189" s="48">
        <v>5.8823066797215863E-2</v>
      </c>
      <c r="D189" s="32" t="s">
        <v>3631</v>
      </c>
    </row>
    <row r="190" spans="1:4" x14ac:dyDescent="0.3">
      <c r="A190" s="44">
        <v>1112</v>
      </c>
      <c r="B190" s="48">
        <v>0.23602313942949629</v>
      </c>
      <c r="C190" s="48">
        <v>4.860134393926864E-2</v>
      </c>
      <c r="D190" s="32" t="s">
        <v>3631</v>
      </c>
    </row>
    <row r="191" spans="1:4" x14ac:dyDescent="0.3">
      <c r="A191" s="44">
        <v>1112</v>
      </c>
      <c r="B191" s="48">
        <v>0.58081405878504255</v>
      </c>
      <c r="C191" s="48">
        <v>7.6285125572732676E-2</v>
      </c>
      <c r="D191" s="32" t="s">
        <v>3631</v>
      </c>
    </row>
    <row r="192" spans="1:4" x14ac:dyDescent="0.3">
      <c r="A192" s="44">
        <v>1112</v>
      </c>
      <c r="B192" s="48">
        <v>0.11329687725975404</v>
      </c>
      <c r="C192" s="48">
        <v>3.3665960614167392E-2</v>
      </c>
      <c r="D192" s="32" t="s">
        <v>3631</v>
      </c>
    </row>
    <row r="193" spans="1:4" x14ac:dyDescent="0.3">
      <c r="A193" s="44">
        <v>1112</v>
      </c>
      <c r="B193" s="48">
        <v>0.27797303299110582</v>
      </c>
      <c r="C193" s="48">
        <v>5.2747604578337125E-2</v>
      </c>
      <c r="D193" s="32" t="s">
        <v>3631</v>
      </c>
    </row>
    <row r="194" spans="1:4" x14ac:dyDescent="0.3">
      <c r="A194" s="44">
        <v>1112</v>
      </c>
      <c r="B194" s="48">
        <v>0.61542023100432452</v>
      </c>
      <c r="C194" s="48">
        <v>7.8529412626648379E-2</v>
      </c>
      <c r="D194" s="32" t="s">
        <v>3631</v>
      </c>
    </row>
    <row r="195" spans="1:4" x14ac:dyDescent="0.3">
      <c r="A195" s="44">
        <v>1112</v>
      </c>
      <c r="B195" s="48">
        <v>0.61978192126623621</v>
      </c>
      <c r="C195" s="48">
        <v>7.8807778980063595E-2</v>
      </c>
      <c r="D195" s="32" t="s">
        <v>3631</v>
      </c>
    </row>
    <row r="196" spans="1:4" x14ac:dyDescent="0.3">
      <c r="A196" s="44">
        <v>1112</v>
      </c>
      <c r="B196" s="48">
        <v>0.19222507596555785</v>
      </c>
      <c r="C196" s="48">
        <v>4.3857538765879951E-2</v>
      </c>
      <c r="D196" s="32" t="s">
        <v>3631</v>
      </c>
    </row>
    <row r="197" spans="1:4" x14ac:dyDescent="0.3">
      <c r="A197" s="44">
        <v>1112</v>
      </c>
      <c r="B197" s="48">
        <v>0.42385130958901074</v>
      </c>
      <c r="C197" s="48">
        <v>6.5149942446929246E-2</v>
      </c>
      <c r="D197" s="32" t="s">
        <v>3631</v>
      </c>
    </row>
    <row r="198" spans="1:4" x14ac:dyDescent="0.3">
      <c r="A198" s="44">
        <v>1112</v>
      </c>
      <c r="B198" s="48">
        <v>0.25631495649719382</v>
      </c>
      <c r="C198" s="48">
        <v>5.0649210018019114E-2</v>
      </c>
      <c r="D198" s="32" t="s">
        <v>3631</v>
      </c>
    </row>
    <row r="199" spans="1:4" x14ac:dyDescent="0.3">
      <c r="A199" s="44">
        <v>1112</v>
      </c>
      <c r="B199" s="48">
        <v>0.12708111972327155</v>
      </c>
      <c r="C199" s="48">
        <v>3.5655993644163352E-2</v>
      </c>
      <c r="D199" s="32" t="s">
        <v>3631</v>
      </c>
    </row>
    <row r="200" spans="1:4" x14ac:dyDescent="0.3">
      <c r="A200" s="44">
        <v>1112</v>
      </c>
      <c r="B200" s="48">
        <v>0.36886396781879738</v>
      </c>
      <c r="C200" s="48">
        <v>6.0771572103349616E-2</v>
      </c>
      <c r="D200" s="32" t="s">
        <v>3631</v>
      </c>
    </row>
    <row r="201" spans="1:4" x14ac:dyDescent="0.3">
      <c r="A201" s="44">
        <v>1112</v>
      </c>
      <c r="B201" s="48">
        <v>0.87910894381026272</v>
      </c>
      <c r="C201" s="48">
        <v>9.3898732645483499E-2</v>
      </c>
      <c r="D201" s="32" t="s">
        <v>3633</v>
      </c>
    </row>
    <row r="202" spans="1:4" x14ac:dyDescent="0.3">
      <c r="A202" s="44">
        <v>1112</v>
      </c>
      <c r="B202" s="48">
        <v>0.39122225647348952</v>
      </c>
      <c r="C202" s="48">
        <v>6.2588617696093682E-2</v>
      </c>
      <c r="D202" s="32" t="s">
        <v>3633</v>
      </c>
    </row>
    <row r="203" spans="1:4" x14ac:dyDescent="0.3">
      <c r="A203" s="44">
        <v>1112</v>
      </c>
      <c r="B203" s="48">
        <v>0.53688771971688098</v>
      </c>
      <c r="C203" s="48">
        <v>7.3338346624655534E-2</v>
      </c>
      <c r="D203" s="32" t="s">
        <v>3633</v>
      </c>
    </row>
    <row r="204" spans="1:4" x14ac:dyDescent="0.3">
      <c r="A204" s="44">
        <v>1112</v>
      </c>
      <c r="B204" s="48">
        <v>0.60677400353426281</v>
      </c>
      <c r="C204" s="48">
        <v>7.7974690739953584E-2</v>
      </c>
      <c r="D204" s="32" t="s">
        <v>3633</v>
      </c>
    </row>
    <row r="205" spans="1:4" x14ac:dyDescent="0.3">
      <c r="A205" s="44">
        <v>1112</v>
      </c>
      <c r="B205" s="48">
        <v>1.2140608440659391</v>
      </c>
      <c r="C205" s="48">
        <v>0.11040860713136239</v>
      </c>
      <c r="D205" s="32" t="s">
        <v>3633</v>
      </c>
    </row>
    <row r="206" spans="1:4" x14ac:dyDescent="0.3">
      <c r="A206" s="44">
        <v>1112</v>
      </c>
      <c r="B206" s="48">
        <v>0.58243257997597986</v>
      </c>
      <c r="C206" s="48">
        <v>7.639154826949357E-2</v>
      </c>
      <c r="D206" s="32" t="s">
        <v>3633</v>
      </c>
    </row>
    <row r="207" spans="1:4" x14ac:dyDescent="0.3">
      <c r="A207" s="44">
        <v>1112</v>
      </c>
      <c r="B207" s="48">
        <v>1.0168061996199276</v>
      </c>
      <c r="C207" s="48">
        <v>0.10100848123251142</v>
      </c>
      <c r="D207" s="32" t="s">
        <v>3633</v>
      </c>
    </row>
    <row r="208" spans="1:4" x14ac:dyDescent="0.3">
      <c r="A208" s="44">
        <v>1112</v>
      </c>
      <c r="B208" s="48">
        <v>1.874138559927399</v>
      </c>
      <c r="C208" s="48">
        <v>0.13733044088800522</v>
      </c>
      <c r="D208" s="32" t="s">
        <v>3633</v>
      </c>
    </row>
    <row r="209" spans="1:4" x14ac:dyDescent="0.3">
      <c r="A209" s="44">
        <v>1112</v>
      </c>
      <c r="B209" s="48">
        <v>0.82879851765164791</v>
      </c>
      <c r="C209" s="48">
        <v>9.1164597452140478E-2</v>
      </c>
      <c r="D209" s="32" t="s">
        <v>3633</v>
      </c>
    </row>
    <row r="210" spans="1:4" x14ac:dyDescent="0.3">
      <c r="A210" s="44">
        <v>1112</v>
      </c>
      <c r="B210" s="48">
        <v>0.74041095890410957</v>
      </c>
      <c r="C210" s="48">
        <v>8.6153674948731315E-2</v>
      </c>
      <c r="D210" s="32" t="s">
        <v>3633</v>
      </c>
    </row>
    <row r="211" spans="1:4" x14ac:dyDescent="0.3">
      <c r="A211" s="44">
        <v>1112</v>
      </c>
      <c r="B211" s="48">
        <v>1.6155678330263965</v>
      </c>
      <c r="C211" s="48">
        <v>0.12744974628354999</v>
      </c>
      <c r="D211" s="32" t="s">
        <v>3633</v>
      </c>
    </row>
    <row r="212" spans="1:4" x14ac:dyDescent="0.3">
      <c r="A212" s="44">
        <v>1112</v>
      </c>
      <c r="B212" s="48">
        <v>0.70319313198690625</v>
      </c>
      <c r="C212" s="48">
        <v>8.3955202952563535E-2</v>
      </c>
      <c r="D212" s="32" t="s">
        <v>3633</v>
      </c>
    </row>
    <row r="213" spans="1:4" x14ac:dyDescent="0.3">
      <c r="A213" s="44">
        <v>1112</v>
      </c>
      <c r="B213" s="48">
        <v>0.53019194688988314</v>
      </c>
      <c r="C213" s="48">
        <v>7.2878777240168183E-2</v>
      </c>
      <c r="D213" s="32" t="s">
        <v>3633</v>
      </c>
    </row>
    <row r="214" spans="1:4" x14ac:dyDescent="0.3">
      <c r="A214" s="44">
        <v>1112</v>
      </c>
      <c r="B214" s="48">
        <v>0.70124290009629642</v>
      </c>
      <c r="C214" s="48">
        <v>8.3838427756606423E-2</v>
      </c>
      <c r="D214" s="32" t="s">
        <v>3633</v>
      </c>
    </row>
    <row r="215" spans="1:4" x14ac:dyDescent="0.3">
      <c r="A215" s="44">
        <v>1112</v>
      </c>
      <c r="B215" s="48">
        <v>0.31742384863291406</v>
      </c>
      <c r="C215" s="48">
        <v>5.6370229558460147E-2</v>
      </c>
      <c r="D215" s="32" t="s">
        <v>3633</v>
      </c>
    </row>
    <row r="216" spans="1:4" x14ac:dyDescent="0.3">
      <c r="A216" s="44">
        <v>1112</v>
      </c>
      <c r="B216" s="48">
        <v>1.0172889152345275</v>
      </c>
      <c r="C216" s="48">
        <v>0.10103253651837751</v>
      </c>
      <c r="D216" s="32" t="s">
        <v>3633</v>
      </c>
    </row>
    <row r="217" spans="1:4" x14ac:dyDescent="0.3">
      <c r="A217" s="44">
        <v>1112</v>
      </c>
      <c r="B217" s="48">
        <v>0.40250857422831954</v>
      </c>
      <c r="C217" s="48">
        <v>6.3486201681675083E-2</v>
      </c>
      <c r="D217" s="32" t="s">
        <v>3633</v>
      </c>
    </row>
    <row r="218" spans="1:4" x14ac:dyDescent="0.3">
      <c r="A218" s="44">
        <v>1112</v>
      </c>
      <c r="B218" s="48">
        <v>0.35107229324019135</v>
      </c>
      <c r="C218" s="48">
        <v>5.9286077911564566E-2</v>
      </c>
      <c r="D218" s="32" t="s">
        <v>3632</v>
      </c>
    </row>
    <row r="219" spans="1:4" x14ac:dyDescent="0.3">
      <c r="A219" s="44">
        <v>1112</v>
      </c>
      <c r="B219" s="48">
        <v>0.17952431858224147</v>
      </c>
      <c r="C219" s="48">
        <v>4.2382997947034942E-2</v>
      </c>
      <c r="D219" s="32" t="s">
        <v>3632</v>
      </c>
    </row>
    <row r="220" spans="1:4" x14ac:dyDescent="0.3">
      <c r="A220" s="44">
        <v>1112</v>
      </c>
      <c r="B220" s="48">
        <v>0.18452905134498199</v>
      </c>
      <c r="C220" s="48">
        <v>4.2970067072138123E-2</v>
      </c>
      <c r="D220" s="32" t="s">
        <v>3632</v>
      </c>
    </row>
    <row r="221" spans="1:4" x14ac:dyDescent="0.3">
      <c r="A221" s="44">
        <v>1112</v>
      </c>
      <c r="B221" s="48">
        <v>0.94719119896640269</v>
      </c>
      <c r="C221" s="48">
        <v>9.747804724980394E-2</v>
      </c>
      <c r="D221" s="32" t="s">
        <v>3632</v>
      </c>
    </row>
    <row r="222" spans="1:4" x14ac:dyDescent="0.3">
      <c r="A222" s="44">
        <v>1112</v>
      </c>
      <c r="B222" s="48">
        <v>0.42411863343104206</v>
      </c>
      <c r="C222" s="48">
        <v>6.5170513432590338E-2</v>
      </c>
      <c r="D222" s="32" t="s">
        <v>3632</v>
      </c>
    </row>
    <row r="223" spans="1:4" x14ac:dyDescent="0.3">
      <c r="A223" s="44">
        <v>1112</v>
      </c>
      <c r="B223" s="48">
        <v>5.3748288714023325E-2</v>
      </c>
      <c r="C223" s="48">
        <v>2.318575447780508E-2</v>
      </c>
      <c r="D223" s="32" t="s">
        <v>3632</v>
      </c>
    </row>
    <row r="224" spans="1:4" x14ac:dyDescent="0.3">
      <c r="A224" s="44">
        <v>1112</v>
      </c>
      <c r="B224" s="48">
        <v>7.2008573178199642E-2</v>
      </c>
      <c r="C224" s="48">
        <v>2.683763475691088E-2</v>
      </c>
      <c r="D224" s="32" t="s">
        <v>3632</v>
      </c>
    </row>
    <row r="225" spans="1:4" x14ac:dyDescent="0.3">
      <c r="A225" s="44">
        <v>1112</v>
      </c>
      <c r="B225" s="48">
        <v>0.13612156488334984</v>
      </c>
      <c r="C225" s="48">
        <v>3.690303149651656E-2</v>
      </c>
      <c r="D225" s="32" t="s">
        <v>3632</v>
      </c>
    </row>
    <row r="226" spans="1:4" x14ac:dyDescent="0.3">
      <c r="A226" s="44">
        <v>1112</v>
      </c>
      <c r="B226" s="48">
        <v>0.10209399044907269</v>
      </c>
      <c r="C226" s="48">
        <v>3.195758960287403E-2</v>
      </c>
      <c r="D226" s="32" t="s">
        <v>3632</v>
      </c>
    </row>
    <row r="227" spans="1:4" x14ac:dyDescent="0.3">
      <c r="A227" s="44">
        <v>1112</v>
      </c>
      <c r="B227" s="48">
        <v>0.23679865660591057</v>
      </c>
      <c r="C227" s="48">
        <v>4.8681187848541592E-2</v>
      </c>
      <c r="D227" s="32" t="s">
        <v>3632</v>
      </c>
    </row>
    <row r="228" spans="1:4" x14ac:dyDescent="0.3">
      <c r="A228" s="44">
        <v>1112</v>
      </c>
      <c r="B228" s="48">
        <v>0.45410927531186163</v>
      </c>
      <c r="C228" s="48">
        <v>6.7438737316718289E-2</v>
      </c>
      <c r="D228" s="32" t="s">
        <v>3632</v>
      </c>
    </row>
    <row r="229" spans="1:4" x14ac:dyDescent="0.3">
      <c r="A229" s="44">
        <v>1112</v>
      </c>
      <c r="B229" s="48">
        <v>0.24777674301638061</v>
      </c>
      <c r="C229" s="48">
        <v>4.9797756803072621E-2</v>
      </c>
      <c r="D229" s="32" t="s">
        <v>3632</v>
      </c>
    </row>
    <row r="230" spans="1:4" x14ac:dyDescent="0.3">
      <c r="A230" s="44">
        <v>1112</v>
      </c>
      <c r="B230" s="48">
        <v>9.2763084004182109E-2</v>
      </c>
      <c r="C230" s="48">
        <v>3.0461743466601434E-2</v>
      </c>
      <c r="D230" s="32" t="s">
        <v>3632</v>
      </c>
    </row>
    <row r="231" spans="1:4" x14ac:dyDescent="0.3">
      <c r="A231" s="44">
        <v>1112</v>
      </c>
      <c r="B231" s="48">
        <v>0.98616465756839833</v>
      </c>
      <c r="C231" s="48">
        <v>9.9469771903357831E-2</v>
      </c>
      <c r="D231" s="32" t="s">
        <v>3632</v>
      </c>
    </row>
    <row r="232" spans="1:4" x14ac:dyDescent="0.3">
      <c r="A232" s="44">
        <v>1112</v>
      </c>
      <c r="B232" s="48">
        <v>0.66430654577198522</v>
      </c>
      <c r="C232" s="48">
        <v>8.1595514000530112E-2</v>
      </c>
      <c r="D232" s="32" t="s">
        <v>3632</v>
      </c>
    </row>
    <row r="233" spans="1:4" x14ac:dyDescent="0.3">
      <c r="A233" s="44">
        <v>1112</v>
      </c>
      <c r="B233" s="48">
        <v>0.10005774974941087</v>
      </c>
      <c r="C233" s="48">
        <v>3.1637183726392668E-2</v>
      </c>
      <c r="D233" s="32" t="s">
        <v>3632</v>
      </c>
    </row>
    <row r="234" spans="1:4" x14ac:dyDescent="0.3">
      <c r="A234" s="44">
        <v>1112</v>
      </c>
      <c r="B234" s="48">
        <v>0.35442491649270752</v>
      </c>
      <c r="C234" s="48">
        <v>5.9568820133030123E-2</v>
      </c>
      <c r="D234" s="32" t="s">
        <v>3632</v>
      </c>
    </row>
    <row r="235" spans="1:4" x14ac:dyDescent="0.3">
      <c r="A235" s="44">
        <v>1112</v>
      </c>
      <c r="B235" s="48">
        <v>0.31215856464498593</v>
      </c>
      <c r="C235" s="48">
        <v>5.5900260857100169E-2</v>
      </c>
      <c r="D235" s="32" t="s">
        <v>3632</v>
      </c>
    </row>
    <row r="236" spans="1:4" x14ac:dyDescent="0.3">
      <c r="A236" s="44">
        <v>1112</v>
      </c>
      <c r="B236" s="48">
        <v>7.9386617711176083E-2</v>
      </c>
      <c r="C236" s="48">
        <v>2.8179360187983719E-2</v>
      </c>
      <c r="D236" s="32" t="s">
        <v>3632</v>
      </c>
    </row>
    <row r="237" spans="1:4" x14ac:dyDescent="0.3">
      <c r="A237" s="44">
        <v>1112</v>
      </c>
      <c r="B237" s="48">
        <v>0.12543040028358979</v>
      </c>
      <c r="C237" s="48">
        <v>3.5423562498956299E-2</v>
      </c>
      <c r="D237" s="32" t="s">
        <v>3631</v>
      </c>
    </row>
    <row r="238" spans="1:4" hidden="1" x14ac:dyDescent="0.3">
      <c r="A238" s="44">
        <v>1112</v>
      </c>
      <c r="C238" s="48"/>
      <c r="D238" s="32" t="s">
        <v>3631</v>
      </c>
    </row>
    <row r="239" spans="1:4" x14ac:dyDescent="0.3">
      <c r="A239" s="44">
        <v>1112</v>
      </c>
      <c r="B239" s="48">
        <v>0.13492286872073689</v>
      </c>
      <c r="C239" s="48">
        <v>3.6740113367462184E-2</v>
      </c>
      <c r="D239" s="32" t="s">
        <v>3631</v>
      </c>
    </row>
    <row r="240" spans="1:4" x14ac:dyDescent="0.3">
      <c r="A240" s="44">
        <v>1112</v>
      </c>
      <c r="B240" s="48">
        <v>0.22307912265517277</v>
      </c>
      <c r="C240" s="48">
        <v>4.7248830808777384E-2</v>
      </c>
      <c r="D240" s="32" t="s">
        <v>3631</v>
      </c>
    </row>
    <row r="241" spans="1:4" x14ac:dyDescent="0.3">
      <c r="A241" s="44">
        <v>1112</v>
      </c>
      <c r="B241" s="48">
        <v>0.15582463269764438</v>
      </c>
      <c r="C241" s="48">
        <v>3.9484887963637534E-2</v>
      </c>
      <c r="D241" s="32" t="s">
        <v>3631</v>
      </c>
    </row>
    <row r="242" spans="1:4" hidden="1" x14ac:dyDescent="0.3">
      <c r="A242" s="44">
        <v>1112</v>
      </c>
      <c r="C242" s="48"/>
      <c r="D242" s="32" t="s">
        <v>3631</v>
      </c>
    </row>
    <row r="243" spans="1:4" x14ac:dyDescent="0.3">
      <c r="A243" s="44">
        <v>1112</v>
      </c>
      <c r="B243" s="48">
        <v>0.272174373759346</v>
      </c>
      <c r="C243" s="48">
        <v>5.2194028629948971E-2</v>
      </c>
      <c r="D243" s="32" t="s">
        <v>3631</v>
      </c>
    </row>
    <row r="244" spans="1:4" x14ac:dyDescent="0.3">
      <c r="A244" s="44">
        <v>1112</v>
      </c>
      <c r="B244" s="48">
        <v>0.21703695289391209</v>
      </c>
      <c r="C244" s="48">
        <v>4.6604093349834994E-2</v>
      </c>
      <c r="D244" s="32" t="s">
        <v>3631</v>
      </c>
    </row>
    <row r="245" spans="1:4" x14ac:dyDescent="0.3">
      <c r="A245" s="44">
        <v>1112</v>
      </c>
      <c r="B245" s="48">
        <v>0.18945123076024781</v>
      </c>
      <c r="C245" s="48">
        <v>4.3539750920439303E-2</v>
      </c>
      <c r="D245" s="32" t="s">
        <v>3631</v>
      </c>
    </row>
    <row r="246" spans="1:4" x14ac:dyDescent="0.3">
      <c r="A246" s="44">
        <v>1112</v>
      </c>
      <c r="B246" s="48">
        <v>5.9688559574476906E-2</v>
      </c>
      <c r="C246" s="48">
        <v>2.4433673302143574E-2</v>
      </c>
      <c r="D246" s="32" t="s">
        <v>3631</v>
      </c>
    </row>
    <row r="247" spans="1:4" hidden="1" x14ac:dyDescent="0.3">
      <c r="A247" s="44">
        <v>1112</v>
      </c>
      <c r="C247" s="48"/>
      <c r="D247" s="32" t="s">
        <v>3631</v>
      </c>
    </row>
    <row r="248" spans="1:4" x14ac:dyDescent="0.3">
      <c r="A248" s="44">
        <v>1112</v>
      </c>
      <c r="B248" s="48">
        <v>0.1949886243315497</v>
      </c>
      <c r="C248" s="48">
        <v>4.4171879233962895E-2</v>
      </c>
      <c r="D248" s="32" t="s">
        <v>3631</v>
      </c>
    </row>
    <row r="249" spans="1:4" x14ac:dyDescent="0.3">
      <c r="A249" s="44">
        <v>1112</v>
      </c>
      <c r="B249" s="48">
        <v>3.6930150451492519E-2</v>
      </c>
      <c r="C249" s="48">
        <v>1.9218401980173543E-2</v>
      </c>
      <c r="D249" s="32" t="s">
        <v>3631</v>
      </c>
    </row>
    <row r="250" spans="1:4" x14ac:dyDescent="0.3">
      <c r="A250" s="44">
        <v>1112</v>
      </c>
      <c r="B250" s="48">
        <v>0.18549447575071676</v>
      </c>
      <c r="C250" s="48">
        <v>4.3082395865968404E-2</v>
      </c>
      <c r="D250" s="32" t="s">
        <v>3631</v>
      </c>
    </row>
    <row r="251" spans="1:4" x14ac:dyDescent="0.3">
      <c r="A251" s="44">
        <v>1112</v>
      </c>
      <c r="B251" s="48">
        <v>8.0951722983440472E-2</v>
      </c>
      <c r="C251" s="48">
        <v>2.8455856402063905E-2</v>
      </c>
      <c r="D251" s="32" t="s">
        <v>3631</v>
      </c>
    </row>
    <row r="252" spans="1:4" x14ac:dyDescent="0.3">
      <c r="A252" s="44">
        <v>1112</v>
      </c>
      <c r="B252" s="48">
        <v>0.12841478846394749</v>
      </c>
      <c r="C252" s="48">
        <v>3.5842683214434942E-2</v>
      </c>
      <c r="D252" s="32" t="s">
        <v>3631</v>
      </c>
    </row>
    <row r="253" spans="1:4" hidden="1" x14ac:dyDescent="0.3">
      <c r="A253" s="44">
        <v>1112</v>
      </c>
      <c r="C253" s="48"/>
      <c r="D253" s="32" t="s">
        <v>3631</v>
      </c>
    </row>
    <row r="254" spans="1:4" x14ac:dyDescent="0.3">
      <c r="A254" s="44">
        <v>1112</v>
      </c>
      <c r="B254" s="48">
        <v>5.4444874661236126E-2</v>
      </c>
      <c r="C254" s="48">
        <v>2.3335543350423357E-2</v>
      </c>
      <c r="D254" s="32" t="s">
        <v>3631</v>
      </c>
    </row>
    <row r="255" spans="1:4" hidden="1" x14ac:dyDescent="0.3">
      <c r="A255" s="44">
        <v>1112</v>
      </c>
      <c r="C255" s="48"/>
      <c r="D255" s="32" t="s">
        <v>3631</v>
      </c>
    </row>
    <row r="256" spans="1:4" x14ac:dyDescent="0.3">
      <c r="A256" s="44">
        <v>1112</v>
      </c>
      <c r="B256" s="48">
        <v>0.1011349422399878</v>
      </c>
      <c r="C256" s="48">
        <v>3.1807083314423605E-2</v>
      </c>
      <c r="D256" s="32" t="s">
        <v>3631</v>
      </c>
    </row>
    <row r="257" spans="1:4" hidden="1" x14ac:dyDescent="0.3">
      <c r="A257" s="44">
        <v>1112</v>
      </c>
      <c r="C257" s="48"/>
      <c r="D257" s="32" t="s">
        <v>3631</v>
      </c>
    </row>
    <row r="258" spans="1:4" hidden="1" x14ac:dyDescent="0.3">
      <c r="A258" s="44">
        <v>1112</v>
      </c>
      <c r="C258" s="48"/>
      <c r="D258" s="32" t="s">
        <v>3631</v>
      </c>
    </row>
    <row r="259" spans="1:4" hidden="1" x14ac:dyDescent="0.3">
      <c r="A259" s="44">
        <v>1112</v>
      </c>
      <c r="C259" s="48"/>
      <c r="D259" s="32" t="s">
        <v>3631</v>
      </c>
    </row>
    <row r="260" spans="1:4" x14ac:dyDescent="0.3">
      <c r="A260" s="44">
        <v>1112</v>
      </c>
      <c r="B260" s="48">
        <v>0.25410707155062301</v>
      </c>
      <c r="C260" s="48">
        <v>5.0430407335407254E-2</v>
      </c>
      <c r="D260" s="32" t="s">
        <v>3631</v>
      </c>
    </row>
    <row r="261" spans="1:4" x14ac:dyDescent="0.3">
      <c r="A261" s="44">
        <v>1112</v>
      </c>
      <c r="B261" s="48">
        <v>0.34680354111362161</v>
      </c>
      <c r="C261" s="48">
        <v>5.8924120128080182E-2</v>
      </c>
      <c r="D261" s="32" t="s">
        <v>3631</v>
      </c>
    </row>
    <row r="262" spans="1:4" x14ac:dyDescent="0.3">
      <c r="A262" s="44">
        <v>1112</v>
      </c>
      <c r="B262" s="48">
        <v>0.49850546079710961</v>
      </c>
      <c r="C262" s="48">
        <v>7.0663712697259282E-2</v>
      </c>
      <c r="D262" s="32" t="s">
        <v>3631</v>
      </c>
    </row>
    <row r="263" spans="1:4" x14ac:dyDescent="0.3">
      <c r="A263" s="44">
        <v>1112</v>
      </c>
      <c r="B263" s="48">
        <v>0.16459168945033778</v>
      </c>
      <c r="C263" s="48">
        <v>4.0581038702456683E-2</v>
      </c>
      <c r="D263" s="32" t="s">
        <v>3631</v>
      </c>
    </row>
    <row r="264" spans="1:4" x14ac:dyDescent="0.3">
      <c r="A264" s="44">
        <v>1112</v>
      </c>
      <c r="B264" s="48">
        <v>0.17177317435023901</v>
      </c>
      <c r="C264" s="48">
        <v>4.145740198868722E-2</v>
      </c>
      <c r="D264" s="32" t="s">
        <v>3631</v>
      </c>
    </row>
    <row r="265" spans="1:4" x14ac:dyDescent="0.3">
      <c r="A265" s="44">
        <v>1112</v>
      </c>
      <c r="B265" s="48">
        <v>4.7342352061775062E-2</v>
      </c>
      <c r="C265" s="48">
        <v>2.1760014922570448E-2</v>
      </c>
      <c r="D265" s="32" t="s">
        <v>3631</v>
      </c>
    </row>
    <row r="266" spans="1:4" x14ac:dyDescent="0.3">
      <c r="A266" s="44">
        <v>1112</v>
      </c>
      <c r="B266" s="48">
        <v>5.3669950738916256E-2</v>
      </c>
      <c r="C266" s="48">
        <v>2.3168848705445652E-2</v>
      </c>
      <c r="D266" s="32" t="s">
        <v>3631</v>
      </c>
    </row>
    <row r="267" spans="1:4" hidden="1" x14ac:dyDescent="0.3">
      <c r="A267" s="44">
        <v>1112</v>
      </c>
      <c r="C267" s="48"/>
      <c r="D267" s="32" t="s">
        <v>3631</v>
      </c>
    </row>
    <row r="268" spans="1:4" x14ac:dyDescent="0.3">
      <c r="A268" s="44">
        <v>1112</v>
      </c>
      <c r="B268" s="48">
        <v>5.7928076666540609E-2</v>
      </c>
      <c r="C268" s="48">
        <v>2.4070576574693584E-2</v>
      </c>
      <c r="D268" s="32" t="s">
        <v>3631</v>
      </c>
    </row>
    <row r="269" spans="1:4" x14ac:dyDescent="0.3">
      <c r="A269" s="44">
        <v>1112</v>
      </c>
      <c r="B269" s="48">
        <v>0.21589150578867591</v>
      </c>
      <c r="C269" s="48">
        <v>4.6480861516769778E-2</v>
      </c>
      <c r="D269" s="32" t="s">
        <v>3631</v>
      </c>
    </row>
    <row r="270" spans="1:4" hidden="1" x14ac:dyDescent="0.3">
      <c r="A270" s="44">
        <v>1112</v>
      </c>
      <c r="C270" s="48"/>
      <c r="D270" s="32" t="s">
        <v>3631</v>
      </c>
    </row>
    <row r="271" spans="1:4" hidden="1" x14ac:dyDescent="0.3">
      <c r="A271" s="44">
        <v>1112</v>
      </c>
      <c r="C271" s="48"/>
      <c r="D271" s="32" t="s">
        <v>3631</v>
      </c>
    </row>
    <row r="272" spans="1:4" hidden="1" x14ac:dyDescent="0.3">
      <c r="A272" s="44">
        <v>1112</v>
      </c>
      <c r="C272" s="48"/>
      <c r="D272" s="32" t="s">
        <v>3631</v>
      </c>
    </row>
    <row r="273" spans="1:4" x14ac:dyDescent="0.3">
      <c r="A273" s="44">
        <v>1112</v>
      </c>
      <c r="B273" s="48">
        <v>9.7727227464880231E-2</v>
      </c>
      <c r="C273" s="48">
        <v>3.1266448381331205E-2</v>
      </c>
      <c r="D273" s="32" t="s">
        <v>3631</v>
      </c>
    </row>
    <row r="274" spans="1:4" x14ac:dyDescent="0.3">
      <c r="A274" s="44">
        <v>1112</v>
      </c>
      <c r="B274" s="48">
        <v>7.9920660207629654E-2</v>
      </c>
      <c r="C274" s="48">
        <v>2.8274009324328719E-2</v>
      </c>
      <c r="D274" s="32" t="s">
        <v>3631</v>
      </c>
    </row>
    <row r="275" spans="1:4" hidden="1" x14ac:dyDescent="0.3">
      <c r="A275" s="44">
        <v>1112</v>
      </c>
      <c r="C275" s="48"/>
      <c r="D275" s="32" t="s">
        <v>3631</v>
      </c>
    </row>
    <row r="276" spans="1:4" x14ac:dyDescent="0.3">
      <c r="A276" s="44">
        <v>1112</v>
      </c>
      <c r="B276" s="48">
        <v>4.2719977095787523E-2</v>
      </c>
      <c r="C276" s="48">
        <v>2.0670283453225403E-2</v>
      </c>
      <c r="D276" s="32" t="s">
        <v>3631</v>
      </c>
    </row>
    <row r="277" spans="1:4" hidden="1" x14ac:dyDescent="0.3">
      <c r="A277" s="44">
        <v>1112</v>
      </c>
      <c r="C277" s="48"/>
      <c r="D277" s="32" t="s">
        <v>3631</v>
      </c>
    </row>
    <row r="278" spans="1:4" hidden="1" x14ac:dyDescent="0.3">
      <c r="A278" s="44">
        <v>1112</v>
      </c>
      <c r="C278" s="48"/>
      <c r="D278" s="32" t="s">
        <v>3631</v>
      </c>
    </row>
    <row r="279" spans="1:4" x14ac:dyDescent="0.3">
      <c r="A279" s="44">
        <v>1112</v>
      </c>
      <c r="B279" s="48">
        <v>6.112977869405134E-2</v>
      </c>
      <c r="C279" s="48">
        <v>2.4726956732040336E-2</v>
      </c>
      <c r="D279" s="32" t="s">
        <v>3631</v>
      </c>
    </row>
    <row r="280" spans="1:4" x14ac:dyDescent="0.3">
      <c r="A280" s="44">
        <v>1112</v>
      </c>
      <c r="B280" s="48">
        <v>5.0300705414245923E-2</v>
      </c>
      <c r="C280" s="48">
        <v>2.2429699406683899E-2</v>
      </c>
      <c r="D280" s="32" t="s">
        <v>3631</v>
      </c>
    </row>
    <row r="281" spans="1:4" x14ac:dyDescent="0.3">
      <c r="A281" s="44">
        <v>1112</v>
      </c>
      <c r="B281" s="48">
        <v>1.16249349553206E-2</v>
      </c>
      <c r="C281" s="48">
        <v>1.0782108071690033E-2</v>
      </c>
      <c r="D281" s="32" t="s">
        <v>3631</v>
      </c>
    </row>
    <row r="282" spans="1:4" x14ac:dyDescent="0.3">
      <c r="A282" s="44">
        <v>1112</v>
      </c>
      <c r="B282" s="48">
        <v>2.9345933847301667E-3</v>
      </c>
      <c r="C282" s="48">
        <v>5.4172152359927873E-3</v>
      </c>
      <c r="D282" s="32" t="s">
        <v>3631</v>
      </c>
    </row>
    <row r="283" spans="1:4" x14ac:dyDescent="0.3">
      <c r="A283" s="44">
        <v>1112</v>
      </c>
      <c r="B283" s="48">
        <v>8.4891447531885517E-2</v>
      </c>
      <c r="C283" s="48">
        <v>2.9140260855622692E-2</v>
      </c>
      <c r="D283" s="32" t="s">
        <v>3631</v>
      </c>
    </row>
    <row r="284" spans="1:4" x14ac:dyDescent="0.3">
      <c r="A284" s="44">
        <v>1112</v>
      </c>
      <c r="B284" s="48">
        <v>9.715691567217518E-3</v>
      </c>
      <c r="C284" s="48">
        <v>9.8569803856952739E-3</v>
      </c>
      <c r="D284" s="32" t="s">
        <v>3631</v>
      </c>
    </row>
    <row r="285" spans="1:4" x14ac:dyDescent="0.3">
      <c r="A285" s="44">
        <v>1112</v>
      </c>
      <c r="B285" s="48">
        <v>1.443954521051592E-2</v>
      </c>
      <c r="C285" s="48">
        <v>1.201675508013563E-2</v>
      </c>
      <c r="D285" s="32" t="s">
        <v>3631</v>
      </c>
    </row>
    <row r="286" spans="1:4" x14ac:dyDescent="0.3">
      <c r="A286" s="44">
        <v>1112</v>
      </c>
      <c r="B286" s="48">
        <v>0.11364020097070469</v>
      </c>
      <c r="C286" s="48">
        <v>3.3716950346079327E-2</v>
      </c>
      <c r="D286" s="32" t="s">
        <v>3631</v>
      </c>
    </row>
    <row r="287" spans="1:4" x14ac:dyDescent="0.3">
      <c r="A287" s="44">
        <v>1112</v>
      </c>
      <c r="B287" s="48">
        <v>1.3366330214004187</v>
      </c>
      <c r="C287" s="48">
        <v>0.1158719610614613</v>
      </c>
      <c r="D287" s="32" t="s">
        <v>3631</v>
      </c>
    </row>
    <row r="288" spans="1:4" x14ac:dyDescent="0.3">
      <c r="A288" s="44">
        <v>1112</v>
      </c>
      <c r="B288" s="48">
        <v>2.7447546440091445E-3</v>
      </c>
      <c r="C288" s="48">
        <v>5.2390645697843307E-3</v>
      </c>
      <c r="D288" s="32" t="s">
        <v>3631</v>
      </c>
    </row>
    <row r="289" spans="1:4" x14ac:dyDescent="0.3">
      <c r="A289" s="44">
        <v>1112</v>
      </c>
      <c r="B289" s="48">
        <v>3.0411295445892817E-3</v>
      </c>
      <c r="C289" s="48">
        <v>5.5146716795462947E-3</v>
      </c>
      <c r="D289" s="32" t="s">
        <v>3631</v>
      </c>
    </row>
    <row r="290" spans="1:4" x14ac:dyDescent="0.3">
      <c r="A290" s="44">
        <v>1112</v>
      </c>
      <c r="B290" s="48">
        <v>4.4027236982925027E-3</v>
      </c>
      <c r="C290" s="48">
        <v>6.635351017891181E-3</v>
      </c>
      <c r="D290" s="32" t="s">
        <v>3631</v>
      </c>
    </row>
    <row r="291" spans="1:4" x14ac:dyDescent="0.3">
      <c r="A291" s="44">
        <v>1112</v>
      </c>
      <c r="B291" s="48">
        <v>6.7817343989232351E-2</v>
      </c>
      <c r="C291" s="48">
        <v>2.6044707749774139E-2</v>
      </c>
      <c r="D291" s="32" t="s">
        <v>3631</v>
      </c>
    </row>
    <row r="292" spans="1:4" x14ac:dyDescent="0.3">
      <c r="A292" s="44">
        <v>1112</v>
      </c>
      <c r="B292" s="48">
        <v>2.3414718437158803E-2</v>
      </c>
      <c r="C292" s="48">
        <v>1.5302465867371348E-2</v>
      </c>
      <c r="D292" s="32" t="s">
        <v>3631</v>
      </c>
    </row>
    <row r="293" spans="1:4" x14ac:dyDescent="0.3">
      <c r="A293" s="44">
        <v>1112</v>
      </c>
      <c r="B293" s="48">
        <v>7.8150835610856076E-2</v>
      </c>
      <c r="C293" s="48">
        <v>2.7959113471459535E-2</v>
      </c>
      <c r="D293" s="32" t="s">
        <v>3631</v>
      </c>
    </row>
    <row r="294" spans="1:4" x14ac:dyDescent="0.3">
      <c r="A294" s="44">
        <v>1112</v>
      </c>
      <c r="B294" s="48">
        <v>7.0042212454850095E-2</v>
      </c>
      <c r="C294" s="48">
        <v>2.6468579789032248E-2</v>
      </c>
      <c r="D294" s="32" t="s">
        <v>3631</v>
      </c>
    </row>
    <row r="295" spans="1:4" x14ac:dyDescent="0.3">
      <c r="A295" s="44">
        <v>1112</v>
      </c>
      <c r="B295" s="48">
        <v>0.11584463427404071</v>
      </c>
      <c r="C295" s="48">
        <v>3.404253151527558E-2</v>
      </c>
      <c r="D295" s="32" t="s">
        <v>3631</v>
      </c>
    </row>
    <row r="296" spans="1:4" x14ac:dyDescent="0.3">
      <c r="A296" s="44">
        <v>1112</v>
      </c>
      <c r="B296" s="48">
        <v>7.7475345167652851E-2</v>
      </c>
      <c r="C296" s="48">
        <v>2.7837988708989871E-2</v>
      </c>
      <c r="D296" s="32" t="s">
        <v>3631</v>
      </c>
    </row>
    <row r="297" spans="1:4" x14ac:dyDescent="0.3">
      <c r="A297" s="44">
        <v>1112</v>
      </c>
      <c r="B297" s="48">
        <v>6.4148126420217014E-2</v>
      </c>
      <c r="C297" s="48">
        <v>2.5330189048248724E-2</v>
      </c>
      <c r="D297" s="32" t="s">
        <v>3631</v>
      </c>
    </row>
    <row r="298" spans="1:4" x14ac:dyDescent="0.3">
      <c r="A298" s="44">
        <v>1112</v>
      </c>
      <c r="B298" s="48">
        <v>2.0175674051113732E-2</v>
      </c>
      <c r="C298" s="48">
        <v>1.4204587659114575E-2</v>
      </c>
      <c r="D298" s="32" t="s">
        <v>3631</v>
      </c>
    </row>
    <row r="299" spans="1:4" x14ac:dyDescent="0.3">
      <c r="A299" s="44">
        <v>1112</v>
      </c>
      <c r="B299" s="48">
        <v>1.0482471778461478E-2</v>
      </c>
      <c r="C299" s="48">
        <v>1.0238573178421194E-2</v>
      </c>
      <c r="D299" s="32" t="s">
        <v>3631</v>
      </c>
    </row>
    <row r="300" spans="1:4" x14ac:dyDescent="0.3">
      <c r="A300" s="44">
        <v>1112</v>
      </c>
      <c r="B300" s="48">
        <v>4.0490292669671718E-2</v>
      </c>
      <c r="C300" s="48">
        <v>2.0123558017767364E-2</v>
      </c>
      <c r="D300" s="32" t="s">
        <v>3631</v>
      </c>
    </row>
    <row r="301" spans="1:4" x14ac:dyDescent="0.3">
      <c r="A301" s="44">
        <v>1112</v>
      </c>
      <c r="B301" s="48">
        <v>0.12586629246549333</v>
      </c>
      <c r="C301" s="48">
        <v>3.5485086400995694E-2</v>
      </c>
      <c r="D301" s="32" t="s">
        <v>3632</v>
      </c>
    </row>
    <row r="302" spans="1:4" x14ac:dyDescent="0.3">
      <c r="A302" s="44">
        <v>1112</v>
      </c>
      <c r="B302" s="48">
        <v>1.7427292532099826E-2</v>
      </c>
      <c r="C302" s="48">
        <v>1.320163057906946E-2</v>
      </c>
      <c r="D302" s="32" t="s">
        <v>3632</v>
      </c>
    </row>
    <row r="303" spans="1:4" x14ac:dyDescent="0.3">
      <c r="A303" s="44">
        <v>1112</v>
      </c>
      <c r="B303" s="48">
        <v>5.9862422204373093E-2</v>
      </c>
      <c r="C303" s="48">
        <v>2.4469240088621638E-2</v>
      </c>
      <c r="D303" s="32" t="s">
        <v>3632</v>
      </c>
    </row>
    <row r="304" spans="1:4" x14ac:dyDescent="0.3">
      <c r="A304" s="44">
        <v>1112</v>
      </c>
      <c r="B304" s="48">
        <v>2.733198047437695E-2</v>
      </c>
      <c r="C304" s="48">
        <v>1.653313973850188E-2</v>
      </c>
      <c r="D304" s="32" t="s">
        <v>3632</v>
      </c>
    </row>
    <row r="305" spans="1:4" x14ac:dyDescent="0.3">
      <c r="A305" s="44">
        <v>1112</v>
      </c>
      <c r="B305" s="48">
        <v>0.97105558978187578</v>
      </c>
      <c r="C305" s="48">
        <v>9.8702337035523099E-2</v>
      </c>
      <c r="D305" s="32" t="s">
        <v>3632</v>
      </c>
    </row>
    <row r="306" spans="1:4" x14ac:dyDescent="0.3">
      <c r="A306" s="44">
        <v>1112</v>
      </c>
      <c r="B306" s="48">
        <v>3.914043848174046E-2</v>
      </c>
      <c r="C306" s="48">
        <v>1.9785233414784539E-2</v>
      </c>
      <c r="D306" s="32" t="s">
        <v>3632</v>
      </c>
    </row>
    <row r="307" spans="1:4" x14ac:dyDescent="0.3">
      <c r="A307" s="44">
        <v>1112</v>
      </c>
      <c r="B307" s="48">
        <v>0.21731648606237741</v>
      </c>
      <c r="C307" s="48">
        <v>4.6634117370183067E-2</v>
      </c>
      <c r="D307" s="32" t="s">
        <v>3632</v>
      </c>
    </row>
    <row r="308" spans="1:4" x14ac:dyDescent="0.3">
      <c r="A308" s="44">
        <v>1112</v>
      </c>
      <c r="B308" s="48">
        <v>0.34317108295460969</v>
      </c>
      <c r="C308" s="48">
        <v>5.8614363227417872E-2</v>
      </c>
      <c r="D308" s="32" t="s">
        <v>3632</v>
      </c>
    </row>
    <row r="309" spans="1:4" x14ac:dyDescent="0.3">
      <c r="A309" s="44">
        <v>1112</v>
      </c>
      <c r="B309" s="48">
        <v>0.22360521977507256</v>
      </c>
      <c r="C309" s="48">
        <v>4.7304554023158578E-2</v>
      </c>
      <c r="D309" s="32" t="s">
        <v>3632</v>
      </c>
    </row>
    <row r="310" spans="1:4" x14ac:dyDescent="0.3">
      <c r="A310" s="44">
        <v>1112</v>
      </c>
      <c r="B310" s="48">
        <v>0.3802951217305231</v>
      </c>
      <c r="C310" s="48">
        <v>6.1707226738010393E-2</v>
      </c>
      <c r="D310" s="32" t="s">
        <v>3632</v>
      </c>
    </row>
    <row r="311" spans="1:4" x14ac:dyDescent="0.3">
      <c r="A311" s="44">
        <v>1112</v>
      </c>
      <c r="B311" s="48">
        <v>0.58712600538008519</v>
      </c>
      <c r="C311" s="48">
        <v>7.6699326828202241E-2</v>
      </c>
      <c r="D311" s="32" t="s">
        <v>3632</v>
      </c>
    </row>
    <row r="312" spans="1:4" x14ac:dyDescent="0.3">
      <c r="A312" s="44">
        <v>1112</v>
      </c>
      <c r="B312" s="48">
        <v>0.30703438724047805</v>
      </c>
      <c r="C312" s="48">
        <v>5.5439077962913808E-2</v>
      </c>
      <c r="D312" s="32" t="s">
        <v>3632</v>
      </c>
    </row>
    <row r="313" spans="1:4" x14ac:dyDescent="0.3">
      <c r="A313" s="44">
        <v>1112</v>
      </c>
      <c r="B313" s="48">
        <v>0.28244345762029771</v>
      </c>
      <c r="C313" s="48">
        <v>5.3170459210826637E-2</v>
      </c>
      <c r="D313" s="32" t="s">
        <v>3632</v>
      </c>
    </row>
    <row r="314" spans="1:4" x14ac:dyDescent="0.3">
      <c r="A314" s="44">
        <v>1112</v>
      </c>
      <c r="B314" s="48">
        <v>0.32568473669785514</v>
      </c>
      <c r="C314" s="48">
        <v>5.7099817917600951E-2</v>
      </c>
      <c r="D314" s="32" t="s">
        <v>3632</v>
      </c>
    </row>
    <row r="315" spans="1:4" x14ac:dyDescent="0.3">
      <c r="A315" s="44">
        <v>1112</v>
      </c>
      <c r="B315" s="48">
        <v>0.14197124556140708</v>
      </c>
      <c r="C315" s="48">
        <v>3.7687993127133404E-2</v>
      </c>
      <c r="D315" s="32" t="s">
        <v>3632</v>
      </c>
    </row>
    <row r="316" spans="1:4" x14ac:dyDescent="0.3">
      <c r="A316" s="44">
        <v>1112</v>
      </c>
      <c r="B316" s="48">
        <v>0.15796063809278676</v>
      </c>
      <c r="C316" s="48">
        <v>3.9754733065386828E-2</v>
      </c>
      <c r="D316" s="32" t="s">
        <v>3632</v>
      </c>
    </row>
    <row r="317" spans="1:4" x14ac:dyDescent="0.3">
      <c r="A317" s="44">
        <v>1112</v>
      </c>
      <c r="B317" s="48">
        <v>0.73245903360077069</v>
      </c>
      <c r="C317" s="48">
        <v>8.5688644138913708E-2</v>
      </c>
      <c r="D317" s="32" t="s">
        <v>3632</v>
      </c>
    </row>
    <row r="318" spans="1:4" x14ac:dyDescent="0.3">
      <c r="A318" s="44">
        <v>1112</v>
      </c>
      <c r="B318" s="48">
        <v>0.47730028279236647</v>
      </c>
      <c r="C318" s="48">
        <v>6.9141999322839057E-2</v>
      </c>
      <c r="D318" s="32" t="s">
        <v>3632</v>
      </c>
    </row>
    <row r="319" spans="1:4" x14ac:dyDescent="0.3">
      <c r="A319" s="44">
        <v>1112</v>
      </c>
      <c r="B319" s="48">
        <v>0.62524861262817222</v>
      </c>
      <c r="C319" s="48">
        <v>7.9155296415158491E-2</v>
      </c>
      <c r="D319" s="32" t="s">
        <v>3632</v>
      </c>
    </row>
    <row r="320" spans="1:4" x14ac:dyDescent="0.3">
      <c r="A320" s="44">
        <v>1112</v>
      </c>
      <c r="B320" s="48">
        <v>1.6762446262788049</v>
      </c>
      <c r="C320" s="48">
        <v>0.12983432743039658</v>
      </c>
      <c r="D320" s="32" t="s">
        <v>3632</v>
      </c>
    </row>
    <row r="321" spans="1:4" x14ac:dyDescent="0.3">
      <c r="A321" s="44">
        <v>1112</v>
      </c>
      <c r="B321" s="48">
        <v>0.84728984368126026</v>
      </c>
      <c r="C321" s="48">
        <v>9.2178832542082423E-2</v>
      </c>
      <c r="D321" s="32" t="s">
        <v>3632</v>
      </c>
    </row>
    <row r="322" spans="1:4" x14ac:dyDescent="0.3">
      <c r="A322" s="44">
        <v>1112</v>
      </c>
      <c r="B322" s="48">
        <v>0.15544413827033216</v>
      </c>
      <c r="C322" s="48">
        <v>3.9436626128995469E-2</v>
      </c>
      <c r="D322" s="32" t="s">
        <v>3632</v>
      </c>
    </row>
    <row r="323" spans="1:4" x14ac:dyDescent="0.3">
      <c r="A323" s="44">
        <v>1112</v>
      </c>
      <c r="B323" s="48">
        <v>4.7652113531811476E-3</v>
      </c>
      <c r="C323" s="48">
        <v>6.9031058559914293E-3</v>
      </c>
      <c r="D323" s="32" t="s">
        <v>3631</v>
      </c>
    </row>
    <row r="324" spans="1:4" x14ac:dyDescent="0.3">
      <c r="A324" s="44">
        <v>1112</v>
      </c>
      <c r="B324" s="48">
        <v>0.24908370714810837</v>
      </c>
      <c r="C324" s="48">
        <v>4.9929028760900197E-2</v>
      </c>
      <c r="D324" s="32" t="s">
        <v>3631</v>
      </c>
    </row>
    <row r="325" spans="1:4" x14ac:dyDescent="0.3">
      <c r="A325" s="44">
        <v>1112</v>
      </c>
      <c r="B325" s="48">
        <v>7.0360600825122008E-2</v>
      </c>
      <c r="C325" s="48">
        <v>2.6528684299751287E-2</v>
      </c>
      <c r="D325" s="32" t="s">
        <v>3631</v>
      </c>
    </row>
    <row r="326" spans="1:4" x14ac:dyDescent="0.3">
      <c r="A326" s="44">
        <v>1112</v>
      </c>
      <c r="B326" s="48">
        <v>2.9416892232876083E-2</v>
      </c>
      <c r="C326" s="48">
        <v>1.715219437778788E-2</v>
      </c>
      <c r="D326" s="32" t="s">
        <v>3631</v>
      </c>
    </row>
    <row r="327" spans="1:4" x14ac:dyDescent="0.3">
      <c r="A327" s="44">
        <v>1112</v>
      </c>
      <c r="B327" s="48">
        <v>8.6612617522823274E-2</v>
      </c>
      <c r="C327" s="48">
        <v>2.9434271674134562E-2</v>
      </c>
      <c r="D327" s="32" t="s">
        <v>3631</v>
      </c>
    </row>
    <row r="328" spans="1:4" x14ac:dyDescent="0.3">
      <c r="A328" s="44">
        <v>1112</v>
      </c>
      <c r="B328" s="48">
        <v>0.1664735769956005</v>
      </c>
      <c r="C328" s="48">
        <v>4.081250265238235E-2</v>
      </c>
      <c r="D328" s="32" t="s">
        <v>3631</v>
      </c>
    </row>
    <row r="329" spans="1:4" x14ac:dyDescent="0.3">
      <c r="A329" s="44">
        <v>1112</v>
      </c>
      <c r="B329" s="48">
        <v>0.225596938612346</v>
      </c>
      <c r="C329" s="48">
        <v>4.7514922879087415E-2</v>
      </c>
      <c r="D329" s="32" t="s">
        <v>3631</v>
      </c>
    </row>
    <row r="330" spans="1:4" x14ac:dyDescent="0.3">
      <c r="A330" s="44">
        <v>1112</v>
      </c>
      <c r="B330" s="48">
        <v>0</v>
      </c>
      <c r="C330" s="48">
        <v>0</v>
      </c>
      <c r="D330" s="32" t="s">
        <v>3631</v>
      </c>
    </row>
    <row r="331" spans="1:4" x14ac:dyDescent="0.3">
      <c r="A331" s="44">
        <v>1112</v>
      </c>
      <c r="B331" s="48">
        <v>0.11278876381295734</v>
      </c>
      <c r="C331" s="48">
        <v>3.3590354819529926E-2</v>
      </c>
      <c r="D331" s="32" t="s">
        <v>3632</v>
      </c>
    </row>
    <row r="332" spans="1:4" x14ac:dyDescent="0.3">
      <c r="A332" s="44">
        <v>1112</v>
      </c>
      <c r="B332" s="48">
        <v>8.4489121354208982E-2</v>
      </c>
      <c r="C332" s="48">
        <v>2.9071107097522132E-2</v>
      </c>
      <c r="D332" s="32" t="s">
        <v>3632</v>
      </c>
    </row>
    <row r="333" spans="1:4" x14ac:dyDescent="0.3">
      <c r="A333" s="44">
        <v>1112</v>
      </c>
      <c r="B333" s="48">
        <v>0.32812391412796627</v>
      </c>
      <c r="C333" s="48">
        <v>5.73134737949791E-2</v>
      </c>
      <c r="D333" s="32" t="s">
        <v>3632</v>
      </c>
    </row>
    <row r="334" spans="1:4" x14ac:dyDescent="0.3">
      <c r="A334" s="44">
        <v>1112</v>
      </c>
      <c r="B334" s="48">
        <v>0.26206396399109066</v>
      </c>
      <c r="C334" s="48">
        <v>5.1214569173684138E-2</v>
      </c>
      <c r="D334" s="32" t="s">
        <v>3632</v>
      </c>
    </row>
    <row r="335" spans="1:4" x14ac:dyDescent="0.3">
      <c r="A335" s="44">
        <v>1112</v>
      </c>
      <c r="B335" s="48">
        <v>0.16277910685805422</v>
      </c>
      <c r="C335" s="48">
        <v>4.035684664039358E-2</v>
      </c>
      <c r="D335" s="32" t="s">
        <v>3632</v>
      </c>
    </row>
    <row r="336" spans="1:4" x14ac:dyDescent="0.3">
      <c r="A336" s="44">
        <v>1112</v>
      </c>
      <c r="B336" s="48">
        <v>0.25041159655486378</v>
      </c>
      <c r="C336" s="48">
        <v>5.0062051101544457E-2</v>
      </c>
      <c r="D336" s="32" t="s">
        <v>3632</v>
      </c>
    </row>
    <row r="337" spans="1:4" x14ac:dyDescent="0.3">
      <c r="A337" s="44">
        <v>1112</v>
      </c>
      <c r="B337" s="48">
        <v>0.25464190857144864</v>
      </c>
      <c r="C337" s="48">
        <v>5.0483496735539778E-2</v>
      </c>
      <c r="D337" s="32" t="s">
        <v>3632</v>
      </c>
    </row>
    <row r="338" spans="1:4" x14ac:dyDescent="0.3">
      <c r="A338" s="44">
        <v>1112</v>
      </c>
      <c r="B338" s="48">
        <v>0.6587815725110322</v>
      </c>
      <c r="C338" s="48">
        <v>8.1254742679514894E-2</v>
      </c>
      <c r="D338" s="32" t="s">
        <v>3633</v>
      </c>
    </row>
    <row r="339" spans="1:4" hidden="1" x14ac:dyDescent="0.3">
      <c r="A339" s="44">
        <v>1112</v>
      </c>
      <c r="C339" s="48"/>
      <c r="D339" s="32" t="s">
        <v>3633</v>
      </c>
    </row>
    <row r="340" spans="1:4" hidden="1" x14ac:dyDescent="0.3">
      <c r="A340" s="44">
        <v>1112</v>
      </c>
      <c r="C340" s="48"/>
      <c r="D340" s="32" t="s">
        <v>3633</v>
      </c>
    </row>
    <row r="341" spans="1:4" x14ac:dyDescent="0.3">
      <c r="A341" s="44">
        <v>1112</v>
      </c>
      <c r="B341" s="48">
        <v>0.37268764774752039</v>
      </c>
      <c r="C341" s="48">
        <v>6.1086132400478894E-2</v>
      </c>
      <c r="D341" s="32" t="s">
        <v>3633</v>
      </c>
    </row>
    <row r="342" spans="1:4" hidden="1" x14ac:dyDescent="0.3">
      <c r="A342" s="44">
        <v>1112</v>
      </c>
      <c r="C342" s="48"/>
      <c r="D342" s="32" t="s">
        <v>3633</v>
      </c>
    </row>
    <row r="343" spans="1:4" x14ac:dyDescent="0.3">
      <c r="A343" s="44">
        <v>1112</v>
      </c>
      <c r="B343" s="48">
        <v>0.89319440211377366</v>
      </c>
      <c r="C343" s="48">
        <v>9.4650222627050085E-2</v>
      </c>
      <c r="D343" s="32" t="s">
        <v>3633</v>
      </c>
    </row>
    <row r="344" spans="1:4" hidden="1" x14ac:dyDescent="0.3">
      <c r="A344" s="44">
        <v>1112</v>
      </c>
      <c r="C344" s="48"/>
      <c r="D344" s="32" t="s">
        <v>3633</v>
      </c>
    </row>
    <row r="345" spans="1:4" hidden="1" x14ac:dyDescent="0.3">
      <c r="A345" s="44">
        <v>1112</v>
      </c>
      <c r="C345" s="48"/>
      <c r="D345" s="32" t="s">
        <v>3633</v>
      </c>
    </row>
    <row r="346" spans="1:4" hidden="1" x14ac:dyDescent="0.3">
      <c r="A346" s="44">
        <v>1112</v>
      </c>
      <c r="C346" s="48"/>
      <c r="D346" s="32" t="s">
        <v>3633</v>
      </c>
    </row>
    <row r="347" spans="1:4" hidden="1" x14ac:dyDescent="0.3">
      <c r="A347" s="44">
        <v>1112</v>
      </c>
      <c r="C347" s="48"/>
      <c r="D347" s="32" t="s">
        <v>3633</v>
      </c>
    </row>
    <row r="348" spans="1:4" x14ac:dyDescent="0.3">
      <c r="A348" s="44">
        <v>1112</v>
      </c>
      <c r="B348" s="48">
        <v>0.31768179249942569</v>
      </c>
      <c r="C348" s="48">
        <v>5.6393152897928768E-2</v>
      </c>
      <c r="D348" s="32" t="s">
        <v>3633</v>
      </c>
    </row>
    <row r="349" spans="1:4" x14ac:dyDescent="0.3">
      <c r="A349" s="44">
        <v>1112</v>
      </c>
      <c r="B349" s="48">
        <v>0.40092255792627751</v>
      </c>
      <c r="C349" s="48">
        <v>6.3360831976924908E-2</v>
      </c>
      <c r="D349" s="32" t="s">
        <v>3633</v>
      </c>
    </row>
    <row r="350" spans="1:4" hidden="1" x14ac:dyDescent="0.3">
      <c r="A350" s="44">
        <v>1112</v>
      </c>
      <c r="C350" s="48"/>
      <c r="D350" s="32" t="s">
        <v>3633</v>
      </c>
    </row>
    <row r="351" spans="1:4" hidden="1" x14ac:dyDescent="0.3">
      <c r="A351" s="44">
        <v>1112</v>
      </c>
      <c r="C351" s="48"/>
      <c r="D351" s="32" t="s">
        <v>3633</v>
      </c>
    </row>
    <row r="352" spans="1:4" hidden="1" x14ac:dyDescent="0.3">
      <c r="A352" s="44">
        <v>1112</v>
      </c>
      <c r="C352" s="48"/>
      <c r="D352" s="32" t="s">
        <v>3633</v>
      </c>
    </row>
    <row r="353" spans="1:4" x14ac:dyDescent="0.3">
      <c r="A353" s="44">
        <v>1112</v>
      </c>
      <c r="B353" s="48">
        <v>0.3447401016675245</v>
      </c>
      <c r="C353" s="48">
        <v>5.8748360327425246E-2</v>
      </c>
      <c r="D353" s="32" t="s">
        <v>3633</v>
      </c>
    </row>
    <row r="354" spans="1:4" hidden="1" x14ac:dyDescent="0.3">
      <c r="A354" s="44">
        <v>1112</v>
      </c>
      <c r="C354" s="48"/>
      <c r="D354" s="32" t="s">
        <v>3633</v>
      </c>
    </row>
    <row r="355" spans="1:4" hidden="1" x14ac:dyDescent="0.3">
      <c r="A355" s="44">
        <v>1112</v>
      </c>
      <c r="C355" s="48"/>
      <c r="D355" s="32" t="s">
        <v>3633</v>
      </c>
    </row>
    <row r="356" spans="1:4" x14ac:dyDescent="0.3">
      <c r="A356" s="44">
        <v>1112</v>
      </c>
      <c r="B356" s="48">
        <v>0.77905896768316929</v>
      </c>
      <c r="C356" s="48">
        <v>8.8379325952560456E-2</v>
      </c>
      <c r="D356" s="32" t="s">
        <v>3633</v>
      </c>
    </row>
    <row r="357" spans="1:4" hidden="1" x14ac:dyDescent="0.3">
      <c r="A357" s="44">
        <v>1112</v>
      </c>
      <c r="C357" s="48"/>
      <c r="D357" s="32" t="s">
        <v>3633</v>
      </c>
    </row>
    <row r="358" spans="1:4" x14ac:dyDescent="0.3">
      <c r="A358" s="44">
        <v>1112</v>
      </c>
      <c r="B358" s="48">
        <v>0.2956428319387609</v>
      </c>
      <c r="C358" s="48">
        <v>5.4399875105417217E-2</v>
      </c>
      <c r="D358" s="32" t="s">
        <v>3633</v>
      </c>
    </row>
    <row r="359" spans="1:4" hidden="1" x14ac:dyDescent="0.3">
      <c r="A359" s="44">
        <v>1112</v>
      </c>
      <c r="C359" s="48"/>
      <c r="D359" s="32" t="s">
        <v>3633</v>
      </c>
    </row>
    <row r="360" spans="1:4" hidden="1" x14ac:dyDescent="0.3">
      <c r="A360" s="44">
        <v>1112</v>
      </c>
      <c r="C360" s="48"/>
      <c r="D360" s="32" t="s">
        <v>3633</v>
      </c>
    </row>
    <row r="361" spans="1:4" hidden="1" x14ac:dyDescent="0.3">
      <c r="A361" s="44">
        <v>1112</v>
      </c>
      <c r="C361" s="48"/>
      <c r="D361" s="32" t="s">
        <v>3633</v>
      </c>
    </row>
    <row r="362" spans="1:4" hidden="1" x14ac:dyDescent="0.3">
      <c r="A362" s="44">
        <v>1112</v>
      </c>
      <c r="C362" s="48"/>
      <c r="D362" s="32" t="s">
        <v>3633</v>
      </c>
    </row>
    <row r="363" spans="1:4" hidden="1" x14ac:dyDescent="0.3">
      <c r="A363" s="44">
        <v>1112</v>
      </c>
      <c r="C363" s="48"/>
      <c r="D363" s="32" t="s">
        <v>3633</v>
      </c>
    </row>
    <row r="364" spans="1:4" x14ac:dyDescent="0.3">
      <c r="A364" s="44">
        <v>1112</v>
      </c>
      <c r="B364" s="48">
        <v>0.31841398824639044</v>
      </c>
      <c r="C364" s="48">
        <v>5.6458172267047406E-2</v>
      </c>
      <c r="D364" s="32" t="s">
        <v>3633</v>
      </c>
    </row>
    <row r="365" spans="1:4" hidden="1" x14ac:dyDescent="0.3">
      <c r="A365" s="44">
        <v>1112</v>
      </c>
      <c r="C365" s="48"/>
      <c r="D365" s="32" t="s">
        <v>3633</v>
      </c>
    </row>
    <row r="366" spans="1:4" hidden="1" x14ac:dyDescent="0.3">
      <c r="A366" s="44">
        <v>1112</v>
      </c>
      <c r="C366" s="48"/>
      <c r="D366" s="32" t="s">
        <v>3633</v>
      </c>
    </row>
    <row r="367" spans="1:4" hidden="1" x14ac:dyDescent="0.3">
      <c r="A367" s="44">
        <v>1112</v>
      </c>
      <c r="C367" s="48"/>
      <c r="D367" s="32" t="s">
        <v>3633</v>
      </c>
    </row>
    <row r="368" spans="1:4" x14ac:dyDescent="0.3">
      <c r="A368" s="44">
        <v>1112</v>
      </c>
      <c r="B368" s="48">
        <v>0.26054833737062316</v>
      </c>
      <c r="C368" s="48">
        <v>5.1066127435770416E-2</v>
      </c>
      <c r="D368" s="32" t="s">
        <v>3633</v>
      </c>
    </row>
    <row r="369" spans="1:4" hidden="1" x14ac:dyDescent="0.3">
      <c r="A369" s="44">
        <v>1112</v>
      </c>
      <c r="C369" s="48"/>
      <c r="D369" s="32" t="s">
        <v>3633</v>
      </c>
    </row>
    <row r="370" spans="1:4" hidden="1" x14ac:dyDescent="0.3">
      <c r="A370" s="44">
        <v>1112</v>
      </c>
      <c r="C370" s="48"/>
      <c r="D370" s="32" t="s">
        <v>3633</v>
      </c>
    </row>
    <row r="371" spans="1:4" x14ac:dyDescent="0.3">
      <c r="A371" s="44">
        <v>1112</v>
      </c>
      <c r="B371" s="48">
        <v>0.18417573043292815</v>
      </c>
      <c r="C371" s="48">
        <v>4.2928884288772694E-2</v>
      </c>
      <c r="D371" s="32" t="s">
        <v>3633</v>
      </c>
    </row>
    <row r="372" spans="1:4" hidden="1" x14ac:dyDescent="0.3">
      <c r="A372" s="44">
        <v>1112</v>
      </c>
      <c r="C372" s="48"/>
      <c r="D372" s="32" t="s">
        <v>3633</v>
      </c>
    </row>
    <row r="373" spans="1:4" x14ac:dyDescent="0.3">
      <c r="A373" s="44">
        <v>1112</v>
      </c>
      <c r="B373" s="48">
        <v>0.75665993479723648</v>
      </c>
      <c r="C373" s="48">
        <v>8.7096275555438557E-2</v>
      </c>
      <c r="D373" s="32" t="s">
        <v>3633</v>
      </c>
    </row>
    <row r="374" spans="1:4" x14ac:dyDescent="0.3">
      <c r="A374" s="44">
        <v>1112</v>
      </c>
      <c r="B374" s="48">
        <v>0.53326430301812311</v>
      </c>
      <c r="C374" s="48">
        <v>7.3090006904213051E-2</v>
      </c>
      <c r="D374" s="32" t="s">
        <v>3633</v>
      </c>
    </row>
    <row r="375" spans="1:4" hidden="1" x14ac:dyDescent="0.3">
      <c r="A375" s="44">
        <v>1112</v>
      </c>
      <c r="C375" s="48"/>
      <c r="D375" s="32" t="s">
        <v>3633</v>
      </c>
    </row>
    <row r="376" spans="1:4" hidden="1" x14ac:dyDescent="0.3">
      <c r="A376" s="44">
        <v>1112</v>
      </c>
      <c r="C376" s="48"/>
      <c r="D376" s="32" t="s">
        <v>3633</v>
      </c>
    </row>
    <row r="377" spans="1:4" x14ac:dyDescent="0.3">
      <c r="A377" s="44">
        <v>1112</v>
      </c>
      <c r="B377" s="48">
        <v>0.22547736156366074</v>
      </c>
      <c r="C377" s="48">
        <v>4.7502319148970913E-2</v>
      </c>
      <c r="D377" s="32" t="s">
        <v>3633</v>
      </c>
    </row>
    <row r="378" spans="1:4" hidden="1" x14ac:dyDescent="0.3">
      <c r="A378" s="44">
        <v>1112</v>
      </c>
      <c r="C378" s="48"/>
      <c r="D378" s="32" t="s">
        <v>3633</v>
      </c>
    </row>
    <row r="379" spans="1:4" hidden="1" x14ac:dyDescent="0.3">
      <c r="A379" s="44">
        <v>1112</v>
      </c>
      <c r="C379" s="48"/>
      <c r="D379" s="32" t="s">
        <v>3633</v>
      </c>
    </row>
    <row r="380" spans="1:4" x14ac:dyDescent="0.3">
      <c r="A380" s="44">
        <v>1112</v>
      </c>
      <c r="B380" s="48">
        <v>0.46260557590253376</v>
      </c>
      <c r="C380" s="48">
        <v>6.8067663948416929E-2</v>
      </c>
      <c r="D380" s="32" t="s">
        <v>3633</v>
      </c>
    </row>
    <row r="381" spans="1:4" hidden="1" x14ac:dyDescent="0.3">
      <c r="A381" s="44">
        <v>1112</v>
      </c>
      <c r="C381" s="48"/>
      <c r="D381" s="32" t="s">
        <v>3633</v>
      </c>
    </row>
    <row r="382" spans="1:4" x14ac:dyDescent="0.3">
      <c r="A382" s="44">
        <v>1112</v>
      </c>
      <c r="B382" s="48">
        <v>0.19672975496594711</v>
      </c>
      <c r="C382" s="48">
        <v>4.4368783976067021E-2</v>
      </c>
      <c r="D382" s="32" t="s">
        <v>3633</v>
      </c>
    </row>
    <row r="383" spans="1:4" hidden="1" x14ac:dyDescent="0.3">
      <c r="A383" s="44">
        <v>1112</v>
      </c>
      <c r="C383" s="48"/>
      <c r="D383" s="32" t="s">
        <v>3633</v>
      </c>
    </row>
    <row r="384" spans="1:4" hidden="1" x14ac:dyDescent="0.3">
      <c r="A384" s="44">
        <v>1112</v>
      </c>
      <c r="C384" s="48"/>
      <c r="D384" s="32" t="s">
        <v>3633</v>
      </c>
    </row>
    <row r="385" spans="1:4" x14ac:dyDescent="0.3">
      <c r="A385" s="44">
        <v>1112</v>
      </c>
      <c r="B385" s="48">
        <v>0.30042053171659117</v>
      </c>
      <c r="C385" s="48">
        <v>5.4838112323803256E-2</v>
      </c>
      <c r="D385" s="32" t="s">
        <v>3633</v>
      </c>
    </row>
    <row r="386" spans="1:4" x14ac:dyDescent="0.3">
      <c r="A386" s="44">
        <v>1112</v>
      </c>
      <c r="B386" s="48">
        <v>0.44785868710126947</v>
      </c>
      <c r="C386" s="48">
        <v>6.6972298754252854E-2</v>
      </c>
      <c r="D386" s="32" t="s">
        <v>3633</v>
      </c>
    </row>
    <row r="387" spans="1:4" hidden="1" x14ac:dyDescent="0.3">
      <c r="A387" s="44">
        <v>1112</v>
      </c>
      <c r="C387" s="48"/>
      <c r="D387" s="32" t="s">
        <v>3633</v>
      </c>
    </row>
    <row r="388" spans="1:4" x14ac:dyDescent="0.3">
      <c r="A388" s="44">
        <v>1112</v>
      </c>
      <c r="B388" s="48">
        <v>0.56245122208473941</v>
      </c>
      <c r="C388" s="48">
        <v>7.5067229960774612E-2</v>
      </c>
      <c r="D388" s="32" t="s">
        <v>3633</v>
      </c>
    </row>
    <row r="389" spans="1:4" hidden="1" x14ac:dyDescent="0.3">
      <c r="A389" s="44">
        <v>1112</v>
      </c>
      <c r="C389" s="48"/>
      <c r="D389" s="32" t="s">
        <v>3633</v>
      </c>
    </row>
    <row r="390" spans="1:4" hidden="1" x14ac:dyDescent="0.3">
      <c r="A390" s="44">
        <v>1112</v>
      </c>
      <c r="C390" s="48"/>
      <c r="D390" s="32" t="s">
        <v>3633</v>
      </c>
    </row>
    <row r="391" spans="1:4" x14ac:dyDescent="0.3">
      <c r="A391" s="44">
        <v>1112</v>
      </c>
      <c r="B391" s="48">
        <v>0.25473940821637764</v>
      </c>
      <c r="C391" s="48">
        <v>5.0493168824706031E-2</v>
      </c>
      <c r="D391" s="32" t="s">
        <v>3633</v>
      </c>
    </row>
    <row r="392" spans="1:4" x14ac:dyDescent="0.3">
      <c r="A392" s="44">
        <v>1112</v>
      </c>
      <c r="B392" s="48">
        <v>0.4016817321841496</v>
      </c>
      <c r="C392" s="48">
        <v>6.3420873120509993E-2</v>
      </c>
      <c r="D392" s="32" t="s">
        <v>3633</v>
      </c>
    </row>
    <row r="393" spans="1:4" x14ac:dyDescent="0.3">
      <c r="A393" s="44">
        <v>1112</v>
      </c>
      <c r="B393" s="48">
        <v>0.27826653465167656</v>
      </c>
      <c r="C393" s="48">
        <v>5.2775470243316323E-2</v>
      </c>
      <c r="D393" s="32" t="s">
        <v>3633</v>
      </c>
    </row>
    <row r="394" spans="1:4" x14ac:dyDescent="0.3">
      <c r="A394" s="44">
        <v>1112</v>
      </c>
      <c r="B394" s="48">
        <v>0.1363707240588812</v>
      </c>
      <c r="C394" s="48">
        <v>3.6936805370654843E-2</v>
      </c>
      <c r="D394" s="32" t="s">
        <v>3633</v>
      </c>
    </row>
    <row r="395" spans="1:4" x14ac:dyDescent="0.3">
      <c r="A395" s="44">
        <v>1112</v>
      </c>
      <c r="B395" s="48">
        <v>3.5224266981822273E-2</v>
      </c>
      <c r="C395" s="48">
        <v>1.8769231094777086E-2</v>
      </c>
      <c r="D395" s="32" t="s">
        <v>3633</v>
      </c>
    </row>
    <row r="396" spans="1:4" x14ac:dyDescent="0.3">
      <c r="A396" s="44">
        <v>1112</v>
      </c>
      <c r="B396" s="48">
        <v>0.1889032564011599</v>
      </c>
      <c r="C396" s="48">
        <v>4.3476697726425144E-2</v>
      </c>
      <c r="D396" s="32" t="s">
        <v>3633</v>
      </c>
    </row>
    <row r="397" spans="1:4" x14ac:dyDescent="0.3">
      <c r="A397" s="44">
        <v>1112</v>
      </c>
      <c r="B397" s="48">
        <v>0.17736270766001058</v>
      </c>
      <c r="C397" s="48">
        <v>4.2126911279609998E-2</v>
      </c>
      <c r="D397" s="32" t="s">
        <v>3633</v>
      </c>
    </row>
    <row r="398" spans="1:4" x14ac:dyDescent="0.3">
      <c r="A398" s="44">
        <v>1112</v>
      </c>
      <c r="B398" s="48">
        <v>0.22571097883597882</v>
      </c>
      <c r="C398" s="48">
        <v>4.7526939909067999E-2</v>
      </c>
      <c r="D398" s="32" t="s">
        <v>3633</v>
      </c>
    </row>
    <row r="399" spans="1:4" x14ac:dyDescent="0.3">
      <c r="A399" s="44">
        <v>1112</v>
      </c>
      <c r="B399" s="48">
        <v>0.33680134870199957</v>
      </c>
      <c r="C399" s="48">
        <v>5.8067215064931788E-2</v>
      </c>
      <c r="D399" s="32" t="s">
        <v>3633</v>
      </c>
    </row>
    <row r="400" spans="1:4" x14ac:dyDescent="0.3">
      <c r="A400" s="44">
        <v>1112</v>
      </c>
      <c r="B400" s="48">
        <v>0.17207786851439413</v>
      </c>
      <c r="C400" s="48">
        <v>4.1494175716805463E-2</v>
      </c>
      <c r="D400" s="32" t="s">
        <v>3633</v>
      </c>
    </row>
    <row r="401" spans="1:4" x14ac:dyDescent="0.3">
      <c r="A401" s="44">
        <v>1112</v>
      </c>
      <c r="B401" s="48">
        <v>0.10369164704252666</v>
      </c>
      <c r="C401" s="48">
        <v>3.2206754995632671E-2</v>
      </c>
      <c r="D401" s="32" t="s">
        <v>3633</v>
      </c>
    </row>
    <row r="402" spans="1:4" x14ac:dyDescent="0.3">
      <c r="A402" s="44">
        <v>1112</v>
      </c>
      <c r="B402" s="48">
        <v>0.55555967349583935</v>
      </c>
      <c r="C402" s="48">
        <v>7.4605063812440892E-2</v>
      </c>
      <c r="D402" s="32" t="s">
        <v>3633</v>
      </c>
    </row>
    <row r="403" spans="1:4" x14ac:dyDescent="0.3">
      <c r="A403" s="44">
        <v>1112</v>
      </c>
      <c r="B403" s="48">
        <v>0.41243300017690576</v>
      </c>
      <c r="C403" s="48">
        <v>6.4265173613975546E-2</v>
      </c>
      <c r="D403" s="32" t="s">
        <v>3633</v>
      </c>
    </row>
    <row r="404" spans="1:4" x14ac:dyDescent="0.3">
      <c r="A404" s="44">
        <v>1112</v>
      </c>
      <c r="B404" s="48">
        <v>3.2477331391885626E-2</v>
      </c>
      <c r="C404" s="48">
        <v>1.8022443764520099E-2</v>
      </c>
      <c r="D404" s="32" t="s">
        <v>3632</v>
      </c>
    </row>
    <row r="405" spans="1:4" x14ac:dyDescent="0.3">
      <c r="A405" s="44">
        <v>1112</v>
      </c>
      <c r="B405" s="48">
        <v>4.3239011032638573E-2</v>
      </c>
      <c r="C405" s="48">
        <v>2.0795490980125272E-2</v>
      </c>
      <c r="D405" s="32" t="s">
        <v>3632</v>
      </c>
    </row>
    <row r="406" spans="1:4" x14ac:dyDescent="0.3">
      <c r="A406" s="44">
        <v>1112</v>
      </c>
      <c r="B406" s="48">
        <v>0.15703980394580416</v>
      </c>
      <c r="C406" s="48">
        <v>3.9638627355889217E-2</v>
      </c>
      <c r="D406" s="32" t="s">
        <v>3632</v>
      </c>
    </row>
    <row r="407" spans="1:4" x14ac:dyDescent="0.3">
      <c r="A407" s="44">
        <v>1112</v>
      </c>
      <c r="B407" s="48">
        <v>1.3685687558465857E-2</v>
      </c>
      <c r="C407" s="48">
        <v>1.1698851196101626E-2</v>
      </c>
      <c r="D407" s="32" t="s">
        <v>3632</v>
      </c>
    </row>
    <row r="408" spans="1:4" x14ac:dyDescent="0.3">
      <c r="A408" s="44">
        <v>1112</v>
      </c>
      <c r="B408" s="48">
        <v>1.0662481571313073E-2</v>
      </c>
      <c r="C408" s="48">
        <v>1.0326112799391485E-2</v>
      </c>
      <c r="D408" s="32" t="s">
        <v>3632</v>
      </c>
    </row>
    <row r="409" spans="1:4" x14ac:dyDescent="0.3">
      <c r="A409" s="44">
        <v>1112</v>
      </c>
      <c r="B409" s="48">
        <v>6.7331670822942643E-3</v>
      </c>
      <c r="C409" s="48">
        <v>8.2056798659126285E-3</v>
      </c>
      <c r="D409" s="32" t="s">
        <v>3632</v>
      </c>
    </row>
    <row r="410" spans="1:4" x14ac:dyDescent="0.3">
      <c r="A410" s="44">
        <v>1112</v>
      </c>
      <c r="B410" s="48">
        <v>7.4007620252341616E-2</v>
      </c>
      <c r="C410" s="48">
        <v>2.7207698277294832E-2</v>
      </c>
      <c r="D410" s="32" t="s">
        <v>3632</v>
      </c>
    </row>
    <row r="411" spans="1:4" x14ac:dyDescent="0.3">
      <c r="A411" s="44">
        <v>1112</v>
      </c>
      <c r="B411" s="48">
        <v>4.1581840390879476E-2</v>
      </c>
      <c r="C411" s="48">
        <v>2.0393039294710043E-2</v>
      </c>
      <c r="D411" s="32" t="s">
        <v>3632</v>
      </c>
    </row>
    <row r="412" spans="1:4" x14ac:dyDescent="0.3">
      <c r="A412" s="44">
        <v>1112</v>
      </c>
      <c r="B412" s="48">
        <v>9.1637709623810237E-2</v>
      </c>
      <c r="C412" s="48">
        <v>3.0276346357908015E-2</v>
      </c>
      <c r="D412" s="32" t="s">
        <v>3632</v>
      </c>
    </row>
    <row r="413" spans="1:4" x14ac:dyDescent="0.3">
      <c r="A413" s="44">
        <v>1112</v>
      </c>
      <c r="B413" s="48">
        <v>7.44435975609756E-2</v>
      </c>
      <c r="C413" s="48">
        <v>2.7287740421208941E-2</v>
      </c>
      <c r="D413" s="32" t="s">
        <v>3632</v>
      </c>
    </row>
    <row r="414" spans="1:4" x14ac:dyDescent="0.3">
      <c r="A414" s="44">
        <v>1112</v>
      </c>
      <c r="B414" s="48">
        <v>0.32941032983322732</v>
      </c>
      <c r="C414" s="48">
        <v>5.7425836565786793E-2</v>
      </c>
      <c r="D414" s="32" t="s">
        <v>3631</v>
      </c>
    </row>
    <row r="415" spans="1:4" x14ac:dyDescent="0.3">
      <c r="A415" s="44">
        <v>1112</v>
      </c>
      <c r="B415" s="48">
        <v>0.11771697185250712</v>
      </c>
      <c r="C415" s="48">
        <v>3.4316642001482697E-2</v>
      </c>
      <c r="D415" s="32" t="s">
        <v>3631</v>
      </c>
    </row>
    <row r="416" spans="1:4" x14ac:dyDescent="0.3">
      <c r="A416" s="44">
        <v>1112</v>
      </c>
      <c r="B416" s="48">
        <v>3.28683488542834E-2</v>
      </c>
      <c r="C416" s="48">
        <v>1.813062342563055E-2</v>
      </c>
      <c r="D416" s="32" t="s">
        <v>3631</v>
      </c>
    </row>
    <row r="417" spans="1:4" hidden="1" x14ac:dyDescent="0.3">
      <c r="A417" s="44">
        <v>1112</v>
      </c>
      <c r="C417" s="48"/>
      <c r="D417" s="32" t="s">
        <v>3631</v>
      </c>
    </row>
    <row r="418" spans="1:4" x14ac:dyDescent="0.3">
      <c r="A418" s="44">
        <v>1112</v>
      </c>
      <c r="B418" s="48">
        <v>1.09516855226489</v>
      </c>
      <c r="C418" s="48">
        <v>0.10484226486907564</v>
      </c>
      <c r="D418" s="32" t="s">
        <v>3631</v>
      </c>
    </row>
    <row r="419" spans="1:4" x14ac:dyDescent="0.3">
      <c r="A419" s="44">
        <v>1112</v>
      </c>
      <c r="B419" s="48">
        <v>0.39062650850677522</v>
      </c>
      <c r="C419" s="48">
        <v>6.2540882713314122E-2</v>
      </c>
      <c r="D419" s="32" t="s">
        <v>3631</v>
      </c>
    </row>
    <row r="420" spans="1:4" x14ac:dyDescent="0.3">
      <c r="A420" s="44">
        <v>1112</v>
      </c>
      <c r="B420" s="48">
        <v>0.91689196186831701</v>
      </c>
      <c r="C420" s="48">
        <v>9.5901410291254985E-2</v>
      </c>
      <c r="D420" s="32" t="s">
        <v>3631</v>
      </c>
    </row>
    <row r="421" spans="1:4" x14ac:dyDescent="0.3">
      <c r="A421" s="44">
        <v>1112</v>
      </c>
      <c r="B421" s="48">
        <v>0.2222749876484425</v>
      </c>
      <c r="C421" s="48">
        <v>4.7163531503996575E-2</v>
      </c>
      <c r="D421" s="32" t="s">
        <v>3631</v>
      </c>
    </row>
    <row r="422" spans="1:4" x14ac:dyDescent="0.3">
      <c r="A422" s="44">
        <v>1112</v>
      </c>
      <c r="B422" s="48">
        <v>0.40060285307248883</v>
      </c>
      <c r="C422" s="48">
        <v>6.3335530400174159E-2</v>
      </c>
      <c r="D422" s="32" t="s">
        <v>3631</v>
      </c>
    </row>
    <row r="423" spans="1:4" x14ac:dyDescent="0.3">
      <c r="A423" s="44">
        <v>1112</v>
      </c>
      <c r="B423" s="48">
        <v>0.13642773207990599</v>
      </c>
      <c r="C423" s="48">
        <v>3.6944528555067732E-2</v>
      </c>
      <c r="D423" s="32" t="s">
        <v>3631</v>
      </c>
    </row>
    <row r="424" spans="1:4" x14ac:dyDescent="0.3">
      <c r="A424" s="44">
        <v>1112</v>
      </c>
      <c r="B424" s="48">
        <v>7.2518359078247663E-2</v>
      </c>
      <c r="C424" s="48">
        <v>2.6932488850696944E-2</v>
      </c>
      <c r="D424" s="32" t="s">
        <v>3631</v>
      </c>
    </row>
    <row r="425" spans="1:4" x14ac:dyDescent="0.3">
      <c r="A425" s="44">
        <v>1112</v>
      </c>
      <c r="B425" s="48">
        <v>0.2420298407811218</v>
      </c>
      <c r="C425" s="48">
        <v>4.9216395103862408E-2</v>
      </c>
      <c r="D425" s="32" t="s">
        <v>3631</v>
      </c>
    </row>
    <row r="426" spans="1:4" x14ac:dyDescent="0.3">
      <c r="A426" s="44">
        <v>1112</v>
      </c>
      <c r="B426" s="48">
        <v>0.23989210982089293</v>
      </c>
      <c r="C426" s="48">
        <v>4.8998385998240364E-2</v>
      </c>
      <c r="D426" s="32" t="s">
        <v>3631</v>
      </c>
    </row>
    <row r="427" spans="1:4" x14ac:dyDescent="0.3">
      <c r="A427" s="44">
        <v>1112</v>
      </c>
      <c r="B427" s="48">
        <v>0.20217569046656267</v>
      </c>
      <c r="C427" s="48">
        <v>4.497911599896906E-2</v>
      </c>
      <c r="D427" s="32" t="s">
        <v>3631</v>
      </c>
    </row>
    <row r="428" spans="1:4" x14ac:dyDescent="0.3">
      <c r="A428" s="44">
        <v>1112</v>
      </c>
      <c r="B428" s="48">
        <v>9.6182915211178152E-2</v>
      </c>
      <c r="C428" s="48">
        <v>3.1018344284785008E-2</v>
      </c>
      <c r="D428" s="32" t="s">
        <v>3631</v>
      </c>
    </row>
    <row r="429" spans="1:4" x14ac:dyDescent="0.3">
      <c r="A429" s="44">
        <v>1112</v>
      </c>
      <c r="B429" s="48">
        <v>0.16213585593900787</v>
      </c>
      <c r="C429" s="48">
        <v>4.0276985807908797E-2</v>
      </c>
      <c r="D429" s="32" t="s">
        <v>3631</v>
      </c>
    </row>
    <row r="430" spans="1:4" x14ac:dyDescent="0.3">
      <c r="A430" s="44">
        <v>1112</v>
      </c>
      <c r="B430" s="48">
        <v>0.11097638800255263</v>
      </c>
      <c r="C430" s="48">
        <v>3.3319283432692345E-2</v>
      </c>
      <c r="D430" s="32" t="s">
        <v>3631</v>
      </c>
    </row>
    <row r="431" spans="1:4" x14ac:dyDescent="0.3">
      <c r="A431" s="44">
        <v>1112</v>
      </c>
      <c r="B431" s="48">
        <v>0.20702170620898533</v>
      </c>
      <c r="C431" s="48">
        <v>4.5515351707889125E-2</v>
      </c>
      <c r="D431" s="32" t="s">
        <v>3631</v>
      </c>
    </row>
    <row r="432" spans="1:4" x14ac:dyDescent="0.3">
      <c r="A432" s="44">
        <v>1112</v>
      </c>
      <c r="B432" s="48">
        <v>0.13147353361945635</v>
      </c>
      <c r="C432" s="48">
        <v>3.6267229241857366E-2</v>
      </c>
      <c r="D432" s="32" t="s">
        <v>3631</v>
      </c>
    </row>
    <row r="433" spans="1:4" x14ac:dyDescent="0.3">
      <c r="A433" s="44">
        <v>1112</v>
      </c>
      <c r="B433" s="48">
        <v>0.33973155418296203</v>
      </c>
      <c r="C433" s="48">
        <v>5.8319548857090606E-2</v>
      </c>
      <c r="D433" s="32" t="s">
        <v>3631</v>
      </c>
    </row>
    <row r="434" spans="1:4" x14ac:dyDescent="0.3">
      <c r="A434" s="44">
        <v>1112</v>
      </c>
      <c r="B434" s="48">
        <v>0.50830932840929044</v>
      </c>
      <c r="C434" s="48">
        <v>7.1356354459555862E-2</v>
      </c>
      <c r="D434" s="32" t="s">
        <v>3631</v>
      </c>
    </row>
    <row r="435" spans="1:4" x14ac:dyDescent="0.3">
      <c r="A435" s="44">
        <v>1112</v>
      </c>
      <c r="B435" s="48">
        <v>0.34794914480670541</v>
      </c>
      <c r="C435" s="48">
        <v>5.9021475533253924E-2</v>
      </c>
      <c r="D435" s="32" t="s">
        <v>3631</v>
      </c>
    </row>
    <row r="436" spans="1:4" x14ac:dyDescent="0.3">
      <c r="A436" s="44">
        <v>1112</v>
      </c>
      <c r="B436" s="48">
        <v>0.30830858871645472</v>
      </c>
      <c r="C436" s="48">
        <v>5.555411398209216E-2</v>
      </c>
      <c r="D436" s="32" t="s">
        <v>3631</v>
      </c>
    </row>
    <row r="437" spans="1:4" x14ac:dyDescent="0.3">
      <c r="A437" s="44">
        <v>1112</v>
      </c>
      <c r="B437" s="48">
        <v>0.35088447253688226</v>
      </c>
      <c r="C437" s="48">
        <v>5.9270198413640743E-2</v>
      </c>
      <c r="D437" s="32" t="s">
        <v>3631</v>
      </c>
    </row>
    <row r="438" spans="1:4" x14ac:dyDescent="0.3">
      <c r="A438" s="44">
        <v>1112</v>
      </c>
      <c r="B438" s="48">
        <v>0.28571942446043164</v>
      </c>
      <c r="C438" s="48">
        <v>5.3478215987424124E-2</v>
      </c>
      <c r="D438" s="32" t="s">
        <v>3631</v>
      </c>
    </row>
    <row r="439" spans="1:4" x14ac:dyDescent="0.3">
      <c r="A439" s="44">
        <v>1112</v>
      </c>
      <c r="B439" s="48">
        <v>9.8138561096307572E-2</v>
      </c>
      <c r="C439" s="48">
        <v>3.1332200981451175E-2</v>
      </c>
      <c r="D439" s="32" t="s">
        <v>3631</v>
      </c>
    </row>
    <row r="440" spans="1:4" hidden="1" x14ac:dyDescent="0.3">
      <c r="A440" s="44">
        <v>1112</v>
      </c>
      <c r="C440" s="48"/>
      <c r="D440" s="32" t="s">
        <v>3631</v>
      </c>
    </row>
    <row r="441" spans="1:4" hidden="1" x14ac:dyDescent="0.3">
      <c r="A441" s="44">
        <v>1112</v>
      </c>
      <c r="C441" s="48"/>
      <c r="D441" s="32" t="s">
        <v>3631</v>
      </c>
    </row>
    <row r="442" spans="1:4" hidden="1" x14ac:dyDescent="0.3">
      <c r="A442" s="44">
        <v>1112</v>
      </c>
      <c r="C442" s="48"/>
      <c r="D442" s="32" t="s">
        <v>3631</v>
      </c>
    </row>
    <row r="443" spans="1:4" hidden="1" x14ac:dyDescent="0.3">
      <c r="A443" s="44">
        <v>1112</v>
      </c>
      <c r="C443" s="48"/>
      <c r="D443" s="32" t="s">
        <v>3631</v>
      </c>
    </row>
    <row r="444" spans="1:4" hidden="1" x14ac:dyDescent="0.3">
      <c r="A444" s="44">
        <v>1112</v>
      </c>
      <c r="C444" s="48"/>
      <c r="D444" s="32" t="s">
        <v>3631</v>
      </c>
    </row>
    <row r="445" spans="1:4" hidden="1" x14ac:dyDescent="0.3">
      <c r="A445" s="44">
        <v>1112</v>
      </c>
      <c r="C445" s="48"/>
      <c r="D445" s="32" t="s">
        <v>3631</v>
      </c>
    </row>
    <row r="446" spans="1:4" x14ac:dyDescent="0.3">
      <c r="A446" s="44">
        <v>1112</v>
      </c>
      <c r="B446" s="48">
        <v>8.4674547785215784E-2</v>
      </c>
      <c r="C446" s="48">
        <v>2.9102999475555686E-2</v>
      </c>
      <c r="D446" s="32" t="s">
        <v>3631</v>
      </c>
    </row>
    <row r="447" spans="1:4" hidden="1" x14ac:dyDescent="0.3">
      <c r="A447" s="44">
        <v>1112</v>
      </c>
      <c r="C447" s="48"/>
      <c r="D447" s="32" t="s">
        <v>3631</v>
      </c>
    </row>
    <row r="448" spans="1:4" hidden="1" x14ac:dyDescent="0.3">
      <c r="A448" s="44">
        <v>1112</v>
      </c>
      <c r="C448" s="48"/>
      <c r="D448" s="32" t="s">
        <v>3631</v>
      </c>
    </row>
    <row r="449" spans="1:4" hidden="1" x14ac:dyDescent="0.3">
      <c r="A449" s="44">
        <v>1112</v>
      </c>
      <c r="C449" s="48"/>
      <c r="D449" s="32" t="s">
        <v>3631</v>
      </c>
    </row>
    <row r="450" spans="1:4" hidden="1" x14ac:dyDescent="0.3">
      <c r="A450" s="44">
        <v>1112</v>
      </c>
      <c r="C450" s="48"/>
      <c r="D450" s="32" t="s">
        <v>3631</v>
      </c>
    </row>
    <row r="451" spans="1:4" x14ac:dyDescent="0.3">
      <c r="A451" s="44">
        <v>1112</v>
      </c>
      <c r="B451" s="48">
        <v>9.4120933994750189E-2</v>
      </c>
      <c r="C451" s="48">
        <v>3.06839498751568E-2</v>
      </c>
      <c r="D451" s="32" t="s">
        <v>3631</v>
      </c>
    </row>
    <row r="452" spans="1:4" hidden="1" x14ac:dyDescent="0.3">
      <c r="A452" s="44">
        <v>1112</v>
      </c>
      <c r="C452" s="48"/>
      <c r="D452" s="32" t="s">
        <v>3631</v>
      </c>
    </row>
    <row r="453" spans="1:4" x14ac:dyDescent="0.3">
      <c r="A453" s="44">
        <v>1112</v>
      </c>
      <c r="B453" s="48">
        <v>0.13590387551090755</v>
      </c>
      <c r="C453" s="48">
        <v>3.6873498123402612E-2</v>
      </c>
      <c r="D453" s="32" t="s">
        <v>3631</v>
      </c>
    </row>
    <row r="454" spans="1:4" x14ac:dyDescent="0.3">
      <c r="A454" s="44">
        <v>1112</v>
      </c>
      <c r="B454" s="48">
        <v>8.7772235236466947E-2</v>
      </c>
      <c r="C454" s="48">
        <v>2.9630715001286535E-2</v>
      </c>
      <c r="D454" s="32" t="s">
        <v>3631</v>
      </c>
    </row>
    <row r="455" spans="1:4" hidden="1" x14ac:dyDescent="0.3">
      <c r="A455" s="44">
        <v>1112</v>
      </c>
      <c r="C455" s="48"/>
      <c r="D455" s="32" t="s">
        <v>3631</v>
      </c>
    </row>
    <row r="456" spans="1:4" hidden="1" x14ac:dyDescent="0.3">
      <c r="A456" s="44">
        <v>1112</v>
      </c>
      <c r="C456" s="48"/>
      <c r="D456" s="32" t="s">
        <v>3631</v>
      </c>
    </row>
    <row r="457" spans="1:4" hidden="1" x14ac:dyDescent="0.3">
      <c r="A457" s="44">
        <v>1112</v>
      </c>
      <c r="C457" s="48"/>
      <c r="D457" s="32" t="s">
        <v>3631</v>
      </c>
    </row>
    <row r="458" spans="1:4" hidden="1" x14ac:dyDescent="0.3">
      <c r="A458" s="44">
        <v>1112</v>
      </c>
      <c r="C458" s="48"/>
      <c r="D458" s="32" t="s">
        <v>3631</v>
      </c>
    </row>
    <row r="459" spans="1:4" hidden="1" x14ac:dyDescent="0.3">
      <c r="A459" s="44">
        <v>1112</v>
      </c>
      <c r="C459" s="48"/>
      <c r="D459" s="32" t="s">
        <v>3631</v>
      </c>
    </row>
    <row r="460" spans="1:4" hidden="1" x14ac:dyDescent="0.3">
      <c r="A460" s="44">
        <v>1112</v>
      </c>
      <c r="C460" s="48"/>
      <c r="D460" s="32" t="s">
        <v>3631</v>
      </c>
    </row>
    <row r="461" spans="1:4" hidden="1" x14ac:dyDescent="0.3">
      <c r="A461" s="44">
        <v>1112</v>
      </c>
      <c r="C461" s="48"/>
      <c r="D461" s="32" t="s">
        <v>3631</v>
      </c>
    </row>
    <row r="462" spans="1:4" hidden="1" x14ac:dyDescent="0.3">
      <c r="A462" s="44">
        <v>1112</v>
      </c>
      <c r="C462" s="48"/>
      <c r="D462" s="32" t="s">
        <v>3631</v>
      </c>
    </row>
    <row r="463" spans="1:4" hidden="1" x14ac:dyDescent="0.3">
      <c r="A463" s="44">
        <v>1112</v>
      </c>
      <c r="C463" s="48"/>
      <c r="D463" s="32" t="s">
        <v>3631</v>
      </c>
    </row>
    <row r="464" spans="1:4" hidden="1" x14ac:dyDescent="0.3">
      <c r="A464" s="44">
        <v>1112</v>
      </c>
      <c r="C464" s="48"/>
      <c r="D464" s="32" t="s">
        <v>3631</v>
      </c>
    </row>
    <row r="465" spans="1:4" hidden="1" x14ac:dyDescent="0.3">
      <c r="A465" s="44">
        <v>1112</v>
      </c>
      <c r="C465" s="48"/>
      <c r="D465" s="32" t="s">
        <v>3631</v>
      </c>
    </row>
    <row r="466" spans="1:4" hidden="1" x14ac:dyDescent="0.3">
      <c r="A466" s="44">
        <v>1112</v>
      </c>
      <c r="C466" s="48"/>
      <c r="D466" s="32" t="s">
        <v>3631</v>
      </c>
    </row>
    <row r="467" spans="1:4" hidden="1" x14ac:dyDescent="0.3">
      <c r="A467" s="44">
        <v>1112</v>
      </c>
      <c r="C467" s="48"/>
      <c r="D467" s="32" t="s">
        <v>3631</v>
      </c>
    </row>
    <row r="468" spans="1:4" hidden="1" x14ac:dyDescent="0.3">
      <c r="A468" s="44">
        <v>1112</v>
      </c>
      <c r="C468" s="48"/>
      <c r="D468" s="32" t="s">
        <v>3631</v>
      </c>
    </row>
    <row r="469" spans="1:4" hidden="1" x14ac:dyDescent="0.3">
      <c r="A469" s="44">
        <v>1112</v>
      </c>
      <c r="C469" s="48"/>
      <c r="D469" s="32" t="s">
        <v>3631</v>
      </c>
    </row>
    <row r="470" spans="1:4" hidden="1" x14ac:dyDescent="0.3">
      <c r="A470" s="44">
        <v>1112</v>
      </c>
      <c r="C470" s="48"/>
      <c r="D470" s="32" t="s">
        <v>3631</v>
      </c>
    </row>
    <row r="471" spans="1:4" hidden="1" x14ac:dyDescent="0.3">
      <c r="A471" s="44">
        <v>1112</v>
      </c>
      <c r="C471" s="48"/>
      <c r="D471" s="32" t="s">
        <v>3631</v>
      </c>
    </row>
    <row r="472" spans="1:4" x14ac:dyDescent="0.3">
      <c r="A472" s="44">
        <v>1112</v>
      </c>
      <c r="B472" s="48">
        <v>0.21213403541710135</v>
      </c>
      <c r="C472" s="48">
        <v>4.6074310433175183E-2</v>
      </c>
      <c r="D472" s="32" t="s">
        <v>3631</v>
      </c>
    </row>
    <row r="473" spans="1:4" x14ac:dyDescent="0.3">
      <c r="A473" s="44">
        <v>1112</v>
      </c>
      <c r="B473" s="48">
        <v>0.30319517604657598</v>
      </c>
      <c r="C473" s="48">
        <v>5.5091024395795531E-2</v>
      </c>
      <c r="D473" s="32" t="s">
        <v>3631</v>
      </c>
    </row>
    <row r="474" spans="1:4" hidden="1" x14ac:dyDescent="0.3">
      <c r="A474" s="44">
        <v>1112</v>
      </c>
      <c r="C474" s="48"/>
      <c r="D474" s="32" t="s">
        <v>3631</v>
      </c>
    </row>
    <row r="475" spans="1:4" hidden="1" x14ac:dyDescent="0.3">
      <c r="A475" s="44">
        <v>1112</v>
      </c>
      <c r="C475" s="48"/>
      <c r="D475" s="32" t="s">
        <v>3631</v>
      </c>
    </row>
    <row r="476" spans="1:4" hidden="1" x14ac:dyDescent="0.3">
      <c r="A476" s="44">
        <v>1112</v>
      </c>
      <c r="C476" s="48"/>
      <c r="D476" s="32" t="s">
        <v>3631</v>
      </c>
    </row>
    <row r="477" spans="1:4" hidden="1" x14ac:dyDescent="0.3">
      <c r="A477" s="44">
        <v>1112</v>
      </c>
      <c r="C477" s="48"/>
      <c r="D477" s="32" t="s">
        <v>3631</v>
      </c>
    </row>
    <row r="478" spans="1:4" hidden="1" x14ac:dyDescent="0.3">
      <c r="A478" s="44">
        <v>1112</v>
      </c>
      <c r="C478" s="48"/>
      <c r="D478" s="32" t="s">
        <v>3631</v>
      </c>
    </row>
    <row r="479" spans="1:4" hidden="1" x14ac:dyDescent="0.3">
      <c r="A479" s="44">
        <v>1112</v>
      </c>
      <c r="C479" s="48"/>
      <c r="D479" s="32" t="s">
        <v>3631</v>
      </c>
    </row>
    <row r="480" spans="1:4" hidden="1" x14ac:dyDescent="0.3">
      <c r="A480" s="44">
        <v>1112</v>
      </c>
      <c r="C480" s="48"/>
      <c r="D480" s="32" t="s">
        <v>3631</v>
      </c>
    </row>
    <row r="481" spans="1:4" x14ac:dyDescent="0.3">
      <c r="A481" s="44">
        <v>1112</v>
      </c>
      <c r="B481" s="48">
        <v>0.20259933423046952</v>
      </c>
      <c r="C481" s="48">
        <v>4.5026248333305569E-2</v>
      </c>
      <c r="D481" s="32" t="s">
        <v>3631</v>
      </c>
    </row>
    <row r="482" spans="1:4" hidden="1" x14ac:dyDescent="0.3">
      <c r="A482" s="44">
        <v>1112</v>
      </c>
      <c r="C482" s="48"/>
      <c r="D482" s="32" t="s">
        <v>3631</v>
      </c>
    </row>
    <row r="483" spans="1:4" hidden="1" x14ac:dyDescent="0.3">
      <c r="A483" s="44">
        <v>1112</v>
      </c>
      <c r="C483" s="48"/>
      <c r="D483" s="32" t="s">
        <v>3631</v>
      </c>
    </row>
    <row r="484" spans="1:4" hidden="1" x14ac:dyDescent="0.3">
      <c r="A484" s="44">
        <v>1112</v>
      </c>
      <c r="C484" s="48"/>
      <c r="D484" s="32" t="s">
        <v>3631</v>
      </c>
    </row>
    <row r="485" spans="1:4" hidden="1" x14ac:dyDescent="0.3">
      <c r="A485" s="44">
        <v>1112</v>
      </c>
      <c r="C485" s="48"/>
      <c r="D485" s="32" t="s">
        <v>3631</v>
      </c>
    </row>
    <row r="486" spans="1:4" hidden="1" x14ac:dyDescent="0.3">
      <c r="A486" s="44">
        <v>1112</v>
      </c>
      <c r="C486" s="48"/>
      <c r="D486" s="32" t="s">
        <v>3631</v>
      </c>
    </row>
    <row r="487" spans="1:4" hidden="1" x14ac:dyDescent="0.3">
      <c r="A487" s="44">
        <v>1112</v>
      </c>
      <c r="C487" s="48"/>
      <c r="D487" s="32" t="s">
        <v>3631</v>
      </c>
    </row>
    <row r="488" spans="1:4" hidden="1" x14ac:dyDescent="0.3">
      <c r="A488" s="44">
        <v>1112</v>
      </c>
      <c r="C488" s="48"/>
      <c r="D488" s="32" t="s">
        <v>3631</v>
      </c>
    </row>
    <row r="489" spans="1:4" x14ac:dyDescent="0.3">
      <c r="A489" s="44">
        <v>1112</v>
      </c>
      <c r="B489" s="48">
        <v>0.14357160152698678</v>
      </c>
      <c r="C489" s="48">
        <v>3.7899916033759945E-2</v>
      </c>
      <c r="D489" s="32" t="s">
        <v>3631</v>
      </c>
    </row>
    <row r="490" spans="1:4" hidden="1" x14ac:dyDescent="0.3">
      <c r="A490" s="44">
        <v>1112</v>
      </c>
      <c r="C490" s="48"/>
      <c r="D490" s="32" t="s">
        <v>3631</v>
      </c>
    </row>
    <row r="491" spans="1:4" hidden="1" x14ac:dyDescent="0.3">
      <c r="A491" s="44">
        <v>1112</v>
      </c>
      <c r="C491" s="48"/>
      <c r="D491" s="32" t="s">
        <v>3631</v>
      </c>
    </row>
    <row r="492" spans="1:4" hidden="1" x14ac:dyDescent="0.3">
      <c r="A492" s="44">
        <v>1112</v>
      </c>
      <c r="C492" s="48"/>
      <c r="D492" s="32" t="s">
        <v>3631</v>
      </c>
    </row>
    <row r="493" spans="1:4" hidden="1" x14ac:dyDescent="0.3">
      <c r="A493" s="44">
        <v>1112</v>
      </c>
      <c r="C493" s="48"/>
      <c r="D493" s="32" t="s">
        <v>3631</v>
      </c>
    </row>
    <row r="494" spans="1:4" hidden="1" x14ac:dyDescent="0.3">
      <c r="A494" s="44">
        <v>1112</v>
      </c>
      <c r="C494" s="48"/>
      <c r="D494" s="32" t="s">
        <v>3631</v>
      </c>
    </row>
    <row r="495" spans="1:4" hidden="1" x14ac:dyDescent="0.3">
      <c r="A495" s="44">
        <v>1112</v>
      </c>
      <c r="C495" s="48"/>
      <c r="D495" s="32" t="s">
        <v>3631</v>
      </c>
    </row>
    <row r="496" spans="1:4" x14ac:dyDescent="0.3">
      <c r="A496" s="44">
        <v>1112</v>
      </c>
      <c r="B496" s="48">
        <v>5.4290042693843819E-2</v>
      </c>
      <c r="C496" s="48">
        <v>2.3302332551771044E-2</v>
      </c>
      <c r="D496" s="32" t="s">
        <v>3631</v>
      </c>
    </row>
    <row r="497" spans="1:4" x14ac:dyDescent="0.3">
      <c r="A497" s="44">
        <v>1112</v>
      </c>
      <c r="B497" s="48">
        <v>0.15368169350868557</v>
      </c>
      <c r="C497" s="48">
        <v>3.9212304825942422E-2</v>
      </c>
      <c r="D497" s="32" t="s">
        <v>3631</v>
      </c>
    </row>
    <row r="498" spans="1:4" hidden="1" x14ac:dyDescent="0.3">
      <c r="A498" s="44">
        <v>1112</v>
      </c>
      <c r="C498" s="48"/>
      <c r="D498" s="32" t="s">
        <v>3631</v>
      </c>
    </row>
    <row r="499" spans="1:4" hidden="1" x14ac:dyDescent="0.3">
      <c r="A499" s="44">
        <v>1112</v>
      </c>
      <c r="C499" s="48"/>
      <c r="D499" s="32" t="s">
        <v>3631</v>
      </c>
    </row>
    <row r="500" spans="1:4" hidden="1" x14ac:dyDescent="0.3">
      <c r="A500" s="44">
        <v>1112</v>
      </c>
      <c r="C500" s="48"/>
      <c r="D500" s="32" t="s">
        <v>3631</v>
      </c>
    </row>
    <row r="501" spans="1:4" hidden="1" x14ac:dyDescent="0.3">
      <c r="A501" s="44">
        <v>1112</v>
      </c>
      <c r="C501" s="48"/>
      <c r="D501" s="32" t="s">
        <v>3631</v>
      </c>
    </row>
    <row r="502" spans="1:4" hidden="1" x14ac:dyDescent="0.3">
      <c r="A502" s="44">
        <v>1112</v>
      </c>
      <c r="C502" s="48"/>
      <c r="D502" s="32" t="s">
        <v>3631</v>
      </c>
    </row>
    <row r="503" spans="1:4" hidden="1" x14ac:dyDescent="0.3">
      <c r="A503" s="44">
        <v>1112</v>
      </c>
      <c r="C503" s="48"/>
      <c r="D503" s="32" t="s">
        <v>3631</v>
      </c>
    </row>
    <row r="504" spans="1:4" hidden="1" x14ac:dyDescent="0.3">
      <c r="A504" s="44">
        <v>1112</v>
      </c>
      <c r="C504" s="48"/>
      <c r="D504" s="32" t="s">
        <v>3631</v>
      </c>
    </row>
    <row r="505" spans="1:4" hidden="1" x14ac:dyDescent="0.3">
      <c r="A505" s="44">
        <v>1112</v>
      </c>
      <c r="C505" s="48"/>
      <c r="D505" s="32" t="s">
        <v>3631</v>
      </c>
    </row>
    <row r="506" spans="1:4" hidden="1" x14ac:dyDescent="0.3">
      <c r="A506" s="44">
        <v>1112</v>
      </c>
      <c r="C506" s="48"/>
      <c r="D506" s="32" t="s">
        <v>3631</v>
      </c>
    </row>
    <row r="507" spans="1:4" hidden="1" x14ac:dyDescent="0.3">
      <c r="A507" s="44">
        <v>1112</v>
      </c>
      <c r="C507" s="48"/>
      <c r="D507" s="32" t="s">
        <v>3631</v>
      </c>
    </row>
    <row r="508" spans="1:4" hidden="1" x14ac:dyDescent="0.3">
      <c r="A508" s="44">
        <v>1112</v>
      </c>
      <c r="C508" s="48"/>
      <c r="D508" s="32" t="s">
        <v>3631</v>
      </c>
    </row>
    <row r="509" spans="1:4" hidden="1" x14ac:dyDescent="0.3">
      <c r="A509" s="44">
        <v>1112</v>
      </c>
      <c r="C509" s="48"/>
      <c r="D509" s="32" t="s">
        <v>3631</v>
      </c>
    </row>
    <row r="510" spans="1:4" hidden="1" x14ac:dyDescent="0.3">
      <c r="A510" s="44">
        <v>1112</v>
      </c>
      <c r="C510" s="48"/>
      <c r="D510" s="32" t="s">
        <v>3631</v>
      </c>
    </row>
    <row r="511" spans="1:4" hidden="1" x14ac:dyDescent="0.3">
      <c r="A511" s="44">
        <v>1112</v>
      </c>
      <c r="C511" s="48"/>
      <c r="D511" s="32" t="s">
        <v>3631</v>
      </c>
    </row>
    <row r="512" spans="1:4" hidden="1" x14ac:dyDescent="0.3">
      <c r="A512" s="44">
        <v>1112</v>
      </c>
      <c r="C512" s="48"/>
      <c r="D512" s="32" t="s">
        <v>3631</v>
      </c>
    </row>
    <row r="513" spans="1:4" hidden="1" x14ac:dyDescent="0.3">
      <c r="A513" s="44">
        <v>1112</v>
      </c>
      <c r="C513" s="48"/>
      <c r="D513" s="32" t="s">
        <v>3631</v>
      </c>
    </row>
    <row r="514" spans="1:4" hidden="1" x14ac:dyDescent="0.3">
      <c r="A514" s="44">
        <v>1112</v>
      </c>
      <c r="C514" s="48"/>
      <c r="D514" s="32" t="s">
        <v>3631</v>
      </c>
    </row>
    <row r="515" spans="1:4" x14ac:dyDescent="0.3">
      <c r="A515" s="44">
        <v>1112</v>
      </c>
      <c r="B515" s="48">
        <v>0.2850314171783157</v>
      </c>
      <c r="C515" s="48">
        <v>5.3413728507400025E-2</v>
      </c>
      <c r="D515" s="32" t="s">
        <v>3631</v>
      </c>
    </row>
    <row r="516" spans="1:4" hidden="1" x14ac:dyDescent="0.3">
      <c r="A516" s="44">
        <v>1112</v>
      </c>
      <c r="C516" s="48"/>
      <c r="D516" s="32" t="s">
        <v>3631</v>
      </c>
    </row>
    <row r="517" spans="1:4" x14ac:dyDescent="0.3">
      <c r="A517" s="44">
        <v>1112</v>
      </c>
      <c r="B517" s="48">
        <v>0.21575297575422686</v>
      </c>
      <c r="C517" s="48">
        <v>4.6465935806330551E-2</v>
      </c>
      <c r="D517" s="32" t="s">
        <v>3631</v>
      </c>
    </row>
    <row r="518" spans="1:4" hidden="1" x14ac:dyDescent="0.3">
      <c r="A518" s="44">
        <v>1112</v>
      </c>
      <c r="C518" s="48"/>
      <c r="D518" s="32" t="s">
        <v>3631</v>
      </c>
    </row>
    <row r="519" spans="1:4" x14ac:dyDescent="0.3">
      <c r="A519" s="44">
        <v>1112</v>
      </c>
      <c r="B519" s="48">
        <v>0.28159507442403664</v>
      </c>
      <c r="C519" s="48">
        <v>5.3090469144276294E-2</v>
      </c>
      <c r="D519" s="32" t="s">
        <v>3631</v>
      </c>
    </row>
    <row r="520" spans="1:4" hidden="1" x14ac:dyDescent="0.3">
      <c r="A520" s="44">
        <v>1112</v>
      </c>
      <c r="C520" s="48"/>
      <c r="D520" s="32" t="s">
        <v>3631</v>
      </c>
    </row>
    <row r="521" spans="1:4" hidden="1" x14ac:dyDescent="0.3">
      <c r="A521" s="44">
        <v>1112</v>
      </c>
      <c r="C521" s="48"/>
      <c r="D521" s="32" t="s">
        <v>3631</v>
      </c>
    </row>
    <row r="522" spans="1:4" hidden="1" x14ac:dyDescent="0.3">
      <c r="A522" s="44">
        <v>1112</v>
      </c>
      <c r="C522" s="48"/>
      <c r="D522" s="32" t="s">
        <v>3631</v>
      </c>
    </row>
    <row r="523" spans="1:4" hidden="1" x14ac:dyDescent="0.3">
      <c r="A523" s="44">
        <v>1112</v>
      </c>
      <c r="C523" s="48"/>
      <c r="D523" s="32" t="s">
        <v>3631</v>
      </c>
    </row>
    <row r="524" spans="1:4" hidden="1" x14ac:dyDescent="0.3">
      <c r="A524" s="44">
        <v>1112</v>
      </c>
      <c r="C524" s="48"/>
      <c r="D524" s="32" t="s">
        <v>3631</v>
      </c>
    </row>
    <row r="525" spans="1:4" hidden="1" x14ac:dyDescent="0.3">
      <c r="A525" s="44">
        <v>1112</v>
      </c>
      <c r="C525" s="48"/>
      <c r="D525" s="32" t="s">
        <v>3631</v>
      </c>
    </row>
    <row r="526" spans="1:4" hidden="1" x14ac:dyDescent="0.3">
      <c r="A526" s="44">
        <v>1112</v>
      </c>
      <c r="C526" s="48"/>
      <c r="D526" s="32" t="s">
        <v>3631</v>
      </c>
    </row>
    <row r="527" spans="1:4" hidden="1" x14ac:dyDescent="0.3">
      <c r="A527" s="44">
        <v>1112</v>
      </c>
      <c r="C527" s="48"/>
      <c r="D527" s="32" t="s">
        <v>3631</v>
      </c>
    </row>
    <row r="528" spans="1:4" hidden="1" x14ac:dyDescent="0.3">
      <c r="A528" s="44">
        <v>1112</v>
      </c>
      <c r="C528" s="48"/>
      <c r="D528" s="32" t="s">
        <v>3631</v>
      </c>
    </row>
    <row r="529" spans="1:4" hidden="1" x14ac:dyDescent="0.3">
      <c r="A529" s="44">
        <v>1112</v>
      </c>
      <c r="C529" s="48"/>
      <c r="D529" s="32" t="s">
        <v>3631</v>
      </c>
    </row>
    <row r="530" spans="1:4" hidden="1" x14ac:dyDescent="0.3">
      <c r="A530" s="44">
        <v>1112</v>
      </c>
      <c r="C530" s="48"/>
      <c r="D530" s="32" t="s">
        <v>3631</v>
      </c>
    </row>
    <row r="531" spans="1:4" hidden="1" x14ac:dyDescent="0.3">
      <c r="A531" s="44">
        <v>1112</v>
      </c>
      <c r="C531" s="48"/>
      <c r="D531" s="32" t="s">
        <v>3631</v>
      </c>
    </row>
    <row r="532" spans="1:4" x14ac:dyDescent="0.3">
      <c r="A532" s="44">
        <v>1112</v>
      </c>
      <c r="B532" s="48">
        <v>4.3070072360690194E-2</v>
      </c>
      <c r="C532" s="48">
        <v>2.075482045660073E-2</v>
      </c>
      <c r="D532" s="32" t="s">
        <v>3631</v>
      </c>
    </row>
    <row r="533" spans="1:4" hidden="1" x14ac:dyDescent="0.3">
      <c r="A533" s="44">
        <v>1112</v>
      </c>
      <c r="C533" s="48"/>
      <c r="D533" s="32" t="s">
        <v>3631</v>
      </c>
    </row>
    <row r="534" spans="1:4" x14ac:dyDescent="0.3">
      <c r="A534" s="44">
        <v>1112</v>
      </c>
      <c r="B534" s="48">
        <v>0.16424785746504283</v>
      </c>
      <c r="C534" s="48">
        <v>4.0538606395646361E-2</v>
      </c>
      <c r="D534" s="32" t="s">
        <v>3631</v>
      </c>
    </row>
    <row r="535" spans="1:4" hidden="1" x14ac:dyDescent="0.3">
      <c r="A535" s="44">
        <v>1112</v>
      </c>
      <c r="C535" s="48"/>
      <c r="D535" s="32" t="s">
        <v>3631</v>
      </c>
    </row>
    <row r="536" spans="1:4" hidden="1" x14ac:dyDescent="0.3">
      <c r="A536" s="44">
        <v>1112</v>
      </c>
      <c r="C536" s="48"/>
      <c r="D536" s="32" t="s">
        <v>3631</v>
      </c>
    </row>
    <row r="537" spans="1:4" hidden="1" x14ac:dyDescent="0.3">
      <c r="A537" s="44">
        <v>1112</v>
      </c>
      <c r="C537" s="48"/>
      <c r="D537" s="32" t="s">
        <v>3631</v>
      </c>
    </row>
    <row r="538" spans="1:4" hidden="1" x14ac:dyDescent="0.3">
      <c r="A538" s="44">
        <v>1112</v>
      </c>
      <c r="C538" s="48"/>
      <c r="D538" s="32" t="s">
        <v>3631</v>
      </c>
    </row>
    <row r="539" spans="1:4" x14ac:dyDescent="0.3">
      <c r="A539" s="44">
        <v>1112</v>
      </c>
      <c r="B539" s="48">
        <v>0.18623653513423005</v>
      </c>
      <c r="C539" s="48">
        <v>4.3168537570363645E-2</v>
      </c>
      <c r="D539" s="32" t="s">
        <v>3631</v>
      </c>
    </row>
    <row r="540" spans="1:4" hidden="1" x14ac:dyDescent="0.3">
      <c r="A540" s="44">
        <v>1112</v>
      </c>
      <c r="C540" s="48"/>
      <c r="D540" s="32" t="s">
        <v>3631</v>
      </c>
    </row>
    <row r="541" spans="1:4" hidden="1" x14ac:dyDescent="0.3">
      <c r="A541" s="44">
        <v>1112</v>
      </c>
      <c r="C541" s="48"/>
      <c r="D541" s="32" t="s">
        <v>3631</v>
      </c>
    </row>
    <row r="542" spans="1:4" hidden="1" x14ac:dyDescent="0.3">
      <c r="A542" s="44">
        <v>1112</v>
      </c>
      <c r="C542" s="48"/>
      <c r="D542" s="32" t="s">
        <v>3631</v>
      </c>
    </row>
    <row r="543" spans="1:4" hidden="1" x14ac:dyDescent="0.3">
      <c r="A543" s="44">
        <v>1112</v>
      </c>
      <c r="C543" s="48"/>
      <c r="D543" s="32" t="s">
        <v>3631</v>
      </c>
    </row>
    <row r="544" spans="1:4" hidden="1" x14ac:dyDescent="0.3">
      <c r="A544" s="44">
        <v>1112</v>
      </c>
      <c r="C544" s="48"/>
      <c r="D544" s="32" t="s">
        <v>3631</v>
      </c>
    </row>
    <row r="545" spans="1:4" hidden="1" x14ac:dyDescent="0.3">
      <c r="A545" s="44">
        <v>1112</v>
      </c>
      <c r="C545" s="48"/>
      <c r="D545" s="32" t="s">
        <v>3631</v>
      </c>
    </row>
    <row r="546" spans="1:4" hidden="1" x14ac:dyDescent="0.3">
      <c r="A546" s="44">
        <v>1112</v>
      </c>
      <c r="C546" s="48"/>
      <c r="D546" s="32" t="s">
        <v>3631</v>
      </c>
    </row>
    <row r="547" spans="1:4" x14ac:dyDescent="0.3">
      <c r="A547" s="44">
        <v>1112</v>
      </c>
      <c r="B547" s="48">
        <v>9.8999941517047774E-2</v>
      </c>
      <c r="C547" s="48">
        <v>3.146945006497006E-2</v>
      </c>
      <c r="D547" s="32" t="s">
        <v>3631</v>
      </c>
    </row>
    <row r="548" spans="1:4" hidden="1" x14ac:dyDescent="0.3">
      <c r="A548" s="44">
        <v>1112</v>
      </c>
      <c r="C548" s="48"/>
      <c r="D548" s="32" t="s">
        <v>3631</v>
      </c>
    </row>
    <row r="549" spans="1:4" hidden="1" x14ac:dyDescent="0.3">
      <c r="A549" s="44">
        <v>1112</v>
      </c>
      <c r="C549" s="48"/>
      <c r="D549" s="32" t="s">
        <v>3631</v>
      </c>
    </row>
    <row r="550" spans="1:4" hidden="1" x14ac:dyDescent="0.3">
      <c r="A550" s="44">
        <v>1112</v>
      </c>
      <c r="C550" s="48"/>
      <c r="D550" s="32" t="s">
        <v>3631</v>
      </c>
    </row>
    <row r="551" spans="1:4" x14ac:dyDescent="0.3">
      <c r="A551" s="44">
        <v>1112</v>
      </c>
      <c r="B551" s="48">
        <v>0.15761439754660639</v>
      </c>
      <c r="C551" s="48">
        <v>3.9711116187689854E-2</v>
      </c>
      <c r="D551" s="32" t="s">
        <v>3631</v>
      </c>
    </row>
    <row r="552" spans="1:4" x14ac:dyDescent="0.3">
      <c r="A552" s="44">
        <v>1112</v>
      </c>
      <c r="B552" s="48">
        <v>0.15044388958246638</v>
      </c>
      <c r="C552" s="48">
        <v>3.8796829087142576E-2</v>
      </c>
      <c r="D552" s="32" t="s">
        <v>3631</v>
      </c>
    </row>
    <row r="553" spans="1:4" hidden="1" x14ac:dyDescent="0.3">
      <c r="A553" s="44">
        <v>1112</v>
      </c>
      <c r="C553" s="48"/>
      <c r="D553" s="32" t="s">
        <v>3631</v>
      </c>
    </row>
    <row r="554" spans="1:4" hidden="1" x14ac:dyDescent="0.3">
      <c r="A554" s="44">
        <v>1112</v>
      </c>
      <c r="C554" s="48"/>
      <c r="D554" s="32" t="s">
        <v>3631</v>
      </c>
    </row>
    <row r="555" spans="1:4" x14ac:dyDescent="0.3">
      <c r="A555" s="44">
        <v>1112</v>
      </c>
      <c r="B555" s="48">
        <v>0.19129875181145914</v>
      </c>
      <c r="C555" s="48">
        <v>4.3751669735181714E-2</v>
      </c>
      <c r="D555" s="32" t="s">
        <v>3631</v>
      </c>
    </row>
    <row r="556" spans="1:4" hidden="1" x14ac:dyDescent="0.3">
      <c r="A556" s="44">
        <v>1112</v>
      </c>
      <c r="C556" s="48"/>
      <c r="D556" s="32" t="s">
        <v>3631</v>
      </c>
    </row>
    <row r="557" spans="1:4" x14ac:dyDescent="0.3">
      <c r="A557" s="44">
        <v>1112</v>
      </c>
      <c r="B557" s="48">
        <v>1.1528835690968443E-2</v>
      </c>
      <c r="C557" s="48">
        <v>1.0737447911423567E-2</v>
      </c>
      <c r="D557" s="32" t="s">
        <v>3632</v>
      </c>
    </row>
    <row r="558" spans="1:4" x14ac:dyDescent="0.3">
      <c r="A558" s="44">
        <v>1112</v>
      </c>
      <c r="B558" s="48">
        <v>5.2402701717558023E-2</v>
      </c>
      <c r="C558" s="48">
        <v>2.2893636179908479E-2</v>
      </c>
      <c r="D558" s="32" t="s">
        <v>3632</v>
      </c>
    </row>
    <row r="559" spans="1:4" x14ac:dyDescent="0.3">
      <c r="A559" s="44">
        <v>1112</v>
      </c>
      <c r="B559" s="48">
        <v>0.15114407026008683</v>
      </c>
      <c r="C559" s="48">
        <v>3.8887051847166947E-2</v>
      </c>
      <c r="D559" s="32" t="s">
        <v>3632</v>
      </c>
    </row>
    <row r="560" spans="1:4" x14ac:dyDescent="0.3">
      <c r="A560" s="44">
        <v>1112</v>
      </c>
      <c r="B560" s="48">
        <v>1.2071687607875596</v>
      </c>
      <c r="C560" s="48">
        <v>0.11009349666685031</v>
      </c>
      <c r="D560" s="32" t="s">
        <v>3632</v>
      </c>
    </row>
    <row r="561" spans="1:4" x14ac:dyDescent="0.3">
      <c r="A561" s="44">
        <v>1112</v>
      </c>
      <c r="B561" s="48">
        <v>7.5723809523809527E-2</v>
      </c>
      <c r="C561" s="48">
        <v>2.7521433628703004E-2</v>
      </c>
      <c r="D561" s="32" t="s">
        <v>3632</v>
      </c>
    </row>
    <row r="562" spans="1:4" x14ac:dyDescent="0.3">
      <c r="A562" s="44">
        <v>1112</v>
      </c>
      <c r="B562" s="48">
        <v>7.2438687312598699E-2</v>
      </c>
      <c r="C562" s="48">
        <v>2.6917686617667299E-2</v>
      </c>
      <c r="D562" s="32" t="s">
        <v>3632</v>
      </c>
    </row>
    <row r="563" spans="1:4" x14ac:dyDescent="0.3">
      <c r="A563" s="44">
        <v>1112</v>
      </c>
      <c r="B563" s="48">
        <v>6.4506152731499233E-2</v>
      </c>
      <c r="C563" s="48">
        <v>2.5400792832324142E-2</v>
      </c>
      <c r="D563" s="32" t="s">
        <v>3632</v>
      </c>
    </row>
    <row r="564" spans="1:4" x14ac:dyDescent="0.3">
      <c r="A564" s="44">
        <v>1112</v>
      </c>
      <c r="B564" s="48">
        <v>5.5840126444504763E-2</v>
      </c>
      <c r="C564" s="48">
        <v>2.363271530599477E-2</v>
      </c>
      <c r="D564" s="32" t="s">
        <v>3632</v>
      </c>
    </row>
    <row r="565" spans="1:4" x14ac:dyDescent="0.3">
      <c r="A565" s="44">
        <v>1112</v>
      </c>
      <c r="B565" s="48">
        <v>1.7693405761271579</v>
      </c>
      <c r="C565" s="48">
        <v>0.1334119710703999</v>
      </c>
      <c r="D565" s="32" t="s">
        <v>3632</v>
      </c>
    </row>
    <row r="566" spans="1:4" x14ac:dyDescent="0.3">
      <c r="A566" s="44">
        <v>1112</v>
      </c>
      <c r="B566" s="48">
        <v>5.1623871265492879E-2</v>
      </c>
      <c r="C566" s="48">
        <v>2.2722842499512706E-2</v>
      </c>
      <c r="D566" s="32" t="s">
        <v>3632</v>
      </c>
    </row>
    <row r="567" spans="1:4" x14ac:dyDescent="0.3">
      <c r="A567" s="44">
        <v>1112</v>
      </c>
      <c r="B567" s="48">
        <v>2.2495994928731475E-2</v>
      </c>
      <c r="C567" s="48">
        <v>1.4999227323580841E-2</v>
      </c>
      <c r="D567" s="32" t="s">
        <v>3632</v>
      </c>
    </row>
    <row r="568" spans="1:4" x14ac:dyDescent="0.3">
      <c r="A568" s="44">
        <v>1112</v>
      </c>
      <c r="B568" s="48">
        <v>0.24928414721615402</v>
      </c>
      <c r="C568" s="48">
        <v>4.9949130624087339E-2</v>
      </c>
      <c r="D568" s="32" t="s">
        <v>3632</v>
      </c>
    </row>
    <row r="569" spans="1:4" x14ac:dyDescent="0.3">
      <c r="A569" s="44">
        <v>1112</v>
      </c>
      <c r="B569" s="48">
        <v>0.27351052570975404</v>
      </c>
      <c r="C569" s="48">
        <v>5.2322103371644606E-2</v>
      </c>
      <c r="D569" s="32" t="s">
        <v>3632</v>
      </c>
    </row>
    <row r="570" spans="1:4" x14ac:dyDescent="0.3">
      <c r="A570" s="44">
        <v>1112</v>
      </c>
      <c r="B570" s="48">
        <v>0.37985128716932282</v>
      </c>
      <c r="C570" s="48">
        <v>6.1671161865195681E-2</v>
      </c>
      <c r="D570" s="32" t="s">
        <v>3632</v>
      </c>
    </row>
    <row r="571" spans="1:4" hidden="1" x14ac:dyDescent="0.3">
      <c r="A571" s="44">
        <v>1112</v>
      </c>
      <c r="C571" s="48"/>
      <c r="D571" s="32" t="s">
        <v>3633</v>
      </c>
    </row>
    <row r="572" spans="1:4" x14ac:dyDescent="0.3">
      <c r="A572" s="44">
        <v>1112</v>
      </c>
      <c r="B572" s="48">
        <v>0.23201177017190638</v>
      </c>
      <c r="C572" s="48">
        <v>4.8186245347591056E-2</v>
      </c>
      <c r="D572" s="32" t="s">
        <v>3633</v>
      </c>
    </row>
    <row r="573" spans="1:4" x14ac:dyDescent="0.3">
      <c r="A573" s="44">
        <v>1112</v>
      </c>
      <c r="B573" s="48">
        <v>0.18078906846692486</v>
      </c>
      <c r="C573" s="48">
        <v>4.2532119932617858E-2</v>
      </c>
      <c r="D573" s="32" t="s">
        <v>3633</v>
      </c>
    </row>
    <row r="574" spans="1:4" x14ac:dyDescent="0.3">
      <c r="A574" s="44">
        <v>1112</v>
      </c>
      <c r="B574" s="48">
        <v>0.14542224501877374</v>
      </c>
      <c r="C574" s="48">
        <v>3.8143517383743483E-2</v>
      </c>
      <c r="D574" s="32" t="s">
        <v>3633</v>
      </c>
    </row>
    <row r="575" spans="1:4" hidden="1" x14ac:dyDescent="0.3">
      <c r="A575" s="44">
        <v>1112</v>
      </c>
      <c r="C575" s="48"/>
      <c r="D575" s="32" t="s">
        <v>3633</v>
      </c>
    </row>
    <row r="576" spans="1:4" x14ac:dyDescent="0.3">
      <c r="A576" s="44">
        <v>1112</v>
      </c>
      <c r="B576" s="48">
        <v>0.16826049472776708</v>
      </c>
      <c r="C576" s="48">
        <v>4.10310798649237E-2</v>
      </c>
      <c r="D576" s="32" t="s">
        <v>3633</v>
      </c>
    </row>
    <row r="577" spans="1:4" x14ac:dyDescent="0.3">
      <c r="A577" s="44">
        <v>1112</v>
      </c>
      <c r="B577" s="48">
        <v>0.24105031733521387</v>
      </c>
      <c r="C577" s="48">
        <v>4.911662151526755E-2</v>
      </c>
      <c r="D577" s="32" t="s">
        <v>3633</v>
      </c>
    </row>
    <row r="578" spans="1:4" hidden="1" x14ac:dyDescent="0.3">
      <c r="A578" s="44">
        <v>1112</v>
      </c>
      <c r="C578" s="48"/>
      <c r="D578" s="32" t="s">
        <v>3633</v>
      </c>
    </row>
    <row r="579" spans="1:4" x14ac:dyDescent="0.3">
      <c r="A579" s="44">
        <v>1112</v>
      </c>
      <c r="B579" s="48">
        <v>0.25342531686186426</v>
      </c>
      <c r="C579" s="48">
        <v>5.0362653622586129E-2</v>
      </c>
      <c r="D579" s="32" t="s">
        <v>3633</v>
      </c>
    </row>
    <row r="580" spans="1:4" x14ac:dyDescent="0.3">
      <c r="A580" s="44">
        <v>1112</v>
      </c>
      <c r="B580" s="48">
        <v>0.2409887225411603</v>
      </c>
      <c r="C580" s="48">
        <v>4.9110340759539378E-2</v>
      </c>
      <c r="D580" s="32" t="s">
        <v>3633</v>
      </c>
    </row>
    <row r="581" spans="1:4" x14ac:dyDescent="0.3">
      <c r="A581" s="44">
        <v>1112</v>
      </c>
      <c r="B581" s="48">
        <v>0.14304842369226281</v>
      </c>
      <c r="C581" s="48">
        <v>3.783076595629109E-2</v>
      </c>
      <c r="D581" s="32" t="s">
        <v>3633</v>
      </c>
    </row>
    <row r="582" spans="1:4" x14ac:dyDescent="0.3">
      <c r="A582" s="44">
        <v>1112</v>
      </c>
      <c r="B582" s="48">
        <v>0.24715164424110161</v>
      </c>
      <c r="C582" s="48">
        <v>4.9734849570176355E-2</v>
      </c>
      <c r="D582" s="32" t="s">
        <v>3633</v>
      </c>
    </row>
    <row r="583" spans="1:4" hidden="1" x14ac:dyDescent="0.3">
      <c r="A583" s="44">
        <v>1112</v>
      </c>
      <c r="C583" s="48"/>
      <c r="D583" s="32" t="s">
        <v>3633</v>
      </c>
    </row>
    <row r="584" spans="1:4" hidden="1" x14ac:dyDescent="0.3">
      <c r="A584" s="44">
        <v>1112</v>
      </c>
      <c r="C584" s="48"/>
      <c r="D584" s="32" t="s">
        <v>3633</v>
      </c>
    </row>
    <row r="585" spans="1:4" hidden="1" x14ac:dyDescent="0.3">
      <c r="A585" s="44">
        <v>1112</v>
      </c>
      <c r="C585" s="48"/>
      <c r="D585" s="32" t="s">
        <v>3633</v>
      </c>
    </row>
    <row r="586" spans="1:4" x14ac:dyDescent="0.3">
      <c r="A586" s="44">
        <v>1112</v>
      </c>
      <c r="B586" s="48">
        <v>0.67250318622232252</v>
      </c>
      <c r="C586" s="48">
        <v>8.2098486702281995E-2</v>
      </c>
      <c r="D586" s="32" t="s">
        <v>3633</v>
      </c>
    </row>
    <row r="587" spans="1:4" x14ac:dyDescent="0.3">
      <c r="A587" s="44">
        <v>1112</v>
      </c>
      <c r="B587" s="48">
        <v>0.30900984624237049</v>
      </c>
      <c r="C587" s="48">
        <v>5.5617323032431387E-2</v>
      </c>
      <c r="D587" s="32" t="s">
        <v>3633</v>
      </c>
    </row>
    <row r="588" spans="1:4" x14ac:dyDescent="0.3">
      <c r="A588" s="44">
        <v>1112</v>
      </c>
      <c r="B588" s="48">
        <v>1.1680390933666045</v>
      </c>
      <c r="C588" s="48">
        <v>0.10828736564434062</v>
      </c>
      <c r="D588" s="32" t="s">
        <v>3633</v>
      </c>
    </row>
    <row r="589" spans="1:4" hidden="1" x14ac:dyDescent="0.3">
      <c r="A589" s="44">
        <v>1112</v>
      </c>
      <c r="C589" s="48"/>
      <c r="D589" s="32" t="s">
        <v>3633</v>
      </c>
    </row>
    <row r="590" spans="1:4" x14ac:dyDescent="0.3">
      <c r="A590" s="44">
        <v>1112</v>
      </c>
      <c r="B590" s="48">
        <v>0.66722271950524858</v>
      </c>
      <c r="C590" s="48">
        <v>8.1774811329830124E-2</v>
      </c>
      <c r="D590" s="32" t="s">
        <v>3633</v>
      </c>
    </row>
    <row r="591" spans="1:4" hidden="1" x14ac:dyDescent="0.3">
      <c r="A591" s="44">
        <v>1112</v>
      </c>
      <c r="C591" s="48"/>
      <c r="D591" s="32" t="s">
        <v>3633</v>
      </c>
    </row>
    <row r="592" spans="1:4" hidden="1" x14ac:dyDescent="0.3">
      <c r="A592" s="44">
        <v>1112</v>
      </c>
      <c r="C592" s="48"/>
      <c r="D592" s="32" t="s">
        <v>3633</v>
      </c>
    </row>
    <row r="593" spans="1:4" x14ac:dyDescent="0.3">
      <c r="A593" s="44">
        <v>1112</v>
      </c>
      <c r="B593" s="48">
        <v>0.46724888888888894</v>
      </c>
      <c r="C593" s="48">
        <v>6.8408950166488305E-2</v>
      </c>
      <c r="D593" s="32" t="s">
        <v>3633</v>
      </c>
    </row>
    <row r="594" spans="1:4" x14ac:dyDescent="0.3">
      <c r="A594" s="44">
        <v>1112</v>
      </c>
      <c r="B594" s="48">
        <v>0.2095289136609679</v>
      </c>
      <c r="C594" s="48">
        <v>4.5790328524146676E-2</v>
      </c>
      <c r="D594" s="32" t="s">
        <v>3633</v>
      </c>
    </row>
    <row r="595" spans="1:4" x14ac:dyDescent="0.3">
      <c r="A595" s="44">
        <v>1112</v>
      </c>
      <c r="B595" s="48">
        <v>0.53123778554910617</v>
      </c>
      <c r="C595" s="48">
        <v>7.2950748585906819E-2</v>
      </c>
      <c r="D595" s="32" t="s">
        <v>3633</v>
      </c>
    </row>
    <row r="596" spans="1:4" hidden="1" x14ac:dyDescent="0.3">
      <c r="A596" s="44">
        <v>1112</v>
      </c>
      <c r="C596" s="48"/>
      <c r="D596" s="32" t="s">
        <v>3633</v>
      </c>
    </row>
    <row r="597" spans="1:4" hidden="1" x14ac:dyDescent="0.3">
      <c r="A597" s="44">
        <v>1112</v>
      </c>
      <c r="C597" s="48"/>
      <c r="D597" s="32" t="s">
        <v>3633</v>
      </c>
    </row>
    <row r="598" spans="1:4" x14ac:dyDescent="0.3">
      <c r="A598" s="44">
        <v>1112</v>
      </c>
      <c r="B598" s="48">
        <v>0.54971873055770848</v>
      </c>
      <c r="C598" s="48">
        <v>7.4211117533237239E-2</v>
      </c>
      <c r="D598" s="32" t="s">
        <v>3633</v>
      </c>
    </row>
    <row r="599" spans="1:4" x14ac:dyDescent="0.3">
      <c r="A599" s="44">
        <v>1112</v>
      </c>
      <c r="B599" s="48">
        <v>0.74957264957264935</v>
      </c>
      <c r="C599" s="48">
        <v>8.6686390909290867E-2</v>
      </c>
      <c r="D599" s="32" t="s">
        <v>3633</v>
      </c>
    </row>
    <row r="600" spans="1:4" hidden="1" x14ac:dyDescent="0.3">
      <c r="A600" s="44">
        <v>1112</v>
      </c>
      <c r="C600" s="48"/>
      <c r="D600" s="32" t="s">
        <v>3633</v>
      </c>
    </row>
    <row r="601" spans="1:4" x14ac:dyDescent="0.3">
      <c r="A601" s="44">
        <v>1112</v>
      </c>
      <c r="B601" s="48">
        <v>0.4724890821934124</v>
      </c>
      <c r="C601" s="48">
        <v>6.8792086480952641E-2</v>
      </c>
      <c r="D601" s="32" t="s">
        <v>3633</v>
      </c>
    </row>
    <row r="602" spans="1:4" x14ac:dyDescent="0.3">
      <c r="A602" s="44">
        <v>1112</v>
      </c>
      <c r="B602" s="48">
        <v>0.93832173036451394</v>
      </c>
      <c r="C602" s="48">
        <v>9.7019138942183655E-2</v>
      </c>
      <c r="D602" s="32" t="s">
        <v>3633</v>
      </c>
    </row>
    <row r="603" spans="1:4" x14ac:dyDescent="0.3">
      <c r="A603" s="44">
        <v>1112</v>
      </c>
      <c r="B603" s="48">
        <v>0.53172751494203208</v>
      </c>
      <c r="C603" s="48">
        <v>7.2984426006296566E-2</v>
      </c>
      <c r="D603" s="32" t="s">
        <v>3633</v>
      </c>
    </row>
    <row r="604" spans="1:4" hidden="1" x14ac:dyDescent="0.3">
      <c r="A604" s="44">
        <v>1112</v>
      </c>
      <c r="C604" s="48"/>
      <c r="D604" s="32" t="s">
        <v>3633</v>
      </c>
    </row>
    <row r="605" spans="1:4" hidden="1" x14ac:dyDescent="0.3">
      <c r="A605" s="44">
        <v>1112</v>
      </c>
      <c r="C605" s="48"/>
      <c r="D605" s="32" t="s">
        <v>3632</v>
      </c>
    </row>
    <row r="606" spans="1:4" hidden="1" x14ac:dyDescent="0.3">
      <c r="A606" s="44">
        <v>1112</v>
      </c>
      <c r="C606" s="48"/>
      <c r="D606" s="32" t="s">
        <v>3632</v>
      </c>
    </row>
    <row r="607" spans="1:4" x14ac:dyDescent="0.3">
      <c r="A607" s="44">
        <v>1112</v>
      </c>
      <c r="B607" s="48">
        <v>0.2769613947696139</v>
      </c>
      <c r="C607" s="48">
        <v>5.2651444916588276E-2</v>
      </c>
      <c r="D607" s="32" t="s">
        <v>3632</v>
      </c>
    </row>
    <row r="608" spans="1:4" hidden="1" x14ac:dyDescent="0.3">
      <c r="A608" s="44">
        <v>1112</v>
      </c>
      <c r="C608" s="48"/>
      <c r="D608" s="32" t="s">
        <v>3632</v>
      </c>
    </row>
    <row r="609" spans="1:4" hidden="1" x14ac:dyDescent="0.3">
      <c r="A609" s="44">
        <v>1112</v>
      </c>
      <c r="C609" s="48"/>
      <c r="D609" s="32" t="s">
        <v>3632</v>
      </c>
    </row>
    <row r="610" spans="1:4" x14ac:dyDescent="0.3">
      <c r="A610" s="44">
        <v>1112</v>
      </c>
      <c r="B610" s="48">
        <v>0.42981153626499141</v>
      </c>
      <c r="C610" s="48">
        <v>6.5607068595267798E-2</v>
      </c>
      <c r="D610" s="32" t="s">
        <v>3632</v>
      </c>
    </row>
    <row r="611" spans="1:4" hidden="1" x14ac:dyDescent="0.3">
      <c r="A611" s="44">
        <v>1112</v>
      </c>
      <c r="C611" s="48"/>
      <c r="D611" s="32" t="s">
        <v>3632</v>
      </c>
    </row>
    <row r="612" spans="1:4" x14ac:dyDescent="0.3">
      <c r="A612" s="44">
        <v>1112</v>
      </c>
      <c r="B612" s="48">
        <v>0.41959572685379132</v>
      </c>
      <c r="C612" s="48">
        <v>6.4821594573659228E-2</v>
      </c>
      <c r="D612" s="32" t="s">
        <v>3632</v>
      </c>
    </row>
    <row r="613" spans="1:4" hidden="1" x14ac:dyDescent="0.3">
      <c r="A613" s="44">
        <v>1112</v>
      </c>
      <c r="C613" s="48"/>
      <c r="D613" s="32" t="s">
        <v>3632</v>
      </c>
    </row>
    <row r="614" spans="1:4" hidden="1" x14ac:dyDescent="0.3">
      <c r="A614" s="44">
        <v>1112</v>
      </c>
      <c r="C614" s="48"/>
      <c r="D614" s="32" t="s">
        <v>3632</v>
      </c>
    </row>
    <row r="615" spans="1:4" x14ac:dyDescent="0.3">
      <c r="A615" s="44">
        <v>1112</v>
      </c>
      <c r="B615" s="48">
        <v>0.37455828014779979</v>
      </c>
      <c r="C615" s="48">
        <v>6.123943688057415E-2</v>
      </c>
      <c r="D615" s="32" t="s">
        <v>3632</v>
      </c>
    </row>
    <row r="616" spans="1:4" hidden="1" x14ac:dyDescent="0.3">
      <c r="A616" s="44">
        <v>1112</v>
      </c>
      <c r="C616" s="48"/>
      <c r="D616" s="32" t="s">
        <v>3632</v>
      </c>
    </row>
    <row r="617" spans="1:4" x14ac:dyDescent="0.3">
      <c r="A617" s="44">
        <v>1112</v>
      </c>
      <c r="B617" s="48">
        <v>0.3564335577677723</v>
      </c>
      <c r="C617" s="48">
        <v>5.9737580097142133E-2</v>
      </c>
      <c r="D617" s="32" t="s">
        <v>3632</v>
      </c>
    </row>
    <row r="618" spans="1:4" hidden="1" x14ac:dyDescent="0.3">
      <c r="A618" s="44">
        <v>1112</v>
      </c>
      <c r="C618" s="48"/>
      <c r="D618" s="32" t="s">
        <v>3632</v>
      </c>
    </row>
    <row r="619" spans="1:4" hidden="1" x14ac:dyDescent="0.3">
      <c r="A619" s="44">
        <v>1112</v>
      </c>
      <c r="C619" s="48"/>
      <c r="D619" s="32" t="s">
        <v>3632</v>
      </c>
    </row>
    <row r="620" spans="1:4" hidden="1" x14ac:dyDescent="0.3">
      <c r="A620" s="44">
        <v>1112</v>
      </c>
      <c r="C620" s="48"/>
      <c r="D620" s="32" t="s">
        <v>3632</v>
      </c>
    </row>
    <row r="621" spans="1:4" x14ac:dyDescent="0.3">
      <c r="A621" s="44">
        <v>1112</v>
      </c>
      <c r="B621" s="48">
        <v>0.23739736812507031</v>
      </c>
      <c r="C621" s="48">
        <v>4.874273942935043E-2</v>
      </c>
      <c r="D621" s="32" t="s">
        <v>3632</v>
      </c>
    </row>
    <row r="622" spans="1:4" hidden="1" x14ac:dyDescent="0.3">
      <c r="A622" s="44">
        <v>1112</v>
      </c>
      <c r="C622" s="48"/>
      <c r="D622" s="32" t="s">
        <v>3632</v>
      </c>
    </row>
    <row r="623" spans="1:4" x14ac:dyDescent="0.3">
      <c r="A623" s="44">
        <v>1112</v>
      </c>
      <c r="B623" s="48">
        <v>0.59322143471875644</v>
      </c>
      <c r="C623" s="48">
        <v>7.7097224278860441E-2</v>
      </c>
      <c r="D623" s="32" t="s">
        <v>3632</v>
      </c>
    </row>
    <row r="624" spans="1:4" hidden="1" x14ac:dyDescent="0.3">
      <c r="A624" s="44">
        <v>1112</v>
      </c>
      <c r="C624" s="48"/>
      <c r="D624" s="32" t="s">
        <v>3632</v>
      </c>
    </row>
    <row r="625" spans="1:4" x14ac:dyDescent="0.3">
      <c r="A625" s="44">
        <v>1112</v>
      </c>
      <c r="B625" s="48">
        <v>0.21114302189464759</v>
      </c>
      <c r="C625" s="48">
        <v>4.5966487145618171E-2</v>
      </c>
      <c r="D625" s="32" t="s">
        <v>3632</v>
      </c>
    </row>
    <row r="626" spans="1:4" x14ac:dyDescent="0.3">
      <c r="A626" s="44">
        <v>1112</v>
      </c>
      <c r="B626" s="48">
        <v>0.79281527816371122</v>
      </c>
      <c r="C626" s="48">
        <v>8.9158250859693686E-2</v>
      </c>
      <c r="D626" s="32" t="s">
        <v>3632</v>
      </c>
    </row>
    <row r="627" spans="1:4" x14ac:dyDescent="0.3">
      <c r="A627" s="44">
        <v>1112</v>
      </c>
      <c r="B627" s="48">
        <v>0.29434078169392613</v>
      </c>
      <c r="C627" s="48">
        <v>5.4279832739031725E-2</v>
      </c>
      <c r="D627" s="32" t="s">
        <v>3632</v>
      </c>
    </row>
    <row r="628" spans="1:4" hidden="1" x14ac:dyDescent="0.3">
      <c r="A628" s="44">
        <v>1112</v>
      </c>
      <c r="C628" s="48"/>
      <c r="D628" s="32" t="s">
        <v>3632</v>
      </c>
    </row>
    <row r="629" spans="1:4" x14ac:dyDescent="0.3">
      <c r="A629" s="44">
        <v>1112</v>
      </c>
      <c r="B629" s="48">
        <v>0.24807384484046524</v>
      </c>
      <c r="C629" s="48">
        <v>4.9827628091482182E-2</v>
      </c>
      <c r="D629" s="32" t="s">
        <v>3632</v>
      </c>
    </row>
    <row r="630" spans="1:4" hidden="1" x14ac:dyDescent="0.3">
      <c r="A630" s="44">
        <v>1112</v>
      </c>
      <c r="C630" s="48"/>
      <c r="D630" s="32" t="s">
        <v>3632</v>
      </c>
    </row>
    <row r="631" spans="1:4" hidden="1" x14ac:dyDescent="0.3">
      <c r="A631" s="44">
        <v>1112</v>
      </c>
      <c r="C631" s="48"/>
      <c r="D631" s="32" t="s">
        <v>3632</v>
      </c>
    </row>
    <row r="632" spans="1:4" hidden="1" x14ac:dyDescent="0.3">
      <c r="A632" s="44">
        <v>1112</v>
      </c>
      <c r="C632" s="48"/>
      <c r="D632" s="32" t="s">
        <v>3632</v>
      </c>
    </row>
    <row r="633" spans="1:4" x14ac:dyDescent="0.3">
      <c r="A633" s="44">
        <v>1112</v>
      </c>
      <c r="B633" s="48">
        <v>0.56862062933368607</v>
      </c>
      <c r="C633" s="48">
        <v>7.5478584680662361E-2</v>
      </c>
      <c r="D633" s="32" t="s">
        <v>3632</v>
      </c>
    </row>
    <row r="634" spans="1:4" hidden="1" x14ac:dyDescent="0.3">
      <c r="A634" s="44">
        <v>1112</v>
      </c>
      <c r="C634" s="48"/>
      <c r="D634" s="32" t="s">
        <v>3632</v>
      </c>
    </row>
    <row r="635" spans="1:4" hidden="1" x14ac:dyDescent="0.3">
      <c r="A635" s="44">
        <v>1112</v>
      </c>
      <c r="C635" s="48"/>
      <c r="D635" s="32" t="s">
        <v>3632</v>
      </c>
    </row>
    <row r="636" spans="1:4" x14ac:dyDescent="0.3">
      <c r="A636" s="44">
        <v>1112</v>
      </c>
      <c r="B636" s="48">
        <v>0.53056092843326885</v>
      </c>
      <c r="C636" s="48">
        <v>7.2904177450084734E-2</v>
      </c>
      <c r="D636" s="32" t="s">
        <v>3632</v>
      </c>
    </row>
    <row r="637" spans="1:4" x14ac:dyDescent="0.3">
      <c r="A637" s="44">
        <v>1112</v>
      </c>
      <c r="B637" s="48">
        <v>0.13832170880557978</v>
      </c>
      <c r="C637" s="48">
        <v>3.7200205942083495E-2</v>
      </c>
      <c r="D637" s="32" t="s">
        <v>3632</v>
      </c>
    </row>
    <row r="638" spans="1:4" hidden="1" x14ac:dyDescent="0.3">
      <c r="A638" s="44">
        <v>1112</v>
      </c>
      <c r="C638" s="48"/>
      <c r="D638" s="32" t="s">
        <v>3632</v>
      </c>
    </row>
    <row r="639" spans="1:4" hidden="1" x14ac:dyDescent="0.3">
      <c r="A639" s="44">
        <v>1112</v>
      </c>
      <c r="C639" s="48"/>
      <c r="D639" s="32" t="s">
        <v>3632</v>
      </c>
    </row>
    <row r="640" spans="1:4" hidden="1" x14ac:dyDescent="0.3">
      <c r="A640" s="44">
        <v>1112</v>
      </c>
      <c r="C640" s="48"/>
      <c r="D640" s="32" t="s">
        <v>3632</v>
      </c>
    </row>
    <row r="641" spans="1:4" hidden="1" x14ac:dyDescent="0.3">
      <c r="A641" s="44">
        <v>1112</v>
      </c>
      <c r="C641" s="48"/>
      <c r="D641" s="32" t="s">
        <v>3632</v>
      </c>
    </row>
    <row r="642" spans="1:4" x14ac:dyDescent="0.3">
      <c r="A642" s="44">
        <v>1112</v>
      </c>
      <c r="B642" s="48">
        <v>6.9437537004144456E-2</v>
      </c>
      <c r="C642" s="48">
        <v>2.635405374205621E-2</v>
      </c>
      <c r="D642" s="32" t="s">
        <v>3632</v>
      </c>
    </row>
    <row r="643" spans="1:4" x14ac:dyDescent="0.3">
      <c r="A643" s="44">
        <v>1112</v>
      </c>
      <c r="B643" s="48">
        <v>0.11919673247106873</v>
      </c>
      <c r="C643" s="48">
        <v>3.4531742229163859E-2</v>
      </c>
      <c r="D643" s="32" t="s">
        <v>3632</v>
      </c>
    </row>
    <row r="644" spans="1:4" hidden="1" x14ac:dyDescent="0.3">
      <c r="A644" s="44">
        <v>1112</v>
      </c>
      <c r="C644" s="48"/>
      <c r="D644" s="32" t="s">
        <v>3632</v>
      </c>
    </row>
    <row r="645" spans="1:4" x14ac:dyDescent="0.3">
      <c r="A645" s="44">
        <v>1112</v>
      </c>
      <c r="B645" s="48">
        <v>0.29898393193765277</v>
      </c>
      <c r="C645" s="48">
        <v>5.470670702001703E-2</v>
      </c>
      <c r="D645" s="32" t="s">
        <v>3632</v>
      </c>
    </row>
    <row r="646" spans="1:4" hidden="1" x14ac:dyDescent="0.3">
      <c r="A646" s="44">
        <v>1112</v>
      </c>
      <c r="C646" s="48"/>
      <c r="D646" s="32" t="s">
        <v>3632</v>
      </c>
    </row>
    <row r="647" spans="1:4" x14ac:dyDescent="0.3">
      <c r="A647" s="44">
        <v>1112</v>
      </c>
      <c r="B647" s="48">
        <v>0.35369925257647095</v>
      </c>
      <c r="C647" s="48">
        <v>5.9507734921961014E-2</v>
      </c>
      <c r="D647" s="32" t="s">
        <v>3632</v>
      </c>
    </row>
    <row r="648" spans="1:4" hidden="1" x14ac:dyDescent="0.3">
      <c r="A648" s="44">
        <v>1112</v>
      </c>
      <c r="C648" s="48"/>
      <c r="D648" s="32" t="s">
        <v>3632</v>
      </c>
    </row>
    <row r="649" spans="1:4" x14ac:dyDescent="0.3">
      <c r="A649" s="44">
        <v>1112</v>
      </c>
      <c r="B649" s="48">
        <v>8.7963013623680017E-2</v>
      </c>
      <c r="C649" s="48">
        <v>2.9662909056519388E-2</v>
      </c>
      <c r="D649" s="32" t="s">
        <v>47</v>
      </c>
    </row>
    <row r="650" spans="1:4" x14ac:dyDescent="0.3">
      <c r="A650" s="44">
        <v>1112</v>
      </c>
      <c r="B650" s="48">
        <v>0.31150200241182929</v>
      </c>
      <c r="C650" s="48">
        <v>5.5841381236083752E-2</v>
      </c>
      <c r="D650" s="32" t="s">
        <v>3632</v>
      </c>
    </row>
    <row r="651" spans="1:4" x14ac:dyDescent="0.3">
      <c r="A651" s="44">
        <v>1112</v>
      </c>
      <c r="B651" s="48">
        <v>0.66478571613205339</v>
      </c>
      <c r="C651" s="48">
        <v>8.1625001995947161E-2</v>
      </c>
      <c r="D651" s="32" t="s">
        <v>3632</v>
      </c>
    </row>
    <row r="652" spans="1:4" x14ac:dyDescent="0.3">
      <c r="A652" s="44">
        <v>1112</v>
      </c>
      <c r="B652" s="48">
        <v>0.66383890739088602</v>
      </c>
      <c r="C652" s="48">
        <v>8.1566725492222575E-2</v>
      </c>
      <c r="D652" s="32" t="s">
        <v>3632</v>
      </c>
    </row>
    <row r="653" spans="1:4" hidden="1" x14ac:dyDescent="0.3">
      <c r="A653" s="44">
        <v>1112</v>
      </c>
      <c r="C653" s="48"/>
      <c r="D653" s="32" t="s">
        <v>3632</v>
      </c>
    </row>
    <row r="654" spans="1:4" hidden="1" x14ac:dyDescent="0.3">
      <c r="A654" s="44">
        <v>1112</v>
      </c>
      <c r="C654" s="48"/>
      <c r="D654" s="32" t="s">
        <v>3632</v>
      </c>
    </row>
    <row r="655" spans="1:4" x14ac:dyDescent="0.3">
      <c r="A655" s="44">
        <v>1112</v>
      </c>
      <c r="B655" s="48">
        <v>0.75490101930976883</v>
      </c>
      <c r="C655" s="48">
        <v>8.6994729138151067E-2</v>
      </c>
      <c r="D655" s="32" t="s">
        <v>3632</v>
      </c>
    </row>
    <row r="656" spans="1:4" hidden="1" x14ac:dyDescent="0.3">
      <c r="A656" s="44">
        <v>1112</v>
      </c>
      <c r="C656" s="48"/>
      <c r="D656" s="32" t="s">
        <v>3632</v>
      </c>
    </row>
    <row r="657" spans="1:4" hidden="1" x14ac:dyDescent="0.3">
      <c r="A657" s="44">
        <v>1112</v>
      </c>
      <c r="C657" s="48"/>
      <c r="D657" s="32" t="s">
        <v>3632</v>
      </c>
    </row>
    <row r="658" spans="1:4" hidden="1" x14ac:dyDescent="0.3">
      <c r="A658" s="44">
        <v>1112</v>
      </c>
      <c r="C658" s="48"/>
      <c r="D658" s="32" t="s">
        <v>3632</v>
      </c>
    </row>
    <row r="659" spans="1:4" x14ac:dyDescent="0.3">
      <c r="A659" s="44">
        <v>1112</v>
      </c>
      <c r="B659" s="48">
        <v>0.67801586815107606</v>
      </c>
      <c r="C659" s="48">
        <v>8.2435052329602562E-2</v>
      </c>
      <c r="D659" s="32" t="s">
        <v>3632</v>
      </c>
    </row>
    <row r="660" spans="1:4" x14ac:dyDescent="0.3">
      <c r="A660" s="44">
        <v>1112</v>
      </c>
      <c r="B660" s="48">
        <v>0.5047746899597565</v>
      </c>
      <c r="C660" s="48">
        <v>7.1107405300678481E-2</v>
      </c>
      <c r="D660" s="32" t="s">
        <v>3632</v>
      </c>
    </row>
    <row r="661" spans="1:4" x14ac:dyDescent="0.3">
      <c r="A661" s="44">
        <v>1112</v>
      </c>
      <c r="B661" s="48">
        <v>0.66247893757424314</v>
      </c>
      <c r="C661" s="48">
        <v>8.1482946458008979E-2</v>
      </c>
      <c r="D661" s="32" t="s">
        <v>3632</v>
      </c>
    </row>
    <row r="662" spans="1:4" x14ac:dyDescent="0.3">
      <c r="A662" s="44">
        <v>1112</v>
      </c>
      <c r="B662" s="48">
        <v>0.84876267888694024</v>
      </c>
      <c r="C662" s="48">
        <v>9.2259142402136146E-2</v>
      </c>
      <c r="D662" s="32" t="s">
        <v>3632</v>
      </c>
    </row>
    <row r="663" spans="1:4" x14ac:dyDescent="0.3">
      <c r="A663" s="44">
        <v>1112</v>
      </c>
      <c r="B663" s="48">
        <v>0.69481058530499884</v>
      </c>
      <c r="C663" s="48">
        <v>8.3452128856493765E-2</v>
      </c>
      <c r="D663" s="32" t="s">
        <v>3632</v>
      </c>
    </row>
    <row r="664" spans="1:4" x14ac:dyDescent="0.3">
      <c r="A664" s="44">
        <v>1112</v>
      </c>
      <c r="B664" s="48">
        <v>0.41957396838983679</v>
      </c>
      <c r="C664" s="48">
        <v>6.4819911506782776E-2</v>
      </c>
      <c r="D664" s="32" t="s">
        <v>3632</v>
      </c>
    </row>
    <row r="665" spans="1:4" hidden="1" x14ac:dyDescent="0.3">
      <c r="A665" s="44">
        <v>1112</v>
      </c>
      <c r="C665" s="48"/>
      <c r="D665" s="32" t="s">
        <v>3632</v>
      </c>
    </row>
    <row r="666" spans="1:4" x14ac:dyDescent="0.3">
      <c r="A666" s="44">
        <v>1112</v>
      </c>
      <c r="B666" s="48">
        <v>0.35329342440964301</v>
      </c>
      <c r="C666" s="48">
        <v>5.9473545739491089E-2</v>
      </c>
      <c r="D666" s="32" t="s">
        <v>3632</v>
      </c>
    </row>
    <row r="667" spans="1:4" hidden="1" x14ac:dyDescent="0.3">
      <c r="A667" s="44">
        <v>1112</v>
      </c>
      <c r="C667" s="48"/>
      <c r="D667" s="32" t="s">
        <v>3632</v>
      </c>
    </row>
    <row r="668" spans="1:4" hidden="1" x14ac:dyDescent="0.3">
      <c r="A668" s="44">
        <v>1112</v>
      </c>
      <c r="C668" s="48"/>
      <c r="D668" s="32" t="s">
        <v>3632</v>
      </c>
    </row>
    <row r="669" spans="1:4" x14ac:dyDescent="0.3">
      <c r="A669" s="44">
        <v>1112</v>
      </c>
      <c r="B669" s="48">
        <v>0.60955469573184118</v>
      </c>
      <c r="C669" s="48">
        <v>7.8153519502036695E-2</v>
      </c>
      <c r="D669" s="32" t="s">
        <v>3632</v>
      </c>
    </row>
    <row r="670" spans="1:4" x14ac:dyDescent="0.3">
      <c r="A670" s="44">
        <v>1112</v>
      </c>
      <c r="B670" s="48">
        <v>0.4248948744658359</v>
      </c>
      <c r="C670" s="48">
        <v>6.5230209828446031E-2</v>
      </c>
      <c r="D670" s="32" t="s">
        <v>3632</v>
      </c>
    </row>
    <row r="671" spans="1:4" x14ac:dyDescent="0.3">
      <c r="A671" s="44">
        <v>1112</v>
      </c>
      <c r="B671" s="48">
        <v>0.66479800370003861</v>
      </c>
      <c r="C671" s="48">
        <v>8.1625758030228576E-2</v>
      </c>
      <c r="D671" s="32" t="s">
        <v>3632</v>
      </c>
    </row>
    <row r="672" spans="1:4" hidden="1" x14ac:dyDescent="0.3">
      <c r="A672" s="44">
        <v>1112</v>
      </c>
      <c r="C672" s="48"/>
      <c r="D672" s="32" t="s">
        <v>3632</v>
      </c>
    </row>
    <row r="673" spans="1:4" hidden="1" x14ac:dyDescent="0.3">
      <c r="A673" s="44">
        <v>1112</v>
      </c>
      <c r="C673" s="48"/>
      <c r="D673" s="32" t="s">
        <v>3632</v>
      </c>
    </row>
    <row r="674" spans="1:4" hidden="1" x14ac:dyDescent="0.3">
      <c r="A674" s="44">
        <v>1112</v>
      </c>
      <c r="C674" s="48"/>
      <c r="D674" s="32" t="s">
        <v>3632</v>
      </c>
    </row>
    <row r="675" spans="1:4" hidden="1" x14ac:dyDescent="0.3">
      <c r="A675" s="44">
        <v>1112</v>
      </c>
      <c r="C675" s="48"/>
      <c r="D675" s="32" t="s">
        <v>3632</v>
      </c>
    </row>
    <row r="676" spans="1:4" hidden="1" x14ac:dyDescent="0.3">
      <c r="A676" s="44">
        <v>1112</v>
      </c>
      <c r="C676" s="48"/>
      <c r="D676" s="32" t="s">
        <v>3632</v>
      </c>
    </row>
    <row r="677" spans="1:4" hidden="1" x14ac:dyDescent="0.3">
      <c r="A677" s="44">
        <v>1112</v>
      </c>
      <c r="C677" s="48"/>
      <c r="D677" s="32" t="s">
        <v>3632</v>
      </c>
    </row>
    <row r="678" spans="1:4" x14ac:dyDescent="0.3">
      <c r="A678" s="44">
        <v>1112</v>
      </c>
      <c r="B678" s="48">
        <v>0.63350281796509655</v>
      </c>
      <c r="C678" s="48">
        <v>7.9677167936040225E-2</v>
      </c>
      <c r="D678" s="32" t="s">
        <v>3632</v>
      </c>
    </row>
    <row r="679" spans="1:4" x14ac:dyDescent="0.3">
      <c r="A679" s="44">
        <v>1112</v>
      </c>
      <c r="B679" s="48">
        <v>6.6744426647017671E-2</v>
      </c>
      <c r="C679" s="48">
        <v>2.5837817502682277E-2</v>
      </c>
      <c r="D679" s="32" t="s">
        <v>3631</v>
      </c>
    </row>
    <row r="680" spans="1:4" x14ac:dyDescent="0.3">
      <c r="A680" s="44">
        <v>1112</v>
      </c>
      <c r="B680" s="48">
        <v>0</v>
      </c>
      <c r="C680" s="48">
        <v>0</v>
      </c>
      <c r="D680" s="32" t="s">
        <v>3631</v>
      </c>
    </row>
    <row r="681" spans="1:4" x14ac:dyDescent="0.3">
      <c r="A681" s="44">
        <v>1112</v>
      </c>
      <c r="B681" s="48">
        <v>9.2803513310502385E-3</v>
      </c>
      <c r="C681" s="48">
        <v>9.6336070235035782E-3</v>
      </c>
      <c r="D681" s="32" t="s">
        <v>3631</v>
      </c>
    </row>
    <row r="682" spans="1:4" x14ac:dyDescent="0.3">
      <c r="A682" s="44">
        <v>1112</v>
      </c>
      <c r="B682" s="48">
        <v>0.1133097803557304</v>
      </c>
      <c r="C682" s="48">
        <v>3.3667878349951198E-2</v>
      </c>
      <c r="D682" s="32" t="s">
        <v>3631</v>
      </c>
    </row>
    <row r="683" spans="1:4" hidden="1" x14ac:dyDescent="0.3">
      <c r="A683" s="44">
        <v>1112</v>
      </c>
      <c r="C683" s="48"/>
      <c r="D683" s="32" t="s">
        <v>3631</v>
      </c>
    </row>
    <row r="684" spans="1:4" x14ac:dyDescent="0.3">
      <c r="A684" s="44">
        <v>1112</v>
      </c>
      <c r="B684" s="48">
        <v>0.33042385238071298</v>
      </c>
      <c r="C684" s="48">
        <v>5.7514209389089965E-2</v>
      </c>
      <c r="D684" s="32" t="s">
        <v>3631</v>
      </c>
    </row>
    <row r="685" spans="1:4" x14ac:dyDescent="0.3">
      <c r="A685" s="44">
        <v>1112</v>
      </c>
      <c r="B685" s="48">
        <v>8.9494525031314387E-2</v>
      </c>
      <c r="C685" s="48">
        <v>2.992009948984314E-2</v>
      </c>
      <c r="D685" s="32" t="s">
        <v>3631</v>
      </c>
    </row>
    <row r="686" spans="1:4" x14ac:dyDescent="0.3">
      <c r="A686" s="44">
        <v>1112</v>
      </c>
      <c r="B686" s="48">
        <v>0.20118381524110124</v>
      </c>
      <c r="C686" s="48">
        <v>4.4868572143128997E-2</v>
      </c>
      <c r="D686" s="32" t="s">
        <v>3631</v>
      </c>
    </row>
    <row r="687" spans="1:4" x14ac:dyDescent="0.3">
      <c r="A687" s="44">
        <v>1112</v>
      </c>
      <c r="B687" s="48">
        <v>0.16285780610864567</v>
      </c>
      <c r="C687" s="48">
        <v>4.0366606478900932E-2</v>
      </c>
      <c r="D687" s="32" t="s">
        <v>3631</v>
      </c>
    </row>
    <row r="688" spans="1:4" hidden="1" x14ac:dyDescent="0.3">
      <c r="A688" s="44">
        <v>1112</v>
      </c>
      <c r="C688" s="48"/>
      <c r="D688" s="32" t="s">
        <v>3631</v>
      </c>
    </row>
    <row r="689" spans="1:4" x14ac:dyDescent="0.3">
      <c r="A689" s="44">
        <v>1112</v>
      </c>
      <c r="B689" s="48">
        <v>0.14378184210163841</v>
      </c>
      <c r="C689" s="48">
        <v>3.7927668755257382E-2</v>
      </c>
      <c r="D689" s="32" t="s">
        <v>3631</v>
      </c>
    </row>
    <row r="690" spans="1:4" x14ac:dyDescent="0.3">
      <c r="A690" s="44">
        <v>1112</v>
      </c>
      <c r="B690" s="48">
        <v>0.12369685701526477</v>
      </c>
      <c r="C690" s="48">
        <v>3.5177818825368891E-2</v>
      </c>
      <c r="D690" s="32" t="s">
        <v>3631</v>
      </c>
    </row>
    <row r="691" spans="1:4" x14ac:dyDescent="0.3">
      <c r="A691" s="44">
        <v>1112</v>
      </c>
      <c r="B691" s="48">
        <v>1.6718065249147866E-3</v>
      </c>
      <c r="C691" s="48">
        <v>4.0887844666290633E-3</v>
      </c>
      <c r="D691" s="32" t="s">
        <v>3631</v>
      </c>
    </row>
    <row r="692" spans="1:4" x14ac:dyDescent="0.3">
      <c r="A692" s="44">
        <v>1112</v>
      </c>
      <c r="B692" s="48">
        <v>1.9264332265547336E-2</v>
      </c>
      <c r="C692" s="48">
        <v>1.38800466285192E-2</v>
      </c>
      <c r="D692" s="32" t="s">
        <v>3631</v>
      </c>
    </row>
    <row r="693" spans="1:4" x14ac:dyDescent="0.3">
      <c r="A693" s="44">
        <v>1112</v>
      </c>
      <c r="B693" s="48">
        <v>0.17245002595857742</v>
      </c>
      <c r="C693" s="48">
        <v>4.1539047566256031E-2</v>
      </c>
      <c r="D693" s="32" t="s">
        <v>3631</v>
      </c>
    </row>
    <row r="694" spans="1:4" x14ac:dyDescent="0.3">
      <c r="A694" s="44">
        <v>1112</v>
      </c>
      <c r="B694" s="48">
        <v>0.38621180104031216</v>
      </c>
      <c r="C694" s="48">
        <v>6.218601339812721E-2</v>
      </c>
      <c r="D694" s="32" t="s">
        <v>3631</v>
      </c>
    </row>
    <row r="695" spans="1:4" x14ac:dyDescent="0.3">
      <c r="A695" s="44">
        <v>1112</v>
      </c>
      <c r="B695" s="48">
        <v>0.25118545231335837</v>
      </c>
      <c r="C695" s="48">
        <v>5.0139410476061082E-2</v>
      </c>
      <c r="D695" s="32" t="s">
        <v>3631</v>
      </c>
    </row>
    <row r="696" spans="1:4" x14ac:dyDescent="0.3">
      <c r="A696" s="44">
        <v>1112</v>
      </c>
      <c r="B696" s="48">
        <v>0.48328910920984197</v>
      </c>
      <c r="C696" s="48">
        <v>6.9575116489340796E-2</v>
      </c>
      <c r="D696" s="32" t="s">
        <v>3631</v>
      </c>
    </row>
    <row r="697" spans="1:4" hidden="1" x14ac:dyDescent="0.3">
      <c r="A697" s="44">
        <v>1112</v>
      </c>
      <c r="C697" s="48"/>
      <c r="D697" s="32" t="s">
        <v>3631</v>
      </c>
    </row>
    <row r="698" spans="1:4" hidden="1" x14ac:dyDescent="0.3">
      <c r="A698" s="44">
        <v>1112</v>
      </c>
      <c r="C698" s="48"/>
      <c r="D698" s="32" t="s">
        <v>3631</v>
      </c>
    </row>
    <row r="699" spans="1:4" x14ac:dyDescent="0.3">
      <c r="A699" s="44">
        <v>1112</v>
      </c>
      <c r="B699" s="48">
        <v>0.27113140290053223</v>
      </c>
      <c r="C699" s="48">
        <v>5.2093838277555787E-2</v>
      </c>
      <c r="D699" s="32" t="s">
        <v>3631</v>
      </c>
    </row>
    <row r="700" spans="1:4" x14ac:dyDescent="0.3">
      <c r="A700" s="44">
        <v>1112</v>
      </c>
      <c r="B700" s="48">
        <v>2.459553067324572E-2</v>
      </c>
      <c r="C700" s="48">
        <v>1.5683605263107383E-2</v>
      </c>
      <c r="D700" s="32" t="s">
        <v>3631</v>
      </c>
    </row>
    <row r="701" spans="1:4" hidden="1" x14ac:dyDescent="0.3">
      <c r="A701" s="44">
        <v>1112</v>
      </c>
      <c r="C701" s="48"/>
      <c r="D701" s="32" t="s">
        <v>3631</v>
      </c>
    </row>
    <row r="702" spans="1:4" x14ac:dyDescent="0.3">
      <c r="A702" s="44">
        <v>1112</v>
      </c>
      <c r="B702" s="48">
        <v>0.30142733564013841</v>
      </c>
      <c r="C702" s="48">
        <v>5.4930017743645379E-2</v>
      </c>
      <c r="D702" s="32" t="s">
        <v>3631</v>
      </c>
    </row>
    <row r="703" spans="1:4" x14ac:dyDescent="0.3">
      <c r="A703" s="44">
        <v>1112</v>
      </c>
      <c r="B703" s="48">
        <v>0.18377396739589494</v>
      </c>
      <c r="C703" s="48">
        <v>4.2882007194451358E-2</v>
      </c>
      <c r="D703" s="32" t="s">
        <v>3631</v>
      </c>
    </row>
    <row r="704" spans="1:4" x14ac:dyDescent="0.3">
      <c r="A704" s="44">
        <v>1112</v>
      </c>
      <c r="B704" s="48">
        <v>0.35377353169382464</v>
      </c>
      <c r="C704" s="48">
        <v>5.9513990484337885E-2</v>
      </c>
      <c r="D704" s="32" t="s">
        <v>3631</v>
      </c>
    </row>
    <row r="705" spans="1:4" x14ac:dyDescent="0.3">
      <c r="A705" s="44">
        <v>1112</v>
      </c>
      <c r="B705" s="48">
        <v>0.1705037513397642</v>
      </c>
      <c r="C705" s="48">
        <v>4.1303842999755799E-2</v>
      </c>
      <c r="D705" s="32" t="s">
        <v>3631</v>
      </c>
    </row>
    <row r="706" spans="1:4" x14ac:dyDescent="0.3">
      <c r="A706" s="44">
        <v>1112</v>
      </c>
      <c r="B706" s="48">
        <v>0.16776183364716576</v>
      </c>
      <c r="C706" s="48">
        <v>4.0970200282429821E-2</v>
      </c>
      <c r="D706" s="32" t="s">
        <v>3631</v>
      </c>
    </row>
    <row r="707" spans="1:4" hidden="1" x14ac:dyDescent="0.3">
      <c r="A707" s="44">
        <v>1112</v>
      </c>
      <c r="C707" s="48"/>
      <c r="D707" s="32" t="s">
        <v>3631</v>
      </c>
    </row>
    <row r="708" spans="1:4" x14ac:dyDescent="0.3">
      <c r="A708" s="44">
        <v>1112</v>
      </c>
      <c r="B708" s="48">
        <v>0.586308099157128</v>
      </c>
      <c r="C708" s="48">
        <v>7.6645779601881861E-2</v>
      </c>
      <c r="D708" s="32" t="s">
        <v>3631</v>
      </c>
    </row>
    <row r="709" spans="1:4" x14ac:dyDescent="0.3">
      <c r="A709" s="44">
        <v>1112</v>
      </c>
      <c r="B709" s="48">
        <v>0.34420060958714327</v>
      </c>
      <c r="C709" s="48">
        <v>5.8702321051603952E-2</v>
      </c>
      <c r="D709" s="32" t="s">
        <v>3631</v>
      </c>
    </row>
    <row r="710" spans="1:4" x14ac:dyDescent="0.3">
      <c r="A710" s="44">
        <v>1112</v>
      </c>
      <c r="B710" s="48">
        <v>0.36344260728280608</v>
      </c>
      <c r="C710" s="48">
        <v>6.0322778824273796E-2</v>
      </c>
      <c r="D710" s="32" t="s">
        <v>3631</v>
      </c>
    </row>
    <row r="711" spans="1:4" x14ac:dyDescent="0.3">
      <c r="A711" s="44">
        <v>1112</v>
      </c>
      <c r="B711" s="48">
        <v>0.91471965221268559</v>
      </c>
      <c r="C711" s="48">
        <v>9.5787388482666672E-2</v>
      </c>
      <c r="D711" s="32" t="s">
        <v>3631</v>
      </c>
    </row>
    <row r="712" spans="1:4" hidden="1" x14ac:dyDescent="0.3">
      <c r="A712" s="44">
        <v>1112</v>
      </c>
      <c r="C712" s="48"/>
      <c r="D712" s="32" t="s">
        <v>3631</v>
      </c>
    </row>
    <row r="713" spans="1:4" hidden="1" x14ac:dyDescent="0.3">
      <c r="A713" s="44">
        <v>1112</v>
      </c>
      <c r="C713" s="48"/>
      <c r="D713" s="32" t="s">
        <v>3631</v>
      </c>
    </row>
    <row r="714" spans="1:4" hidden="1" x14ac:dyDescent="0.3">
      <c r="A714" s="44">
        <v>1112</v>
      </c>
      <c r="C714" s="48"/>
      <c r="D714" s="32" t="s">
        <v>3631</v>
      </c>
    </row>
    <row r="715" spans="1:4" x14ac:dyDescent="0.3">
      <c r="A715" s="44">
        <v>1112</v>
      </c>
      <c r="B715" s="48">
        <v>0.32963777987355486</v>
      </c>
      <c r="C715" s="48">
        <v>5.7445680565010607E-2</v>
      </c>
      <c r="D715" s="32" t="s">
        <v>3631</v>
      </c>
    </row>
    <row r="716" spans="1:4" x14ac:dyDescent="0.3">
      <c r="A716" s="44">
        <v>1112</v>
      </c>
      <c r="B716" s="48">
        <v>0.15784855378615534</v>
      </c>
      <c r="C716" s="48">
        <v>3.9740618724836752E-2</v>
      </c>
      <c r="D716" s="32" t="s">
        <v>3631</v>
      </c>
    </row>
    <row r="717" spans="1:4" x14ac:dyDescent="0.3">
      <c r="A717" s="44">
        <v>1112</v>
      </c>
      <c r="B717" s="48">
        <v>7.7124549459351224E-2</v>
      </c>
      <c r="C717" s="48">
        <v>2.7774878026630138E-2</v>
      </c>
      <c r="D717" s="32" t="s">
        <v>3632</v>
      </c>
    </row>
    <row r="718" spans="1:4" x14ac:dyDescent="0.3">
      <c r="A718" s="44">
        <v>1112</v>
      </c>
      <c r="B718" s="48">
        <v>1.3422294057674615</v>
      </c>
      <c r="C718" s="48">
        <v>0.11611537517673554</v>
      </c>
      <c r="D718" s="32" t="s">
        <v>3632</v>
      </c>
    </row>
    <row r="719" spans="1:4" x14ac:dyDescent="0.3">
      <c r="A719" s="44">
        <v>1112</v>
      </c>
      <c r="B719" s="48">
        <v>3.0842836180938198</v>
      </c>
      <c r="C719" s="48">
        <v>0.17653682752617805</v>
      </c>
      <c r="D719" s="32" t="s">
        <v>3632</v>
      </c>
    </row>
    <row r="720" spans="1:4" x14ac:dyDescent="0.3">
      <c r="A720" s="44">
        <v>1112</v>
      </c>
      <c r="B720" s="48">
        <v>1.2380022134280295</v>
      </c>
      <c r="C720" s="48">
        <v>0.11149641464399393</v>
      </c>
      <c r="D720" s="32" t="s">
        <v>3633</v>
      </c>
    </row>
    <row r="721" spans="1:4" x14ac:dyDescent="0.3">
      <c r="A721" s="44">
        <v>1112</v>
      </c>
      <c r="B721" s="48">
        <v>2.279546095530439</v>
      </c>
      <c r="C721" s="48">
        <v>0.15156123898803436</v>
      </c>
      <c r="D721" s="32" t="s">
        <v>3633</v>
      </c>
    </row>
    <row r="722" spans="1:4" x14ac:dyDescent="0.3">
      <c r="A722" s="44">
        <v>1112</v>
      </c>
      <c r="B722" s="48">
        <v>0.14402765028066145</v>
      </c>
      <c r="C722" s="48">
        <v>3.7960090883907692E-2</v>
      </c>
      <c r="D722" s="32" t="s">
        <v>3633</v>
      </c>
    </row>
    <row r="723" spans="1:4" x14ac:dyDescent="0.3">
      <c r="A723" s="44">
        <v>1112</v>
      </c>
      <c r="B723" s="48">
        <v>7.7422963490287794E-2</v>
      </c>
      <c r="C723" s="48">
        <v>2.7828573947642415E-2</v>
      </c>
      <c r="D723" s="32" t="s">
        <v>3633</v>
      </c>
    </row>
    <row r="724" spans="1:4" x14ac:dyDescent="0.3">
      <c r="A724" s="44">
        <v>1112</v>
      </c>
      <c r="B724" s="48">
        <v>0.29124029091285736</v>
      </c>
      <c r="C724" s="48">
        <v>5.3992913170415817E-2</v>
      </c>
      <c r="D724" s="32" t="s">
        <v>3632</v>
      </c>
    </row>
    <row r="725" spans="1:4" x14ac:dyDescent="0.3">
      <c r="A725" s="44">
        <v>1112</v>
      </c>
      <c r="B725" s="48">
        <v>0.57923048200648031</v>
      </c>
      <c r="C725" s="48">
        <v>7.6180857807710972E-2</v>
      </c>
      <c r="D725" s="32" t="s">
        <v>3632</v>
      </c>
    </row>
    <row r="726" spans="1:4" x14ac:dyDescent="0.3">
      <c r="A726" s="44">
        <v>1112</v>
      </c>
      <c r="B726" s="48">
        <v>0.61027390809021764</v>
      </c>
      <c r="C726" s="48">
        <v>7.81997066582686E-2</v>
      </c>
      <c r="D726" s="32" t="s">
        <v>3632</v>
      </c>
    </row>
    <row r="727" spans="1:4" x14ac:dyDescent="0.3">
      <c r="A727" s="44">
        <v>1112</v>
      </c>
      <c r="B727" s="48">
        <v>0.77202771362586609</v>
      </c>
      <c r="C727" s="48">
        <v>8.7978559368106904E-2</v>
      </c>
      <c r="D727" s="32" t="s">
        <v>3632</v>
      </c>
    </row>
    <row r="728" spans="1:4" x14ac:dyDescent="0.3">
      <c r="A728" s="44">
        <v>1112</v>
      </c>
      <c r="B728" s="48">
        <v>0.36912463450292399</v>
      </c>
      <c r="C728" s="48">
        <v>6.0793067647916671E-2</v>
      </c>
      <c r="D728" s="32" t="s">
        <v>3632</v>
      </c>
    </row>
    <row r="729" spans="1:4" x14ac:dyDescent="0.3">
      <c r="A729" s="44">
        <v>1112</v>
      </c>
      <c r="B729" s="48">
        <v>0.29157299803137104</v>
      </c>
      <c r="C729" s="48">
        <v>5.4023774603934739E-2</v>
      </c>
      <c r="D729" s="32" t="s">
        <v>3632</v>
      </c>
    </row>
    <row r="730" spans="1:4" x14ac:dyDescent="0.3">
      <c r="A730" s="44">
        <v>1112</v>
      </c>
      <c r="B730" s="48">
        <v>1.5286641989739593</v>
      </c>
      <c r="C730" s="48">
        <v>0.12395635185614844</v>
      </c>
      <c r="D730" s="32" t="s">
        <v>3632</v>
      </c>
    </row>
    <row r="731" spans="1:4" x14ac:dyDescent="0.3">
      <c r="A731" s="44">
        <v>1112</v>
      </c>
      <c r="B731" s="48">
        <v>0.18643151677253983</v>
      </c>
      <c r="C731" s="48">
        <v>4.3191143514354824E-2</v>
      </c>
      <c r="D731" s="32" t="s">
        <v>3632</v>
      </c>
    </row>
    <row r="732" spans="1:4" x14ac:dyDescent="0.3">
      <c r="A732" s="44">
        <v>1112</v>
      </c>
      <c r="B732" s="48">
        <v>0.4173626162470509</v>
      </c>
      <c r="C732" s="48">
        <v>6.4648631130098819E-2</v>
      </c>
      <c r="D732" s="32" t="s">
        <v>3632</v>
      </c>
    </row>
    <row r="733" spans="1:4" x14ac:dyDescent="0.3">
      <c r="A733" s="44">
        <v>1112</v>
      </c>
      <c r="B733" s="48">
        <v>0.2310813133917827</v>
      </c>
      <c r="C733" s="48">
        <v>4.8089450852571602E-2</v>
      </c>
      <c r="D733" s="32" t="s">
        <v>3632</v>
      </c>
    </row>
    <row r="734" spans="1:4" x14ac:dyDescent="0.3">
      <c r="A734" s="44">
        <v>1112</v>
      </c>
      <c r="B734" s="48">
        <v>0.41507121741467345</v>
      </c>
      <c r="C734" s="48">
        <v>6.4470673371235854E-2</v>
      </c>
      <c r="D734" s="32" t="s">
        <v>3632</v>
      </c>
    </row>
    <row r="735" spans="1:4" x14ac:dyDescent="0.3">
      <c r="A735" s="44">
        <v>1112</v>
      </c>
      <c r="B735" s="48">
        <v>0.64868303171474651</v>
      </c>
      <c r="C735" s="48">
        <v>8.0628192147856728E-2</v>
      </c>
      <c r="D735" s="32" t="s">
        <v>3632</v>
      </c>
    </row>
    <row r="736" spans="1:4" x14ac:dyDescent="0.3">
      <c r="A736" s="44">
        <v>1112</v>
      </c>
      <c r="B736" s="48">
        <v>0.32581253974681745</v>
      </c>
      <c r="C736" s="48">
        <v>5.7111032379133612E-2</v>
      </c>
      <c r="D736" s="32" t="s">
        <v>3632</v>
      </c>
    </row>
    <row r="737" spans="1:4" x14ac:dyDescent="0.3">
      <c r="A737" s="44">
        <v>1112</v>
      </c>
      <c r="B737" s="48">
        <v>1.0123261384830504</v>
      </c>
      <c r="C737" s="48">
        <v>0.10078495506389344</v>
      </c>
      <c r="D737" s="32" t="s">
        <v>3632</v>
      </c>
    </row>
    <row r="738" spans="1:4" x14ac:dyDescent="0.3">
      <c r="A738" s="44">
        <v>1112</v>
      </c>
      <c r="B738" s="48">
        <v>1.3619731357109774</v>
      </c>
      <c r="C738" s="48">
        <v>0.11697015358725441</v>
      </c>
      <c r="D738" s="32" t="s">
        <v>3632</v>
      </c>
    </row>
    <row r="739" spans="1:4" hidden="1" x14ac:dyDescent="0.3">
      <c r="A739" s="44">
        <v>1112</v>
      </c>
      <c r="C739" s="48"/>
      <c r="D739" s="32" t="s">
        <v>3632</v>
      </c>
    </row>
    <row r="740" spans="1:4" x14ac:dyDescent="0.3">
      <c r="A740" s="44">
        <v>1112</v>
      </c>
      <c r="B740" s="48">
        <v>1.5121773750686434</v>
      </c>
      <c r="C740" s="48">
        <v>0.12328267195288826</v>
      </c>
      <c r="D740" s="32" t="s">
        <v>3632</v>
      </c>
    </row>
    <row r="741" spans="1:4" x14ac:dyDescent="0.3">
      <c r="A741" s="44">
        <v>1112</v>
      </c>
      <c r="B741" s="48">
        <v>0.97982803892292658</v>
      </c>
      <c r="C741" s="48">
        <v>9.9148629766148591E-2</v>
      </c>
      <c r="D741" s="32" t="s">
        <v>3632</v>
      </c>
    </row>
    <row r="742" spans="1:4" hidden="1" x14ac:dyDescent="0.3">
      <c r="A742" s="44">
        <v>1112</v>
      </c>
      <c r="C742" s="48"/>
      <c r="D742" s="32" t="s">
        <v>3632</v>
      </c>
    </row>
    <row r="743" spans="1:4" x14ac:dyDescent="0.3">
      <c r="A743" s="44">
        <v>1112</v>
      </c>
      <c r="B743" s="48">
        <v>0.75499822827670393</v>
      </c>
      <c r="C743" s="48">
        <v>8.7000344308260494E-2</v>
      </c>
      <c r="D743" s="32" t="s">
        <v>3632</v>
      </c>
    </row>
    <row r="744" spans="1:4" x14ac:dyDescent="0.3">
      <c r="A744" s="44">
        <v>1112</v>
      </c>
      <c r="B744" s="48">
        <v>1.0427238805970149</v>
      </c>
      <c r="C744" s="48">
        <v>0.10229215099265448</v>
      </c>
      <c r="D744" s="32" t="s">
        <v>3632</v>
      </c>
    </row>
    <row r="745" spans="1:4" hidden="1" x14ac:dyDescent="0.3">
      <c r="A745" s="44">
        <v>1112</v>
      </c>
      <c r="C745" s="48"/>
      <c r="D745" s="32" t="s">
        <v>3632</v>
      </c>
    </row>
    <row r="746" spans="1:4" x14ac:dyDescent="0.3">
      <c r="A746" s="44">
        <v>1112</v>
      </c>
      <c r="B746" s="48">
        <v>1.0876297218762974</v>
      </c>
      <c r="C746" s="48">
        <v>0.10447946611458177</v>
      </c>
      <c r="D746" s="32" t="s">
        <v>3632</v>
      </c>
    </row>
    <row r="747" spans="1:4" x14ac:dyDescent="0.3">
      <c r="A747" s="44">
        <v>1112</v>
      </c>
      <c r="B747" s="48">
        <v>0.67774608349180476</v>
      </c>
      <c r="C747" s="48">
        <v>8.2418612869671254E-2</v>
      </c>
      <c r="D747" s="32" t="s">
        <v>3632</v>
      </c>
    </row>
    <row r="748" spans="1:4" x14ac:dyDescent="0.3">
      <c r="A748" s="44">
        <v>1112</v>
      </c>
      <c r="B748" s="48">
        <v>1.8254629319137072</v>
      </c>
      <c r="C748" s="48">
        <v>0.1355241704125465</v>
      </c>
      <c r="D748" s="32" t="s">
        <v>3632</v>
      </c>
    </row>
    <row r="749" spans="1:4" x14ac:dyDescent="0.3">
      <c r="A749" s="44">
        <v>1112</v>
      </c>
      <c r="B749" s="48">
        <v>0.94826792060595544</v>
      </c>
      <c r="C749" s="48">
        <v>9.7533611957308974E-2</v>
      </c>
      <c r="D749" s="32" t="s">
        <v>3632</v>
      </c>
    </row>
    <row r="750" spans="1:4" x14ac:dyDescent="0.3">
      <c r="A750" s="44">
        <v>1112</v>
      </c>
      <c r="B750" s="48">
        <v>1.1472888715941583</v>
      </c>
      <c r="C750" s="48">
        <v>0.10731744922199379</v>
      </c>
      <c r="D750" s="32" t="s">
        <v>3632</v>
      </c>
    </row>
    <row r="751" spans="1:4" hidden="1" x14ac:dyDescent="0.3">
      <c r="A751" s="44">
        <v>1112</v>
      </c>
      <c r="C751" s="48"/>
      <c r="D751" s="32" t="s">
        <v>3632</v>
      </c>
    </row>
    <row r="752" spans="1:4" x14ac:dyDescent="0.3">
      <c r="A752" s="44">
        <v>1112</v>
      </c>
      <c r="B752" s="48">
        <v>1.0234538457368965</v>
      </c>
      <c r="C752" s="48">
        <v>0.1013392597258531</v>
      </c>
      <c r="D752" s="32" t="s">
        <v>3632</v>
      </c>
    </row>
    <row r="753" spans="1:4" x14ac:dyDescent="0.3">
      <c r="A753" s="44">
        <v>1112</v>
      </c>
      <c r="B753" s="48">
        <v>1.1863446661237782</v>
      </c>
      <c r="C753" s="48">
        <v>0.10913596824503194</v>
      </c>
      <c r="D753" s="32" t="s">
        <v>3632</v>
      </c>
    </row>
    <row r="754" spans="1:4" hidden="1" x14ac:dyDescent="0.3">
      <c r="A754" s="44">
        <v>1112</v>
      </c>
      <c r="C754" s="48"/>
      <c r="D754" s="32" t="s">
        <v>3632</v>
      </c>
    </row>
    <row r="755" spans="1:4" hidden="1" x14ac:dyDescent="0.3">
      <c r="A755" s="44">
        <v>1112</v>
      </c>
      <c r="C755" s="48"/>
      <c r="D755" s="32" t="s">
        <v>3632</v>
      </c>
    </row>
    <row r="756" spans="1:4" x14ac:dyDescent="0.3">
      <c r="A756" s="44">
        <v>1112</v>
      </c>
      <c r="B756" s="48">
        <v>2.0793354783636491</v>
      </c>
      <c r="C756" s="48">
        <v>0.14470347592151209</v>
      </c>
      <c r="D756" s="32" t="s">
        <v>3632</v>
      </c>
    </row>
    <row r="757" spans="1:4" hidden="1" x14ac:dyDescent="0.3">
      <c r="A757" s="44">
        <v>1112</v>
      </c>
      <c r="C757" s="48"/>
      <c r="D757" s="32" t="s">
        <v>3632</v>
      </c>
    </row>
    <row r="758" spans="1:4" hidden="1" x14ac:dyDescent="0.3">
      <c r="A758" s="44">
        <v>1112</v>
      </c>
      <c r="C758" s="48"/>
      <c r="D758" s="32" t="s">
        <v>3632</v>
      </c>
    </row>
    <row r="759" spans="1:4" x14ac:dyDescent="0.3">
      <c r="A759" s="44">
        <v>1112</v>
      </c>
      <c r="B759" s="48">
        <v>0.647877209444781</v>
      </c>
      <c r="C759" s="48">
        <v>8.0577987925568265E-2</v>
      </c>
      <c r="D759" s="32" t="s">
        <v>3632</v>
      </c>
    </row>
    <row r="760" spans="1:4" x14ac:dyDescent="0.3">
      <c r="A760" s="44">
        <v>1112</v>
      </c>
      <c r="B760" s="48">
        <v>0.62959242015845795</v>
      </c>
      <c r="C760" s="48">
        <v>7.9430357142116118E-2</v>
      </c>
      <c r="D760" s="32" t="s">
        <v>3632</v>
      </c>
    </row>
    <row r="761" spans="1:4" x14ac:dyDescent="0.3">
      <c r="A761" s="44">
        <v>1112</v>
      </c>
      <c r="B761" s="48">
        <v>0.77416358401666041</v>
      </c>
      <c r="C761" s="48">
        <v>8.8100490236497755E-2</v>
      </c>
      <c r="D761" s="32" t="s">
        <v>3632</v>
      </c>
    </row>
    <row r="762" spans="1:4" x14ac:dyDescent="0.3">
      <c r="A762" s="44">
        <v>1112</v>
      </c>
      <c r="B762" s="48">
        <v>0.34926232880738262</v>
      </c>
      <c r="C762" s="48">
        <v>5.9132875952344725E-2</v>
      </c>
      <c r="D762" s="32" t="s">
        <v>3632</v>
      </c>
    </row>
    <row r="763" spans="1:4" x14ac:dyDescent="0.3">
      <c r="A763" s="44">
        <v>1112</v>
      </c>
      <c r="B763" s="48">
        <v>0.50359224898843635</v>
      </c>
      <c r="C763" s="48">
        <v>7.1023930990886996E-2</v>
      </c>
      <c r="D763" s="32" t="s">
        <v>3632</v>
      </c>
    </row>
    <row r="764" spans="1:4" x14ac:dyDescent="0.3">
      <c r="A764" s="44">
        <v>1112</v>
      </c>
      <c r="B764" s="48">
        <v>0.3938893197365621</v>
      </c>
      <c r="C764" s="48">
        <v>6.2801876689724229E-2</v>
      </c>
      <c r="D764" s="32" t="s">
        <v>3631</v>
      </c>
    </row>
    <row r="765" spans="1:4" x14ac:dyDescent="0.3">
      <c r="A765" s="44">
        <v>1112</v>
      </c>
      <c r="B765" s="48">
        <v>0.21371128594367489</v>
      </c>
      <c r="C765" s="48">
        <v>4.6245399924643223E-2</v>
      </c>
      <c r="D765" s="32" t="s">
        <v>3631</v>
      </c>
    </row>
    <row r="766" spans="1:4" x14ac:dyDescent="0.3">
      <c r="A766" s="44">
        <v>1112</v>
      </c>
      <c r="B766" s="48">
        <v>0.36292770531328189</v>
      </c>
      <c r="C766" s="48">
        <v>6.0279981105403536E-2</v>
      </c>
      <c r="D766" s="32" t="s">
        <v>3631</v>
      </c>
    </row>
    <row r="767" spans="1:4" x14ac:dyDescent="0.3">
      <c r="A767" s="44">
        <v>1112</v>
      </c>
      <c r="B767" s="48">
        <v>0.45688509780757891</v>
      </c>
      <c r="C767" s="48">
        <v>6.7644852842987019E-2</v>
      </c>
      <c r="D767" s="32" t="s">
        <v>3631</v>
      </c>
    </row>
    <row r="768" spans="1:4" x14ac:dyDescent="0.3">
      <c r="A768" s="44">
        <v>1112</v>
      </c>
      <c r="B768" s="48">
        <v>1.1024640263507886</v>
      </c>
      <c r="C768" s="48">
        <v>0.10519217847368893</v>
      </c>
      <c r="D768" s="32" t="s">
        <v>47</v>
      </c>
    </row>
    <row r="769" spans="1:4" x14ac:dyDescent="0.3">
      <c r="A769" s="44">
        <v>1112</v>
      </c>
      <c r="B769" s="48">
        <v>7.5021315926417712E-2</v>
      </c>
      <c r="C769" s="48">
        <v>2.7393445218868363E-2</v>
      </c>
      <c r="D769" s="32" t="s">
        <v>47</v>
      </c>
    </row>
    <row r="770" spans="1:4" x14ac:dyDescent="0.3">
      <c r="A770" s="44">
        <v>1112</v>
      </c>
      <c r="B770" s="48">
        <v>0.24887120797329915</v>
      </c>
      <c r="C770" s="48">
        <v>4.9907708693660215E-2</v>
      </c>
      <c r="D770" s="32" t="s">
        <v>47</v>
      </c>
    </row>
    <row r="771" spans="1:4" x14ac:dyDescent="0.3">
      <c r="A771" s="44">
        <v>1112</v>
      </c>
      <c r="B771" s="48">
        <v>0.34204856453231303</v>
      </c>
      <c r="C771" s="48">
        <v>5.8518310662528425E-2</v>
      </c>
      <c r="D771" s="32" t="s">
        <v>3632</v>
      </c>
    </row>
    <row r="772" spans="1:4" x14ac:dyDescent="0.3">
      <c r="A772" s="44">
        <v>1112</v>
      </c>
      <c r="B772" s="48">
        <v>0.29938019846588576</v>
      </c>
      <c r="C772" s="48">
        <v>5.4742984764668462E-2</v>
      </c>
      <c r="D772" s="32" t="s">
        <v>3632</v>
      </c>
    </row>
    <row r="773" spans="1:4" x14ac:dyDescent="0.3">
      <c r="A773" s="44">
        <v>1112</v>
      </c>
      <c r="B773" s="48">
        <v>0.28496488451614149</v>
      </c>
      <c r="C773" s="48">
        <v>5.3407488233757058E-2</v>
      </c>
      <c r="D773" s="32" t="s">
        <v>3632</v>
      </c>
    </row>
    <row r="774" spans="1:4" x14ac:dyDescent="0.3">
      <c r="A774" s="44">
        <v>1112</v>
      </c>
      <c r="B774" s="48">
        <v>0.10438042341095607</v>
      </c>
      <c r="C774" s="48">
        <v>3.2313582472133694E-2</v>
      </c>
      <c r="D774" s="32" t="s">
        <v>3632</v>
      </c>
    </row>
    <row r="775" spans="1:4" x14ac:dyDescent="0.3">
      <c r="A775" s="44">
        <v>1112</v>
      </c>
      <c r="B775" s="48">
        <v>9.2787047067933073E-2</v>
      </c>
      <c r="C775" s="48">
        <v>3.0465678951638171E-2</v>
      </c>
      <c r="D775" s="32" t="s">
        <v>3632</v>
      </c>
    </row>
    <row r="776" spans="1:4" x14ac:dyDescent="0.3">
      <c r="A776" s="44">
        <v>1112</v>
      </c>
      <c r="B776" s="48">
        <v>0.74202534328003833</v>
      </c>
      <c r="C776" s="48">
        <v>8.6247781426904771E-2</v>
      </c>
      <c r="D776" s="32" t="s">
        <v>3632</v>
      </c>
    </row>
    <row r="777" spans="1:4" x14ac:dyDescent="0.3">
      <c r="A777" s="44">
        <v>1112</v>
      </c>
      <c r="B777" s="48">
        <v>0.50639971710327281</v>
      </c>
      <c r="C777" s="48">
        <v>7.1221965399701798E-2</v>
      </c>
      <c r="D777" s="32" t="s">
        <v>3632</v>
      </c>
    </row>
    <row r="778" spans="1:4" x14ac:dyDescent="0.3">
      <c r="A778" s="44">
        <v>1112</v>
      </c>
      <c r="B778" s="48">
        <v>0.86802775145371125</v>
      </c>
      <c r="C778" s="48">
        <v>9.3303323517874376E-2</v>
      </c>
      <c r="D778" s="32" t="s">
        <v>3632</v>
      </c>
    </row>
    <row r="779" spans="1:4" x14ac:dyDescent="0.3">
      <c r="A779" s="44">
        <v>1112</v>
      </c>
      <c r="B779" s="48">
        <v>2.6527255585811642</v>
      </c>
      <c r="C779" s="48">
        <v>0.16360072420622293</v>
      </c>
      <c r="D779" s="32" t="s">
        <v>3632</v>
      </c>
    </row>
    <row r="780" spans="1:4" x14ac:dyDescent="0.3">
      <c r="A780" s="44">
        <v>1112</v>
      </c>
      <c r="B780" s="48">
        <v>2.777747679907661</v>
      </c>
      <c r="C780" s="48">
        <v>0.16744716347293206</v>
      </c>
      <c r="D780" s="32" t="s">
        <v>3632</v>
      </c>
    </row>
    <row r="781" spans="1:4" x14ac:dyDescent="0.3">
      <c r="A781" s="44">
        <v>1112</v>
      </c>
      <c r="B781" s="48">
        <v>6.9116647715489657E-2</v>
      </c>
      <c r="C781" s="48">
        <v>2.6293074618848413E-2</v>
      </c>
      <c r="D781" s="32" t="s">
        <v>3631</v>
      </c>
    </row>
    <row r="782" spans="1:4" x14ac:dyDescent="0.3">
      <c r="A782" s="44">
        <v>1112</v>
      </c>
      <c r="B782" s="48">
        <v>5.4244765620043885E-2</v>
      </c>
      <c r="C782" s="48">
        <v>2.3292611870281196E-2</v>
      </c>
      <c r="D782" s="32" t="s">
        <v>3631</v>
      </c>
    </row>
    <row r="783" spans="1:4" x14ac:dyDescent="0.3">
      <c r="A783" s="44">
        <v>1112</v>
      </c>
      <c r="B783" s="48">
        <v>5.7035112667704752E-2</v>
      </c>
      <c r="C783" s="48">
        <v>2.3884295952413186E-2</v>
      </c>
      <c r="D783" s="32" t="s">
        <v>3631</v>
      </c>
    </row>
    <row r="784" spans="1:4" x14ac:dyDescent="0.3">
      <c r="A784" s="44">
        <v>1112</v>
      </c>
      <c r="B784" s="48">
        <v>0.15840585793704695</v>
      </c>
      <c r="C784" s="48">
        <v>3.9810748555891E-2</v>
      </c>
      <c r="D784" s="32" t="s">
        <v>3631</v>
      </c>
    </row>
    <row r="785" spans="1:4" x14ac:dyDescent="0.3">
      <c r="A785" s="44">
        <v>1112</v>
      </c>
      <c r="B785" s="48">
        <v>0.10161344601705005</v>
      </c>
      <c r="C785" s="48">
        <v>3.1882265026634382E-2</v>
      </c>
      <c r="D785" s="32" t="s">
        <v>3631</v>
      </c>
    </row>
    <row r="786" spans="1:4" x14ac:dyDescent="0.3">
      <c r="A786" s="44">
        <v>1112</v>
      </c>
      <c r="B786" s="48">
        <v>0.3441612742831065</v>
      </c>
      <c r="C786" s="48">
        <v>5.8698962842187993E-2</v>
      </c>
      <c r="D786" s="32" t="s">
        <v>3631</v>
      </c>
    </row>
    <row r="787" spans="1:4" hidden="1" x14ac:dyDescent="0.3">
      <c r="A787" s="44">
        <v>1112</v>
      </c>
      <c r="C787" s="48"/>
      <c r="D787" s="32" t="s">
        <v>3631</v>
      </c>
    </row>
    <row r="788" spans="1:4" x14ac:dyDescent="0.3">
      <c r="A788" s="44">
        <v>1112</v>
      </c>
      <c r="B788" s="48">
        <v>0.54571138963976129</v>
      </c>
      <c r="C788" s="48">
        <v>7.3939634748690114E-2</v>
      </c>
      <c r="D788" s="32" t="s">
        <v>3631</v>
      </c>
    </row>
    <row r="789" spans="1:4" x14ac:dyDescent="0.3">
      <c r="A789" s="44">
        <v>1112</v>
      </c>
      <c r="B789" s="48">
        <v>0.16671628489207269</v>
      </c>
      <c r="C789" s="48">
        <v>4.0842259375637367E-2</v>
      </c>
      <c r="D789" s="32" t="s">
        <v>3631</v>
      </c>
    </row>
    <row r="790" spans="1:4" x14ac:dyDescent="0.3">
      <c r="A790" s="44">
        <v>1112</v>
      </c>
      <c r="B790" s="48">
        <v>0.26272708787778876</v>
      </c>
      <c r="C790" s="48">
        <v>5.1279381421461941E-2</v>
      </c>
      <c r="D790" s="32" t="s">
        <v>3631</v>
      </c>
    </row>
    <row r="791" spans="1:4" x14ac:dyDescent="0.3">
      <c r="A791" s="44">
        <v>1112</v>
      </c>
      <c r="B791" s="48">
        <v>0.11825883557522304</v>
      </c>
      <c r="C791" s="48">
        <v>3.4395563983406471E-2</v>
      </c>
      <c r="D791" s="32" t="s">
        <v>3631</v>
      </c>
    </row>
    <row r="792" spans="1:4" hidden="1" x14ac:dyDescent="0.3">
      <c r="A792" s="44">
        <v>1112</v>
      </c>
      <c r="B792" s="48" t="s">
        <v>47</v>
      </c>
      <c r="C792" s="48"/>
      <c r="D792" s="32" t="s">
        <v>3631</v>
      </c>
    </row>
    <row r="793" spans="1:4" hidden="1" x14ac:dyDescent="0.3">
      <c r="A793" s="44">
        <v>1112</v>
      </c>
      <c r="C793" s="48"/>
      <c r="D793" s="32" t="s">
        <v>3631</v>
      </c>
    </row>
    <row r="794" spans="1:4" x14ac:dyDescent="0.3">
      <c r="A794" s="44">
        <v>1112</v>
      </c>
      <c r="B794" s="48">
        <v>0.13809048757930534</v>
      </c>
      <c r="C794" s="48">
        <v>3.7169086309730093E-2</v>
      </c>
      <c r="D794" s="32" t="s">
        <v>3631</v>
      </c>
    </row>
    <row r="795" spans="1:4" hidden="1" x14ac:dyDescent="0.3">
      <c r="A795" s="44">
        <v>1112</v>
      </c>
      <c r="C795" s="48"/>
      <c r="D795" s="32" t="s">
        <v>3631</v>
      </c>
    </row>
    <row r="796" spans="1:4" x14ac:dyDescent="0.3">
      <c r="A796" s="44">
        <v>1112</v>
      </c>
      <c r="B796" s="48">
        <v>0.23312335776680557</v>
      </c>
      <c r="C796" s="48">
        <v>4.8301629200179698E-2</v>
      </c>
      <c r="D796" s="32" t="s">
        <v>3631</v>
      </c>
    </row>
    <row r="797" spans="1:4" x14ac:dyDescent="0.3">
      <c r="A797" s="44">
        <v>1112</v>
      </c>
      <c r="B797" s="48">
        <v>0.20585198290536633</v>
      </c>
      <c r="C797" s="48">
        <v>4.5386494501750183E-2</v>
      </c>
      <c r="D797" s="32" t="s">
        <v>3631</v>
      </c>
    </row>
    <row r="798" spans="1:4" hidden="1" x14ac:dyDescent="0.3">
      <c r="A798" s="44">
        <v>1112</v>
      </c>
      <c r="C798" s="48"/>
      <c r="D798" s="32" t="s">
        <v>3631</v>
      </c>
    </row>
    <row r="799" spans="1:4" x14ac:dyDescent="0.3">
      <c r="A799" s="44">
        <v>1112</v>
      </c>
      <c r="B799" s="48">
        <v>8.0766524102788978E-2</v>
      </c>
      <c r="C799" s="48">
        <v>2.8423278765608854E-2</v>
      </c>
      <c r="D799" s="32" t="s">
        <v>3631</v>
      </c>
    </row>
    <row r="800" spans="1:4" hidden="1" x14ac:dyDescent="0.3">
      <c r="A800" s="44">
        <v>1112</v>
      </c>
      <c r="C800" s="48"/>
      <c r="D800" s="32" t="s">
        <v>3631</v>
      </c>
    </row>
    <row r="801" spans="1:4" x14ac:dyDescent="0.3">
      <c r="A801" s="44">
        <v>1112</v>
      </c>
      <c r="B801" s="48">
        <v>6.7921411542592944E-2</v>
      </c>
      <c r="C801" s="48">
        <v>2.6064687767691212E-2</v>
      </c>
      <c r="D801" s="32" t="s">
        <v>3631</v>
      </c>
    </row>
    <row r="802" spans="1:4" x14ac:dyDescent="0.3">
      <c r="A802" s="44">
        <v>1112</v>
      </c>
      <c r="B802" s="48">
        <v>2.3805579031417539</v>
      </c>
      <c r="C802" s="48">
        <v>0.15490938186039682</v>
      </c>
      <c r="D802" s="32" t="s">
        <v>3631</v>
      </c>
    </row>
    <row r="803" spans="1:4" x14ac:dyDescent="0.3">
      <c r="A803" s="44">
        <v>1112</v>
      </c>
      <c r="B803" s="48">
        <v>0.23862258953168042</v>
      </c>
      <c r="C803" s="48">
        <v>4.8868459554515922E-2</v>
      </c>
      <c r="D803" s="32" t="s">
        <v>3631</v>
      </c>
    </row>
    <row r="804" spans="1:4" x14ac:dyDescent="0.3">
      <c r="A804" s="44">
        <v>1112</v>
      </c>
      <c r="B804" s="48">
        <v>0.1686118637332924</v>
      </c>
      <c r="C804" s="48">
        <v>4.1073923063319182E-2</v>
      </c>
      <c r="D804" s="32" t="s">
        <v>3631</v>
      </c>
    </row>
    <row r="805" spans="1:4" hidden="1" x14ac:dyDescent="0.3">
      <c r="A805" s="44">
        <v>1112</v>
      </c>
      <c r="C805" s="48"/>
      <c r="D805" s="32" t="s">
        <v>3631</v>
      </c>
    </row>
    <row r="806" spans="1:4" x14ac:dyDescent="0.3">
      <c r="A806" s="44">
        <v>1112</v>
      </c>
      <c r="B806" s="48">
        <v>6.3253436787765308E-2</v>
      </c>
      <c r="C806" s="48">
        <v>2.5152888093873192E-2</v>
      </c>
      <c r="D806" s="32" t="s">
        <v>3631</v>
      </c>
    </row>
    <row r="807" spans="1:4" hidden="1" x14ac:dyDescent="0.3">
      <c r="A807" s="44">
        <v>1112</v>
      </c>
      <c r="B807" s="48" t="s">
        <v>47</v>
      </c>
      <c r="C807" s="48"/>
      <c r="D807" s="32" t="s">
        <v>3631</v>
      </c>
    </row>
    <row r="808" spans="1:4" x14ac:dyDescent="0.3">
      <c r="A808" s="44">
        <v>1112</v>
      </c>
      <c r="B808" s="48">
        <v>2.7463906039645328E-2</v>
      </c>
      <c r="C808" s="48">
        <v>1.6572996297721347E-2</v>
      </c>
      <c r="D808" s="32" t="s">
        <v>3631</v>
      </c>
    </row>
    <row r="809" spans="1:4" x14ac:dyDescent="0.3">
      <c r="A809" s="44">
        <v>1112</v>
      </c>
      <c r="B809" s="48">
        <v>5.4714565725290834E-2</v>
      </c>
      <c r="C809" s="48">
        <v>2.3393278432908195E-2</v>
      </c>
      <c r="D809" s="32" t="s">
        <v>3631</v>
      </c>
    </row>
    <row r="810" spans="1:4" x14ac:dyDescent="0.3">
      <c r="A810" s="44">
        <v>1112</v>
      </c>
      <c r="B810" s="48">
        <v>9.6202201236901416E-2</v>
      </c>
      <c r="C810" s="48">
        <v>3.1021454933643663E-2</v>
      </c>
      <c r="D810" s="32" t="s">
        <v>3631</v>
      </c>
    </row>
    <row r="811" spans="1:4" x14ac:dyDescent="0.3">
      <c r="A811" s="44">
        <v>1112</v>
      </c>
      <c r="B811" s="48">
        <v>1.1684098063185808</v>
      </c>
      <c r="C811" s="48">
        <v>0.10830461593117523</v>
      </c>
      <c r="D811" s="32" t="s">
        <v>3631</v>
      </c>
    </row>
    <row r="812" spans="1:4" x14ac:dyDescent="0.3">
      <c r="A812" s="44">
        <v>1112</v>
      </c>
      <c r="B812" s="48">
        <v>3.8736803997696703E-2</v>
      </c>
      <c r="C812" s="48">
        <v>1.9682938508071891E-2</v>
      </c>
      <c r="D812" s="32" t="s">
        <v>3631</v>
      </c>
    </row>
    <row r="813" spans="1:4" x14ac:dyDescent="0.3">
      <c r="A813" s="44">
        <v>1112</v>
      </c>
      <c r="B813" s="48">
        <v>0.21490127349740265</v>
      </c>
      <c r="C813" s="48">
        <v>4.6374065169909773E-2</v>
      </c>
      <c r="D813" s="32" t="s">
        <v>3631</v>
      </c>
    </row>
    <row r="814" spans="1:4" hidden="1" x14ac:dyDescent="0.3">
      <c r="A814" s="44">
        <v>1112</v>
      </c>
      <c r="C814" s="48"/>
      <c r="D814" s="32" t="s">
        <v>3631</v>
      </c>
    </row>
    <row r="815" spans="1:4" x14ac:dyDescent="0.3">
      <c r="A815" s="44">
        <v>1112</v>
      </c>
      <c r="B815" s="48">
        <v>0.16920475990738271</v>
      </c>
      <c r="C815" s="48">
        <v>4.1146115283540764E-2</v>
      </c>
      <c r="D815" s="32" t="s">
        <v>3631</v>
      </c>
    </row>
    <row r="816" spans="1:4" x14ac:dyDescent="0.3">
      <c r="A816" s="44">
        <v>1112</v>
      </c>
      <c r="B816" s="48">
        <v>8.2240731270608075E-2</v>
      </c>
      <c r="C816" s="48">
        <v>2.8681577064517655E-2</v>
      </c>
      <c r="D816" s="32" t="s">
        <v>3631</v>
      </c>
    </row>
    <row r="817" spans="1:4" x14ac:dyDescent="0.3">
      <c r="A817" s="44">
        <v>1112</v>
      </c>
      <c r="B817" s="48">
        <v>7.2213785332876104E-2</v>
      </c>
      <c r="C817" s="48">
        <v>2.6875858088644483E-2</v>
      </c>
      <c r="D817" s="32" t="s">
        <v>3631</v>
      </c>
    </row>
    <row r="818" spans="1:4" x14ac:dyDescent="0.3">
      <c r="A818" s="44">
        <v>1112</v>
      </c>
      <c r="B818" s="48">
        <v>3.6462922271929182E-2</v>
      </c>
      <c r="C818" s="48">
        <v>1.9096427663217629E-2</v>
      </c>
      <c r="D818" s="32" t="s">
        <v>3631</v>
      </c>
    </row>
    <row r="819" spans="1:4" x14ac:dyDescent="0.3">
      <c r="A819" s="44">
        <v>1112</v>
      </c>
      <c r="B819" s="48">
        <v>0.14378967904231155</v>
      </c>
      <c r="C819" s="48">
        <v>3.7928702875585869E-2</v>
      </c>
      <c r="D819" s="32" t="s">
        <v>3631</v>
      </c>
    </row>
    <row r="820" spans="1:4" hidden="1" x14ac:dyDescent="0.3">
      <c r="A820" s="44">
        <v>1112</v>
      </c>
      <c r="C820" s="48"/>
      <c r="D820" s="32" t="s">
        <v>3631</v>
      </c>
    </row>
    <row r="821" spans="1:4" x14ac:dyDescent="0.3">
      <c r="A821" s="44">
        <v>1112</v>
      </c>
      <c r="B821" s="48">
        <v>0.87599566195340706</v>
      </c>
      <c r="C821" s="48">
        <v>9.3731828893051317E-2</v>
      </c>
      <c r="D821" s="32" t="s">
        <v>3631</v>
      </c>
    </row>
    <row r="822" spans="1:4" x14ac:dyDescent="0.3">
      <c r="A822" s="44">
        <v>1112</v>
      </c>
      <c r="B822" s="48">
        <v>2.4004638577502898E-2</v>
      </c>
      <c r="C822" s="48">
        <v>1.5494050330913315E-2</v>
      </c>
      <c r="D822" s="32" t="s">
        <v>3631</v>
      </c>
    </row>
    <row r="823" spans="1:4" x14ac:dyDescent="0.3">
      <c r="A823" s="44">
        <v>1112</v>
      </c>
      <c r="B823" s="48">
        <v>6.1793468508882107E-2</v>
      </c>
      <c r="C823" s="48">
        <v>2.4860852924720511E-2</v>
      </c>
      <c r="D823" s="32" t="s">
        <v>3631</v>
      </c>
    </row>
    <row r="824" spans="1:4" x14ac:dyDescent="0.3">
      <c r="A824" s="44">
        <v>1112</v>
      </c>
      <c r="B824" s="48">
        <v>0.29139947838001062</v>
      </c>
      <c r="C824" s="48">
        <v>5.4007681362510836E-2</v>
      </c>
      <c r="D824" s="32" t="s">
        <v>3631</v>
      </c>
    </row>
    <row r="825" spans="1:4" x14ac:dyDescent="0.3">
      <c r="A825" s="44">
        <v>1112</v>
      </c>
      <c r="B825" s="48">
        <v>0.25791426803402712</v>
      </c>
      <c r="C825" s="48">
        <v>5.0807116244557825E-2</v>
      </c>
      <c r="D825" s="32" t="s">
        <v>3631</v>
      </c>
    </row>
    <row r="826" spans="1:4" hidden="1" x14ac:dyDescent="0.3">
      <c r="A826" s="44">
        <v>1112</v>
      </c>
      <c r="C826" s="48"/>
      <c r="D826" s="32" t="s">
        <v>3631</v>
      </c>
    </row>
    <row r="827" spans="1:4" x14ac:dyDescent="0.3">
      <c r="A827" s="44">
        <v>1112</v>
      </c>
      <c r="B827" s="48">
        <v>8.3309111727661075E-2</v>
      </c>
      <c r="C827" s="48">
        <v>2.8867326981541441E-2</v>
      </c>
      <c r="D827" s="32" t="s">
        <v>3631</v>
      </c>
    </row>
    <row r="828" spans="1:4" hidden="1" x14ac:dyDescent="0.3">
      <c r="A828" s="44">
        <v>1112</v>
      </c>
      <c r="C828" s="48"/>
      <c r="D828" s="32" t="s">
        <v>3631</v>
      </c>
    </row>
    <row r="829" spans="1:4" x14ac:dyDescent="0.3">
      <c r="A829" s="44">
        <v>1112</v>
      </c>
      <c r="B829" s="48">
        <v>0.38791430821921408</v>
      </c>
      <c r="C829" s="48">
        <v>6.2323104884715645E-2</v>
      </c>
      <c r="D829" s="32" t="s">
        <v>3631</v>
      </c>
    </row>
    <row r="830" spans="1:4" hidden="1" x14ac:dyDescent="0.3">
      <c r="A830" s="44">
        <v>1112</v>
      </c>
      <c r="C830" s="48"/>
      <c r="D830" s="32" t="s">
        <v>3631</v>
      </c>
    </row>
    <row r="831" spans="1:4" hidden="1" x14ac:dyDescent="0.3">
      <c r="A831" s="44">
        <v>1112</v>
      </c>
      <c r="C831" s="48"/>
      <c r="D831" s="32" t="s">
        <v>3631</v>
      </c>
    </row>
    <row r="832" spans="1:4" x14ac:dyDescent="0.3">
      <c r="A832" s="44">
        <v>1112</v>
      </c>
      <c r="B832" s="48">
        <v>0.16848466337972856</v>
      </c>
      <c r="C832" s="48">
        <v>4.1058418394435858E-2</v>
      </c>
      <c r="D832" s="32" t="s">
        <v>3631</v>
      </c>
    </row>
    <row r="833" spans="1:4" x14ac:dyDescent="0.3">
      <c r="A833" s="44">
        <v>1112</v>
      </c>
      <c r="B833" s="48">
        <v>1.9698173153296267E-2</v>
      </c>
      <c r="C833" s="48">
        <v>1.4035478859879345E-2</v>
      </c>
      <c r="D833" s="32" t="s">
        <v>3631</v>
      </c>
    </row>
    <row r="834" spans="1:4" hidden="1" x14ac:dyDescent="0.3">
      <c r="A834" s="44">
        <v>1112</v>
      </c>
      <c r="C834" s="48"/>
      <c r="D834" s="32" t="s">
        <v>3631</v>
      </c>
    </row>
    <row r="835" spans="1:4" x14ac:dyDescent="0.3">
      <c r="A835" s="44">
        <v>1112</v>
      </c>
      <c r="B835" s="48">
        <v>0.36754235079489184</v>
      </c>
      <c r="C835" s="48">
        <v>6.0662470014328153E-2</v>
      </c>
      <c r="D835" s="32" t="s">
        <v>3631</v>
      </c>
    </row>
    <row r="836" spans="1:4" hidden="1" x14ac:dyDescent="0.3">
      <c r="A836" s="44">
        <v>1112</v>
      </c>
      <c r="C836" s="48"/>
      <c r="D836" s="32" t="s">
        <v>3631</v>
      </c>
    </row>
    <row r="837" spans="1:4" x14ac:dyDescent="0.3">
      <c r="A837" s="44">
        <v>1112</v>
      </c>
      <c r="B837" s="48">
        <v>0.10796823366378851</v>
      </c>
      <c r="C837" s="48">
        <v>3.2864435669284937E-2</v>
      </c>
      <c r="D837" s="32" t="s">
        <v>3631</v>
      </c>
    </row>
    <row r="838" spans="1:4" x14ac:dyDescent="0.3">
      <c r="A838" s="44">
        <v>1112</v>
      </c>
      <c r="B838" s="48">
        <v>0.67996812749003999</v>
      </c>
      <c r="C838" s="48">
        <v>8.2553917532986312E-2</v>
      </c>
      <c r="D838" s="32" t="s">
        <v>3631</v>
      </c>
    </row>
    <row r="839" spans="1:4" x14ac:dyDescent="0.3">
      <c r="A839" s="44">
        <v>1112</v>
      </c>
      <c r="B839" s="48">
        <v>0.65525530026809864</v>
      </c>
      <c r="C839" s="48">
        <v>8.1036505440370138E-2</v>
      </c>
      <c r="D839" s="32" t="s">
        <v>3631</v>
      </c>
    </row>
    <row r="840" spans="1:4" x14ac:dyDescent="0.3">
      <c r="A840" s="44">
        <v>1112</v>
      </c>
      <c r="B840" s="48">
        <v>0.41980915882142794</v>
      </c>
      <c r="C840" s="48">
        <v>6.4838101720616922E-2</v>
      </c>
      <c r="D840" s="32" t="s">
        <v>3631</v>
      </c>
    </row>
    <row r="841" spans="1:4" x14ac:dyDescent="0.3">
      <c r="A841" s="44">
        <v>1112</v>
      </c>
      <c r="B841" s="48">
        <v>0.40665387598481451</v>
      </c>
      <c r="C841" s="48">
        <v>6.3812718106134175E-2</v>
      </c>
      <c r="D841" s="32" t="s">
        <v>3631</v>
      </c>
    </row>
    <row r="842" spans="1:4" hidden="1" x14ac:dyDescent="0.3">
      <c r="A842" s="44">
        <v>1112</v>
      </c>
      <c r="C842" s="48"/>
      <c r="D842" s="32" t="s">
        <v>3631</v>
      </c>
    </row>
    <row r="843" spans="1:4" hidden="1" x14ac:dyDescent="0.3">
      <c r="A843" s="44">
        <v>1112</v>
      </c>
      <c r="C843" s="48"/>
      <c r="D843" s="32" t="s">
        <v>3631</v>
      </c>
    </row>
    <row r="844" spans="1:4" x14ac:dyDescent="0.3">
      <c r="A844" s="44">
        <v>1112</v>
      </c>
      <c r="B844" s="48">
        <v>0.44936708860759494</v>
      </c>
      <c r="C844" s="48">
        <v>6.7085155515799563E-2</v>
      </c>
      <c r="D844" s="32" t="s">
        <v>3631</v>
      </c>
    </row>
    <row r="845" spans="1:4" x14ac:dyDescent="0.3">
      <c r="A845" s="44">
        <v>1112</v>
      </c>
      <c r="B845" s="48">
        <v>0.4789526213820231</v>
      </c>
      <c r="C845" s="48">
        <v>6.9261766704259972E-2</v>
      </c>
      <c r="D845" s="32" t="s">
        <v>3631</v>
      </c>
    </row>
    <row r="846" spans="1:4" x14ac:dyDescent="0.3">
      <c r="A846" s="44">
        <v>1112</v>
      </c>
      <c r="B846" s="48">
        <v>3.4467973398669922E-2</v>
      </c>
      <c r="C846" s="48">
        <v>1.8566619041742852E-2</v>
      </c>
      <c r="D846" s="32" t="s">
        <v>3631</v>
      </c>
    </row>
    <row r="847" spans="1:4" hidden="1" x14ac:dyDescent="0.3">
      <c r="A847" s="44">
        <v>1112</v>
      </c>
      <c r="C847" s="48"/>
      <c r="D847" s="32" t="s">
        <v>3631</v>
      </c>
    </row>
    <row r="848" spans="1:4" x14ac:dyDescent="0.3">
      <c r="A848" s="44">
        <v>1112</v>
      </c>
      <c r="B848" s="48">
        <v>0.70105890025683426</v>
      </c>
      <c r="C848" s="48">
        <v>8.3827401969719439E-2</v>
      </c>
      <c r="D848" s="32" t="s">
        <v>3631</v>
      </c>
    </row>
    <row r="849" spans="1:4" x14ac:dyDescent="0.3">
      <c r="A849" s="44">
        <v>1112</v>
      </c>
      <c r="B849" s="48">
        <v>5.4290788267644358E-2</v>
      </c>
      <c r="C849" s="48">
        <v>2.3302492587511044E-2</v>
      </c>
      <c r="D849" s="32" t="s">
        <v>3631</v>
      </c>
    </row>
    <row r="850" spans="1:4" x14ac:dyDescent="0.3">
      <c r="A850" s="44">
        <v>1112</v>
      </c>
      <c r="B850" s="48">
        <v>0.73250944234614523</v>
      </c>
      <c r="C850" s="48">
        <v>8.5691599926182388E-2</v>
      </c>
      <c r="D850" s="32" t="s">
        <v>3631</v>
      </c>
    </row>
    <row r="851" spans="1:4" x14ac:dyDescent="0.3">
      <c r="A851" s="44">
        <v>1112</v>
      </c>
      <c r="B851" s="48">
        <v>0.31301834765086434</v>
      </c>
      <c r="C851" s="48">
        <v>5.5977271781437535E-2</v>
      </c>
      <c r="D851" s="32" t="s">
        <v>3631</v>
      </c>
    </row>
    <row r="852" spans="1:4" hidden="1" x14ac:dyDescent="0.3">
      <c r="A852" s="44">
        <v>1112</v>
      </c>
      <c r="C852" s="48"/>
      <c r="D852" s="32" t="s">
        <v>3631</v>
      </c>
    </row>
    <row r="853" spans="1:4" x14ac:dyDescent="0.3">
      <c r="A853" s="44">
        <v>1112</v>
      </c>
      <c r="B853" s="48">
        <v>0.89170627655416268</v>
      </c>
      <c r="C853" s="48">
        <v>9.4571106645770064E-2</v>
      </c>
      <c r="D853" s="32" t="s">
        <v>3631</v>
      </c>
    </row>
    <row r="854" spans="1:4" hidden="1" x14ac:dyDescent="0.3">
      <c r="A854" s="44">
        <v>1112</v>
      </c>
      <c r="C854" s="48"/>
      <c r="D854" s="32" t="s">
        <v>3631</v>
      </c>
    </row>
    <row r="855" spans="1:4" x14ac:dyDescent="0.3">
      <c r="A855" s="44">
        <v>1112</v>
      </c>
      <c r="B855" s="48">
        <v>0.8476404741000878</v>
      </c>
      <c r="C855" s="48">
        <v>9.2197957776198811E-2</v>
      </c>
      <c r="D855" s="32" t="s">
        <v>3631</v>
      </c>
    </row>
    <row r="856" spans="1:4" hidden="1" x14ac:dyDescent="0.3">
      <c r="A856" s="44">
        <v>1112</v>
      </c>
      <c r="C856" s="48"/>
      <c r="D856" s="32" t="s">
        <v>3631</v>
      </c>
    </row>
    <row r="857" spans="1:4" x14ac:dyDescent="0.3">
      <c r="A857" s="44">
        <v>1112</v>
      </c>
      <c r="B857" s="48">
        <v>0.15926878354203935</v>
      </c>
      <c r="C857" s="48">
        <v>3.9919094502632479E-2</v>
      </c>
      <c r="D857" s="32" t="s">
        <v>3631</v>
      </c>
    </row>
    <row r="858" spans="1:4" x14ac:dyDescent="0.3">
      <c r="A858" s="44">
        <v>1112</v>
      </c>
      <c r="B858" s="48">
        <v>0.30423765299218897</v>
      </c>
      <c r="C858" s="48">
        <v>5.5185749045188685E-2</v>
      </c>
      <c r="D858" s="32" t="s">
        <v>3631</v>
      </c>
    </row>
    <row r="859" spans="1:4" hidden="1" x14ac:dyDescent="0.3">
      <c r="A859" s="44">
        <v>1112</v>
      </c>
      <c r="C859" s="48"/>
      <c r="D859" s="32" t="s">
        <v>3631</v>
      </c>
    </row>
    <row r="860" spans="1:4" x14ac:dyDescent="0.3">
      <c r="A860" s="44">
        <v>1112</v>
      </c>
      <c r="B860" s="48">
        <v>0.16523336193623009</v>
      </c>
      <c r="C860" s="48">
        <v>4.0660109333411291E-2</v>
      </c>
      <c r="D860" s="32" t="s">
        <v>3631</v>
      </c>
    </row>
    <row r="861" spans="1:4" x14ac:dyDescent="0.3">
      <c r="A861" s="44">
        <v>1112</v>
      </c>
      <c r="B861" s="48">
        <v>0.31657911272787848</v>
      </c>
      <c r="C861" s="48">
        <v>5.6295093248502501E-2</v>
      </c>
      <c r="D861" s="32" t="s">
        <v>3631</v>
      </c>
    </row>
    <row r="862" spans="1:4" x14ac:dyDescent="0.3">
      <c r="A862" s="44">
        <v>1112</v>
      </c>
      <c r="B862" s="48">
        <v>0.1349372237123114</v>
      </c>
      <c r="C862" s="48">
        <v>3.6742068660287008E-2</v>
      </c>
      <c r="D862" s="32" t="s">
        <v>3631</v>
      </c>
    </row>
    <row r="863" spans="1:4" x14ac:dyDescent="0.3">
      <c r="A863" s="44">
        <v>1112</v>
      </c>
      <c r="B863" s="48">
        <v>0.59342321479327431</v>
      </c>
      <c r="C863" s="48">
        <v>7.7110361247389167E-2</v>
      </c>
      <c r="D863" s="32" t="s">
        <v>3631</v>
      </c>
    </row>
    <row r="864" spans="1:4" x14ac:dyDescent="0.3">
      <c r="A864" s="44">
        <v>1112</v>
      </c>
      <c r="B864" s="48">
        <v>0.18185754656475023</v>
      </c>
      <c r="C864" s="48">
        <v>4.2657694988181012E-2</v>
      </c>
      <c r="D864" s="32" t="s">
        <v>3631</v>
      </c>
    </row>
    <row r="865" spans="1:4" x14ac:dyDescent="0.3">
      <c r="A865" s="44">
        <v>1112</v>
      </c>
      <c r="B865" s="48">
        <v>0.10977298044819916</v>
      </c>
      <c r="C865" s="48">
        <v>3.3138070403231037E-2</v>
      </c>
      <c r="D865" s="32" t="s">
        <v>3631</v>
      </c>
    </row>
    <row r="866" spans="1:4" x14ac:dyDescent="0.3">
      <c r="A866" s="44">
        <v>1112</v>
      </c>
      <c r="B866" s="48">
        <v>0.29543836185297367</v>
      </c>
      <c r="C866" s="48">
        <v>5.4381041480132536E-2</v>
      </c>
      <c r="D866" s="32" t="s">
        <v>3631</v>
      </c>
    </row>
    <row r="867" spans="1:4" x14ac:dyDescent="0.3">
      <c r="A867" s="44">
        <v>1112</v>
      </c>
      <c r="B867" s="48">
        <v>0.52729989399491273</v>
      </c>
      <c r="C867" s="48">
        <v>7.2679386801276599E-2</v>
      </c>
      <c r="D867" s="32" t="s">
        <v>3631</v>
      </c>
    </row>
    <row r="868" spans="1:4" hidden="1" x14ac:dyDescent="0.3">
      <c r="A868" s="44">
        <v>1112</v>
      </c>
      <c r="C868" s="48"/>
      <c r="D868" s="32" t="s">
        <v>3631</v>
      </c>
    </row>
    <row r="869" spans="1:4" x14ac:dyDescent="0.3">
      <c r="A869" s="44">
        <v>1112</v>
      </c>
      <c r="B869" s="48">
        <v>0.38602322307580839</v>
      </c>
      <c r="C869" s="48">
        <v>6.2170809979007591E-2</v>
      </c>
      <c r="D869" s="32" t="s">
        <v>3631</v>
      </c>
    </row>
    <row r="870" spans="1:4" x14ac:dyDescent="0.3">
      <c r="A870" s="44">
        <v>1112</v>
      </c>
      <c r="B870" s="48">
        <v>0.33504009163802972</v>
      </c>
      <c r="C870" s="48">
        <v>5.791501830789833E-2</v>
      </c>
      <c r="D870" s="32" t="s">
        <v>3631</v>
      </c>
    </row>
    <row r="871" spans="1:4" x14ac:dyDescent="0.3">
      <c r="A871" s="44">
        <v>1112</v>
      </c>
      <c r="B871" s="48">
        <v>0.20581968483684371</v>
      </c>
      <c r="C871" s="48">
        <v>4.5382931356782175E-2</v>
      </c>
      <c r="D871" s="32" t="s">
        <v>3631</v>
      </c>
    </row>
    <row r="872" spans="1:4" x14ac:dyDescent="0.3">
      <c r="A872" s="44">
        <v>1112</v>
      </c>
      <c r="B872" s="48">
        <v>0.11537453029890941</v>
      </c>
      <c r="C872" s="48">
        <v>3.3973361411963603E-2</v>
      </c>
      <c r="D872" s="32" t="s">
        <v>3631</v>
      </c>
    </row>
    <row r="873" spans="1:4" x14ac:dyDescent="0.3">
      <c r="A873" s="44">
        <v>1112</v>
      </c>
      <c r="B873" s="48">
        <v>0.2959390066018997</v>
      </c>
      <c r="C873" s="48">
        <v>5.4427144076800812E-2</v>
      </c>
      <c r="D873" s="32" t="s">
        <v>3631</v>
      </c>
    </row>
    <row r="874" spans="1:4" x14ac:dyDescent="0.3">
      <c r="A874" s="44">
        <v>1112</v>
      </c>
      <c r="B874" s="48">
        <v>0.14576153346729648</v>
      </c>
      <c r="C874" s="48">
        <v>3.8188009897166093E-2</v>
      </c>
      <c r="D874" s="32" t="s">
        <v>3631</v>
      </c>
    </row>
    <row r="875" spans="1:4" x14ac:dyDescent="0.3">
      <c r="A875" s="44">
        <v>1112</v>
      </c>
      <c r="B875" s="48">
        <v>1.887025278062714E-2</v>
      </c>
      <c r="C875" s="48">
        <v>1.3737335933469189E-2</v>
      </c>
      <c r="D875" s="32" t="s">
        <v>3631</v>
      </c>
    </row>
    <row r="876" spans="1:4" x14ac:dyDescent="0.3">
      <c r="A876" s="44">
        <v>1112</v>
      </c>
      <c r="B876" s="48">
        <v>0</v>
      </c>
      <c r="C876" s="48">
        <v>0</v>
      </c>
      <c r="D876" s="32" t="s">
        <v>3631</v>
      </c>
    </row>
    <row r="877" spans="1:4" x14ac:dyDescent="0.3">
      <c r="A877" s="44">
        <v>1112</v>
      </c>
      <c r="B877" s="48">
        <v>0</v>
      </c>
      <c r="C877" s="48">
        <v>0</v>
      </c>
      <c r="D877" s="32" t="s">
        <v>3631</v>
      </c>
    </row>
    <row r="878" spans="1:4" x14ac:dyDescent="0.3">
      <c r="A878" s="44">
        <v>1112</v>
      </c>
      <c r="B878" s="48">
        <v>9.4877120828839367E-2</v>
      </c>
      <c r="C878" s="48">
        <v>3.0807002707411879E-2</v>
      </c>
      <c r="D878" s="32" t="s">
        <v>3631</v>
      </c>
    </row>
    <row r="879" spans="1:4" x14ac:dyDescent="0.3">
      <c r="A879" s="44">
        <v>1112</v>
      </c>
      <c r="B879" s="48">
        <v>8.3748720468086388E-3</v>
      </c>
      <c r="C879" s="48">
        <v>9.1515604419089205E-3</v>
      </c>
      <c r="D879" s="32" t="s">
        <v>3631</v>
      </c>
    </row>
    <row r="880" spans="1:4" x14ac:dyDescent="0.3">
      <c r="A880" s="44">
        <v>1112</v>
      </c>
      <c r="B880" s="48">
        <v>0.35273346303501946</v>
      </c>
      <c r="C880" s="48">
        <v>5.9426339391651574E-2</v>
      </c>
      <c r="D880" s="32" t="s">
        <v>3631</v>
      </c>
    </row>
    <row r="881" spans="1:4" x14ac:dyDescent="0.3">
      <c r="A881" s="44">
        <v>1112</v>
      </c>
      <c r="B881" s="48">
        <v>5.1235197315022494E-3</v>
      </c>
      <c r="C881" s="48">
        <v>7.157937716555058E-3</v>
      </c>
      <c r="D881" s="32" t="s">
        <v>3631</v>
      </c>
    </row>
    <row r="882" spans="1:4" x14ac:dyDescent="0.3">
      <c r="A882" s="44">
        <v>1112</v>
      </c>
      <c r="B882" s="48">
        <v>5.8374338063313193E-2</v>
      </c>
      <c r="C882" s="48">
        <v>2.4163133105078755E-2</v>
      </c>
      <c r="D882" s="32" t="s">
        <v>3631</v>
      </c>
    </row>
    <row r="883" spans="1:4" x14ac:dyDescent="0.3">
      <c r="A883" s="44">
        <v>1112</v>
      </c>
      <c r="B883" s="48">
        <v>2.1546427944532213E-2</v>
      </c>
      <c r="C883" s="48">
        <v>1.4679228732319933E-2</v>
      </c>
      <c r="D883" s="32" t="s">
        <v>3631</v>
      </c>
    </row>
    <row r="884" spans="1:4" x14ac:dyDescent="0.3">
      <c r="A884" s="44">
        <v>1112</v>
      </c>
      <c r="B884" s="48">
        <v>0.106527295153209</v>
      </c>
      <c r="C884" s="48">
        <v>3.2644317046180572E-2</v>
      </c>
      <c r="D884" s="32" t="s">
        <v>3631</v>
      </c>
    </row>
    <row r="885" spans="1:4" x14ac:dyDescent="0.3">
      <c r="A885" s="44">
        <v>1112</v>
      </c>
      <c r="B885" s="48">
        <v>4.7596732641347554E-2</v>
      </c>
      <c r="C885" s="48">
        <v>2.1818406462297622E-2</v>
      </c>
      <c r="D885" s="32" t="s">
        <v>3631</v>
      </c>
    </row>
    <row r="886" spans="1:4" x14ac:dyDescent="0.3">
      <c r="A886" s="44">
        <v>1112</v>
      </c>
      <c r="B886" s="48">
        <v>0.23975654063113583</v>
      </c>
      <c r="C886" s="48">
        <v>4.8984527831229849E-2</v>
      </c>
      <c r="D886" s="32" t="s">
        <v>3631</v>
      </c>
    </row>
    <row r="887" spans="1:4" x14ac:dyDescent="0.3">
      <c r="A887" s="44">
        <v>1112</v>
      </c>
      <c r="B887" s="48">
        <v>6.5660860330508303E-2</v>
      </c>
      <c r="C887" s="48">
        <v>2.5627180205246923E-2</v>
      </c>
      <c r="D887" s="32" t="s">
        <v>3631</v>
      </c>
    </row>
    <row r="888" spans="1:4" x14ac:dyDescent="0.3">
      <c r="A888" s="44">
        <v>1112</v>
      </c>
      <c r="B888" s="48">
        <v>3.3711275778948308E-2</v>
      </c>
      <c r="C888" s="48">
        <v>1.8361662404921965E-2</v>
      </c>
      <c r="D888" s="32" t="s">
        <v>3631</v>
      </c>
    </row>
    <row r="889" spans="1:4" x14ac:dyDescent="0.3">
      <c r="A889" s="44">
        <v>1112</v>
      </c>
      <c r="B889" s="48">
        <v>0</v>
      </c>
      <c r="C889" s="48">
        <v>0</v>
      </c>
      <c r="D889" s="32" t="s">
        <v>3631</v>
      </c>
    </row>
    <row r="890" spans="1:4" x14ac:dyDescent="0.3">
      <c r="A890" s="44">
        <v>1112</v>
      </c>
      <c r="B890" s="48">
        <v>2.7200974421437273E-2</v>
      </c>
      <c r="C890" s="48">
        <v>1.649346570291509E-2</v>
      </c>
      <c r="D890" s="32" t="s">
        <v>3631</v>
      </c>
    </row>
    <row r="891" spans="1:4" x14ac:dyDescent="0.3">
      <c r="A891" s="44">
        <v>1112</v>
      </c>
      <c r="B891" s="48">
        <v>0.14458583067082245</v>
      </c>
      <c r="C891" s="48">
        <v>3.803361250222443E-2</v>
      </c>
      <c r="D891" s="32" t="s">
        <v>3631</v>
      </c>
    </row>
    <row r="892" spans="1:4" x14ac:dyDescent="0.3">
      <c r="A892" s="44">
        <v>1112</v>
      </c>
      <c r="B892" s="48">
        <v>0.95657271040727399</v>
      </c>
      <c r="C892" s="48">
        <v>9.7961138827388716E-2</v>
      </c>
      <c r="D892" s="32" t="s">
        <v>3631</v>
      </c>
    </row>
    <row r="893" spans="1:4" x14ac:dyDescent="0.3">
      <c r="A893" s="44">
        <v>1112</v>
      </c>
      <c r="B893" s="48">
        <v>0.34437296639102039</v>
      </c>
      <c r="C893" s="48">
        <v>5.8717033574798266E-2</v>
      </c>
      <c r="D893" s="32" t="s">
        <v>3631</v>
      </c>
    </row>
    <row r="894" spans="1:4" x14ac:dyDescent="0.3">
      <c r="A894" s="44">
        <v>1112</v>
      </c>
      <c r="B894" s="48">
        <v>0.27727078506830383</v>
      </c>
      <c r="C894" s="48">
        <v>5.2680872081763391E-2</v>
      </c>
      <c r="D894" s="32" t="s">
        <v>3631</v>
      </c>
    </row>
    <row r="895" spans="1:4" x14ac:dyDescent="0.3">
      <c r="A895" s="44">
        <v>1112</v>
      </c>
      <c r="B895" s="48">
        <v>0.21250823839563124</v>
      </c>
      <c r="C895" s="48">
        <v>4.6114958716646171E-2</v>
      </c>
      <c r="D895" s="32" t="s">
        <v>3631</v>
      </c>
    </row>
    <row r="896" spans="1:4" x14ac:dyDescent="0.3">
      <c r="A896" s="44">
        <v>1112</v>
      </c>
      <c r="B896" s="48">
        <v>7.5365230477273722E-3</v>
      </c>
      <c r="C896" s="48">
        <v>8.6814240686287607E-3</v>
      </c>
      <c r="D896" s="32" t="s">
        <v>3631</v>
      </c>
    </row>
    <row r="897" spans="1:4" x14ac:dyDescent="0.3">
      <c r="A897" s="44">
        <v>1112</v>
      </c>
      <c r="B897" s="48">
        <v>0.50420858379929678</v>
      </c>
      <c r="C897" s="48">
        <v>7.1067453240509143E-2</v>
      </c>
      <c r="D897" s="32" t="s">
        <v>3631</v>
      </c>
    </row>
    <row r="898" spans="1:4" x14ac:dyDescent="0.3">
      <c r="A898" s="44">
        <v>1112</v>
      </c>
      <c r="B898" s="48">
        <v>0.17940000831523598</v>
      </c>
      <c r="C898" s="48">
        <v>4.2368312721936384E-2</v>
      </c>
      <c r="D898" s="32" t="s">
        <v>3631</v>
      </c>
    </row>
    <row r="899" spans="1:4" x14ac:dyDescent="0.3">
      <c r="A899" s="44">
        <v>1112</v>
      </c>
      <c r="B899" s="48">
        <v>0.74258657128922134</v>
      </c>
      <c r="C899" s="48">
        <v>8.6280472997482385E-2</v>
      </c>
      <c r="D899" s="32" t="s">
        <v>3631</v>
      </c>
    </row>
    <row r="900" spans="1:4" x14ac:dyDescent="0.3">
      <c r="A900" s="44">
        <v>1112</v>
      </c>
      <c r="B900" s="48">
        <v>0.58533907024281551</v>
      </c>
      <c r="C900" s="48">
        <v>7.65822904988058E-2</v>
      </c>
      <c r="D900" s="32" t="s">
        <v>3631</v>
      </c>
    </row>
    <row r="901" spans="1:4" x14ac:dyDescent="0.3">
      <c r="A901" s="44">
        <v>1112</v>
      </c>
      <c r="B901" s="48">
        <v>0.23873167405386977</v>
      </c>
      <c r="C901" s="48">
        <v>4.8879637104896158E-2</v>
      </c>
      <c r="D901" s="32" t="s">
        <v>3631</v>
      </c>
    </row>
    <row r="902" spans="1:4" x14ac:dyDescent="0.3">
      <c r="A902" s="44">
        <v>1112</v>
      </c>
      <c r="B902" s="48">
        <v>0.97449193196685546</v>
      </c>
      <c r="C902" s="48">
        <v>9.8877395592849332E-2</v>
      </c>
      <c r="D902" s="32" t="s">
        <v>3631</v>
      </c>
    </row>
    <row r="903" spans="1:4" x14ac:dyDescent="0.3">
      <c r="A903" s="44">
        <v>1112</v>
      </c>
      <c r="B903" s="48">
        <v>0.32257924767257407</v>
      </c>
      <c r="C903" s="48">
        <v>5.6826640192652871E-2</v>
      </c>
      <c r="D903" s="32" t="s">
        <v>3631</v>
      </c>
    </row>
    <row r="904" spans="1:4" x14ac:dyDescent="0.3">
      <c r="A904" s="44">
        <v>1112</v>
      </c>
      <c r="B904" s="48">
        <v>0.68842203548085901</v>
      </c>
      <c r="C904" s="48">
        <v>8.3066696763703415E-2</v>
      </c>
      <c r="D904" s="32" t="s">
        <v>3631</v>
      </c>
    </row>
    <row r="905" spans="1:4" hidden="1" x14ac:dyDescent="0.3">
      <c r="A905" s="44">
        <v>1112</v>
      </c>
      <c r="C905" s="48"/>
      <c r="D905" s="32" t="s">
        <v>3631</v>
      </c>
    </row>
    <row r="906" spans="1:4" hidden="1" x14ac:dyDescent="0.3">
      <c r="A906" s="44">
        <v>1112</v>
      </c>
      <c r="C906" s="48"/>
      <c r="D906" s="32" t="s">
        <v>3631</v>
      </c>
    </row>
    <row r="907" spans="1:4" x14ac:dyDescent="0.3">
      <c r="A907" s="44">
        <v>1112</v>
      </c>
      <c r="B907" s="48">
        <v>1.4624490552056315</v>
      </c>
      <c r="C907" s="48">
        <v>0.12122847767857477</v>
      </c>
      <c r="D907" s="32" t="s">
        <v>3631</v>
      </c>
    </row>
    <row r="908" spans="1:4" hidden="1" x14ac:dyDescent="0.3">
      <c r="A908" s="44">
        <v>1112</v>
      </c>
      <c r="C908" s="48"/>
      <c r="D908" s="32" t="s">
        <v>3631</v>
      </c>
    </row>
    <row r="909" spans="1:4" x14ac:dyDescent="0.3">
      <c r="A909" s="44">
        <v>1112</v>
      </c>
      <c r="B909" s="48">
        <v>1.0231570543284036</v>
      </c>
      <c r="C909" s="48">
        <v>0.10132451447335614</v>
      </c>
      <c r="D909" s="32" t="s">
        <v>3631</v>
      </c>
    </row>
    <row r="910" spans="1:4" hidden="1" x14ac:dyDescent="0.3">
      <c r="A910" s="44">
        <v>1112</v>
      </c>
      <c r="C910" s="48"/>
      <c r="D910" s="32" t="s">
        <v>3631</v>
      </c>
    </row>
    <row r="911" spans="1:4" x14ac:dyDescent="0.3">
      <c r="A911" s="44">
        <v>1112</v>
      </c>
      <c r="B911" s="48">
        <v>0.12368916483076305</v>
      </c>
      <c r="C911" s="48">
        <v>3.5176724577074089E-2</v>
      </c>
      <c r="D911" s="32" t="s">
        <v>3631</v>
      </c>
    </row>
    <row r="912" spans="1:4" hidden="1" x14ac:dyDescent="0.3">
      <c r="A912" s="44">
        <v>1112</v>
      </c>
      <c r="C912" s="48"/>
      <c r="D912" s="32" t="s">
        <v>3631</v>
      </c>
    </row>
    <row r="913" spans="1:4" x14ac:dyDescent="0.3">
      <c r="A913" s="44">
        <v>1112</v>
      </c>
      <c r="B913" s="48">
        <v>1.1202661554076911</v>
      </c>
      <c r="C913" s="48">
        <v>0.10604124914518138</v>
      </c>
      <c r="D913" s="32" t="s">
        <v>3631</v>
      </c>
    </row>
    <row r="914" spans="1:4" x14ac:dyDescent="0.3">
      <c r="A914" s="44">
        <v>1112</v>
      </c>
      <c r="B914" s="48">
        <v>1.3724307124759476</v>
      </c>
      <c r="C914" s="48">
        <v>0.11742042548751271</v>
      </c>
      <c r="D914" s="32" t="s">
        <v>3631</v>
      </c>
    </row>
    <row r="915" spans="1:4" x14ac:dyDescent="0.3">
      <c r="A915" s="44">
        <v>1112</v>
      </c>
      <c r="B915" s="48">
        <v>0.12040311029052765</v>
      </c>
      <c r="C915" s="48">
        <v>3.4706118246656238E-2</v>
      </c>
      <c r="D915" s="32" t="s">
        <v>3631</v>
      </c>
    </row>
    <row r="916" spans="1:4" x14ac:dyDescent="0.3">
      <c r="A916" s="44">
        <v>1112</v>
      </c>
      <c r="B916" s="48">
        <v>0.14032852326813178</v>
      </c>
      <c r="C916" s="48">
        <v>3.7469215731550522E-2</v>
      </c>
      <c r="D916" s="32" t="s">
        <v>3631</v>
      </c>
    </row>
    <row r="917" spans="1:4" x14ac:dyDescent="0.3">
      <c r="A917" s="44">
        <v>1112</v>
      </c>
      <c r="B917" s="48">
        <v>0.25662336097696026</v>
      </c>
      <c r="C917" s="48">
        <v>5.0679698146027602E-2</v>
      </c>
      <c r="D917" s="32" t="s">
        <v>3631</v>
      </c>
    </row>
    <row r="918" spans="1:4" x14ac:dyDescent="0.3">
      <c r="A918" s="44">
        <v>1112</v>
      </c>
      <c r="B918" s="48">
        <v>1.5501804715698682E-2</v>
      </c>
      <c r="C918" s="48">
        <v>1.2450946069179687E-2</v>
      </c>
      <c r="D918" s="32" t="s">
        <v>3632</v>
      </c>
    </row>
    <row r="919" spans="1:4" x14ac:dyDescent="0.3">
      <c r="A919" s="44">
        <v>1112</v>
      </c>
      <c r="B919" s="48">
        <v>5.4192385426339661E-2</v>
      </c>
      <c r="C919" s="48">
        <v>2.3281361136935179E-2</v>
      </c>
      <c r="D919" s="32" t="s">
        <v>3632</v>
      </c>
    </row>
    <row r="920" spans="1:4" x14ac:dyDescent="0.3">
      <c r="A920" s="44">
        <v>1112</v>
      </c>
      <c r="B920" s="48">
        <v>0.24398258891055749</v>
      </c>
      <c r="C920" s="48">
        <v>4.9414701509489831E-2</v>
      </c>
      <c r="D920" s="32" t="s">
        <v>3632</v>
      </c>
    </row>
    <row r="921" spans="1:4" x14ac:dyDescent="0.3">
      <c r="A921" s="44">
        <v>1112</v>
      </c>
      <c r="B921" s="48">
        <v>0</v>
      </c>
      <c r="C921" s="48">
        <v>0</v>
      </c>
      <c r="D921" s="32" t="s">
        <v>3632</v>
      </c>
    </row>
    <row r="922" spans="1:4" x14ac:dyDescent="0.3">
      <c r="A922" s="44">
        <v>1112</v>
      </c>
      <c r="B922" s="48">
        <v>0</v>
      </c>
      <c r="C922" s="48">
        <v>0</v>
      </c>
      <c r="D922" s="32" t="s">
        <v>3632</v>
      </c>
    </row>
    <row r="923" spans="1:4" x14ac:dyDescent="0.3">
      <c r="A923" s="44">
        <v>1112</v>
      </c>
      <c r="B923" s="48">
        <v>0.18007596621926905</v>
      </c>
      <c r="C923" s="48">
        <v>4.2448104943521657E-2</v>
      </c>
      <c r="D923" s="32" t="s">
        <v>3632</v>
      </c>
    </row>
    <row r="924" spans="1:4" x14ac:dyDescent="0.3">
      <c r="A924" s="44">
        <v>1112</v>
      </c>
      <c r="B924" s="48">
        <v>2.3873809862157169E-3</v>
      </c>
      <c r="C924" s="48">
        <v>4.8861027261859757E-3</v>
      </c>
      <c r="D924" s="32" t="s">
        <v>3632</v>
      </c>
    </row>
    <row r="925" spans="1:4" x14ac:dyDescent="0.3">
      <c r="A925" s="44">
        <v>1112</v>
      </c>
      <c r="B925" s="48">
        <v>9.4917514761774346E-2</v>
      </c>
      <c r="C925" s="48">
        <v>3.0813562125949122E-2</v>
      </c>
      <c r="D925" s="32" t="s">
        <v>3631</v>
      </c>
    </row>
    <row r="926" spans="1:4" x14ac:dyDescent="0.3">
      <c r="A926" s="44">
        <v>1112</v>
      </c>
      <c r="B926" s="48">
        <v>8.6445093543566109E-2</v>
      </c>
      <c r="C926" s="48">
        <v>2.9405784161411552E-2</v>
      </c>
      <c r="D926" s="32" t="s">
        <v>3631</v>
      </c>
    </row>
    <row r="927" spans="1:4" x14ac:dyDescent="0.3">
      <c r="A927" s="44">
        <v>1112</v>
      </c>
      <c r="B927" s="48">
        <v>2.4549662876119552E-2</v>
      </c>
      <c r="C927" s="48">
        <v>1.5668973193018791E-2</v>
      </c>
      <c r="D927" s="32" t="s">
        <v>3631</v>
      </c>
    </row>
    <row r="928" spans="1:4" x14ac:dyDescent="0.3">
      <c r="A928" s="44">
        <v>1112</v>
      </c>
      <c r="B928" s="48">
        <v>0.10749120142755203</v>
      </c>
      <c r="C928" s="48">
        <v>3.2791727318124672E-2</v>
      </c>
      <c r="D928" s="32" t="s">
        <v>3631</v>
      </c>
    </row>
    <row r="929" spans="1:4" x14ac:dyDescent="0.3">
      <c r="A929" s="44">
        <v>1112</v>
      </c>
      <c r="B929" s="48">
        <v>0.26612761599979018</v>
      </c>
      <c r="C929" s="48">
        <v>5.1610467092105941E-2</v>
      </c>
      <c r="D929" s="32" t="s">
        <v>3631</v>
      </c>
    </row>
    <row r="930" spans="1:4" x14ac:dyDescent="0.3">
      <c r="A930" s="44">
        <v>1112</v>
      </c>
      <c r="B930" s="48">
        <v>9.5847226034035227E-2</v>
      </c>
      <c r="C930" s="48">
        <v>3.0964150884501315E-2</v>
      </c>
      <c r="D930" s="32" t="s">
        <v>3631</v>
      </c>
    </row>
    <row r="931" spans="1:4" x14ac:dyDescent="0.3">
      <c r="A931" s="44">
        <v>1112</v>
      </c>
      <c r="B931" s="48">
        <v>2.5985619647762158E-2</v>
      </c>
      <c r="C931" s="48">
        <v>1.6120753952959706E-2</v>
      </c>
      <c r="D931" s="32" t="s">
        <v>3631</v>
      </c>
    </row>
    <row r="932" spans="1:4" x14ac:dyDescent="0.3">
      <c r="A932" s="44">
        <v>1112</v>
      </c>
      <c r="B932" s="48">
        <v>1.8996085655077134E-2</v>
      </c>
      <c r="C932" s="48">
        <v>1.378306519411478E-2</v>
      </c>
      <c r="D932" s="32" t="s">
        <v>3631</v>
      </c>
    </row>
    <row r="933" spans="1:4" x14ac:dyDescent="0.3">
      <c r="A933" s="44">
        <v>1112</v>
      </c>
      <c r="B933" s="48">
        <v>0.15954228855721392</v>
      </c>
      <c r="C933" s="48">
        <v>3.9953373653811131E-2</v>
      </c>
      <c r="D933" s="32" t="s">
        <v>3631</v>
      </c>
    </row>
    <row r="934" spans="1:4" x14ac:dyDescent="0.3">
      <c r="A934" s="44">
        <v>1112</v>
      </c>
      <c r="B934" s="48">
        <v>0.1846881329469712</v>
      </c>
      <c r="C934" s="48">
        <v>4.298859663858999E-2</v>
      </c>
      <c r="D934" s="32" t="s">
        <v>3631</v>
      </c>
    </row>
    <row r="935" spans="1:4" x14ac:dyDescent="0.3">
      <c r="A935" s="44">
        <v>1112</v>
      </c>
      <c r="B935" s="48">
        <v>0.11538058567277856</v>
      </c>
      <c r="C935" s="48">
        <v>3.3974253280779736E-2</v>
      </c>
      <c r="D935" s="32" t="s">
        <v>3632</v>
      </c>
    </row>
    <row r="936" spans="1:4" x14ac:dyDescent="0.3">
      <c r="A936" s="44">
        <v>1112</v>
      </c>
      <c r="B936" s="48">
        <v>0.52035040190748449</v>
      </c>
      <c r="C936" s="48">
        <v>7.219802376387828E-2</v>
      </c>
      <c r="D936" s="32" t="s">
        <v>3632</v>
      </c>
    </row>
    <row r="937" spans="1:4" x14ac:dyDescent="0.3">
      <c r="A937" s="44">
        <v>1112</v>
      </c>
      <c r="B937" s="48">
        <v>0.1911070807751088</v>
      </c>
      <c r="C937" s="48">
        <v>4.3729731845799383E-2</v>
      </c>
      <c r="D937" s="32" t="s">
        <v>3632</v>
      </c>
    </row>
    <row r="938" spans="1:4" x14ac:dyDescent="0.3">
      <c r="A938" s="44">
        <v>1112</v>
      </c>
      <c r="B938" s="48">
        <v>0.24666853824799614</v>
      </c>
      <c r="C938" s="48">
        <v>4.9686177492800888E-2</v>
      </c>
      <c r="D938" s="32" t="s">
        <v>3632</v>
      </c>
    </row>
    <row r="939" spans="1:4" x14ac:dyDescent="0.3">
      <c r="A939" s="44">
        <v>1112</v>
      </c>
      <c r="B939" s="48">
        <v>0.1987848032334418</v>
      </c>
      <c r="C939" s="48">
        <v>4.4600074108793998E-2</v>
      </c>
      <c r="D939" s="32" t="s">
        <v>3632</v>
      </c>
    </row>
    <row r="940" spans="1:4" x14ac:dyDescent="0.3">
      <c r="A940" s="44">
        <v>1112</v>
      </c>
      <c r="B940" s="48">
        <v>8.3565329592728346E-2</v>
      </c>
      <c r="C940" s="48">
        <v>2.8911696108478494E-2</v>
      </c>
      <c r="D940" s="32" t="s">
        <v>3632</v>
      </c>
    </row>
    <row r="941" spans="1:4" x14ac:dyDescent="0.3">
      <c r="A941" s="44">
        <v>1112</v>
      </c>
      <c r="B941" s="48">
        <v>0.30756752317369157</v>
      </c>
      <c r="C941" s="48">
        <v>5.5487238837812508E-2</v>
      </c>
      <c r="D941" s="32" t="s">
        <v>3632</v>
      </c>
    </row>
    <row r="942" spans="1:4" x14ac:dyDescent="0.3">
      <c r="A942" s="44">
        <v>1112</v>
      </c>
      <c r="B942" s="48">
        <v>0.40139005148486384</v>
      </c>
      <c r="C942" s="48">
        <v>6.3397811533118062E-2</v>
      </c>
      <c r="D942" s="32" t="s">
        <v>3632</v>
      </c>
    </row>
    <row r="943" spans="1:4" x14ac:dyDescent="0.3">
      <c r="A943" s="44">
        <v>1112</v>
      </c>
      <c r="B943" s="48">
        <v>0.34542720267714633</v>
      </c>
      <c r="C943" s="48">
        <v>5.8806944336362854E-2</v>
      </c>
      <c r="D943" s="32" t="s">
        <v>3632</v>
      </c>
    </row>
    <row r="944" spans="1:4" hidden="1" x14ac:dyDescent="0.3">
      <c r="A944" s="44">
        <v>1112</v>
      </c>
      <c r="C944" s="48"/>
      <c r="D944" s="32" t="s">
        <v>3632</v>
      </c>
    </row>
    <row r="945" spans="1:4" hidden="1" x14ac:dyDescent="0.3">
      <c r="A945" s="44">
        <v>1112</v>
      </c>
      <c r="C945" s="48"/>
      <c r="D945" s="32" t="s">
        <v>3632</v>
      </c>
    </row>
    <row r="946" spans="1:4" hidden="1" x14ac:dyDescent="0.3">
      <c r="A946" s="44">
        <v>1112</v>
      </c>
      <c r="C946" s="48"/>
      <c r="D946" s="32" t="s">
        <v>3632</v>
      </c>
    </row>
    <row r="947" spans="1:4" hidden="1" x14ac:dyDescent="0.3">
      <c r="A947" s="44">
        <v>1112</v>
      </c>
      <c r="C947" s="48"/>
      <c r="D947" s="32" t="s">
        <v>3632</v>
      </c>
    </row>
    <row r="948" spans="1:4" x14ac:dyDescent="0.3">
      <c r="A948" s="44">
        <v>1112</v>
      </c>
      <c r="B948" s="48">
        <v>8.7211105191639687E-2</v>
      </c>
      <c r="C948" s="48">
        <v>2.9535820554026149E-2</v>
      </c>
      <c r="D948" s="32" t="s">
        <v>3632</v>
      </c>
    </row>
    <row r="949" spans="1:4" x14ac:dyDescent="0.3">
      <c r="A949" s="44">
        <v>1112</v>
      </c>
      <c r="B949" s="48">
        <v>0.15208580520662229</v>
      </c>
      <c r="C949" s="48">
        <v>3.9008071999640646E-2</v>
      </c>
      <c r="D949" s="32" t="s">
        <v>3632</v>
      </c>
    </row>
    <row r="950" spans="1:4" x14ac:dyDescent="0.3">
      <c r="A950" s="44">
        <v>1112</v>
      </c>
      <c r="B950" s="48">
        <v>0.29259860834381246</v>
      </c>
      <c r="C950" s="48">
        <v>5.4118798429430112E-2</v>
      </c>
      <c r="D950" s="32" t="s">
        <v>3632</v>
      </c>
    </row>
    <row r="951" spans="1:4" hidden="1" x14ac:dyDescent="0.3">
      <c r="A951" s="44">
        <v>1112</v>
      </c>
      <c r="C951" s="48"/>
      <c r="D951" s="32" t="s">
        <v>3632</v>
      </c>
    </row>
    <row r="952" spans="1:4" x14ac:dyDescent="0.3">
      <c r="A952" s="44">
        <v>1112</v>
      </c>
      <c r="B952" s="48">
        <v>0.79927110530896417</v>
      </c>
      <c r="C952" s="48">
        <v>8.9521487769582422E-2</v>
      </c>
      <c r="D952" s="32" t="s">
        <v>3632</v>
      </c>
    </row>
    <row r="953" spans="1:4" x14ac:dyDescent="0.3">
      <c r="A953" s="44">
        <v>1112</v>
      </c>
      <c r="B953" s="48">
        <v>0.38649340474488653</v>
      </c>
      <c r="C953" s="48">
        <v>6.2208709801058575E-2</v>
      </c>
      <c r="D953" s="32" t="s">
        <v>3632</v>
      </c>
    </row>
    <row r="954" spans="1:4" hidden="1" x14ac:dyDescent="0.3">
      <c r="A954" s="44">
        <v>1112</v>
      </c>
      <c r="C954" s="48"/>
      <c r="D954" s="32" t="s">
        <v>3632</v>
      </c>
    </row>
    <row r="955" spans="1:4" x14ac:dyDescent="0.3">
      <c r="A955" s="44">
        <v>1112</v>
      </c>
      <c r="B955" s="48">
        <v>0.1347158703286187</v>
      </c>
      <c r="C955" s="48">
        <v>3.6711906567637946E-2</v>
      </c>
      <c r="D955" s="32" t="s">
        <v>3632</v>
      </c>
    </row>
    <row r="956" spans="1:4" hidden="1" x14ac:dyDescent="0.3">
      <c r="A956" s="44">
        <v>1112</v>
      </c>
      <c r="C956" s="48"/>
      <c r="D956" s="32" t="s">
        <v>3632</v>
      </c>
    </row>
    <row r="957" spans="1:4" x14ac:dyDescent="0.3">
      <c r="A957" s="44">
        <v>1112</v>
      </c>
      <c r="B957" s="48">
        <v>0.1919538496022094</v>
      </c>
      <c r="C957" s="48">
        <v>4.3826566877931253E-2</v>
      </c>
      <c r="D957" s="32" t="s">
        <v>3632</v>
      </c>
    </row>
    <row r="958" spans="1:4" x14ac:dyDescent="0.3">
      <c r="A958" s="44">
        <v>1112</v>
      </c>
      <c r="B958" s="48">
        <v>0.4013950324304445</v>
      </c>
      <c r="C958" s="48">
        <v>6.3398205419094272E-2</v>
      </c>
      <c r="D958" s="32" t="s">
        <v>3632</v>
      </c>
    </row>
    <row r="959" spans="1:4" x14ac:dyDescent="0.3">
      <c r="A959" s="44">
        <v>1112</v>
      </c>
      <c r="B959" s="48">
        <v>0.18423703046684098</v>
      </c>
      <c r="C959" s="48">
        <v>4.2936032193480099E-2</v>
      </c>
      <c r="D959" s="32" t="s">
        <v>3632</v>
      </c>
    </row>
    <row r="960" spans="1:4" x14ac:dyDescent="0.3">
      <c r="A960" s="44">
        <v>1112</v>
      </c>
      <c r="B960" s="48">
        <v>0.224437025945875</v>
      </c>
      <c r="C960" s="48">
        <v>4.739252407452834E-2</v>
      </c>
      <c r="D960" s="32" t="s">
        <v>3632</v>
      </c>
    </row>
    <row r="961" spans="1:4" x14ac:dyDescent="0.3">
      <c r="A961" s="44">
        <v>1112</v>
      </c>
      <c r="B961" s="48">
        <v>0.1174896953042916</v>
      </c>
      <c r="C961" s="48">
        <v>3.428348537122463E-2</v>
      </c>
      <c r="D961" s="32" t="s">
        <v>3632</v>
      </c>
    </row>
    <row r="962" spans="1:4" x14ac:dyDescent="0.3">
      <c r="A962" s="44">
        <v>1112</v>
      </c>
      <c r="B962" s="48">
        <v>0.24025933078864881</v>
      </c>
      <c r="C962" s="48">
        <v>4.9035904486516485E-2</v>
      </c>
      <c r="D962" s="32" t="s">
        <v>3632</v>
      </c>
    </row>
    <row r="963" spans="1:4" hidden="1" x14ac:dyDescent="0.3">
      <c r="A963" s="44">
        <v>1112</v>
      </c>
      <c r="C963" s="48"/>
      <c r="D963" s="32" t="s">
        <v>3632</v>
      </c>
    </row>
    <row r="964" spans="1:4" hidden="1" x14ac:dyDescent="0.3">
      <c r="A964" s="44">
        <v>1112</v>
      </c>
      <c r="C964" s="48"/>
      <c r="D964" s="32" t="s">
        <v>3632</v>
      </c>
    </row>
    <row r="965" spans="1:4" x14ac:dyDescent="0.3">
      <c r="A965" s="44">
        <v>1112</v>
      </c>
      <c r="B965" s="48">
        <v>1.1824820389852265E-2</v>
      </c>
      <c r="C965" s="48">
        <v>1.0874413320806249E-2</v>
      </c>
      <c r="D965" s="32" t="s">
        <v>3631</v>
      </c>
    </row>
    <row r="966" spans="1:4" x14ac:dyDescent="0.3">
      <c r="A966" s="44">
        <v>1112</v>
      </c>
      <c r="B966" s="48">
        <v>0.19113028557048176</v>
      </c>
      <c r="C966" s="48">
        <v>4.3732388356571998E-2</v>
      </c>
      <c r="D966" s="32" t="s">
        <v>3631</v>
      </c>
    </row>
    <row r="967" spans="1:4" x14ac:dyDescent="0.3">
      <c r="A967" s="44">
        <v>1112</v>
      </c>
      <c r="B967" s="48">
        <v>0.43371735209367457</v>
      </c>
      <c r="C967" s="48">
        <v>6.5904919572740153E-2</v>
      </c>
      <c r="D967" s="32" t="s">
        <v>3631</v>
      </c>
    </row>
    <row r="968" spans="1:4" hidden="1" x14ac:dyDescent="0.3">
      <c r="A968" s="44">
        <v>1112</v>
      </c>
      <c r="C968" s="48"/>
      <c r="D968" s="32" t="s">
        <v>3631</v>
      </c>
    </row>
    <row r="969" spans="1:4" hidden="1" x14ac:dyDescent="0.3">
      <c r="A969" s="44">
        <v>1112</v>
      </c>
      <c r="C969" s="48"/>
      <c r="D969" s="32" t="s">
        <v>3631</v>
      </c>
    </row>
    <row r="970" spans="1:4" x14ac:dyDescent="0.3">
      <c r="A970" s="44">
        <v>1112</v>
      </c>
      <c r="B970" s="48">
        <v>0.96343881548790689</v>
      </c>
      <c r="C970" s="48">
        <v>9.8313216850132404E-2</v>
      </c>
      <c r="D970" s="32" t="s">
        <v>3631</v>
      </c>
    </row>
    <row r="971" spans="1:4" x14ac:dyDescent="0.3">
      <c r="A971" s="44">
        <v>1112</v>
      </c>
      <c r="B971" s="48">
        <v>0.51847126409990663</v>
      </c>
      <c r="C971" s="48">
        <v>7.2067315172035601E-2</v>
      </c>
      <c r="D971" s="32" t="s">
        <v>3631</v>
      </c>
    </row>
    <row r="972" spans="1:4" hidden="1" x14ac:dyDescent="0.3">
      <c r="A972" s="44">
        <v>1112</v>
      </c>
      <c r="C972" s="48"/>
      <c r="D972" s="32" t="s">
        <v>3631</v>
      </c>
    </row>
    <row r="973" spans="1:4" x14ac:dyDescent="0.3">
      <c r="A973" s="44">
        <v>1112</v>
      </c>
      <c r="B973" s="48">
        <v>1.278264525351047</v>
      </c>
      <c r="C973" s="48">
        <v>0.11330262567670538</v>
      </c>
      <c r="D973" s="32" t="s">
        <v>3631</v>
      </c>
    </row>
    <row r="974" spans="1:4" hidden="1" x14ac:dyDescent="0.3">
      <c r="A974" s="44">
        <v>1112</v>
      </c>
      <c r="C974" s="48"/>
      <c r="D974" s="32" t="s">
        <v>3631</v>
      </c>
    </row>
    <row r="975" spans="1:4" x14ac:dyDescent="0.3">
      <c r="A975" s="44">
        <v>1112</v>
      </c>
      <c r="B975" s="48">
        <v>0.53636533862342162</v>
      </c>
      <c r="C975" s="48">
        <v>7.3302595492022171E-2</v>
      </c>
      <c r="D975" s="32" t="s">
        <v>3631</v>
      </c>
    </row>
    <row r="976" spans="1:4" x14ac:dyDescent="0.3">
      <c r="A976" s="44">
        <v>1112</v>
      </c>
      <c r="B976" s="48">
        <v>0.46286065651310199</v>
      </c>
      <c r="C976" s="48">
        <v>6.8086456653991226E-2</v>
      </c>
      <c r="D976" s="32" t="s">
        <v>3631</v>
      </c>
    </row>
    <row r="977" spans="1:4" x14ac:dyDescent="0.3">
      <c r="A977" s="44">
        <v>1112</v>
      </c>
      <c r="B977" s="48">
        <v>0.41452022577610526</v>
      </c>
      <c r="C977" s="48">
        <v>6.4427808601686648E-2</v>
      </c>
      <c r="D977" s="32" t="s">
        <v>3631</v>
      </c>
    </row>
    <row r="978" spans="1:4" x14ac:dyDescent="0.3">
      <c r="A978" s="44">
        <v>1112</v>
      </c>
      <c r="B978" s="48">
        <v>0.20381974875839903</v>
      </c>
      <c r="C978" s="48">
        <v>4.5161750901639368E-2</v>
      </c>
      <c r="D978" s="32" t="s">
        <v>3631</v>
      </c>
    </row>
    <row r="979" spans="1:4" hidden="1" x14ac:dyDescent="0.3">
      <c r="A979" s="44">
        <v>1112</v>
      </c>
      <c r="C979" s="48"/>
      <c r="D979" s="32" t="s">
        <v>3631</v>
      </c>
    </row>
    <row r="980" spans="1:4" x14ac:dyDescent="0.3">
      <c r="A980" s="44">
        <v>1112</v>
      </c>
      <c r="B980" s="48">
        <v>0.18767026870368073</v>
      </c>
      <c r="C980" s="48">
        <v>4.3334488203415802E-2</v>
      </c>
      <c r="D980" s="32" t="s">
        <v>3631</v>
      </c>
    </row>
    <row r="981" spans="1:4" hidden="1" x14ac:dyDescent="0.3">
      <c r="A981" s="44">
        <v>1112</v>
      </c>
      <c r="C981" s="48"/>
      <c r="D981" s="32" t="s">
        <v>3631</v>
      </c>
    </row>
    <row r="982" spans="1:4" x14ac:dyDescent="0.3">
      <c r="A982" s="44">
        <v>1112</v>
      </c>
      <c r="B982" s="48">
        <v>1.4646763329147163</v>
      </c>
      <c r="C982" s="48">
        <v>0.12132121196035117</v>
      </c>
      <c r="D982" s="32" t="s">
        <v>3631</v>
      </c>
    </row>
    <row r="983" spans="1:4" hidden="1" x14ac:dyDescent="0.3">
      <c r="A983" s="44">
        <v>1112</v>
      </c>
      <c r="C983" s="48"/>
      <c r="D983" s="32" t="s">
        <v>3631</v>
      </c>
    </row>
    <row r="984" spans="1:4" x14ac:dyDescent="0.3">
      <c r="A984" s="44">
        <v>1112</v>
      </c>
      <c r="B984" s="48">
        <v>1.0235618474052637</v>
      </c>
      <c r="C984" s="48">
        <v>0.10134462496212127</v>
      </c>
      <c r="D984" s="32" t="s">
        <v>3631</v>
      </c>
    </row>
    <row r="985" spans="1:4" hidden="1" x14ac:dyDescent="0.3">
      <c r="A985" s="44">
        <v>1112</v>
      </c>
      <c r="C985" s="48"/>
      <c r="D985" s="32" t="s">
        <v>3631</v>
      </c>
    </row>
    <row r="986" spans="1:4" x14ac:dyDescent="0.3">
      <c r="A986" s="44">
        <v>1112</v>
      </c>
      <c r="B986" s="48">
        <v>2.0014250073998898</v>
      </c>
      <c r="C986" s="48">
        <v>0.14194793884839763</v>
      </c>
      <c r="D986" s="32" t="s">
        <v>3631</v>
      </c>
    </row>
    <row r="987" spans="1:4" hidden="1" x14ac:dyDescent="0.3">
      <c r="A987" s="44">
        <v>1112</v>
      </c>
      <c r="C987" s="48"/>
      <c r="D987" s="32" t="s">
        <v>3631</v>
      </c>
    </row>
    <row r="988" spans="1:4" x14ac:dyDescent="0.3">
      <c r="A988" s="44">
        <v>1112</v>
      </c>
      <c r="B988" s="48">
        <v>1.801048075436698</v>
      </c>
      <c r="C988" s="48">
        <v>0.13460927662509739</v>
      </c>
      <c r="D988" s="32" t="s">
        <v>3631</v>
      </c>
    </row>
    <row r="989" spans="1:4" x14ac:dyDescent="0.3">
      <c r="A989" s="44">
        <v>1112</v>
      </c>
      <c r="B989" s="48">
        <v>3.8357856179563131E-2</v>
      </c>
      <c r="C989" s="48">
        <v>1.9586414066958546E-2</v>
      </c>
      <c r="D989" s="32" t="s">
        <v>3631</v>
      </c>
    </row>
    <row r="990" spans="1:4" x14ac:dyDescent="0.3">
      <c r="A990" s="44">
        <v>1112</v>
      </c>
      <c r="B990" s="48">
        <v>4.4843835976642106E-2</v>
      </c>
      <c r="C990" s="48">
        <v>2.1177946267846848E-2</v>
      </c>
      <c r="D990" s="32" t="s">
        <v>3631</v>
      </c>
    </row>
    <row r="991" spans="1:4" hidden="1" x14ac:dyDescent="0.3">
      <c r="A991" s="44">
        <v>1112</v>
      </c>
      <c r="C991" s="48"/>
      <c r="D991" s="32" t="s">
        <v>3631</v>
      </c>
    </row>
    <row r="992" spans="1:4" x14ac:dyDescent="0.3">
      <c r="A992" s="44">
        <v>1112</v>
      </c>
      <c r="B992" s="48">
        <v>6.1912364733014017E-3</v>
      </c>
      <c r="C992" s="48">
        <v>7.8685222557251071E-3</v>
      </c>
      <c r="D992" s="32" t="s">
        <v>3631</v>
      </c>
    </row>
    <row r="993" spans="1:4" hidden="1" x14ac:dyDescent="0.3">
      <c r="A993" s="44">
        <v>1112</v>
      </c>
      <c r="C993" s="48"/>
      <c r="D993" s="32" t="s">
        <v>3631</v>
      </c>
    </row>
    <row r="994" spans="1:4" hidden="1" x14ac:dyDescent="0.3">
      <c r="A994" s="44">
        <v>1112</v>
      </c>
      <c r="B994" s="48" t="s">
        <v>47</v>
      </c>
      <c r="C994" s="48"/>
      <c r="D994" s="32" t="s">
        <v>3631</v>
      </c>
    </row>
    <row r="995" spans="1:4" hidden="1" x14ac:dyDescent="0.3">
      <c r="A995" s="44">
        <v>1112</v>
      </c>
      <c r="C995" s="48"/>
      <c r="D995" s="32" t="s">
        <v>3631</v>
      </c>
    </row>
    <row r="996" spans="1:4" x14ac:dyDescent="0.3">
      <c r="A996" s="44">
        <v>1112</v>
      </c>
      <c r="B996" s="48">
        <v>0.15291101030117046</v>
      </c>
      <c r="C996" s="48">
        <v>3.9113809988553461E-2</v>
      </c>
      <c r="D996" s="32" t="s">
        <v>3631</v>
      </c>
    </row>
    <row r="997" spans="1:4" hidden="1" x14ac:dyDescent="0.3">
      <c r="A997" s="44">
        <v>1112</v>
      </c>
      <c r="C997" s="48"/>
      <c r="D997" s="32" t="s">
        <v>3631</v>
      </c>
    </row>
    <row r="998" spans="1:4" x14ac:dyDescent="0.3">
      <c r="A998" s="44">
        <v>1112</v>
      </c>
      <c r="B998" s="48">
        <v>0.36074603530040256</v>
      </c>
      <c r="C998" s="48">
        <v>6.0098308144917283E-2</v>
      </c>
      <c r="D998" s="32" t="s">
        <v>3631</v>
      </c>
    </row>
    <row r="999" spans="1:4" x14ac:dyDescent="0.3">
      <c r="A999" s="44">
        <v>1112</v>
      </c>
      <c r="B999" s="48">
        <v>0.41233845017671583</v>
      </c>
      <c r="C999" s="48">
        <v>6.4257796660185454E-2</v>
      </c>
      <c r="D999" s="32" t="s">
        <v>3631</v>
      </c>
    </row>
    <row r="1000" spans="1:4" hidden="1" x14ac:dyDescent="0.3">
      <c r="A1000" s="44">
        <v>1112</v>
      </c>
      <c r="C1000" s="48"/>
      <c r="D1000" s="32" t="s">
        <v>3631</v>
      </c>
    </row>
    <row r="1001" spans="1:4" x14ac:dyDescent="0.3">
      <c r="A1001" s="44">
        <v>1112</v>
      </c>
      <c r="B1001" s="48">
        <v>0.28610348468848995</v>
      </c>
      <c r="C1001" s="48">
        <v>5.3514180594909755E-2</v>
      </c>
      <c r="D1001" s="32" t="s">
        <v>3631</v>
      </c>
    </row>
    <row r="1002" spans="1:4" hidden="1" x14ac:dyDescent="0.3">
      <c r="A1002" s="44">
        <v>1112</v>
      </c>
      <c r="C1002" s="48"/>
      <c r="D1002" s="32" t="s">
        <v>3631</v>
      </c>
    </row>
    <row r="1003" spans="1:4" hidden="1" x14ac:dyDescent="0.3">
      <c r="A1003" s="44">
        <v>1112</v>
      </c>
      <c r="C1003" s="48"/>
      <c r="D1003" s="32" t="s">
        <v>3631</v>
      </c>
    </row>
    <row r="1004" spans="1:4" hidden="1" x14ac:dyDescent="0.3">
      <c r="A1004" s="44">
        <v>1112</v>
      </c>
      <c r="C1004" s="48"/>
      <c r="D1004" s="32" t="s">
        <v>3631</v>
      </c>
    </row>
    <row r="1005" spans="1:4" x14ac:dyDescent="0.3">
      <c r="A1005" s="44">
        <v>1112</v>
      </c>
      <c r="B1005" s="48">
        <v>0.91211571175609307</v>
      </c>
      <c r="C1005" s="48">
        <v>9.565053399871444E-2</v>
      </c>
      <c r="D1005" s="32" t="s">
        <v>3631</v>
      </c>
    </row>
    <row r="1006" spans="1:4" hidden="1" x14ac:dyDescent="0.3">
      <c r="A1006" s="44">
        <v>1112</v>
      </c>
      <c r="C1006" s="48"/>
      <c r="D1006" s="32" t="s">
        <v>3631</v>
      </c>
    </row>
    <row r="1007" spans="1:4" hidden="1" x14ac:dyDescent="0.3">
      <c r="A1007" s="44">
        <v>1112</v>
      </c>
      <c r="B1007" s="48"/>
      <c r="C1007" s="48"/>
      <c r="D1007" s="32" t="s">
        <v>3631</v>
      </c>
    </row>
    <row r="1008" spans="1:4" x14ac:dyDescent="0.3">
      <c r="A1008" s="44">
        <v>1112</v>
      </c>
      <c r="B1008" s="32">
        <v>0.5856947318160115</v>
      </c>
      <c r="C1008" s="48">
        <v>7.6605598895845159E-2</v>
      </c>
      <c r="D1008" s="32" t="s">
        <v>3631</v>
      </c>
    </row>
    <row r="1009" spans="1:4" hidden="1" x14ac:dyDescent="0.3">
      <c r="A1009" s="44">
        <v>1112</v>
      </c>
      <c r="C1009" s="48"/>
      <c r="D1009" s="32" t="s">
        <v>3631</v>
      </c>
    </row>
    <row r="1010" spans="1:4" hidden="1" x14ac:dyDescent="0.3">
      <c r="A1010" s="44">
        <v>1112</v>
      </c>
      <c r="C1010" s="48"/>
      <c r="D1010" s="32" t="s">
        <v>3631</v>
      </c>
    </row>
    <row r="1011" spans="1:4" x14ac:dyDescent="0.3">
      <c r="A1011" s="44">
        <v>1112</v>
      </c>
      <c r="B1011" s="48">
        <v>0.37328598240900895</v>
      </c>
      <c r="C1011" s="48">
        <v>6.1135209502081164E-2</v>
      </c>
      <c r="D1011" s="32" t="s">
        <v>3631</v>
      </c>
    </row>
    <row r="1012" spans="1:4" hidden="1" x14ac:dyDescent="0.3">
      <c r="A1012" s="44">
        <v>1112</v>
      </c>
      <c r="C1012" s="48"/>
      <c r="D1012" s="32" t="s">
        <v>3631</v>
      </c>
    </row>
    <row r="1013" spans="1:4" hidden="1" x14ac:dyDescent="0.3">
      <c r="A1013" s="44">
        <v>1112</v>
      </c>
      <c r="C1013" s="48"/>
      <c r="D1013" s="32" t="s">
        <v>3631</v>
      </c>
    </row>
    <row r="1014" spans="1:4" hidden="1" x14ac:dyDescent="0.3">
      <c r="A1014" s="44">
        <v>1112</v>
      </c>
      <c r="C1014" s="48"/>
      <c r="D1014" s="32" t="s">
        <v>3631</v>
      </c>
    </row>
    <row r="1015" spans="1:4" hidden="1" x14ac:dyDescent="0.3">
      <c r="A1015" s="44">
        <v>1112</v>
      </c>
      <c r="C1015" s="48"/>
      <c r="D1015" s="32" t="s">
        <v>3631</v>
      </c>
    </row>
    <row r="1016" spans="1:4" hidden="1" x14ac:dyDescent="0.3">
      <c r="A1016" s="44">
        <v>1112</v>
      </c>
      <c r="C1016" s="48"/>
      <c r="D1016" s="32" t="s">
        <v>3631</v>
      </c>
    </row>
    <row r="1017" spans="1:4" hidden="1" x14ac:dyDescent="0.3">
      <c r="A1017" s="44">
        <v>1112</v>
      </c>
      <c r="C1017" s="48"/>
      <c r="D1017" s="32" t="s">
        <v>3631</v>
      </c>
    </row>
    <row r="1018" spans="1:4" hidden="1" x14ac:dyDescent="0.3">
      <c r="A1018" s="44">
        <v>1112</v>
      </c>
      <c r="C1018" s="48"/>
      <c r="D1018" s="32" t="s">
        <v>3631</v>
      </c>
    </row>
    <row r="1019" spans="1:4" x14ac:dyDescent="0.3">
      <c r="A1019" s="44">
        <v>1112</v>
      </c>
      <c r="B1019" s="48">
        <v>0.1170942900741687</v>
      </c>
      <c r="C1019" s="48">
        <v>3.4225724566994874E-2</v>
      </c>
      <c r="D1019" s="32" t="s">
        <v>3631</v>
      </c>
    </row>
    <row r="1020" spans="1:4" x14ac:dyDescent="0.3">
      <c r="A1020" s="44">
        <v>1112</v>
      </c>
      <c r="B1020" s="48">
        <v>0.11882015567390414</v>
      </c>
      <c r="C1020" s="48">
        <v>3.4477129562089502E-2</v>
      </c>
      <c r="D1020" s="32" t="s">
        <v>3631</v>
      </c>
    </row>
    <row r="1021" spans="1:4" hidden="1" x14ac:dyDescent="0.3">
      <c r="A1021" s="44">
        <v>1112</v>
      </c>
      <c r="C1021" s="48"/>
      <c r="D1021" s="32" t="s">
        <v>3631</v>
      </c>
    </row>
    <row r="1022" spans="1:4" hidden="1" x14ac:dyDescent="0.3">
      <c r="A1022" s="44">
        <v>1112</v>
      </c>
      <c r="C1022" s="48"/>
      <c r="D1022" s="32" t="s">
        <v>3631</v>
      </c>
    </row>
    <row r="1023" spans="1:4" hidden="1" x14ac:dyDescent="0.3">
      <c r="A1023" s="44">
        <v>1112</v>
      </c>
      <c r="C1023" s="48"/>
      <c r="D1023" s="32" t="s">
        <v>3631</v>
      </c>
    </row>
    <row r="1024" spans="1:4" hidden="1" x14ac:dyDescent="0.3">
      <c r="A1024" s="44">
        <v>1112</v>
      </c>
      <c r="C1024" s="48"/>
      <c r="D1024" s="32" t="s">
        <v>3631</v>
      </c>
    </row>
    <row r="1025" spans="1:4" hidden="1" x14ac:dyDescent="0.3">
      <c r="A1025" s="44">
        <v>1112</v>
      </c>
      <c r="C1025" s="48"/>
      <c r="D1025" s="32" t="s">
        <v>3631</v>
      </c>
    </row>
    <row r="1026" spans="1:4" hidden="1" x14ac:dyDescent="0.3">
      <c r="A1026" s="44">
        <v>1112</v>
      </c>
      <c r="C1026" s="48"/>
      <c r="D1026" s="32" t="s">
        <v>3631</v>
      </c>
    </row>
    <row r="1027" spans="1:4" hidden="1" x14ac:dyDescent="0.3">
      <c r="A1027" s="44">
        <v>1112</v>
      </c>
      <c r="C1027" s="48"/>
      <c r="D1027" s="32" t="s">
        <v>3631</v>
      </c>
    </row>
    <row r="1028" spans="1:4" hidden="1" x14ac:dyDescent="0.3">
      <c r="A1028" s="44">
        <v>1112</v>
      </c>
      <c r="C1028" s="48"/>
      <c r="D1028" s="32" t="s">
        <v>3631</v>
      </c>
    </row>
    <row r="1029" spans="1:4" hidden="1" x14ac:dyDescent="0.3">
      <c r="A1029" s="44">
        <v>1112</v>
      </c>
      <c r="C1029" s="48"/>
      <c r="D1029" s="32" t="s">
        <v>3631</v>
      </c>
    </row>
    <row r="1030" spans="1:4" hidden="1" x14ac:dyDescent="0.3">
      <c r="A1030" s="44">
        <v>1112</v>
      </c>
      <c r="C1030" s="48"/>
      <c r="D1030" s="32" t="s">
        <v>3631</v>
      </c>
    </row>
    <row r="1031" spans="1:4" hidden="1" x14ac:dyDescent="0.3">
      <c r="A1031" s="44">
        <v>1112</v>
      </c>
      <c r="C1031" s="48"/>
      <c r="D1031" s="32" t="s">
        <v>3631</v>
      </c>
    </row>
    <row r="1032" spans="1:4" hidden="1" x14ac:dyDescent="0.3">
      <c r="A1032" s="44">
        <v>1112</v>
      </c>
      <c r="C1032" s="48"/>
      <c r="D1032" s="32" t="s">
        <v>3631</v>
      </c>
    </row>
    <row r="1033" spans="1:4" hidden="1" x14ac:dyDescent="0.3">
      <c r="A1033" s="44">
        <v>1112</v>
      </c>
      <c r="C1033" s="48"/>
      <c r="D1033" s="32" t="s">
        <v>3631</v>
      </c>
    </row>
    <row r="1034" spans="1:4" hidden="1" x14ac:dyDescent="0.3">
      <c r="A1034" s="44">
        <v>1112</v>
      </c>
      <c r="C1034" s="48"/>
      <c r="D1034" s="32" t="s">
        <v>3631</v>
      </c>
    </row>
    <row r="1035" spans="1:4" hidden="1" x14ac:dyDescent="0.3">
      <c r="A1035" s="44">
        <v>1112</v>
      </c>
      <c r="C1035" s="48"/>
      <c r="D1035" s="32" t="s">
        <v>3631</v>
      </c>
    </row>
    <row r="1036" spans="1:4" hidden="1" x14ac:dyDescent="0.3">
      <c r="A1036" s="44">
        <v>1112</v>
      </c>
      <c r="C1036" s="48"/>
      <c r="D1036" s="32" t="s">
        <v>3631</v>
      </c>
    </row>
    <row r="1037" spans="1:4" x14ac:dyDescent="0.3">
      <c r="A1037" s="44">
        <v>1112</v>
      </c>
      <c r="B1037" s="48">
        <v>1.3911790172451117</v>
      </c>
      <c r="C1037" s="48">
        <v>0.11822345702372597</v>
      </c>
      <c r="D1037" s="32" t="s">
        <v>3631</v>
      </c>
    </row>
    <row r="1038" spans="1:4" hidden="1" x14ac:dyDescent="0.3">
      <c r="A1038" s="44">
        <v>1112</v>
      </c>
      <c r="C1038" s="48"/>
      <c r="D1038" s="32" t="s">
        <v>3631</v>
      </c>
    </row>
    <row r="1039" spans="1:4" x14ac:dyDescent="0.3">
      <c r="A1039" s="44">
        <v>1112</v>
      </c>
      <c r="B1039" s="48">
        <v>2.2351604085743051</v>
      </c>
      <c r="C1039" s="48">
        <v>0.15006715053779793</v>
      </c>
      <c r="D1039" s="32" t="s">
        <v>3631</v>
      </c>
    </row>
    <row r="1040" spans="1:4" hidden="1" x14ac:dyDescent="0.3">
      <c r="A1040" s="44">
        <v>1112</v>
      </c>
      <c r="C1040" s="48"/>
      <c r="D1040" s="32" t="s">
        <v>3631</v>
      </c>
    </row>
    <row r="1041" spans="1:4" x14ac:dyDescent="0.3">
      <c r="A1041" s="44">
        <v>1112</v>
      </c>
      <c r="B1041" s="48">
        <v>1.6583085345239234E-2</v>
      </c>
      <c r="C1041" s="48">
        <v>1.2877888836575238E-2</v>
      </c>
      <c r="D1041" s="32" t="s">
        <v>3631</v>
      </c>
    </row>
    <row r="1042" spans="1:4" hidden="1" x14ac:dyDescent="0.3">
      <c r="A1042" s="44">
        <v>1112</v>
      </c>
      <c r="C1042" s="48"/>
      <c r="D1042" s="32" t="s">
        <v>3631</v>
      </c>
    </row>
    <row r="1043" spans="1:4" x14ac:dyDescent="0.3">
      <c r="A1043" s="44">
        <v>1112</v>
      </c>
      <c r="B1043" s="48">
        <v>2.958048905553953E-3</v>
      </c>
      <c r="C1043" s="48">
        <v>5.4388216305175244E-3</v>
      </c>
      <c r="D1043" s="32" t="s">
        <v>3631</v>
      </c>
    </row>
    <row r="1044" spans="1:4" hidden="1" x14ac:dyDescent="0.3">
      <c r="A1044" s="44">
        <v>1112</v>
      </c>
      <c r="C1044" s="48"/>
      <c r="D1044" s="32" t="s">
        <v>3632</v>
      </c>
    </row>
    <row r="1045" spans="1:4" x14ac:dyDescent="0.3">
      <c r="A1045" s="44">
        <v>1112</v>
      </c>
      <c r="B1045" s="48">
        <v>0</v>
      </c>
      <c r="C1045" s="48">
        <v>0</v>
      </c>
      <c r="D1045" s="32" t="s">
        <v>3632</v>
      </c>
    </row>
    <row r="1046" spans="1:4" hidden="1" x14ac:dyDescent="0.3">
      <c r="A1046" s="44">
        <v>1112</v>
      </c>
      <c r="C1046" s="48"/>
      <c r="D1046" s="32" t="s">
        <v>3632</v>
      </c>
    </row>
    <row r="1047" spans="1:4" x14ac:dyDescent="0.3">
      <c r="A1047" s="44">
        <v>1112</v>
      </c>
      <c r="B1047" s="48">
        <v>0</v>
      </c>
      <c r="C1047" s="48">
        <v>0</v>
      </c>
      <c r="D1047" s="32" t="s">
        <v>3632</v>
      </c>
    </row>
    <row r="1048" spans="1:4" hidden="1" x14ac:dyDescent="0.3">
      <c r="A1048" s="44">
        <v>1112</v>
      </c>
      <c r="C1048" s="48"/>
      <c r="D1048" s="32" t="s">
        <v>3632</v>
      </c>
    </row>
    <row r="1049" spans="1:4" hidden="1" x14ac:dyDescent="0.3">
      <c r="A1049" s="44">
        <v>1112</v>
      </c>
      <c r="C1049" s="48"/>
      <c r="D1049" s="32" t="s">
        <v>3632</v>
      </c>
    </row>
    <row r="1050" spans="1:4" hidden="1" x14ac:dyDescent="0.3">
      <c r="A1050" s="44">
        <v>1112</v>
      </c>
      <c r="C1050" s="48"/>
      <c r="D1050" s="32" t="s">
        <v>3632</v>
      </c>
    </row>
    <row r="1051" spans="1:4" hidden="1" x14ac:dyDescent="0.3">
      <c r="A1051" s="44">
        <v>1112</v>
      </c>
      <c r="C1051" s="48"/>
      <c r="D1051" s="32" t="s">
        <v>3632</v>
      </c>
    </row>
    <row r="1052" spans="1:4" x14ac:dyDescent="0.3">
      <c r="A1052" s="44">
        <v>1112</v>
      </c>
      <c r="B1052" s="48">
        <v>0</v>
      </c>
      <c r="C1052" s="48">
        <v>0</v>
      </c>
      <c r="D1052" s="32" t="s">
        <v>3632</v>
      </c>
    </row>
    <row r="1053" spans="1:4" x14ac:dyDescent="0.3">
      <c r="A1053" s="44">
        <v>1112</v>
      </c>
      <c r="B1053" s="48">
        <v>0.55519908478201396</v>
      </c>
      <c r="C1053" s="48">
        <v>7.4580803487327846E-2</v>
      </c>
      <c r="D1053" s="32" t="s">
        <v>3631</v>
      </c>
    </row>
    <row r="1054" spans="1:4" hidden="1" x14ac:dyDescent="0.3">
      <c r="A1054" s="44">
        <v>1213</v>
      </c>
      <c r="B1054" s="32" t="s">
        <v>47</v>
      </c>
      <c r="C1054" s="48"/>
      <c r="D1054" s="32" t="s">
        <v>3631</v>
      </c>
    </row>
    <row r="1055" spans="1:4" x14ac:dyDescent="0.3">
      <c r="A1055" s="44">
        <v>1213</v>
      </c>
      <c r="B1055" s="48">
        <v>0.37154696132596682</v>
      </c>
      <c r="C1055" s="48">
        <v>6.0992461214306203E-2</v>
      </c>
      <c r="D1055" s="32" t="s">
        <v>3631</v>
      </c>
    </row>
    <row r="1056" spans="1:4" x14ac:dyDescent="0.3">
      <c r="A1056" s="44">
        <v>1213</v>
      </c>
      <c r="B1056" s="48">
        <v>0.45884353741496603</v>
      </c>
      <c r="C1056" s="48">
        <v>6.7789899778873244E-2</v>
      </c>
      <c r="D1056" s="32" t="s">
        <v>3631</v>
      </c>
    </row>
    <row r="1057" spans="1:4" x14ac:dyDescent="0.3">
      <c r="A1057" s="44">
        <v>1213</v>
      </c>
      <c r="B1057" s="48">
        <v>0.66479338842975211</v>
      </c>
      <c r="C1057" s="48">
        <v>8.1625474060889908E-2</v>
      </c>
      <c r="D1057" s="32" t="s">
        <v>3631</v>
      </c>
    </row>
    <row r="1058" spans="1:4" x14ac:dyDescent="0.3">
      <c r="A1058" s="44">
        <v>1213</v>
      </c>
      <c r="B1058" s="48">
        <v>0.43571428571428572</v>
      </c>
      <c r="C1058" s="48">
        <v>6.6056686530269332E-2</v>
      </c>
      <c r="D1058" s="32" t="s">
        <v>3631</v>
      </c>
    </row>
    <row r="1059" spans="1:4" x14ac:dyDescent="0.3">
      <c r="A1059" s="44">
        <v>1213</v>
      </c>
      <c r="B1059" s="48">
        <v>0.67270381836945292</v>
      </c>
      <c r="C1059" s="48">
        <v>8.2110759863474644E-2</v>
      </c>
      <c r="D1059" s="32" t="s">
        <v>3631</v>
      </c>
    </row>
    <row r="1060" spans="1:4" x14ac:dyDescent="0.3">
      <c r="A1060" s="44">
        <v>1213</v>
      </c>
      <c r="B1060" s="48">
        <v>1.0229517396184062</v>
      </c>
      <c r="C1060" s="48">
        <v>0.10131431274667471</v>
      </c>
      <c r="D1060" s="32" t="s">
        <v>3631</v>
      </c>
    </row>
    <row r="1061" spans="1:4" x14ac:dyDescent="0.3">
      <c r="A1061" s="44">
        <v>1213</v>
      </c>
      <c r="B1061" s="48">
        <v>0.71097838452787243</v>
      </c>
      <c r="C1061" s="48">
        <v>8.4419770825651178E-2</v>
      </c>
      <c r="D1061" s="32" t="s">
        <v>3631</v>
      </c>
    </row>
    <row r="1062" spans="1:4" x14ac:dyDescent="0.3">
      <c r="A1062" s="44">
        <v>1213</v>
      </c>
      <c r="B1062" s="48">
        <v>0.61273729332516835</v>
      </c>
      <c r="C1062" s="48">
        <v>7.8357698361975398E-2</v>
      </c>
      <c r="D1062" s="32" t="s">
        <v>3631</v>
      </c>
    </row>
    <row r="1063" spans="1:4" hidden="1" x14ac:dyDescent="0.3">
      <c r="A1063" s="44">
        <v>1213</v>
      </c>
      <c r="B1063" s="32" t="s">
        <v>47</v>
      </c>
      <c r="C1063" s="48"/>
      <c r="D1063" s="32" t="s">
        <v>3631</v>
      </c>
    </row>
    <row r="1064" spans="1:4" x14ac:dyDescent="0.3">
      <c r="A1064" s="44">
        <v>1213</v>
      </c>
      <c r="B1064" s="48">
        <v>1.2561654425976034</v>
      </c>
      <c r="C1064" s="48">
        <v>0.11231477226997275</v>
      </c>
      <c r="D1064" s="32" t="s">
        <v>3631</v>
      </c>
    </row>
    <row r="1065" spans="1:4" hidden="1" x14ac:dyDescent="0.3">
      <c r="A1065" s="44">
        <v>1213</v>
      </c>
      <c r="B1065" s="32" t="s">
        <v>47</v>
      </c>
      <c r="C1065" s="48"/>
      <c r="D1065" s="32" t="s">
        <v>3631</v>
      </c>
    </row>
    <row r="1066" spans="1:4" x14ac:dyDescent="0.3">
      <c r="A1066" s="44">
        <v>1213</v>
      </c>
      <c r="B1066" s="48">
        <v>1.4517531556802243</v>
      </c>
      <c r="C1066" s="48">
        <v>0.12078217393227247</v>
      </c>
      <c r="D1066" s="32" t="s">
        <v>3631</v>
      </c>
    </row>
    <row r="1067" spans="1:4" hidden="1" x14ac:dyDescent="0.3">
      <c r="A1067" s="44">
        <v>1213</v>
      </c>
      <c r="B1067" s="32" t="s">
        <v>47</v>
      </c>
      <c r="C1067" s="48"/>
      <c r="D1067" s="32" t="s">
        <v>3631</v>
      </c>
    </row>
    <row r="1068" spans="1:4" x14ac:dyDescent="0.3">
      <c r="A1068" s="44">
        <v>1213</v>
      </c>
      <c r="B1068" s="48">
        <v>0.26890093642188267</v>
      </c>
      <c r="C1068" s="48">
        <v>5.1878927166702254E-2</v>
      </c>
      <c r="D1068" s="32" t="s">
        <v>3631</v>
      </c>
    </row>
    <row r="1069" spans="1:4" hidden="1" x14ac:dyDescent="0.3">
      <c r="A1069" s="44">
        <v>1213</v>
      </c>
      <c r="B1069" s="32" t="s">
        <v>47</v>
      </c>
      <c r="C1069" s="48"/>
      <c r="D1069" s="32" t="s">
        <v>3631</v>
      </c>
    </row>
    <row r="1070" spans="1:4" x14ac:dyDescent="0.3">
      <c r="A1070" s="44">
        <v>1213</v>
      </c>
      <c r="B1070" s="48">
        <v>1.1018617021276595</v>
      </c>
      <c r="C1070" s="48">
        <v>0.10516333257634722</v>
      </c>
      <c r="D1070" s="32" t="s">
        <v>3631</v>
      </c>
    </row>
    <row r="1071" spans="1:4" hidden="1" x14ac:dyDescent="0.3">
      <c r="A1071" s="44">
        <v>1213</v>
      </c>
      <c r="B1071" s="32" t="s">
        <v>47</v>
      </c>
      <c r="C1071" s="48"/>
      <c r="D1071" s="32" t="s">
        <v>3631</v>
      </c>
    </row>
    <row r="1072" spans="1:4" hidden="1" x14ac:dyDescent="0.3">
      <c r="A1072" s="44">
        <v>1213</v>
      </c>
      <c r="B1072" s="32" t="s">
        <v>47</v>
      </c>
      <c r="C1072" s="48"/>
      <c r="D1072" s="32" t="s">
        <v>3631</v>
      </c>
    </row>
    <row r="1073" spans="1:4" hidden="1" x14ac:dyDescent="0.3">
      <c r="A1073" s="44">
        <v>1213</v>
      </c>
      <c r="B1073" s="32" t="s">
        <v>47</v>
      </c>
      <c r="C1073" s="48"/>
      <c r="D1073" s="32" t="s">
        <v>3631</v>
      </c>
    </row>
    <row r="1074" spans="1:4" x14ac:dyDescent="0.3">
      <c r="A1074" s="44">
        <v>1213</v>
      </c>
      <c r="B1074" s="48">
        <v>0.63357201872762337</v>
      </c>
      <c r="C1074" s="48">
        <v>7.9681528823052822E-2</v>
      </c>
      <c r="D1074" s="32" t="s">
        <v>3631</v>
      </c>
    </row>
    <row r="1075" spans="1:4" x14ac:dyDescent="0.3">
      <c r="A1075" s="44">
        <v>1213</v>
      </c>
      <c r="B1075" s="48">
        <v>0.4619615639496355</v>
      </c>
      <c r="C1075" s="48">
        <v>6.8020194313367782E-2</v>
      </c>
      <c r="D1075" s="32" t="s">
        <v>3631</v>
      </c>
    </row>
    <row r="1076" spans="1:4" x14ac:dyDescent="0.3">
      <c r="A1076" s="44">
        <v>1213</v>
      </c>
      <c r="B1076" s="48">
        <v>0.81239121692539518</v>
      </c>
      <c r="C1076" s="48">
        <v>9.0255234218651392E-2</v>
      </c>
      <c r="D1076" s="32" t="s">
        <v>3631</v>
      </c>
    </row>
    <row r="1077" spans="1:4" hidden="1" x14ac:dyDescent="0.3">
      <c r="A1077" s="44">
        <v>1213</v>
      </c>
      <c r="B1077" s="32" t="s">
        <v>47</v>
      </c>
      <c r="C1077" s="48"/>
      <c r="D1077" s="32" t="s">
        <v>3631</v>
      </c>
    </row>
    <row r="1078" spans="1:4" x14ac:dyDescent="0.3">
      <c r="A1078" s="44">
        <v>1213</v>
      </c>
      <c r="B1078" s="48">
        <v>0.7690865093768906</v>
      </c>
      <c r="C1078" s="48">
        <v>8.7810380009151062E-2</v>
      </c>
      <c r="D1078" s="32" t="s">
        <v>3631</v>
      </c>
    </row>
    <row r="1079" spans="1:4" x14ac:dyDescent="0.3">
      <c r="A1079" s="44">
        <v>1213</v>
      </c>
      <c r="B1079" s="48">
        <v>1.1527631907976996</v>
      </c>
      <c r="C1079" s="48">
        <v>0.1075741683989003</v>
      </c>
      <c r="D1079" s="32" t="s">
        <v>3631</v>
      </c>
    </row>
    <row r="1080" spans="1:4" x14ac:dyDescent="0.3">
      <c r="A1080" s="44">
        <v>1213</v>
      </c>
      <c r="B1080" s="48">
        <v>8.8449970085961588E-2</v>
      </c>
      <c r="C1080" s="48">
        <v>2.9744925682460236E-2</v>
      </c>
      <c r="D1080" s="32" t="s">
        <v>3631</v>
      </c>
    </row>
    <row r="1081" spans="1:4" x14ac:dyDescent="0.3">
      <c r="A1081" s="44">
        <v>1213</v>
      </c>
      <c r="B1081" s="48">
        <v>0.32579691094314817</v>
      </c>
      <c r="C1081" s="48">
        <v>5.710966110058744E-2</v>
      </c>
      <c r="D1081" s="32" t="s">
        <v>3631</v>
      </c>
    </row>
    <row r="1082" spans="1:4" hidden="1" x14ac:dyDescent="0.3">
      <c r="A1082" s="44">
        <v>1213</v>
      </c>
      <c r="B1082" s="32" t="s">
        <v>47</v>
      </c>
      <c r="C1082" s="48"/>
      <c r="D1082" s="32" t="s">
        <v>3631</v>
      </c>
    </row>
    <row r="1083" spans="1:4" hidden="1" x14ac:dyDescent="0.3">
      <c r="A1083" s="44">
        <v>1213</v>
      </c>
      <c r="B1083" s="32" t="s">
        <v>47</v>
      </c>
      <c r="C1083" s="48"/>
      <c r="D1083" s="32" t="s">
        <v>3631</v>
      </c>
    </row>
    <row r="1084" spans="1:4" x14ac:dyDescent="0.3">
      <c r="A1084" s="44">
        <v>1213</v>
      </c>
      <c r="B1084" s="48">
        <v>0.32944262295081961</v>
      </c>
      <c r="C1084" s="48">
        <v>5.7428654411753405E-2</v>
      </c>
      <c r="D1084" s="32" t="s">
        <v>3631</v>
      </c>
    </row>
    <row r="1085" spans="1:4" hidden="1" x14ac:dyDescent="0.3">
      <c r="A1085" s="44">
        <v>1213</v>
      </c>
      <c r="B1085" s="32" t="s">
        <v>47</v>
      </c>
      <c r="C1085" s="48"/>
      <c r="D1085" s="32" t="s">
        <v>3631</v>
      </c>
    </row>
    <row r="1086" spans="1:4" hidden="1" x14ac:dyDescent="0.3">
      <c r="A1086" s="44">
        <v>1213</v>
      </c>
      <c r="B1086" s="32" t="s">
        <v>47</v>
      </c>
      <c r="C1086" s="48"/>
      <c r="D1086" s="32" t="s">
        <v>3631</v>
      </c>
    </row>
    <row r="1087" spans="1:4" x14ac:dyDescent="0.3">
      <c r="A1087" s="44">
        <v>1213</v>
      </c>
      <c r="B1087" s="48">
        <v>1.4341543930929406</v>
      </c>
      <c r="C1087" s="48">
        <v>0.12004429673813831</v>
      </c>
      <c r="D1087" s="32" t="s">
        <v>3631</v>
      </c>
    </row>
    <row r="1088" spans="1:4" x14ac:dyDescent="0.3">
      <c r="A1088" s="44">
        <v>1213</v>
      </c>
      <c r="B1088" s="48">
        <v>0.98249793217535153</v>
      </c>
      <c r="C1088" s="48">
        <v>9.9284065889202078E-2</v>
      </c>
      <c r="D1088" s="32" t="s">
        <v>3631</v>
      </c>
    </row>
    <row r="1089" spans="1:4" x14ac:dyDescent="0.3">
      <c r="A1089" s="44">
        <v>1213</v>
      </c>
      <c r="B1089" s="48">
        <v>0.46382737081203851</v>
      </c>
      <c r="C1089" s="48">
        <v>6.8157631232565741E-2</v>
      </c>
      <c r="D1089" s="32" t="s">
        <v>3631</v>
      </c>
    </row>
    <row r="1090" spans="1:4" x14ac:dyDescent="0.3">
      <c r="A1090" s="44">
        <v>1213</v>
      </c>
      <c r="B1090" s="48">
        <v>0</v>
      </c>
      <c r="C1090" s="48">
        <v>0</v>
      </c>
      <c r="D1090" s="32" t="s">
        <v>3632</v>
      </c>
    </row>
    <row r="1091" spans="1:4" hidden="1" x14ac:dyDescent="0.3">
      <c r="A1091" s="44">
        <v>1213</v>
      </c>
      <c r="B1091" s="32" t="s">
        <v>47</v>
      </c>
      <c r="C1091" s="48"/>
      <c r="D1091" s="32" t="s">
        <v>3632</v>
      </c>
    </row>
    <row r="1092" spans="1:4" hidden="1" x14ac:dyDescent="0.3">
      <c r="A1092" s="44">
        <v>1213</v>
      </c>
      <c r="B1092" s="32" t="s">
        <v>47</v>
      </c>
      <c r="C1092" s="48"/>
      <c r="D1092" s="32" t="s">
        <v>3632</v>
      </c>
    </row>
    <row r="1093" spans="1:4" x14ac:dyDescent="0.3">
      <c r="A1093" s="44">
        <v>1213</v>
      </c>
      <c r="B1093" s="48">
        <v>0.38372262773722626</v>
      </c>
      <c r="C1093" s="48">
        <v>6.1985034069396955E-2</v>
      </c>
      <c r="D1093" s="32" t="s">
        <v>3632</v>
      </c>
    </row>
    <row r="1094" spans="1:4" x14ac:dyDescent="0.3">
      <c r="A1094" s="44">
        <v>1213</v>
      </c>
      <c r="B1094" s="48">
        <v>0.29941566030385663</v>
      </c>
      <c r="C1094" s="48">
        <v>5.4746230087902206E-2</v>
      </c>
      <c r="D1094" s="32" t="s">
        <v>3632</v>
      </c>
    </row>
    <row r="1095" spans="1:4" x14ac:dyDescent="0.3">
      <c r="A1095" s="44">
        <v>1213</v>
      </c>
      <c r="B1095" s="48">
        <v>4.552479072762395E-2</v>
      </c>
      <c r="C1095" s="48">
        <v>2.1338158486779481E-2</v>
      </c>
      <c r="D1095" s="32" t="s">
        <v>3632</v>
      </c>
    </row>
    <row r="1096" spans="1:4" x14ac:dyDescent="0.3">
      <c r="A1096" s="44">
        <v>1213</v>
      </c>
      <c r="B1096" s="48">
        <v>3.9988687782805427E-2</v>
      </c>
      <c r="C1096" s="48">
        <v>1.9998504753375723E-2</v>
      </c>
      <c r="D1096" s="32" t="s">
        <v>3632</v>
      </c>
    </row>
    <row r="1097" spans="1:4" hidden="1" x14ac:dyDescent="0.3">
      <c r="A1097" s="44">
        <v>1213</v>
      </c>
      <c r="B1097" s="32" t="s">
        <v>47</v>
      </c>
      <c r="C1097" s="48"/>
      <c r="D1097" s="32" t="s">
        <v>3632</v>
      </c>
    </row>
    <row r="1098" spans="1:4" hidden="1" x14ac:dyDescent="0.3">
      <c r="A1098" s="44">
        <v>1213</v>
      </c>
      <c r="B1098" s="32" t="s">
        <v>47</v>
      </c>
      <c r="C1098" s="48"/>
      <c r="D1098" s="32" t="s">
        <v>3632</v>
      </c>
    </row>
    <row r="1099" spans="1:4" x14ac:dyDescent="0.3">
      <c r="A1099" s="44">
        <v>1213</v>
      </c>
      <c r="B1099" s="48">
        <v>0.15405759162303664</v>
      </c>
      <c r="C1099" s="48">
        <v>3.9260255878086459E-2</v>
      </c>
      <c r="D1099" s="32" t="s">
        <v>3632</v>
      </c>
    </row>
    <row r="1100" spans="1:4" x14ac:dyDescent="0.3">
      <c r="A1100" s="44">
        <v>1213</v>
      </c>
      <c r="B1100" s="48">
        <v>0.82388852023888515</v>
      </c>
      <c r="C1100" s="48">
        <v>9.0893407703440898E-2</v>
      </c>
      <c r="D1100" s="32" t="s">
        <v>3631</v>
      </c>
    </row>
    <row r="1101" spans="1:4" x14ac:dyDescent="0.3">
      <c r="A1101" s="44">
        <v>1213</v>
      </c>
      <c r="B1101" s="48">
        <v>0.22016152716593246</v>
      </c>
      <c r="C1101" s="48">
        <v>4.6938607507755775E-2</v>
      </c>
      <c r="D1101" s="32" t="s">
        <v>3631</v>
      </c>
    </row>
    <row r="1102" spans="1:4" x14ac:dyDescent="0.3">
      <c r="A1102" s="44">
        <v>1213</v>
      </c>
      <c r="B1102" s="48">
        <v>0.5544495033112582</v>
      </c>
      <c r="C1102" s="48">
        <v>7.4530346736898942E-2</v>
      </c>
      <c r="D1102" s="32" t="s">
        <v>3631</v>
      </c>
    </row>
    <row r="1103" spans="1:4" x14ac:dyDescent="0.3">
      <c r="A1103" s="44">
        <v>1213</v>
      </c>
      <c r="B1103" s="48">
        <v>0.96308169596690807</v>
      </c>
      <c r="C1103" s="48">
        <v>9.8294935275142048E-2</v>
      </c>
      <c r="D1103" s="32" t="s">
        <v>3631</v>
      </c>
    </row>
    <row r="1104" spans="1:4" x14ac:dyDescent="0.3">
      <c r="A1104" s="44">
        <v>1213</v>
      </c>
      <c r="B1104" s="48">
        <v>0.29658899020601154</v>
      </c>
      <c r="C1104" s="48">
        <v>5.4486940790295625E-2</v>
      </c>
      <c r="D1104" s="32" t="s">
        <v>3631</v>
      </c>
    </row>
    <row r="1105" spans="1:4" hidden="1" x14ac:dyDescent="0.3">
      <c r="A1105" s="44">
        <v>1213</v>
      </c>
      <c r="B1105" s="32" t="s">
        <v>47</v>
      </c>
      <c r="C1105" s="48"/>
      <c r="D1105" s="32" t="s">
        <v>3631</v>
      </c>
    </row>
    <row r="1106" spans="1:4" x14ac:dyDescent="0.3">
      <c r="A1106" s="44">
        <v>1213</v>
      </c>
      <c r="B1106" s="48">
        <v>0.29582806573957016</v>
      </c>
      <c r="C1106" s="48">
        <v>5.4416931282172634E-2</v>
      </c>
      <c r="D1106" s="32" t="s">
        <v>3631</v>
      </c>
    </row>
    <row r="1107" spans="1:4" x14ac:dyDescent="0.3">
      <c r="A1107" s="44">
        <v>1213</v>
      </c>
      <c r="B1107" s="48">
        <v>0.14959128065395094</v>
      </c>
      <c r="C1107" s="48">
        <v>3.8686681436846622E-2</v>
      </c>
      <c r="D1107" s="32" t="s">
        <v>3631</v>
      </c>
    </row>
    <row r="1108" spans="1:4" hidden="1" x14ac:dyDescent="0.3">
      <c r="A1108" s="44">
        <v>1213</v>
      </c>
      <c r="B1108" s="32" t="s">
        <v>47</v>
      </c>
      <c r="C1108" s="48"/>
      <c r="D1108" s="32" t="s">
        <v>3631</v>
      </c>
    </row>
    <row r="1109" spans="1:4" hidden="1" x14ac:dyDescent="0.3">
      <c r="A1109" s="44">
        <v>1213</v>
      </c>
      <c r="C1109" s="48"/>
      <c r="D1109" s="32" t="s">
        <v>3631</v>
      </c>
    </row>
    <row r="1110" spans="1:4" x14ac:dyDescent="0.3">
      <c r="A1110" s="44">
        <v>1213</v>
      </c>
      <c r="B1110" s="48">
        <v>0.29708374875373883</v>
      </c>
      <c r="C1110" s="48">
        <v>5.4532413446445042E-2</v>
      </c>
      <c r="D1110" s="32" t="s">
        <v>3631</v>
      </c>
    </row>
    <row r="1111" spans="1:4" x14ac:dyDescent="0.3">
      <c r="A1111" s="44">
        <v>1213</v>
      </c>
      <c r="B1111" s="48">
        <v>0.80456668396471187</v>
      </c>
      <c r="C1111" s="48">
        <v>8.9818358347066821E-2</v>
      </c>
      <c r="D1111" s="32" t="s">
        <v>3631</v>
      </c>
    </row>
    <row r="1112" spans="1:4" x14ac:dyDescent="0.3">
      <c r="A1112" s="44">
        <v>1213</v>
      </c>
      <c r="B1112" s="48">
        <v>0.39378577269010628</v>
      </c>
      <c r="C1112" s="48">
        <v>6.2793610486876636E-2</v>
      </c>
      <c r="D1112" s="32" t="s">
        <v>3631</v>
      </c>
    </row>
    <row r="1113" spans="1:4" x14ac:dyDescent="0.3">
      <c r="A1113" s="44">
        <v>1213</v>
      </c>
      <c r="B1113" s="48">
        <v>0.96015663240332838</v>
      </c>
      <c r="C1113" s="48">
        <v>9.8145069620034331E-2</v>
      </c>
      <c r="D1113" s="32" t="s">
        <v>3631</v>
      </c>
    </row>
    <row r="1114" spans="1:4" x14ac:dyDescent="0.3">
      <c r="A1114" s="44">
        <v>1213</v>
      </c>
      <c r="B1114" s="48">
        <v>1.5000648648648649</v>
      </c>
      <c r="C1114" s="48">
        <v>0.12278542691325078</v>
      </c>
      <c r="D1114" s="32" t="s">
        <v>3631</v>
      </c>
    </row>
    <row r="1115" spans="1:4" x14ac:dyDescent="0.3">
      <c r="A1115" s="44">
        <v>1213</v>
      </c>
      <c r="B1115" s="48">
        <v>0.80926599614808481</v>
      </c>
      <c r="C1115" s="48">
        <v>9.008099165773896E-2</v>
      </c>
      <c r="D1115" s="32" t="s">
        <v>3631</v>
      </c>
    </row>
    <row r="1116" spans="1:4" x14ac:dyDescent="0.3">
      <c r="A1116" s="44">
        <v>1213</v>
      </c>
      <c r="B1116" s="48">
        <v>3.472495088408644E-2</v>
      </c>
      <c r="C1116" s="48">
        <v>1.8635710621284482E-2</v>
      </c>
      <c r="D1116" s="32" t="s">
        <v>3631</v>
      </c>
    </row>
    <row r="1117" spans="1:4" x14ac:dyDescent="0.3">
      <c r="A1117" s="44">
        <v>1213</v>
      </c>
      <c r="B1117" s="48">
        <v>0</v>
      </c>
      <c r="C1117" s="48">
        <v>0</v>
      </c>
      <c r="D1117" s="32" t="s">
        <v>3631</v>
      </c>
    </row>
    <row r="1118" spans="1:4" x14ac:dyDescent="0.3">
      <c r="A1118" s="44">
        <v>1213</v>
      </c>
      <c r="B1118" s="48">
        <v>0.21169014084507037</v>
      </c>
      <c r="C1118" s="48">
        <v>4.6026045391855758E-2</v>
      </c>
      <c r="D1118" s="32" t="s">
        <v>3631</v>
      </c>
    </row>
    <row r="1119" spans="1:4" x14ac:dyDescent="0.3">
      <c r="A1119" s="44">
        <v>1213</v>
      </c>
      <c r="B1119" s="48">
        <v>0.26401065633325255</v>
      </c>
      <c r="C1119" s="48">
        <v>5.1404603178239867E-2</v>
      </c>
      <c r="D1119" s="32" t="s">
        <v>3631</v>
      </c>
    </row>
    <row r="1120" spans="1:4" x14ac:dyDescent="0.3">
      <c r="A1120" s="44">
        <v>1213</v>
      </c>
      <c r="B1120" s="48">
        <v>0.67428420012589629</v>
      </c>
      <c r="C1120" s="48">
        <v>8.2207372211821172E-2</v>
      </c>
      <c r="D1120" s="32" t="s">
        <v>3631</v>
      </c>
    </row>
    <row r="1121" spans="1:4" x14ac:dyDescent="0.3">
      <c r="A1121" s="44">
        <v>1213</v>
      </c>
      <c r="B1121" s="48">
        <v>0.5725006211299174</v>
      </c>
      <c r="C1121" s="48">
        <v>7.5736153355074262E-2</v>
      </c>
      <c r="D1121" s="32" t="s">
        <v>3631</v>
      </c>
    </row>
    <row r="1122" spans="1:4" x14ac:dyDescent="0.3">
      <c r="A1122" s="44">
        <v>1213</v>
      </c>
      <c r="B1122" s="48">
        <v>0.15405186385737438</v>
      </c>
      <c r="C1122" s="48">
        <v>3.925952566012033E-2</v>
      </c>
      <c r="D1122" s="32" t="s">
        <v>3631</v>
      </c>
    </row>
    <row r="1123" spans="1:4" x14ac:dyDescent="0.3">
      <c r="A1123" s="44">
        <v>1213</v>
      </c>
      <c r="B1123" s="48">
        <v>0.13862846649544464</v>
      </c>
      <c r="C1123" s="48">
        <v>3.7241451825345114E-2</v>
      </c>
      <c r="D1123" s="32" t="s">
        <v>3631</v>
      </c>
    </row>
    <row r="1124" spans="1:4" x14ac:dyDescent="0.3">
      <c r="A1124" s="44">
        <v>1213</v>
      </c>
      <c r="B1124" s="48">
        <v>8.6230876216968014E-3</v>
      </c>
      <c r="C1124" s="48">
        <v>9.2861916262248472E-3</v>
      </c>
      <c r="D1124" s="32" t="s">
        <v>3631</v>
      </c>
    </row>
    <row r="1125" spans="1:4" x14ac:dyDescent="0.3">
      <c r="A1125" s="44">
        <v>1213</v>
      </c>
      <c r="B1125" s="48">
        <v>0.17313049853372431</v>
      </c>
      <c r="C1125" s="48">
        <v>4.1620968848850977E-2</v>
      </c>
      <c r="D1125" s="32" t="s">
        <v>3631</v>
      </c>
    </row>
    <row r="1126" spans="1:4" hidden="1" x14ac:dyDescent="0.3">
      <c r="A1126" s="44">
        <v>1213</v>
      </c>
      <c r="B1126" s="32" t="s">
        <v>47</v>
      </c>
      <c r="C1126" s="48"/>
      <c r="D1126" s="32" t="s">
        <v>3631</v>
      </c>
    </row>
    <row r="1127" spans="1:4" hidden="1" x14ac:dyDescent="0.3">
      <c r="A1127" s="44">
        <v>1213</v>
      </c>
      <c r="B1127" s="32" t="s">
        <v>47</v>
      </c>
      <c r="C1127" s="48"/>
      <c r="D1127" s="32" t="s">
        <v>3631</v>
      </c>
    </row>
    <row r="1128" spans="1:4" hidden="1" x14ac:dyDescent="0.3">
      <c r="A1128" s="44">
        <v>1213</v>
      </c>
      <c r="B1128" s="32" t="s">
        <v>47</v>
      </c>
      <c r="C1128" s="48"/>
      <c r="D1128" s="32" t="s">
        <v>3631</v>
      </c>
    </row>
    <row r="1129" spans="1:4" x14ac:dyDescent="0.3">
      <c r="A1129" s="44">
        <v>1213</v>
      </c>
      <c r="B1129" s="48">
        <v>0</v>
      </c>
      <c r="C1129" s="48">
        <v>0</v>
      </c>
      <c r="D1129" s="32" t="s">
        <v>3632</v>
      </c>
    </row>
    <row r="1130" spans="1:4" x14ac:dyDescent="0.3">
      <c r="A1130" s="44">
        <v>1213</v>
      </c>
      <c r="B1130" s="48">
        <v>0.1316546762589928</v>
      </c>
      <c r="C1130" s="48">
        <v>3.6292215883605011E-2</v>
      </c>
      <c r="D1130" s="32" t="s">
        <v>3632</v>
      </c>
    </row>
    <row r="1131" spans="1:4" x14ac:dyDescent="0.3">
      <c r="A1131" s="44">
        <v>1213</v>
      </c>
      <c r="B1131" s="48">
        <v>0.81536945812807882</v>
      </c>
      <c r="C1131" s="48">
        <v>9.0420973069878882E-2</v>
      </c>
      <c r="D1131" s="32" t="s">
        <v>3632</v>
      </c>
    </row>
    <row r="1132" spans="1:4" x14ac:dyDescent="0.3">
      <c r="A1132" s="44">
        <v>1213</v>
      </c>
      <c r="B1132" s="48">
        <v>2.1320388349514562E-2</v>
      </c>
      <c r="C1132" s="48">
        <v>1.4602021681383885E-2</v>
      </c>
      <c r="D1132" s="32" t="s">
        <v>3632</v>
      </c>
    </row>
    <row r="1133" spans="1:4" x14ac:dyDescent="0.3">
      <c r="A1133" s="44">
        <v>1213</v>
      </c>
      <c r="B1133" s="48">
        <v>5.369816160752458E-2</v>
      </c>
      <c r="C1133" s="48">
        <v>2.3174938188271814E-2</v>
      </c>
      <c r="D1133" s="32" t="s">
        <v>3632</v>
      </c>
    </row>
    <row r="1134" spans="1:4" x14ac:dyDescent="0.3">
      <c r="A1134" s="44">
        <v>1213</v>
      </c>
      <c r="B1134" s="48">
        <v>2.38384715588363E-2</v>
      </c>
      <c r="C1134" s="48">
        <v>1.5440325787406575E-2</v>
      </c>
      <c r="D1134" s="32" t="s">
        <v>3632</v>
      </c>
    </row>
    <row r="1135" spans="1:4" x14ac:dyDescent="0.3">
      <c r="A1135" s="44">
        <v>1213</v>
      </c>
      <c r="B1135" s="48">
        <v>5.3130437984639546E-2</v>
      </c>
      <c r="C1135" s="48">
        <v>2.3052082363634104E-2</v>
      </c>
      <c r="D1135" s="32" t="s">
        <v>3632</v>
      </c>
    </row>
    <row r="1136" spans="1:4" hidden="1" x14ac:dyDescent="0.3">
      <c r="A1136" s="44">
        <v>1213</v>
      </c>
      <c r="B1136" s="32" t="s">
        <v>47</v>
      </c>
      <c r="C1136" s="48"/>
      <c r="D1136" s="32" t="s">
        <v>3632</v>
      </c>
    </row>
    <row r="1137" spans="1:4" x14ac:dyDescent="0.3">
      <c r="A1137" s="44">
        <v>1213</v>
      </c>
      <c r="B1137" s="48">
        <v>0</v>
      </c>
      <c r="C1137" s="48">
        <v>0</v>
      </c>
      <c r="D1137" s="32" t="s">
        <v>3632</v>
      </c>
    </row>
    <row r="1138" spans="1:4" x14ac:dyDescent="0.3">
      <c r="A1138" s="44">
        <v>1213</v>
      </c>
      <c r="B1138" s="48">
        <v>8.3498098859315584E-2</v>
      </c>
      <c r="C1138" s="48">
        <v>2.8900060378678906E-2</v>
      </c>
      <c r="D1138" s="32" t="s">
        <v>3632</v>
      </c>
    </row>
    <row r="1139" spans="1:4" x14ac:dyDescent="0.3">
      <c r="A1139" s="44">
        <v>1213</v>
      </c>
      <c r="B1139" s="48">
        <v>0.50928483353884102</v>
      </c>
      <c r="C1139" s="48">
        <v>7.1424908801285797E-2</v>
      </c>
      <c r="D1139" s="32" t="s">
        <v>3632</v>
      </c>
    </row>
    <row r="1140" spans="1:4" x14ac:dyDescent="0.3">
      <c r="A1140" s="44">
        <v>1213</v>
      </c>
      <c r="B1140" s="48">
        <v>6.8005978078801363E-2</v>
      </c>
      <c r="C1140" s="48">
        <v>2.6080912506302092E-2</v>
      </c>
      <c r="D1140" s="32" t="s">
        <v>3632</v>
      </c>
    </row>
    <row r="1141" spans="1:4" hidden="1" x14ac:dyDescent="0.3">
      <c r="A1141" s="44">
        <v>1213</v>
      </c>
      <c r="B1141" s="32" t="s">
        <v>47</v>
      </c>
      <c r="C1141" s="48"/>
      <c r="D1141" s="32" t="s">
        <v>3632</v>
      </c>
    </row>
    <row r="1142" spans="1:4" x14ac:dyDescent="0.3">
      <c r="A1142" s="44">
        <v>1213</v>
      </c>
      <c r="B1142" s="48">
        <v>0.80700263518759408</v>
      </c>
      <c r="C1142" s="48">
        <v>8.9954592515376589E-2</v>
      </c>
      <c r="D1142" s="32" t="s">
        <v>3632</v>
      </c>
    </row>
    <row r="1143" spans="1:4" x14ac:dyDescent="0.3">
      <c r="A1143" s="44">
        <v>1213</v>
      </c>
      <c r="B1143" s="48">
        <v>1.382716049382716E-2</v>
      </c>
      <c r="C1143" s="48">
        <v>1.175916571957953E-2</v>
      </c>
      <c r="D1143" s="32" t="s">
        <v>3632</v>
      </c>
    </row>
    <row r="1144" spans="1:4" x14ac:dyDescent="0.3">
      <c r="A1144" s="44">
        <v>1213</v>
      </c>
      <c r="B1144" s="48">
        <v>6.4253330722092425E-2</v>
      </c>
      <c r="C1144" s="48">
        <v>2.535095601253904E-2</v>
      </c>
      <c r="D1144" s="32" t="s">
        <v>3632</v>
      </c>
    </row>
    <row r="1145" spans="1:4" x14ac:dyDescent="0.3">
      <c r="A1145" s="44">
        <v>1213</v>
      </c>
      <c r="B1145" s="48">
        <v>9.2151675485008817E-3</v>
      </c>
      <c r="C1145" s="48">
        <v>9.5997138638555888E-3</v>
      </c>
      <c r="D1145" s="32" t="s">
        <v>3631</v>
      </c>
    </row>
    <row r="1146" spans="1:4" x14ac:dyDescent="0.3">
      <c r="A1146" s="44">
        <v>1213</v>
      </c>
      <c r="B1146" s="48">
        <v>0.66818010550113027</v>
      </c>
      <c r="C1146" s="48">
        <v>8.1833590129431838E-2</v>
      </c>
      <c r="D1146" s="32" t="s">
        <v>3631</v>
      </c>
    </row>
    <row r="1147" spans="1:4" x14ac:dyDescent="0.3">
      <c r="A1147" s="44">
        <v>1213</v>
      </c>
      <c r="B1147" s="48">
        <v>0.13196962273395396</v>
      </c>
      <c r="C1147" s="48">
        <v>3.6335618461756029E-2</v>
      </c>
      <c r="D1147" s="32" t="s">
        <v>3631</v>
      </c>
    </row>
    <row r="1148" spans="1:4" x14ac:dyDescent="0.3">
      <c r="A1148" s="44">
        <v>1213</v>
      </c>
      <c r="B1148" s="48">
        <v>0.11809485530546625</v>
      </c>
      <c r="C1148" s="48">
        <v>3.4371699491078565E-2</v>
      </c>
      <c r="D1148" s="32" t="s">
        <v>3631</v>
      </c>
    </row>
    <row r="1149" spans="1:4" x14ac:dyDescent="0.3">
      <c r="A1149" s="44">
        <v>1213</v>
      </c>
      <c r="B1149" s="48">
        <v>0.5126765697621436</v>
      </c>
      <c r="C1149" s="48">
        <v>7.1662758631533555E-2</v>
      </c>
      <c r="D1149" s="32" t="s">
        <v>3631</v>
      </c>
    </row>
    <row r="1150" spans="1:4" x14ac:dyDescent="0.3">
      <c r="A1150" s="44">
        <v>1213</v>
      </c>
      <c r="B1150" s="48">
        <v>0.29961966271977036</v>
      </c>
      <c r="C1150" s="48">
        <v>5.4764895839131134E-2</v>
      </c>
      <c r="D1150" s="32" t="s">
        <v>3631</v>
      </c>
    </row>
    <row r="1151" spans="1:4" x14ac:dyDescent="0.3">
      <c r="A1151" s="44">
        <v>1213</v>
      </c>
      <c r="B1151" s="48">
        <v>0.17432543890656296</v>
      </c>
      <c r="C1151" s="48">
        <v>4.1764438348269574E-2</v>
      </c>
      <c r="D1151" s="32" t="s">
        <v>3631</v>
      </c>
    </row>
    <row r="1152" spans="1:4" x14ac:dyDescent="0.3">
      <c r="A1152" s="44">
        <v>1213</v>
      </c>
      <c r="B1152" s="48">
        <v>0.27393646408839778</v>
      </c>
      <c r="C1152" s="48">
        <v>5.236286541722774E-2</v>
      </c>
      <c r="D1152" s="32" t="s">
        <v>3632</v>
      </c>
    </row>
    <row r="1153" spans="1:4" x14ac:dyDescent="0.3">
      <c r="A1153" s="44">
        <v>1213</v>
      </c>
      <c r="B1153" s="48">
        <v>1.1161102341627747</v>
      </c>
      <c r="C1153" s="48">
        <v>0.10584363326532964</v>
      </c>
      <c r="D1153" s="32" t="s">
        <v>3632</v>
      </c>
    </row>
    <row r="1154" spans="1:4" x14ac:dyDescent="0.3">
      <c r="A1154" s="44">
        <v>1213</v>
      </c>
      <c r="B1154" s="48">
        <v>0.32499723114409124</v>
      </c>
      <c r="C1154" s="48">
        <v>5.7039453014417783E-2</v>
      </c>
      <c r="D1154" s="32" t="s">
        <v>3631</v>
      </c>
    </row>
    <row r="1155" spans="1:4" x14ac:dyDescent="0.3">
      <c r="A1155" s="44">
        <v>1213</v>
      </c>
      <c r="B1155" s="48">
        <v>0.647190529599311</v>
      </c>
      <c r="C1155" s="48">
        <v>8.0535182014015536E-2</v>
      </c>
      <c r="D1155" s="32" t="s">
        <v>3631</v>
      </c>
    </row>
    <row r="1156" spans="1:4" x14ac:dyDescent="0.3">
      <c r="A1156" s="44">
        <v>1213</v>
      </c>
      <c r="B1156" s="48">
        <v>0.27421374440301777</v>
      </c>
      <c r="C1156" s="48">
        <v>5.2389383994842074E-2</v>
      </c>
      <c r="D1156" s="32" t="s">
        <v>3631</v>
      </c>
    </row>
    <row r="1157" spans="1:4" x14ac:dyDescent="0.3">
      <c r="A1157" s="44">
        <v>1213</v>
      </c>
      <c r="B1157" s="48">
        <v>0.45637393767705381</v>
      </c>
      <c r="C1157" s="48">
        <v>6.7606944148190795E-2</v>
      </c>
      <c r="D1157" s="32" t="s">
        <v>3631</v>
      </c>
    </row>
    <row r="1158" spans="1:4" x14ac:dyDescent="0.3">
      <c r="A1158" s="44">
        <v>1213</v>
      </c>
      <c r="B1158" s="48">
        <v>0.55375553097558416</v>
      </c>
      <c r="C1158" s="48">
        <v>7.4483602972274021E-2</v>
      </c>
      <c r="D1158" s="32" t="s">
        <v>3631</v>
      </c>
    </row>
    <row r="1159" spans="1:4" x14ac:dyDescent="0.3">
      <c r="A1159" s="44">
        <v>1213</v>
      </c>
      <c r="B1159" s="48">
        <v>0.40044402873408158</v>
      </c>
      <c r="C1159" s="48">
        <v>6.3322957236644883E-2</v>
      </c>
      <c r="D1159" s="32" t="s">
        <v>3631</v>
      </c>
    </row>
    <row r="1160" spans="1:4" x14ac:dyDescent="0.3">
      <c r="A1160" s="44">
        <v>1213</v>
      </c>
      <c r="B1160" s="48">
        <v>0.30500289184499702</v>
      </c>
      <c r="C1160" s="48">
        <v>5.5255179527912951E-2</v>
      </c>
      <c r="D1160" s="32" t="s">
        <v>3631</v>
      </c>
    </row>
    <row r="1161" spans="1:4" x14ac:dyDescent="0.3">
      <c r="A1161" s="44">
        <v>1213</v>
      </c>
      <c r="B1161" s="48">
        <v>0.72797737857618094</v>
      </c>
      <c r="C1161" s="48">
        <v>8.5425451296275087E-2</v>
      </c>
      <c r="D1161" s="32" t="s">
        <v>3631</v>
      </c>
    </row>
    <row r="1162" spans="1:4" x14ac:dyDescent="0.3">
      <c r="A1162" s="44">
        <v>1213</v>
      </c>
      <c r="B1162" s="48">
        <v>0.15900686237133052</v>
      </c>
      <c r="C1162" s="48">
        <v>3.9886239630849231E-2</v>
      </c>
      <c r="D1162" s="32" t="s">
        <v>3631</v>
      </c>
    </row>
    <row r="1163" spans="1:4" x14ac:dyDescent="0.3">
      <c r="A1163" s="44">
        <v>1213</v>
      </c>
      <c r="B1163" s="48">
        <v>0.27668300848977639</v>
      </c>
      <c r="C1163" s="48">
        <v>5.2624952636887865E-2</v>
      </c>
      <c r="D1163" s="32" t="s">
        <v>3631</v>
      </c>
    </row>
    <row r="1164" spans="1:4" x14ac:dyDescent="0.3">
      <c r="A1164" s="44">
        <v>1213</v>
      </c>
      <c r="B1164" s="48">
        <v>4.602976376313872E-2</v>
      </c>
      <c r="C1164" s="48">
        <v>2.1456194434538271E-2</v>
      </c>
      <c r="D1164" s="32" t="s">
        <v>3631</v>
      </c>
    </row>
    <row r="1165" spans="1:4" x14ac:dyDescent="0.3">
      <c r="A1165" s="44">
        <v>1213</v>
      </c>
      <c r="B1165" s="48">
        <v>0.33321972734562949</v>
      </c>
      <c r="C1165" s="48">
        <v>5.7757294299235713E-2</v>
      </c>
      <c r="D1165" s="32" t="s">
        <v>3632</v>
      </c>
    </row>
    <row r="1166" spans="1:4" x14ac:dyDescent="0.3">
      <c r="A1166" s="44">
        <v>1213</v>
      </c>
      <c r="B1166" s="48">
        <v>0.16760649699011992</v>
      </c>
      <c r="C1166" s="48">
        <v>4.095121739068678E-2</v>
      </c>
      <c r="D1166" s="32" t="s">
        <v>3632</v>
      </c>
    </row>
    <row r="1167" spans="1:4" x14ac:dyDescent="0.3">
      <c r="A1167" s="44">
        <v>1213</v>
      </c>
      <c r="B1167" s="48">
        <v>0</v>
      </c>
      <c r="C1167" s="48">
        <v>0</v>
      </c>
      <c r="D1167" s="32" t="s">
        <v>3632</v>
      </c>
    </row>
    <row r="1168" spans="1:4" x14ac:dyDescent="0.3">
      <c r="A1168" s="44">
        <v>1213</v>
      </c>
      <c r="B1168" s="48">
        <v>8.4887069880248598E-4</v>
      </c>
      <c r="C1168" s="48">
        <v>2.9135426901824714E-3</v>
      </c>
      <c r="D1168" s="32" t="s">
        <v>3633</v>
      </c>
    </row>
    <row r="1169" spans="1:4" x14ac:dyDescent="0.3">
      <c r="A1169" s="44">
        <v>1213</v>
      </c>
      <c r="B1169" s="48">
        <v>2.3169445030597171E-2</v>
      </c>
      <c r="C1169" s="48">
        <v>1.5222100598261179E-2</v>
      </c>
      <c r="D1169" s="32" t="s">
        <v>3632</v>
      </c>
    </row>
    <row r="1170" spans="1:4" x14ac:dyDescent="0.3">
      <c r="A1170" s="44">
        <v>1213</v>
      </c>
      <c r="B1170" s="48">
        <v>0.1637418634326292</v>
      </c>
      <c r="C1170" s="48">
        <v>4.0476080947652766E-2</v>
      </c>
      <c r="D1170" s="32" t="s">
        <v>3632</v>
      </c>
    </row>
    <row r="1171" spans="1:4" x14ac:dyDescent="0.3">
      <c r="A1171" s="44">
        <v>1213</v>
      </c>
      <c r="B1171" s="48">
        <v>1.0566356684692385E-3</v>
      </c>
      <c r="C1171" s="48">
        <v>3.2505990064704456E-3</v>
      </c>
      <c r="D1171" s="32" t="s">
        <v>3632</v>
      </c>
    </row>
    <row r="1172" spans="1:4" x14ac:dyDescent="0.3">
      <c r="A1172" s="44">
        <v>1213</v>
      </c>
      <c r="B1172" s="48">
        <v>0.19246005448788747</v>
      </c>
      <c r="C1172" s="48">
        <v>4.3884353812713627E-2</v>
      </c>
      <c r="D1172" s="32" t="s">
        <v>3632</v>
      </c>
    </row>
    <row r="1173" spans="1:4" x14ac:dyDescent="0.3">
      <c r="A1173" s="44">
        <v>1213</v>
      </c>
      <c r="B1173" s="48">
        <v>0.24644411102775696</v>
      </c>
      <c r="C1173" s="48">
        <v>4.9663550672722143E-2</v>
      </c>
      <c r="D1173" s="32" t="s">
        <v>3632</v>
      </c>
    </row>
    <row r="1174" spans="1:4" x14ac:dyDescent="0.3">
      <c r="A1174" s="44">
        <v>1213</v>
      </c>
      <c r="B1174" s="48">
        <v>5.188528443817584E-2</v>
      </c>
      <c r="C1174" s="48">
        <v>2.2780311791398417E-2</v>
      </c>
      <c r="D1174" s="32" t="s">
        <v>3632</v>
      </c>
    </row>
    <row r="1175" spans="1:4" x14ac:dyDescent="0.3">
      <c r="A1175" s="44">
        <v>1213</v>
      </c>
      <c r="B1175" s="48">
        <v>1.9676167029637343E-2</v>
      </c>
      <c r="C1175" s="48">
        <v>1.402763617657757E-2</v>
      </c>
      <c r="D1175" s="32" t="s">
        <v>3632</v>
      </c>
    </row>
    <row r="1176" spans="1:4" x14ac:dyDescent="0.3">
      <c r="A1176" s="44">
        <v>1213</v>
      </c>
      <c r="B1176" s="48">
        <v>0.37650530090688078</v>
      </c>
      <c r="C1176" s="48">
        <v>6.1398597121604108E-2</v>
      </c>
      <c r="D1176" s="32" t="s">
        <v>3632</v>
      </c>
    </row>
    <row r="1177" spans="1:4" x14ac:dyDescent="0.3">
      <c r="A1177" s="44">
        <v>1213</v>
      </c>
      <c r="B1177" s="48">
        <v>0.65880008754494701</v>
      </c>
      <c r="C1177" s="48">
        <v>8.1255887022001705E-2</v>
      </c>
      <c r="D1177" s="32" t="s">
        <v>3632</v>
      </c>
    </row>
    <row r="1178" spans="1:4" x14ac:dyDescent="0.3">
      <c r="A1178" s="44">
        <v>1213</v>
      </c>
      <c r="B1178" s="48">
        <v>1.033051102492748</v>
      </c>
      <c r="C1178" s="48">
        <v>0.10181493742521019</v>
      </c>
      <c r="D1178" s="32" t="s">
        <v>3632</v>
      </c>
    </row>
    <row r="1179" spans="1:4" x14ac:dyDescent="0.3">
      <c r="A1179" s="44">
        <v>1213</v>
      </c>
      <c r="B1179" s="48">
        <v>2.247665853183026</v>
      </c>
      <c r="C1179" s="48">
        <v>0.15048955757420412</v>
      </c>
      <c r="D1179" s="32" t="s">
        <v>3632</v>
      </c>
    </row>
    <row r="1180" spans="1:4" x14ac:dyDescent="0.3">
      <c r="A1180" s="44">
        <v>1213</v>
      </c>
      <c r="B1180" s="48">
        <v>0.8531653367916775</v>
      </c>
      <c r="C1180" s="48">
        <v>9.2498796833046237E-2</v>
      </c>
      <c r="D1180" s="32" t="s">
        <v>3632</v>
      </c>
    </row>
    <row r="1181" spans="1:4" x14ac:dyDescent="0.3">
      <c r="A1181" s="44">
        <v>1213</v>
      </c>
      <c r="B1181" s="48">
        <v>2.1482768986099376</v>
      </c>
      <c r="C1181" s="48">
        <v>0.14709994132553778</v>
      </c>
      <c r="D1181" s="32" t="s">
        <v>3632</v>
      </c>
    </row>
    <row r="1182" spans="1:4" x14ac:dyDescent="0.3">
      <c r="A1182" s="44">
        <v>1213</v>
      </c>
      <c r="B1182" s="48">
        <v>0.4716268316708066</v>
      </c>
      <c r="C1182" s="48">
        <v>6.8729188986942774E-2</v>
      </c>
      <c r="D1182" s="32" t="s">
        <v>3632</v>
      </c>
    </row>
    <row r="1183" spans="1:4" x14ac:dyDescent="0.3">
      <c r="A1183" s="44">
        <v>1213</v>
      </c>
      <c r="B1183" s="48">
        <v>0.95152494483740724</v>
      </c>
      <c r="C1183" s="48">
        <v>9.7701502238762866E-2</v>
      </c>
      <c r="D1183" s="32" t="s">
        <v>3632</v>
      </c>
    </row>
    <row r="1184" spans="1:4" x14ac:dyDescent="0.3">
      <c r="A1184" s="44">
        <v>1213</v>
      </c>
      <c r="B1184" s="48">
        <v>0.74966995830309147</v>
      </c>
      <c r="C1184" s="48">
        <v>8.6692031632177244E-2</v>
      </c>
      <c r="D1184" s="32" t="s">
        <v>3632</v>
      </c>
    </row>
    <row r="1185" spans="1:4" x14ac:dyDescent="0.3">
      <c r="A1185" s="44">
        <v>1213</v>
      </c>
      <c r="B1185" s="48">
        <v>1.238104900300939</v>
      </c>
      <c r="C1185" s="48">
        <v>0.11150105787613113</v>
      </c>
      <c r="D1185" s="32" t="s">
        <v>3632</v>
      </c>
    </row>
    <row r="1186" spans="1:4" x14ac:dyDescent="0.3">
      <c r="A1186" s="44">
        <v>1213</v>
      </c>
      <c r="B1186" s="48">
        <v>2.0273190386855284</v>
      </c>
      <c r="C1186" s="48">
        <v>0.14286949298930207</v>
      </c>
      <c r="D1186" s="32" t="s">
        <v>3632</v>
      </c>
    </row>
    <row r="1187" spans="1:4" x14ac:dyDescent="0.3">
      <c r="A1187" s="44">
        <v>1213</v>
      </c>
      <c r="B1187" s="48">
        <v>1.594358145918491</v>
      </c>
      <c r="C1187" s="48">
        <v>0.12660585305252633</v>
      </c>
      <c r="D1187" s="32" t="s">
        <v>3632</v>
      </c>
    </row>
    <row r="1188" spans="1:4" x14ac:dyDescent="0.3">
      <c r="A1188" s="44">
        <v>1213</v>
      </c>
      <c r="B1188" s="48">
        <v>0.95475252813470946</v>
      </c>
      <c r="C1188" s="48">
        <v>9.7867594424173573E-2</v>
      </c>
      <c r="D1188" s="32" t="s">
        <v>3631</v>
      </c>
    </row>
    <row r="1189" spans="1:4" x14ac:dyDescent="0.3">
      <c r="A1189" s="44">
        <v>1213</v>
      </c>
      <c r="B1189" s="48">
        <v>0.24805499430257974</v>
      </c>
      <c r="C1189" s="48">
        <v>4.982573334614402E-2</v>
      </c>
      <c r="D1189" s="32" t="s">
        <v>3631</v>
      </c>
    </row>
    <row r="1190" spans="1:4" x14ac:dyDescent="0.3">
      <c r="A1190" s="44">
        <v>1213</v>
      </c>
      <c r="B1190" s="48">
        <v>2.167146588078106</v>
      </c>
      <c r="C1190" s="48">
        <v>0.14774928672444532</v>
      </c>
      <c r="D1190" s="32" t="s">
        <v>3631</v>
      </c>
    </row>
    <row r="1191" spans="1:4" x14ac:dyDescent="0.3">
      <c r="A1191" s="44">
        <v>1213</v>
      </c>
      <c r="B1191" s="48">
        <v>0.35616282817324013</v>
      </c>
      <c r="C1191" s="48">
        <v>5.9714861892441282E-2</v>
      </c>
      <c r="D1191" s="32" t="s">
        <v>3632</v>
      </c>
    </row>
    <row r="1192" spans="1:4" x14ac:dyDescent="0.3">
      <c r="A1192" s="44">
        <v>1213</v>
      </c>
      <c r="B1192" s="48">
        <v>0.59859806064057852</v>
      </c>
      <c r="C1192" s="48">
        <v>7.7446516210635544E-2</v>
      </c>
      <c r="D1192" s="32" t="s">
        <v>3632</v>
      </c>
    </row>
    <row r="1193" spans="1:4" x14ac:dyDescent="0.3">
      <c r="A1193" s="44">
        <v>1213</v>
      </c>
      <c r="B1193" s="48">
        <v>0.92551862416736341</v>
      </c>
      <c r="C1193" s="48">
        <v>9.6352897462853929E-2</v>
      </c>
      <c r="D1193" s="32" t="s">
        <v>3632</v>
      </c>
    </row>
    <row r="1194" spans="1:4" x14ac:dyDescent="0.3">
      <c r="A1194" s="44">
        <v>1213</v>
      </c>
      <c r="B1194" s="48">
        <v>1.5604725769273164</v>
      </c>
      <c r="C1194" s="48">
        <v>0.12524606704181271</v>
      </c>
      <c r="D1194" s="32" t="s">
        <v>3632</v>
      </c>
    </row>
    <row r="1195" spans="1:4" x14ac:dyDescent="0.3">
      <c r="A1195" s="44">
        <v>1213</v>
      </c>
      <c r="B1195" s="48">
        <v>0.11509798722947348</v>
      </c>
      <c r="C1195" s="48">
        <v>3.3932605683233058E-2</v>
      </c>
      <c r="D1195" s="32" t="s">
        <v>3632</v>
      </c>
    </row>
    <row r="1196" spans="1:4" x14ac:dyDescent="0.3">
      <c r="A1196" s="44">
        <v>1213</v>
      </c>
      <c r="B1196" s="48">
        <v>8.9412179223677252E-2</v>
      </c>
      <c r="C1196" s="48">
        <v>2.9906327156308303E-2</v>
      </c>
      <c r="D1196" s="32" t="s">
        <v>3632</v>
      </c>
    </row>
    <row r="1197" spans="1:4" x14ac:dyDescent="0.3">
      <c r="A1197" s="44">
        <v>1213</v>
      </c>
      <c r="B1197" s="48">
        <v>0.32783472693984617</v>
      </c>
      <c r="C1197" s="48">
        <v>5.7288184355656475E-2</v>
      </c>
      <c r="D1197" s="32" t="s">
        <v>3632</v>
      </c>
    </row>
    <row r="1198" spans="1:4" x14ac:dyDescent="0.3">
      <c r="A1198" s="44">
        <v>1213</v>
      </c>
      <c r="B1198" s="48">
        <v>0.23901167613793176</v>
      </c>
      <c r="C1198" s="48">
        <v>4.8908316387466705E-2</v>
      </c>
      <c r="D1198" s="32" t="s">
        <v>3632</v>
      </c>
    </row>
    <row r="1199" spans="1:4" x14ac:dyDescent="0.3">
      <c r="A1199" s="44">
        <v>1213</v>
      </c>
      <c r="B1199" s="48">
        <v>0.18493599279293635</v>
      </c>
      <c r="C1199" s="48">
        <v>4.3017451084064913E-2</v>
      </c>
      <c r="D1199" s="32" t="s">
        <v>3631</v>
      </c>
    </row>
    <row r="1200" spans="1:4" x14ac:dyDescent="0.3">
      <c r="A1200" s="44">
        <v>1213</v>
      </c>
      <c r="B1200" s="48">
        <v>0.33107937306793772</v>
      </c>
      <c r="C1200" s="48">
        <v>5.7571294767279575E-2</v>
      </c>
      <c r="D1200" s="32" t="s">
        <v>3631</v>
      </c>
    </row>
    <row r="1201" spans="1:4" x14ac:dyDescent="0.3">
      <c r="A1201" s="44">
        <v>1213</v>
      </c>
      <c r="B1201" s="48">
        <v>6.6634844463066778E-2</v>
      </c>
      <c r="C1201" s="48">
        <v>2.5816593578599799E-2</v>
      </c>
      <c r="D1201" s="32" t="s">
        <v>3631</v>
      </c>
    </row>
    <row r="1202" spans="1:4" x14ac:dyDescent="0.3">
      <c r="A1202" s="44">
        <v>1213</v>
      </c>
      <c r="B1202" s="48">
        <v>4.8541342616291432E-3</v>
      </c>
      <c r="C1202" s="48">
        <v>6.9672181003089945E-3</v>
      </c>
      <c r="D1202" s="32" t="s">
        <v>3632</v>
      </c>
    </row>
    <row r="1203" spans="1:4" x14ac:dyDescent="0.3">
      <c r="A1203" s="44">
        <v>1213</v>
      </c>
      <c r="B1203" s="48">
        <v>0.59603755822051208</v>
      </c>
      <c r="C1203" s="48">
        <v>7.7280368768384969E-2</v>
      </c>
      <c r="D1203" s="32" t="s">
        <v>3632</v>
      </c>
    </row>
    <row r="1204" spans="1:4" x14ac:dyDescent="0.3">
      <c r="A1204" s="44">
        <v>1213</v>
      </c>
      <c r="B1204" s="48">
        <v>4.831932435903584E-2</v>
      </c>
      <c r="C1204" s="48">
        <v>2.1983427596470848E-2</v>
      </c>
      <c r="D1204" s="32" t="s">
        <v>3632</v>
      </c>
    </row>
    <row r="1205" spans="1:4" x14ac:dyDescent="0.3">
      <c r="A1205" s="44">
        <v>1213</v>
      </c>
      <c r="B1205" s="48">
        <v>0.23425501381932259</v>
      </c>
      <c r="C1205" s="48">
        <v>4.8418814600614944E-2</v>
      </c>
      <c r="D1205" s="32" t="s">
        <v>3632</v>
      </c>
    </row>
    <row r="1206" spans="1:4" x14ac:dyDescent="0.3">
      <c r="A1206" s="44">
        <v>1213</v>
      </c>
      <c r="B1206" s="48">
        <v>2.5557189671131436E-2</v>
      </c>
      <c r="C1206" s="48">
        <v>1.5987297207812921E-2</v>
      </c>
      <c r="D1206" s="32" t="s">
        <v>3632</v>
      </c>
    </row>
    <row r="1207" spans="1:4" x14ac:dyDescent="0.3">
      <c r="A1207" s="44">
        <v>1213</v>
      </c>
      <c r="B1207" s="48">
        <v>0.19614253572671159</v>
      </c>
      <c r="C1207" s="48">
        <v>4.4302472808467851E-2</v>
      </c>
      <c r="D1207" s="32" t="s">
        <v>3632</v>
      </c>
    </row>
    <row r="1208" spans="1:4" x14ac:dyDescent="0.3">
      <c r="A1208" s="44">
        <v>1213</v>
      </c>
      <c r="B1208" s="48">
        <v>9.7522591821922383E-2</v>
      </c>
      <c r="C1208" s="48">
        <v>3.123368542257049E-2</v>
      </c>
      <c r="D1208" s="32" t="s">
        <v>3632</v>
      </c>
    </row>
    <row r="1209" spans="1:4" x14ac:dyDescent="0.3">
      <c r="A1209" s="44">
        <v>1213</v>
      </c>
      <c r="B1209" s="48">
        <v>0.62755777822889769</v>
      </c>
      <c r="C1209" s="48">
        <v>7.9301636324067545E-2</v>
      </c>
      <c r="D1209" s="32" t="s">
        <v>3631</v>
      </c>
    </row>
    <row r="1210" spans="1:4" x14ac:dyDescent="0.3">
      <c r="A1210" s="44">
        <v>1213</v>
      </c>
      <c r="B1210" s="48">
        <v>0.14429509262700671</v>
      </c>
      <c r="C1210" s="48">
        <v>3.7995335196174797E-2</v>
      </c>
      <c r="D1210" s="32" t="s">
        <v>3631</v>
      </c>
    </row>
    <row r="1211" spans="1:4" x14ac:dyDescent="0.3">
      <c r="A1211" s="44">
        <v>1213</v>
      </c>
      <c r="B1211" s="48">
        <v>0.27663613708757434</v>
      </c>
      <c r="C1211" s="48">
        <v>5.2620490871902251E-2</v>
      </c>
      <c r="D1211" s="32" t="s">
        <v>3631</v>
      </c>
    </row>
    <row r="1212" spans="1:4" x14ac:dyDescent="0.3">
      <c r="A1212" s="44">
        <v>1213</v>
      </c>
      <c r="B1212" s="48">
        <v>0.49488725938093991</v>
      </c>
      <c r="C1212" s="48">
        <v>7.0406377481423726E-2</v>
      </c>
      <c r="D1212" s="32" t="s">
        <v>3631</v>
      </c>
    </row>
    <row r="1213" spans="1:4" x14ac:dyDescent="0.3">
      <c r="A1213" s="44">
        <v>1213</v>
      </c>
      <c r="B1213" s="48">
        <v>0.12835721835746414</v>
      </c>
      <c r="C1213" s="48">
        <v>3.5834644489550316E-2</v>
      </c>
      <c r="D1213" s="32" t="s">
        <v>3631</v>
      </c>
    </row>
    <row r="1214" spans="1:4" x14ac:dyDescent="0.3">
      <c r="A1214" s="44">
        <v>1213</v>
      </c>
      <c r="B1214" s="48">
        <v>0.32562538892345988</v>
      </c>
      <c r="C1214" s="48">
        <v>5.7094609523604511E-2</v>
      </c>
      <c r="D1214" s="32" t="s">
        <v>3631</v>
      </c>
    </row>
    <row r="1215" spans="1:4" x14ac:dyDescent="0.3">
      <c r="A1215" s="44">
        <v>1213</v>
      </c>
      <c r="B1215" s="48">
        <v>0.78987188738731517</v>
      </c>
      <c r="C1215" s="48">
        <v>8.8992154241821414E-2</v>
      </c>
      <c r="D1215" s="32" t="s">
        <v>3631</v>
      </c>
    </row>
    <row r="1216" spans="1:4" x14ac:dyDescent="0.3">
      <c r="A1216" s="44">
        <v>1213</v>
      </c>
      <c r="B1216" s="48">
        <v>0.30418534394164698</v>
      </c>
      <c r="C1216" s="48">
        <v>5.5180999843396319E-2</v>
      </c>
      <c r="D1216" s="32" t="s">
        <v>3631</v>
      </c>
    </row>
    <row r="1217" spans="1:4" hidden="1" x14ac:dyDescent="0.3">
      <c r="A1217" s="44">
        <v>1213</v>
      </c>
      <c r="C1217" s="48"/>
      <c r="D1217" s="32" t="s">
        <v>3631</v>
      </c>
    </row>
    <row r="1218" spans="1:4" hidden="1" x14ac:dyDescent="0.3">
      <c r="A1218" s="44">
        <v>1213</v>
      </c>
      <c r="C1218" s="48"/>
      <c r="D1218" s="32" t="s">
        <v>3631</v>
      </c>
    </row>
    <row r="1219" spans="1:4" x14ac:dyDescent="0.3">
      <c r="A1219" s="44">
        <v>1213</v>
      </c>
      <c r="B1219" s="48">
        <v>8.0659916511235455E-2</v>
      </c>
      <c r="C1219" s="48">
        <v>2.8404508900146706E-2</v>
      </c>
      <c r="D1219" s="32" t="s">
        <v>3631</v>
      </c>
    </row>
    <row r="1220" spans="1:4" x14ac:dyDescent="0.3">
      <c r="A1220" s="44">
        <v>1213</v>
      </c>
      <c r="B1220" s="48">
        <v>7.0000195111393312E-2</v>
      </c>
      <c r="C1220" s="48">
        <v>2.6460637678701725E-2</v>
      </c>
      <c r="D1220" s="32" t="s">
        <v>3631</v>
      </c>
    </row>
    <row r="1221" spans="1:4" hidden="1" x14ac:dyDescent="0.3">
      <c r="A1221" s="44">
        <v>1213</v>
      </c>
      <c r="C1221" s="48"/>
      <c r="D1221" s="32" t="s">
        <v>3631</v>
      </c>
    </row>
    <row r="1222" spans="1:4" x14ac:dyDescent="0.3">
      <c r="A1222" s="44">
        <v>1213</v>
      </c>
      <c r="B1222" s="48">
        <v>3.7899343544857767E-3</v>
      </c>
      <c r="C1222" s="48">
        <v>6.1562831596087882E-3</v>
      </c>
      <c r="D1222" s="32" t="s">
        <v>3631</v>
      </c>
    </row>
    <row r="1223" spans="1:4" x14ac:dyDescent="0.3">
      <c r="A1223" s="44">
        <v>1213</v>
      </c>
      <c r="B1223" s="48">
        <v>8.5932669185846786E-2</v>
      </c>
      <c r="C1223" s="48">
        <v>2.9318474588329351E-2</v>
      </c>
      <c r="D1223" s="32" t="s">
        <v>3631</v>
      </c>
    </row>
    <row r="1224" spans="1:4" x14ac:dyDescent="0.3">
      <c r="A1224" s="44">
        <v>1213</v>
      </c>
      <c r="B1224" s="48">
        <v>6.9760951340856678E-2</v>
      </c>
      <c r="C1224" s="48">
        <v>2.6415370401881078E-2</v>
      </c>
      <c r="D1224" s="32" t="s">
        <v>3631</v>
      </c>
    </row>
    <row r="1225" spans="1:4" x14ac:dyDescent="0.3">
      <c r="A1225" s="44">
        <v>1213</v>
      </c>
      <c r="B1225" s="48">
        <v>6.5462561881188111E-2</v>
      </c>
      <c r="C1225" s="48">
        <v>2.558844492354137E-2</v>
      </c>
      <c r="D1225" s="32" t="s">
        <v>3631</v>
      </c>
    </row>
    <row r="1226" spans="1:4" x14ac:dyDescent="0.3">
      <c r="A1226" s="44">
        <v>1213</v>
      </c>
      <c r="B1226" s="48">
        <v>4.5045150070786626E-2</v>
      </c>
      <c r="C1226" s="48">
        <v>2.1225436449683371E-2</v>
      </c>
      <c r="D1226" s="32" t="s">
        <v>3631</v>
      </c>
    </row>
    <row r="1227" spans="1:4" x14ac:dyDescent="0.3">
      <c r="A1227" s="44">
        <v>1213</v>
      </c>
      <c r="B1227" s="48">
        <v>0.17078837452140619</v>
      </c>
      <c r="C1227" s="48">
        <v>4.1338322665296058E-2</v>
      </c>
      <c r="D1227" s="32" t="s">
        <v>3631</v>
      </c>
    </row>
    <row r="1228" spans="1:4" x14ac:dyDescent="0.3">
      <c r="A1228" s="44">
        <v>1213</v>
      </c>
      <c r="B1228" s="48">
        <v>7.7045255743289909E-2</v>
      </c>
      <c r="C1228" s="48">
        <v>2.7760592653836121E-2</v>
      </c>
      <c r="D1228" s="32" t="s">
        <v>3631</v>
      </c>
    </row>
    <row r="1229" spans="1:4" x14ac:dyDescent="0.3">
      <c r="A1229" s="44">
        <v>1213</v>
      </c>
      <c r="B1229" s="48">
        <v>0.19074592521572389</v>
      </c>
      <c r="C1229" s="48">
        <v>4.3688365587810654E-2</v>
      </c>
      <c r="D1229" s="32" t="s">
        <v>3631</v>
      </c>
    </row>
    <row r="1230" spans="1:4" x14ac:dyDescent="0.3">
      <c r="A1230" s="44">
        <v>1213</v>
      </c>
      <c r="B1230" s="48">
        <v>0.30456880608260839</v>
      </c>
      <c r="C1230" s="48">
        <v>5.5215805393585268E-2</v>
      </c>
      <c r="D1230" s="32" t="s">
        <v>3631</v>
      </c>
    </row>
    <row r="1231" spans="1:4" x14ac:dyDescent="0.3">
      <c r="A1231" s="44">
        <v>1213</v>
      </c>
      <c r="B1231" s="48">
        <v>0.10762815921416147</v>
      </c>
      <c r="C1231" s="48">
        <v>3.2812618629025764E-2</v>
      </c>
      <c r="D1231" s="32" t="s">
        <v>3631</v>
      </c>
    </row>
    <row r="1232" spans="1:4" x14ac:dyDescent="0.3">
      <c r="A1232" s="44">
        <v>1213</v>
      </c>
      <c r="B1232" s="48">
        <v>0.15450946430780652</v>
      </c>
      <c r="C1232" s="48">
        <v>3.9317821302460039E-2</v>
      </c>
      <c r="D1232" s="32" t="s">
        <v>3631</v>
      </c>
    </row>
    <row r="1233" spans="1:4" x14ac:dyDescent="0.3">
      <c r="A1233" s="44">
        <v>1213</v>
      </c>
      <c r="B1233" s="48">
        <v>7.2411550468262212E-2</v>
      </c>
      <c r="C1233" s="48">
        <v>2.6912643001044529E-2</v>
      </c>
      <c r="D1233" s="32" t="s">
        <v>3631</v>
      </c>
    </row>
    <row r="1234" spans="1:4" x14ac:dyDescent="0.3">
      <c r="A1234" s="44">
        <v>1213</v>
      </c>
      <c r="B1234" s="48">
        <v>0.19753509217665349</v>
      </c>
      <c r="C1234" s="48">
        <v>4.445956549735252E-2</v>
      </c>
      <c r="D1234" s="32" t="s">
        <v>3631</v>
      </c>
    </row>
    <row r="1235" spans="1:4" hidden="1" x14ac:dyDescent="0.3">
      <c r="A1235" s="44">
        <v>1213</v>
      </c>
      <c r="C1235" s="48"/>
      <c r="D1235" s="32" t="s">
        <v>3631</v>
      </c>
    </row>
    <row r="1236" spans="1:4" hidden="1" x14ac:dyDescent="0.3">
      <c r="A1236" s="44">
        <v>1213</v>
      </c>
      <c r="C1236" s="48"/>
      <c r="D1236" s="32" t="s">
        <v>3631</v>
      </c>
    </row>
    <row r="1237" spans="1:4" x14ac:dyDescent="0.3">
      <c r="A1237" s="44">
        <v>1213</v>
      </c>
      <c r="B1237" s="48">
        <v>0.14801654540017944</v>
      </c>
      <c r="C1237" s="48">
        <v>3.8482415824025853E-2</v>
      </c>
      <c r="D1237" s="32" t="s">
        <v>3631</v>
      </c>
    </row>
    <row r="1238" spans="1:4" hidden="1" x14ac:dyDescent="0.3">
      <c r="A1238" s="44">
        <v>1213</v>
      </c>
      <c r="C1238" s="48"/>
      <c r="D1238" s="32" t="s">
        <v>3631</v>
      </c>
    </row>
    <row r="1239" spans="1:4" x14ac:dyDescent="0.3">
      <c r="A1239" s="44">
        <v>1213</v>
      </c>
      <c r="B1239" s="48">
        <v>7.1644009425412367E-2</v>
      </c>
      <c r="C1239" s="48">
        <v>2.6769595722192303E-2</v>
      </c>
      <c r="D1239" s="32" t="s">
        <v>3631</v>
      </c>
    </row>
    <row r="1240" spans="1:4" x14ac:dyDescent="0.3">
      <c r="A1240" s="44">
        <v>1213</v>
      </c>
      <c r="B1240" s="48">
        <v>0.10565659679408139</v>
      </c>
      <c r="C1240" s="48">
        <v>3.2510587326539164E-2</v>
      </c>
      <c r="D1240" s="32" t="s">
        <v>3631</v>
      </c>
    </row>
    <row r="1241" spans="1:4" x14ac:dyDescent="0.3">
      <c r="A1241" s="44">
        <v>1213</v>
      </c>
      <c r="B1241" s="48">
        <v>3.2368177187144472E-2</v>
      </c>
      <c r="C1241" s="48">
        <v>1.7992128867868822E-2</v>
      </c>
      <c r="D1241" s="32" t="s">
        <v>3631</v>
      </c>
    </row>
    <row r="1242" spans="1:4" x14ac:dyDescent="0.3">
      <c r="A1242" s="44">
        <v>1213</v>
      </c>
      <c r="B1242" s="48">
        <v>0.13240644062208054</v>
      </c>
      <c r="C1242" s="48">
        <v>3.6395730538459452E-2</v>
      </c>
      <c r="D1242" s="32" t="s">
        <v>3631</v>
      </c>
    </row>
    <row r="1243" spans="1:4" x14ac:dyDescent="0.3">
      <c r="A1243" s="44">
        <v>1213</v>
      </c>
      <c r="B1243" s="48">
        <v>0.42263100976506068</v>
      </c>
      <c r="C1243" s="48">
        <v>6.5055956326191419E-2</v>
      </c>
      <c r="D1243" s="32" t="s">
        <v>3631</v>
      </c>
    </row>
    <row r="1244" spans="1:4" x14ac:dyDescent="0.3">
      <c r="A1244" s="44">
        <v>1213</v>
      </c>
      <c r="B1244" s="48">
        <v>3.7191892869363655E-2</v>
      </c>
      <c r="C1244" s="48">
        <v>1.9286395353672069E-2</v>
      </c>
      <c r="D1244" s="32" t="s">
        <v>3631</v>
      </c>
    </row>
    <row r="1245" spans="1:4" x14ac:dyDescent="0.3">
      <c r="A1245" s="44">
        <v>1213</v>
      </c>
      <c r="B1245" s="48">
        <v>0.1656374142289635</v>
      </c>
      <c r="C1245" s="48">
        <v>4.0709820389455226E-2</v>
      </c>
      <c r="D1245" s="32" t="s">
        <v>3631</v>
      </c>
    </row>
    <row r="1246" spans="1:4" x14ac:dyDescent="0.3">
      <c r="A1246" s="44">
        <v>1213</v>
      </c>
      <c r="B1246" s="48">
        <v>5.88123529297397E-2</v>
      </c>
      <c r="C1246" s="48">
        <v>2.4253636055325867E-2</v>
      </c>
      <c r="D1246" s="32" t="s">
        <v>3631</v>
      </c>
    </row>
    <row r="1247" spans="1:4" hidden="1" x14ac:dyDescent="0.3">
      <c r="A1247" s="44">
        <v>1213</v>
      </c>
      <c r="C1247" s="48"/>
      <c r="D1247" s="32" t="s">
        <v>3631</v>
      </c>
    </row>
    <row r="1248" spans="1:4" hidden="1" x14ac:dyDescent="0.3">
      <c r="A1248" s="44">
        <v>1213</v>
      </c>
      <c r="C1248" s="48"/>
      <c r="D1248" s="32" t="s">
        <v>3631</v>
      </c>
    </row>
    <row r="1249" spans="1:4" x14ac:dyDescent="0.3">
      <c r="A1249" s="44">
        <v>1213</v>
      </c>
      <c r="B1249" s="48">
        <v>6.12062440870388E-2</v>
      </c>
      <c r="C1249" s="48">
        <v>2.474242015499838E-2</v>
      </c>
      <c r="D1249" s="32" t="s">
        <v>3631</v>
      </c>
    </row>
    <row r="1250" spans="1:4" hidden="1" x14ac:dyDescent="0.3">
      <c r="A1250" s="44">
        <v>1213</v>
      </c>
      <c r="C1250" s="48"/>
      <c r="D1250" s="32" t="s">
        <v>3631</v>
      </c>
    </row>
    <row r="1251" spans="1:4" x14ac:dyDescent="0.3">
      <c r="A1251" s="44">
        <v>1213</v>
      </c>
      <c r="B1251" s="48">
        <v>0.17823235512006896</v>
      </c>
      <c r="C1251" s="48">
        <v>4.2230124926682808E-2</v>
      </c>
      <c r="D1251" s="32" t="s">
        <v>3631</v>
      </c>
    </row>
    <row r="1252" spans="1:4" x14ac:dyDescent="0.3">
      <c r="A1252" s="44">
        <v>1213</v>
      </c>
      <c r="B1252" s="48">
        <v>7.4831460674157302E-2</v>
      </c>
      <c r="C1252" s="48">
        <v>2.73587525213261E-2</v>
      </c>
      <c r="D1252" s="32" t="s">
        <v>3631</v>
      </c>
    </row>
    <row r="1253" spans="1:4" hidden="1" x14ac:dyDescent="0.3">
      <c r="A1253" s="44">
        <v>1213</v>
      </c>
      <c r="C1253" s="48"/>
      <c r="D1253" s="32" t="s">
        <v>3631</v>
      </c>
    </row>
    <row r="1254" spans="1:4" hidden="1" x14ac:dyDescent="0.3">
      <c r="A1254" s="44">
        <v>1213</v>
      </c>
      <c r="C1254" s="48"/>
      <c r="D1254" s="32" t="s">
        <v>3631</v>
      </c>
    </row>
    <row r="1255" spans="1:4" hidden="1" x14ac:dyDescent="0.3">
      <c r="A1255" s="44">
        <v>1213</v>
      </c>
      <c r="C1255" s="48"/>
      <c r="D1255" s="32" t="s">
        <v>3631</v>
      </c>
    </row>
    <row r="1256" spans="1:4" x14ac:dyDescent="0.3">
      <c r="A1256" s="44">
        <v>1213</v>
      </c>
      <c r="B1256" s="48">
        <v>5.0150587778101614E-2</v>
      </c>
      <c r="C1256" s="48">
        <v>2.2396199147630878E-2</v>
      </c>
      <c r="D1256" s="32" t="s">
        <v>3631</v>
      </c>
    </row>
    <row r="1257" spans="1:4" hidden="1" x14ac:dyDescent="0.3">
      <c r="A1257" s="44">
        <v>1213</v>
      </c>
      <c r="C1257" s="48"/>
      <c r="D1257" s="32" t="s">
        <v>3631</v>
      </c>
    </row>
    <row r="1258" spans="1:4" x14ac:dyDescent="0.3">
      <c r="A1258" s="44">
        <v>1213</v>
      </c>
      <c r="B1258" s="48">
        <v>4.4745875846285879E-2</v>
      </c>
      <c r="C1258" s="48">
        <v>2.1154798845054276E-2</v>
      </c>
      <c r="D1258" s="32" t="s">
        <v>3631</v>
      </c>
    </row>
    <row r="1259" spans="1:4" x14ac:dyDescent="0.3">
      <c r="A1259" s="44">
        <v>1213</v>
      </c>
      <c r="B1259" s="48">
        <v>9.1918016194331986E-2</v>
      </c>
      <c r="C1259" s="48">
        <v>3.0322630671034981E-2</v>
      </c>
      <c r="D1259" s="32" t="s">
        <v>3631</v>
      </c>
    </row>
    <row r="1260" spans="1:4" x14ac:dyDescent="0.3">
      <c r="A1260" s="44">
        <v>1213</v>
      </c>
      <c r="B1260" s="48">
        <v>0.49184643510054848</v>
      </c>
      <c r="C1260" s="48">
        <v>7.0189381922708349E-2</v>
      </c>
      <c r="D1260" s="32" t="s">
        <v>3631</v>
      </c>
    </row>
    <row r="1261" spans="1:4" hidden="1" x14ac:dyDescent="0.3">
      <c r="A1261" s="44">
        <v>1213</v>
      </c>
      <c r="B1261" s="52"/>
      <c r="C1261" s="48"/>
      <c r="D1261" s="32" t="s">
        <v>3631</v>
      </c>
    </row>
    <row r="1262" spans="1:4" x14ac:dyDescent="0.3">
      <c r="A1262" s="44">
        <v>1213</v>
      </c>
      <c r="B1262" s="48">
        <v>0.86387950903146282</v>
      </c>
      <c r="C1262" s="48">
        <v>9.3079463926179315E-2</v>
      </c>
      <c r="D1262" s="32" t="s">
        <v>3631</v>
      </c>
    </row>
    <row r="1263" spans="1:4" x14ac:dyDescent="0.3">
      <c r="A1263" s="44">
        <v>1213</v>
      </c>
      <c r="B1263" s="48">
        <v>0.48593283497147999</v>
      </c>
      <c r="C1263" s="48">
        <v>6.9765463064019526E-2</v>
      </c>
      <c r="D1263" s="32" t="s">
        <v>3631</v>
      </c>
    </row>
    <row r="1264" spans="1:4" x14ac:dyDescent="0.3">
      <c r="A1264" s="44">
        <v>1213</v>
      </c>
      <c r="B1264" s="48">
        <v>0.40049001914517501</v>
      </c>
      <c r="C1264" s="48">
        <v>6.3326598275092877E-2</v>
      </c>
      <c r="D1264" s="32" t="s">
        <v>3631</v>
      </c>
    </row>
    <row r="1265" spans="1:4" x14ac:dyDescent="0.3">
      <c r="A1265" s="44">
        <v>1213</v>
      </c>
      <c r="B1265" s="48">
        <v>0.35310518991908468</v>
      </c>
      <c r="C1265" s="48">
        <v>5.9457681194894973E-2</v>
      </c>
      <c r="D1265" s="32" t="s">
        <v>3631</v>
      </c>
    </row>
    <row r="1266" spans="1:4" x14ac:dyDescent="0.3">
      <c r="A1266" s="44">
        <v>1213</v>
      </c>
      <c r="B1266" s="48">
        <v>0.58101163950656776</v>
      </c>
      <c r="C1266" s="48">
        <v>7.6298124999328143E-2</v>
      </c>
      <c r="D1266" s="32" t="s">
        <v>3631</v>
      </c>
    </row>
    <row r="1267" spans="1:4" x14ac:dyDescent="0.3">
      <c r="A1267" s="44">
        <v>1213</v>
      </c>
      <c r="B1267" s="48">
        <v>0.20669453999018253</v>
      </c>
      <c r="C1267" s="48">
        <v>4.5479347616536936E-2</v>
      </c>
      <c r="D1267" s="32" t="s">
        <v>3632</v>
      </c>
    </row>
    <row r="1268" spans="1:4" x14ac:dyDescent="0.3">
      <c r="A1268" s="44">
        <v>1213</v>
      </c>
      <c r="B1268" s="48">
        <v>4.9778930363064376E-2</v>
      </c>
      <c r="C1268" s="48">
        <v>2.2313043800208671E-2</v>
      </c>
      <c r="D1268" s="32" t="s">
        <v>3632</v>
      </c>
    </row>
    <row r="1269" spans="1:4" hidden="1" x14ac:dyDescent="0.3">
      <c r="A1269" s="44">
        <v>1213</v>
      </c>
      <c r="C1269" s="48"/>
      <c r="D1269" s="32" t="s">
        <v>3632</v>
      </c>
    </row>
    <row r="1270" spans="1:4" x14ac:dyDescent="0.3">
      <c r="A1270" s="44">
        <v>1213</v>
      </c>
      <c r="B1270" s="48">
        <v>3.5584485371049683E-2</v>
      </c>
      <c r="C1270" s="48">
        <v>1.8864969394165449E-2</v>
      </c>
      <c r="D1270" s="32" t="s">
        <v>3632</v>
      </c>
    </row>
    <row r="1271" spans="1:4" hidden="1" x14ac:dyDescent="0.3">
      <c r="A1271" s="44">
        <v>1213</v>
      </c>
      <c r="C1271" s="48"/>
      <c r="D1271" s="32" t="s">
        <v>3632</v>
      </c>
    </row>
    <row r="1272" spans="1:4" x14ac:dyDescent="0.3">
      <c r="A1272" s="44">
        <v>1213</v>
      </c>
      <c r="B1272" s="48">
        <v>4.0789503841999857E-2</v>
      </c>
      <c r="C1272" s="48">
        <v>2.0197784778092826E-2</v>
      </c>
      <c r="D1272" s="32" t="s">
        <v>3632</v>
      </c>
    </row>
    <row r="1273" spans="1:4" hidden="1" x14ac:dyDescent="0.3">
      <c r="A1273" s="44">
        <v>1213</v>
      </c>
      <c r="C1273" s="48"/>
      <c r="D1273" s="32" t="s">
        <v>3632</v>
      </c>
    </row>
    <row r="1274" spans="1:4" x14ac:dyDescent="0.3">
      <c r="A1274" s="44">
        <v>1213</v>
      </c>
      <c r="B1274" s="48">
        <v>7.6652606206688761E-2</v>
      </c>
      <c r="C1274" s="48">
        <v>2.7689745326423133E-2</v>
      </c>
      <c r="D1274" s="32" t="s">
        <v>3632</v>
      </c>
    </row>
    <row r="1275" spans="1:4" x14ac:dyDescent="0.3">
      <c r="A1275" s="44">
        <v>1213</v>
      </c>
      <c r="B1275" s="48">
        <v>0.20677085813271898</v>
      </c>
      <c r="C1275" s="48">
        <v>4.5487748841025438E-2</v>
      </c>
      <c r="D1275" s="32" t="s">
        <v>3632</v>
      </c>
    </row>
    <row r="1276" spans="1:4" hidden="1" x14ac:dyDescent="0.3">
      <c r="A1276" s="44">
        <v>1213</v>
      </c>
      <c r="C1276" s="48"/>
      <c r="D1276" s="32" t="s">
        <v>3632</v>
      </c>
    </row>
    <row r="1277" spans="1:4" hidden="1" x14ac:dyDescent="0.3">
      <c r="A1277" s="44">
        <v>1213</v>
      </c>
      <c r="C1277" s="48"/>
      <c r="D1277" s="32" t="s">
        <v>3632</v>
      </c>
    </row>
    <row r="1278" spans="1:4" x14ac:dyDescent="0.3">
      <c r="A1278" s="44">
        <v>1213</v>
      </c>
      <c r="B1278" s="48">
        <v>9.4939041940411792E-2</v>
      </c>
      <c r="C1278" s="48">
        <v>3.0817057273781232E-2</v>
      </c>
      <c r="D1278" s="32" t="s">
        <v>3632</v>
      </c>
    </row>
    <row r="1279" spans="1:4" x14ac:dyDescent="0.3">
      <c r="A1279" s="44">
        <v>1213</v>
      </c>
      <c r="B1279" s="48">
        <v>0.19890590290936658</v>
      </c>
      <c r="C1279" s="48">
        <v>4.4613666237687331E-2</v>
      </c>
      <c r="D1279" s="32" t="s">
        <v>3632</v>
      </c>
    </row>
    <row r="1280" spans="1:4" hidden="1" x14ac:dyDescent="0.3">
      <c r="A1280" s="44">
        <v>1213</v>
      </c>
      <c r="C1280" s="48"/>
      <c r="D1280" s="32" t="s">
        <v>3632</v>
      </c>
    </row>
    <row r="1281" spans="1:4" x14ac:dyDescent="0.3">
      <c r="A1281" s="44">
        <v>1213</v>
      </c>
      <c r="B1281" s="48">
        <v>0.10830160646299564</v>
      </c>
      <c r="C1281" s="48">
        <v>3.2915152516984229E-2</v>
      </c>
      <c r="D1281" s="32" t="s">
        <v>3632</v>
      </c>
    </row>
    <row r="1282" spans="1:4" x14ac:dyDescent="0.3">
      <c r="A1282" s="44">
        <v>1213</v>
      </c>
      <c r="B1282" s="48">
        <v>0.8594956912911903</v>
      </c>
      <c r="C1282" s="48">
        <v>9.284231172455884E-2</v>
      </c>
      <c r="D1282" s="32" t="s">
        <v>3632</v>
      </c>
    </row>
    <row r="1283" spans="1:4" x14ac:dyDescent="0.3">
      <c r="A1283" s="44">
        <v>1213</v>
      </c>
      <c r="B1283" s="48">
        <v>1.7477419093523433E-2</v>
      </c>
      <c r="C1283" s="48">
        <v>1.322060414241249E-2</v>
      </c>
      <c r="D1283" s="32" t="s">
        <v>3632</v>
      </c>
    </row>
    <row r="1284" spans="1:4" x14ac:dyDescent="0.3">
      <c r="A1284" s="44">
        <v>1213</v>
      </c>
      <c r="B1284" s="48">
        <v>0.45370137694398682</v>
      </c>
      <c r="C1284" s="48">
        <v>6.7408396502580278E-2</v>
      </c>
      <c r="D1284" s="32" t="s">
        <v>3632</v>
      </c>
    </row>
    <row r="1285" spans="1:4" x14ac:dyDescent="0.3">
      <c r="A1285" s="44">
        <v>1213</v>
      </c>
      <c r="B1285" s="48">
        <v>0.3469217104006761</v>
      </c>
      <c r="C1285" s="48">
        <v>5.8934169765183467E-2</v>
      </c>
      <c r="D1285" s="32" t="s">
        <v>3632</v>
      </c>
    </row>
    <row r="1286" spans="1:4" x14ac:dyDescent="0.3">
      <c r="A1286" s="44">
        <v>1213</v>
      </c>
      <c r="B1286" s="48">
        <v>0.17488368234009516</v>
      </c>
      <c r="C1286" s="48">
        <v>4.1831295128114988E-2</v>
      </c>
      <c r="D1286" s="32" t="s">
        <v>3632</v>
      </c>
    </row>
    <row r="1287" spans="1:4" x14ac:dyDescent="0.3">
      <c r="A1287" s="44">
        <v>1213</v>
      </c>
      <c r="B1287" s="48">
        <v>9.5493978476619668E-2</v>
      </c>
      <c r="C1287" s="48">
        <v>3.0907020394581854E-2</v>
      </c>
      <c r="D1287" s="32" t="s">
        <v>3632</v>
      </c>
    </row>
    <row r="1288" spans="1:4" x14ac:dyDescent="0.3">
      <c r="A1288" s="44">
        <v>1213</v>
      </c>
      <c r="B1288" s="48">
        <v>0.1202751968363923</v>
      </c>
      <c r="C1288" s="48">
        <v>3.468767046114208E-2</v>
      </c>
      <c r="D1288" s="32" t="s">
        <v>3632</v>
      </c>
    </row>
    <row r="1289" spans="1:4" x14ac:dyDescent="0.3">
      <c r="A1289" s="44">
        <v>1213</v>
      </c>
      <c r="B1289" s="48">
        <v>0.16950793720409829</v>
      </c>
      <c r="C1289" s="48">
        <v>4.118298196510272E-2</v>
      </c>
      <c r="D1289" s="32" t="s">
        <v>3632</v>
      </c>
    </row>
    <row r="1290" spans="1:4" hidden="1" x14ac:dyDescent="0.3">
      <c r="A1290" s="44">
        <v>1213</v>
      </c>
      <c r="B1290" s="52"/>
      <c r="C1290" s="48"/>
      <c r="D1290" s="32" t="s">
        <v>3632</v>
      </c>
    </row>
    <row r="1291" spans="1:4" hidden="1" x14ac:dyDescent="0.3">
      <c r="A1291" s="44">
        <v>1213</v>
      </c>
      <c r="B1291" s="48" t="s">
        <v>47</v>
      </c>
      <c r="C1291" s="48"/>
      <c r="D1291" s="32" t="s">
        <v>3632</v>
      </c>
    </row>
    <row r="1292" spans="1:4" x14ac:dyDescent="0.3">
      <c r="A1292" s="44">
        <v>1213</v>
      </c>
      <c r="B1292" s="48">
        <v>0.4970251068750377</v>
      </c>
      <c r="C1292" s="48">
        <v>7.0558539043091603E-2</v>
      </c>
      <c r="D1292" s="32" t="s">
        <v>3632</v>
      </c>
    </row>
    <row r="1293" spans="1:4" x14ac:dyDescent="0.3">
      <c r="A1293" s="44">
        <v>1213</v>
      </c>
      <c r="B1293" s="48">
        <v>0.20138712443854503</v>
      </c>
      <c r="C1293" s="48">
        <v>4.4891252942537575E-2</v>
      </c>
      <c r="D1293" s="32" t="s">
        <v>3632</v>
      </c>
    </row>
    <row r="1294" spans="1:4" x14ac:dyDescent="0.3">
      <c r="A1294" s="44">
        <v>1213</v>
      </c>
      <c r="B1294" s="48">
        <v>0.13663292088488938</v>
      </c>
      <c r="C1294" s="48">
        <v>3.697231326115958E-2</v>
      </c>
      <c r="D1294" s="32" t="s">
        <v>3632</v>
      </c>
    </row>
    <row r="1295" spans="1:4" x14ac:dyDescent="0.3">
      <c r="A1295" s="44">
        <v>1213</v>
      </c>
      <c r="B1295" s="48">
        <v>0.81315797365982334</v>
      </c>
      <c r="C1295" s="48">
        <v>9.0297932921752783E-2</v>
      </c>
      <c r="D1295" s="32" t="s">
        <v>3632</v>
      </c>
    </row>
    <row r="1296" spans="1:4" x14ac:dyDescent="0.3">
      <c r="A1296" s="44">
        <v>1213</v>
      </c>
      <c r="B1296" s="48">
        <v>0.11612442295009891</v>
      </c>
      <c r="C1296" s="48">
        <v>3.4083632496390438E-2</v>
      </c>
      <c r="D1296" s="32" t="s">
        <v>3631</v>
      </c>
    </row>
    <row r="1297" spans="1:4" hidden="1" x14ac:dyDescent="0.3">
      <c r="A1297" s="44">
        <v>1213</v>
      </c>
      <c r="C1297" s="48"/>
      <c r="D1297" s="32" t="s">
        <v>3631</v>
      </c>
    </row>
    <row r="1298" spans="1:4" hidden="1" x14ac:dyDescent="0.3">
      <c r="A1298" s="44">
        <v>1213</v>
      </c>
      <c r="C1298" s="48"/>
      <c r="D1298" s="32" t="s">
        <v>3631</v>
      </c>
    </row>
    <row r="1299" spans="1:4" x14ac:dyDescent="0.3">
      <c r="A1299" s="44">
        <v>1213</v>
      </c>
      <c r="B1299" s="48">
        <v>6.8039935282743366E-2</v>
      </c>
      <c r="C1299" s="48">
        <v>2.6087424619458843E-2</v>
      </c>
      <c r="D1299" s="32" t="s">
        <v>3631</v>
      </c>
    </row>
    <row r="1300" spans="1:4" hidden="1" x14ac:dyDescent="0.3">
      <c r="A1300" s="44">
        <v>1213</v>
      </c>
      <c r="C1300" s="48"/>
      <c r="D1300" s="32" t="s">
        <v>3631</v>
      </c>
    </row>
    <row r="1301" spans="1:4" hidden="1" x14ac:dyDescent="0.3">
      <c r="A1301" s="44">
        <v>1213</v>
      </c>
      <c r="C1301" s="48"/>
      <c r="D1301" s="32" t="s">
        <v>3631</v>
      </c>
    </row>
    <row r="1302" spans="1:4" hidden="1" x14ac:dyDescent="0.3">
      <c r="A1302" s="44">
        <v>1213</v>
      </c>
      <c r="C1302" s="48"/>
      <c r="D1302" s="32" t="s">
        <v>3631</v>
      </c>
    </row>
    <row r="1303" spans="1:4" x14ac:dyDescent="0.3">
      <c r="A1303" s="44">
        <v>1213</v>
      </c>
      <c r="B1303" s="48">
        <v>0.12433171799280912</v>
      </c>
      <c r="C1303" s="48">
        <v>3.5268013852323157E-2</v>
      </c>
      <c r="D1303" s="32" t="s">
        <v>3631</v>
      </c>
    </row>
    <row r="1304" spans="1:4" x14ac:dyDescent="0.3">
      <c r="A1304" s="44">
        <v>1213</v>
      </c>
      <c r="B1304" s="48">
        <v>0.17817649426377344</v>
      </c>
      <c r="C1304" s="48">
        <v>4.2223502675278725E-2</v>
      </c>
      <c r="D1304" s="32" t="s">
        <v>3631</v>
      </c>
    </row>
    <row r="1305" spans="1:4" hidden="1" x14ac:dyDescent="0.3">
      <c r="A1305" s="44">
        <v>1213</v>
      </c>
      <c r="C1305" s="48"/>
      <c r="D1305" s="32" t="s">
        <v>3631</v>
      </c>
    </row>
    <row r="1306" spans="1:4" hidden="1" x14ac:dyDescent="0.3">
      <c r="A1306" s="44">
        <v>1213</v>
      </c>
      <c r="C1306" s="48"/>
      <c r="D1306" s="32" t="s">
        <v>3631</v>
      </c>
    </row>
    <row r="1307" spans="1:4" hidden="1" x14ac:dyDescent="0.3">
      <c r="A1307" s="44">
        <v>1213</v>
      </c>
      <c r="C1307" s="48"/>
      <c r="D1307" s="32" t="s">
        <v>3631</v>
      </c>
    </row>
    <row r="1308" spans="1:4" hidden="1" x14ac:dyDescent="0.3">
      <c r="A1308" s="44">
        <v>1213</v>
      </c>
      <c r="C1308" s="48"/>
      <c r="D1308" s="32" t="s">
        <v>3631</v>
      </c>
    </row>
    <row r="1309" spans="1:4" x14ac:dyDescent="0.3">
      <c r="A1309" s="44">
        <v>1213</v>
      </c>
      <c r="B1309" s="48">
        <v>3.384640576387752E-2</v>
      </c>
      <c r="C1309" s="48">
        <v>1.8398430653350721E-2</v>
      </c>
      <c r="D1309" s="32" t="s">
        <v>3631</v>
      </c>
    </row>
    <row r="1310" spans="1:4" x14ac:dyDescent="0.3">
      <c r="A1310" s="44">
        <v>1213</v>
      </c>
      <c r="B1310" s="48">
        <v>8.8954648224497931E-2</v>
      </c>
      <c r="C1310" s="48">
        <v>2.9829689434648917E-2</v>
      </c>
      <c r="D1310" s="32" t="s">
        <v>3631</v>
      </c>
    </row>
    <row r="1311" spans="1:4" hidden="1" x14ac:dyDescent="0.3">
      <c r="A1311" s="44">
        <v>1213</v>
      </c>
      <c r="C1311" s="48"/>
      <c r="D1311" s="32" t="s">
        <v>3631</v>
      </c>
    </row>
    <row r="1312" spans="1:4" hidden="1" x14ac:dyDescent="0.3">
      <c r="A1312" s="44">
        <v>1213</v>
      </c>
      <c r="C1312" s="48"/>
      <c r="D1312" s="32" t="s">
        <v>3631</v>
      </c>
    </row>
    <row r="1313" spans="1:4" x14ac:dyDescent="0.3">
      <c r="A1313" s="44">
        <v>1213</v>
      </c>
      <c r="B1313" s="48">
        <v>6.9337109214889905E-2</v>
      </c>
      <c r="C1313" s="48">
        <v>2.6334984448971678E-2</v>
      </c>
      <c r="D1313" s="32" t="s">
        <v>3631</v>
      </c>
    </row>
    <row r="1314" spans="1:4" x14ac:dyDescent="0.3">
      <c r="A1314" s="44">
        <v>1213</v>
      </c>
      <c r="B1314" s="48">
        <v>0.14154541601921175</v>
      </c>
      <c r="C1314" s="48">
        <v>3.7631403131345206E-2</v>
      </c>
      <c r="D1314" s="32" t="s">
        <v>3631</v>
      </c>
    </row>
    <row r="1315" spans="1:4" x14ac:dyDescent="0.3">
      <c r="A1315" s="44">
        <v>1213</v>
      </c>
      <c r="B1315" s="48">
        <v>9.1225471273480616E-2</v>
      </c>
      <c r="C1315" s="48">
        <v>3.0208148746115278E-2</v>
      </c>
      <c r="D1315" s="32" t="s">
        <v>3631</v>
      </c>
    </row>
    <row r="1316" spans="1:4" hidden="1" x14ac:dyDescent="0.3">
      <c r="A1316" s="44">
        <v>1213</v>
      </c>
      <c r="C1316" s="48"/>
      <c r="D1316" s="32" t="s">
        <v>3631</v>
      </c>
    </row>
    <row r="1317" spans="1:4" hidden="1" x14ac:dyDescent="0.3">
      <c r="A1317" s="44">
        <v>1213</v>
      </c>
      <c r="C1317" s="48"/>
      <c r="D1317" s="32" t="s">
        <v>3631</v>
      </c>
    </row>
    <row r="1318" spans="1:4" hidden="1" x14ac:dyDescent="0.3">
      <c r="A1318" s="44">
        <v>1213</v>
      </c>
      <c r="C1318" s="48"/>
      <c r="D1318" s="32" t="s">
        <v>3631</v>
      </c>
    </row>
    <row r="1319" spans="1:4" hidden="1" x14ac:dyDescent="0.3">
      <c r="A1319" s="44">
        <v>1213</v>
      </c>
      <c r="C1319" s="48"/>
      <c r="D1319" s="32" t="s">
        <v>3631</v>
      </c>
    </row>
    <row r="1320" spans="1:4" hidden="1" x14ac:dyDescent="0.3">
      <c r="A1320" s="44">
        <v>1213</v>
      </c>
      <c r="C1320" s="48"/>
      <c r="D1320" s="32" t="s">
        <v>3631</v>
      </c>
    </row>
    <row r="1321" spans="1:4" hidden="1" x14ac:dyDescent="0.3">
      <c r="A1321" s="44">
        <v>1213</v>
      </c>
      <c r="C1321" s="48"/>
      <c r="D1321" s="32" t="s">
        <v>3631</v>
      </c>
    </row>
    <row r="1322" spans="1:4" hidden="1" x14ac:dyDescent="0.3">
      <c r="A1322" s="44">
        <v>1213</v>
      </c>
      <c r="C1322" s="48"/>
      <c r="D1322" s="32" t="s">
        <v>3631</v>
      </c>
    </row>
    <row r="1323" spans="1:4" hidden="1" x14ac:dyDescent="0.3">
      <c r="A1323" s="44">
        <v>1213</v>
      </c>
      <c r="C1323" s="48"/>
      <c r="D1323" s="32" t="s">
        <v>3631</v>
      </c>
    </row>
    <row r="1324" spans="1:4" hidden="1" x14ac:dyDescent="0.3">
      <c r="A1324" s="44">
        <v>1213</v>
      </c>
      <c r="C1324" s="48"/>
      <c r="D1324" s="32" t="s">
        <v>3631</v>
      </c>
    </row>
    <row r="1325" spans="1:4" x14ac:dyDescent="0.3">
      <c r="A1325" s="44">
        <v>1213</v>
      </c>
      <c r="B1325" s="48">
        <v>0.15141826009877168</v>
      </c>
      <c r="C1325" s="48">
        <v>3.8922326092095096E-2</v>
      </c>
      <c r="D1325" s="32" t="s">
        <v>3631</v>
      </c>
    </row>
    <row r="1326" spans="1:4" hidden="1" x14ac:dyDescent="0.3">
      <c r="A1326" s="44">
        <v>1213</v>
      </c>
      <c r="C1326" s="48"/>
      <c r="D1326" s="32" t="s">
        <v>3631</v>
      </c>
    </row>
    <row r="1327" spans="1:4" hidden="1" x14ac:dyDescent="0.3">
      <c r="A1327" s="44">
        <v>1213</v>
      </c>
      <c r="C1327" s="48"/>
      <c r="D1327" s="32" t="s">
        <v>3631</v>
      </c>
    </row>
    <row r="1328" spans="1:4" hidden="1" x14ac:dyDescent="0.3">
      <c r="A1328" s="44">
        <v>1213</v>
      </c>
      <c r="C1328" s="48"/>
      <c r="D1328" s="32" t="s">
        <v>3631</v>
      </c>
    </row>
    <row r="1329" spans="1:4" hidden="1" x14ac:dyDescent="0.3">
      <c r="A1329" s="44">
        <v>1213</v>
      </c>
      <c r="C1329" s="48"/>
      <c r="D1329" s="32" t="s">
        <v>3631</v>
      </c>
    </row>
    <row r="1330" spans="1:4" x14ac:dyDescent="0.3">
      <c r="A1330" s="44">
        <v>1213</v>
      </c>
      <c r="B1330" s="48">
        <v>0.13351524518253674</v>
      </c>
      <c r="C1330" s="48">
        <v>3.6547873891720213E-2</v>
      </c>
      <c r="D1330" s="32" t="s">
        <v>3631</v>
      </c>
    </row>
    <row r="1331" spans="1:4" x14ac:dyDescent="0.3">
      <c r="A1331" s="44">
        <v>1213</v>
      </c>
      <c r="B1331" s="48">
        <v>3.3149213173597931E-2</v>
      </c>
      <c r="C1331" s="48">
        <v>1.8207931437270668E-2</v>
      </c>
      <c r="D1331" s="32" t="s">
        <v>3632</v>
      </c>
    </row>
    <row r="1332" spans="1:4" x14ac:dyDescent="0.3">
      <c r="A1332" s="44">
        <v>1213</v>
      </c>
      <c r="B1332" s="48">
        <v>0.13576063446286948</v>
      </c>
      <c r="C1332" s="48">
        <v>3.6854052081800433E-2</v>
      </c>
      <c r="D1332" s="32" t="s">
        <v>3632</v>
      </c>
    </row>
    <row r="1333" spans="1:4" x14ac:dyDescent="0.3">
      <c r="A1333" s="44">
        <v>1213</v>
      </c>
      <c r="B1333" s="48">
        <v>8.6881753157814642E-2</v>
      </c>
      <c r="C1333" s="48">
        <v>2.9479980713497892E-2</v>
      </c>
      <c r="D1333" s="32" t="s">
        <v>3632</v>
      </c>
    </row>
    <row r="1334" spans="1:4" x14ac:dyDescent="0.3">
      <c r="A1334" s="44">
        <v>1213</v>
      </c>
      <c r="B1334" s="48">
        <v>3.8006760235022927</v>
      </c>
      <c r="C1334" s="48">
        <v>0.19620976066363444</v>
      </c>
      <c r="D1334" s="32" t="s">
        <v>3632</v>
      </c>
    </row>
    <row r="1335" spans="1:4" x14ac:dyDescent="0.3">
      <c r="A1335" s="44">
        <v>1213</v>
      </c>
      <c r="B1335" s="48">
        <v>0.23083068864161418</v>
      </c>
      <c r="C1335" s="48">
        <v>4.80633453867935E-2</v>
      </c>
      <c r="D1335" s="32" t="s">
        <v>3632</v>
      </c>
    </row>
    <row r="1336" spans="1:4" x14ac:dyDescent="0.3">
      <c r="A1336" s="44">
        <v>1213</v>
      </c>
      <c r="B1336" s="48">
        <v>0.19557359563877694</v>
      </c>
      <c r="C1336" s="48">
        <v>4.4238131240358976E-2</v>
      </c>
      <c r="D1336" s="32" t="s">
        <v>3632</v>
      </c>
    </row>
    <row r="1337" spans="1:4" x14ac:dyDescent="0.3">
      <c r="A1337" s="44">
        <v>1213</v>
      </c>
      <c r="B1337" s="48">
        <v>0.43903004583207672</v>
      </c>
      <c r="C1337" s="48">
        <v>6.6307921529100103E-2</v>
      </c>
      <c r="D1337" s="32" t="s">
        <v>3632</v>
      </c>
    </row>
    <row r="1338" spans="1:4" x14ac:dyDescent="0.3">
      <c r="A1338" s="44">
        <v>1213</v>
      </c>
      <c r="B1338" s="48">
        <v>0.91270005416851341</v>
      </c>
      <c r="C1338" s="48">
        <v>9.5681261926051225E-2</v>
      </c>
      <c r="D1338" s="32" t="s">
        <v>3632</v>
      </c>
    </row>
    <row r="1339" spans="1:4" hidden="1" x14ac:dyDescent="0.3">
      <c r="A1339" s="44">
        <v>1213</v>
      </c>
      <c r="C1339" s="48"/>
      <c r="D1339" s="32" t="s">
        <v>3632</v>
      </c>
    </row>
    <row r="1340" spans="1:4" hidden="1" x14ac:dyDescent="0.3">
      <c r="A1340" s="44">
        <v>1213</v>
      </c>
      <c r="C1340" s="48"/>
      <c r="D1340" s="32" t="s">
        <v>3632</v>
      </c>
    </row>
    <row r="1341" spans="1:4" x14ac:dyDescent="0.3">
      <c r="A1341" s="44">
        <v>1213</v>
      </c>
      <c r="B1341" s="48">
        <v>0.10524769710596939</v>
      </c>
      <c r="C1341" s="48">
        <v>3.2447594893686607E-2</v>
      </c>
      <c r="D1341" s="32" t="s">
        <v>3632</v>
      </c>
    </row>
    <row r="1342" spans="1:4" hidden="1" x14ac:dyDescent="0.3">
      <c r="A1342" s="44">
        <v>1213</v>
      </c>
      <c r="C1342" s="48"/>
      <c r="D1342" s="32" t="s">
        <v>3632</v>
      </c>
    </row>
    <row r="1343" spans="1:4" x14ac:dyDescent="0.3">
      <c r="A1343" s="44">
        <v>1213</v>
      </c>
      <c r="B1343" s="48">
        <v>0.41289007319892135</v>
      </c>
      <c r="C1343" s="48">
        <v>6.430082336909998E-2</v>
      </c>
      <c r="D1343" s="32" t="s">
        <v>3632</v>
      </c>
    </row>
    <row r="1344" spans="1:4" x14ac:dyDescent="0.3">
      <c r="A1344" s="44">
        <v>1213</v>
      </c>
      <c r="B1344" s="48">
        <v>0.35511985105887839</v>
      </c>
      <c r="C1344" s="48">
        <v>5.9627260214886797E-2</v>
      </c>
      <c r="D1344" s="32" t="s">
        <v>3632</v>
      </c>
    </row>
    <row r="1345" spans="1:4" x14ac:dyDescent="0.3">
      <c r="A1345" s="44">
        <v>1213</v>
      </c>
      <c r="B1345" s="48">
        <v>0.36313715933552654</v>
      </c>
      <c r="C1345" s="48">
        <v>6.0297394191613403E-2</v>
      </c>
      <c r="D1345" s="32" t="s">
        <v>3632</v>
      </c>
    </row>
    <row r="1346" spans="1:4" hidden="1" x14ac:dyDescent="0.3">
      <c r="A1346" s="44">
        <v>1213</v>
      </c>
      <c r="C1346" s="48"/>
      <c r="D1346" s="32" t="s">
        <v>3632</v>
      </c>
    </row>
    <row r="1347" spans="1:4" x14ac:dyDescent="0.3">
      <c r="A1347" s="44">
        <v>1213</v>
      </c>
      <c r="B1347" s="48">
        <v>0.46310608757193339</v>
      </c>
      <c r="C1347" s="48">
        <v>6.8104533577587292E-2</v>
      </c>
      <c r="D1347" s="32" t="s">
        <v>3632</v>
      </c>
    </row>
    <row r="1348" spans="1:4" hidden="1" x14ac:dyDescent="0.3">
      <c r="A1348" s="44">
        <v>1213</v>
      </c>
      <c r="C1348" s="48"/>
      <c r="D1348" s="32" t="s">
        <v>3632</v>
      </c>
    </row>
    <row r="1349" spans="1:4" x14ac:dyDescent="0.3">
      <c r="A1349" s="44">
        <v>1213</v>
      </c>
      <c r="B1349" s="48">
        <v>0.26475625037293399</v>
      </c>
      <c r="C1349" s="48">
        <v>5.1477202115913445E-2</v>
      </c>
      <c r="D1349" s="32" t="s">
        <v>3632</v>
      </c>
    </row>
    <row r="1350" spans="1:4" x14ac:dyDescent="0.3">
      <c r="A1350" s="44">
        <v>1213</v>
      </c>
      <c r="B1350" s="48">
        <v>0.28055977113585379</v>
      </c>
      <c r="C1350" s="48">
        <v>5.299269230114189E-2</v>
      </c>
      <c r="D1350" s="32" t="s">
        <v>3632</v>
      </c>
    </row>
    <row r="1351" spans="1:4" hidden="1" x14ac:dyDescent="0.3">
      <c r="A1351" s="44">
        <v>1213</v>
      </c>
      <c r="C1351" s="48"/>
      <c r="D1351" s="32" t="s">
        <v>3632</v>
      </c>
    </row>
    <row r="1352" spans="1:4" x14ac:dyDescent="0.3">
      <c r="A1352" s="44">
        <v>1213</v>
      </c>
      <c r="B1352" s="48">
        <v>0.26503360452776797</v>
      </c>
      <c r="C1352" s="48">
        <v>5.1504182234210362E-2</v>
      </c>
      <c r="D1352" s="32" t="s">
        <v>3632</v>
      </c>
    </row>
    <row r="1353" spans="1:4" x14ac:dyDescent="0.3">
      <c r="A1353" s="44">
        <v>1213</v>
      </c>
      <c r="B1353" s="48">
        <v>0.4610436145862854</v>
      </c>
      <c r="C1353" s="48">
        <v>6.7952475993951419E-2</v>
      </c>
      <c r="D1353" s="32" t="s">
        <v>3632</v>
      </c>
    </row>
    <row r="1354" spans="1:4" x14ac:dyDescent="0.3">
      <c r="A1354" s="44">
        <v>1213</v>
      </c>
      <c r="B1354" s="48">
        <v>0.13873314262362074</v>
      </c>
      <c r="C1354" s="48">
        <v>3.7255515889429609E-2</v>
      </c>
      <c r="D1354" s="32" t="s">
        <v>3632</v>
      </c>
    </row>
    <row r="1355" spans="1:4" x14ac:dyDescent="0.3">
      <c r="A1355" s="44">
        <v>1213</v>
      </c>
      <c r="B1355" s="48">
        <v>5.1490476284214024</v>
      </c>
      <c r="C1355" s="48">
        <v>0.22890901242895423</v>
      </c>
      <c r="D1355" s="32" t="s">
        <v>3632</v>
      </c>
    </row>
    <row r="1356" spans="1:4" x14ac:dyDescent="0.3">
      <c r="A1356" s="44">
        <v>1213</v>
      </c>
      <c r="B1356" s="48">
        <v>5.0078695422206457E-2</v>
      </c>
      <c r="C1356" s="48">
        <v>2.2380137899807705E-2</v>
      </c>
      <c r="D1356" s="32" t="s">
        <v>3631</v>
      </c>
    </row>
    <row r="1357" spans="1:4" x14ac:dyDescent="0.3">
      <c r="A1357" s="44">
        <v>1213</v>
      </c>
      <c r="B1357" s="48">
        <v>0.39786731716073431</v>
      </c>
      <c r="C1357" s="48">
        <v>6.3118626493978411E-2</v>
      </c>
      <c r="D1357" s="32" t="s">
        <v>3631</v>
      </c>
    </row>
    <row r="1358" spans="1:4" x14ac:dyDescent="0.3">
      <c r="A1358" s="44">
        <v>1213</v>
      </c>
      <c r="B1358" s="48">
        <v>0.1511201235998455</v>
      </c>
      <c r="C1358" s="48">
        <v>3.8883969617257604E-2</v>
      </c>
      <c r="D1358" s="32" t="s">
        <v>3631</v>
      </c>
    </row>
    <row r="1359" spans="1:4" x14ac:dyDescent="0.3">
      <c r="A1359" s="44">
        <v>1213</v>
      </c>
      <c r="B1359" s="48">
        <v>0.24817925465211019</v>
      </c>
      <c r="C1359" s="48">
        <v>4.9838221943333268E-2</v>
      </c>
      <c r="D1359" s="32" t="s">
        <v>3631</v>
      </c>
    </row>
    <row r="1360" spans="1:4" x14ac:dyDescent="0.3">
      <c r="A1360" s="44">
        <v>1213</v>
      </c>
      <c r="B1360" s="48">
        <v>2.2950245269796776E-2</v>
      </c>
      <c r="C1360" s="48">
        <v>1.5149917886660799E-2</v>
      </c>
      <c r="D1360" s="32" t="s">
        <v>3631</v>
      </c>
    </row>
    <row r="1361" spans="1:4" x14ac:dyDescent="0.3">
      <c r="A1361" s="44">
        <v>1213</v>
      </c>
      <c r="B1361" s="48">
        <v>3.7397151898734174E-2</v>
      </c>
      <c r="C1361" s="48">
        <v>1.9339548767228019E-2</v>
      </c>
      <c r="D1361" s="32" t="s">
        <v>3631</v>
      </c>
    </row>
    <row r="1362" spans="1:4" x14ac:dyDescent="0.3">
      <c r="A1362" s="44">
        <v>1213</v>
      </c>
      <c r="B1362" s="48">
        <v>0.10304595417825456</v>
      </c>
      <c r="C1362" s="48">
        <v>3.2106287318685083E-2</v>
      </c>
      <c r="D1362" s="32" t="s">
        <v>3631</v>
      </c>
    </row>
    <row r="1363" spans="1:4" x14ac:dyDescent="0.3">
      <c r="A1363" s="44">
        <v>1213</v>
      </c>
      <c r="B1363" s="48">
        <v>0.19092211280214855</v>
      </c>
      <c r="C1363" s="48">
        <v>4.3708550748472283E-2</v>
      </c>
      <c r="D1363" s="32" t="s">
        <v>3631</v>
      </c>
    </row>
    <row r="1364" spans="1:4" x14ac:dyDescent="0.3">
      <c r="A1364" s="44">
        <v>1213</v>
      </c>
      <c r="B1364" s="48">
        <v>6.8997551210790195E-2</v>
      </c>
      <c r="C1364" s="48">
        <v>2.6270406530256973E-2</v>
      </c>
      <c r="D1364" s="32" t="s">
        <v>3631</v>
      </c>
    </row>
    <row r="1365" spans="1:4" x14ac:dyDescent="0.3">
      <c r="A1365" s="44">
        <v>1213</v>
      </c>
      <c r="B1365" s="48">
        <v>8.3826140398798155E-2</v>
      </c>
      <c r="C1365" s="48">
        <v>2.8956790846966021E-2</v>
      </c>
      <c r="D1365" s="32" t="s">
        <v>3631</v>
      </c>
    </row>
    <row r="1366" spans="1:4" x14ac:dyDescent="0.3">
      <c r="A1366" s="44">
        <v>1213</v>
      </c>
      <c r="B1366" s="48">
        <v>7.5686077942964905E-2</v>
      </c>
      <c r="C1366" s="48">
        <v>2.7514574367489379E-2</v>
      </c>
      <c r="D1366" s="32" t="s">
        <v>3631</v>
      </c>
    </row>
    <row r="1367" spans="1:4" x14ac:dyDescent="0.3">
      <c r="A1367" s="44">
        <v>1213</v>
      </c>
      <c r="B1367" s="48">
        <v>8.6792738600601479E-2</v>
      </c>
      <c r="C1367" s="48">
        <v>2.9464870636390361E-2</v>
      </c>
      <c r="D1367" s="32" t="s">
        <v>3631</v>
      </c>
    </row>
    <row r="1368" spans="1:4" x14ac:dyDescent="0.3">
      <c r="A1368" s="44">
        <v>1213</v>
      </c>
      <c r="B1368" s="48">
        <v>9.4276256355664667E-2</v>
      </c>
      <c r="C1368" s="48">
        <v>3.0709265372128522E-2</v>
      </c>
      <c r="D1368" s="32" t="s">
        <v>3631</v>
      </c>
    </row>
    <row r="1369" spans="1:4" x14ac:dyDescent="0.3">
      <c r="A1369" s="44">
        <v>1213</v>
      </c>
      <c r="B1369" s="48">
        <v>5.4280395245596462E-2</v>
      </c>
      <c r="C1369" s="48">
        <v>2.3300261649634522E-2</v>
      </c>
      <c r="D1369" s="32" t="s">
        <v>3631</v>
      </c>
    </row>
    <row r="1370" spans="1:4" x14ac:dyDescent="0.3">
      <c r="A1370" s="44">
        <v>1213</v>
      </c>
      <c r="B1370" s="48">
        <v>4.8965922335707249E-2</v>
      </c>
      <c r="C1370" s="48">
        <v>2.2130051203896665E-2</v>
      </c>
      <c r="D1370" s="32" t="s">
        <v>3631</v>
      </c>
    </row>
    <row r="1371" spans="1:4" x14ac:dyDescent="0.3">
      <c r="A1371" s="44">
        <v>1213</v>
      </c>
      <c r="B1371" s="48">
        <v>0.19227628277653305</v>
      </c>
      <c r="C1371" s="48">
        <v>4.3863383727483059E-2</v>
      </c>
      <c r="D1371" s="32" t="s">
        <v>3631</v>
      </c>
    </row>
    <row r="1372" spans="1:4" x14ac:dyDescent="0.3">
      <c r="A1372" s="44">
        <v>1213</v>
      </c>
      <c r="B1372" s="48">
        <v>0.81196787673021675</v>
      </c>
      <c r="C1372" s="48">
        <v>9.0231650932756507E-2</v>
      </c>
      <c r="D1372" s="32" t="s">
        <v>3631</v>
      </c>
    </row>
    <row r="1373" spans="1:4" x14ac:dyDescent="0.3">
      <c r="A1373" s="44">
        <v>1213</v>
      </c>
      <c r="B1373" s="48">
        <v>0.69840830810980059</v>
      </c>
      <c r="C1373" s="48">
        <v>8.366841133879023E-2</v>
      </c>
      <c r="D1373" s="32" t="s">
        <v>3631</v>
      </c>
    </row>
    <row r="1374" spans="1:4" hidden="1" x14ac:dyDescent="0.3">
      <c r="A1374" s="44">
        <v>1213</v>
      </c>
      <c r="C1374" s="48"/>
      <c r="D1374" s="32" t="s">
        <v>3631</v>
      </c>
    </row>
    <row r="1375" spans="1:4" hidden="1" x14ac:dyDescent="0.3">
      <c r="A1375" s="44">
        <v>1213</v>
      </c>
      <c r="C1375" s="48"/>
      <c r="D1375" s="32" t="s">
        <v>3631</v>
      </c>
    </row>
    <row r="1376" spans="1:4" x14ac:dyDescent="0.3">
      <c r="A1376" s="44">
        <v>1213</v>
      </c>
      <c r="B1376" s="48">
        <v>0.88556798567906037</v>
      </c>
      <c r="C1376" s="48">
        <v>9.4244071701323068E-2</v>
      </c>
      <c r="D1376" s="32" t="s">
        <v>3631</v>
      </c>
    </row>
    <row r="1377" spans="1:4" x14ac:dyDescent="0.3">
      <c r="A1377" s="44">
        <v>1213</v>
      </c>
      <c r="B1377" s="48">
        <v>0.38738139625476498</v>
      </c>
      <c r="C1377" s="48">
        <v>6.2280225335407995E-2</v>
      </c>
      <c r="D1377" s="32" t="s">
        <v>3631</v>
      </c>
    </row>
    <row r="1378" spans="1:4" x14ac:dyDescent="0.3">
      <c r="A1378" s="44">
        <v>1213</v>
      </c>
      <c r="B1378" s="48">
        <v>0.28116203839852116</v>
      </c>
      <c r="C1378" s="48">
        <v>5.3049593893240952E-2</v>
      </c>
      <c r="D1378" s="32" t="s">
        <v>3631</v>
      </c>
    </row>
    <row r="1379" spans="1:4" x14ac:dyDescent="0.3">
      <c r="A1379" s="44">
        <v>1213</v>
      </c>
      <c r="B1379" s="48">
        <v>0.25200528285274054</v>
      </c>
      <c r="C1379" s="48">
        <v>5.0221236215926807E-2</v>
      </c>
      <c r="D1379" s="32" t="s">
        <v>3631</v>
      </c>
    </row>
    <row r="1380" spans="1:4" hidden="1" x14ac:dyDescent="0.3">
      <c r="A1380" s="44">
        <v>1213</v>
      </c>
      <c r="C1380" s="48"/>
      <c r="D1380" s="32" t="s">
        <v>3631</v>
      </c>
    </row>
    <row r="1381" spans="1:4" hidden="1" x14ac:dyDescent="0.3">
      <c r="A1381" s="44">
        <v>1213</v>
      </c>
      <c r="C1381" s="48"/>
      <c r="D1381" s="32" t="s">
        <v>3631</v>
      </c>
    </row>
    <row r="1382" spans="1:4" x14ac:dyDescent="0.3">
      <c r="A1382" s="44">
        <v>1213</v>
      </c>
      <c r="B1382" s="48">
        <v>0.25326538498695783</v>
      </c>
      <c r="C1382" s="48">
        <v>5.0346746215352581E-2</v>
      </c>
      <c r="D1382" s="32" t="s">
        <v>3631</v>
      </c>
    </row>
    <row r="1383" spans="1:4" hidden="1" x14ac:dyDescent="0.3">
      <c r="A1383" s="44">
        <v>1213</v>
      </c>
      <c r="C1383" s="48"/>
      <c r="D1383" s="32" t="s">
        <v>3631</v>
      </c>
    </row>
    <row r="1384" spans="1:4" hidden="1" x14ac:dyDescent="0.3">
      <c r="A1384" s="44">
        <v>1213</v>
      </c>
      <c r="C1384" s="48"/>
      <c r="D1384" s="32" t="s">
        <v>3631</v>
      </c>
    </row>
    <row r="1385" spans="1:4" hidden="1" x14ac:dyDescent="0.3">
      <c r="A1385" s="44">
        <v>1213</v>
      </c>
      <c r="C1385" s="48"/>
      <c r="D1385" s="32" t="s">
        <v>3631</v>
      </c>
    </row>
    <row r="1386" spans="1:4" x14ac:dyDescent="0.3">
      <c r="A1386" s="44">
        <v>1213</v>
      </c>
      <c r="B1386" s="48">
        <v>0.76437872434341214</v>
      </c>
      <c r="C1386" s="48">
        <v>8.7540521247962022E-2</v>
      </c>
      <c r="D1386" s="32" t="s">
        <v>3631</v>
      </c>
    </row>
    <row r="1387" spans="1:4" hidden="1" x14ac:dyDescent="0.3">
      <c r="A1387" s="44">
        <v>1213</v>
      </c>
      <c r="C1387" s="48"/>
      <c r="D1387" s="32" t="s">
        <v>3631</v>
      </c>
    </row>
    <row r="1388" spans="1:4" hidden="1" x14ac:dyDescent="0.3">
      <c r="A1388" s="44">
        <v>1213</v>
      </c>
      <c r="C1388" s="48"/>
      <c r="D1388" s="32" t="s">
        <v>3631</v>
      </c>
    </row>
    <row r="1389" spans="1:4" hidden="1" x14ac:dyDescent="0.3">
      <c r="A1389" s="44">
        <v>1213</v>
      </c>
      <c r="C1389" s="48"/>
      <c r="D1389" s="32" t="s">
        <v>3631</v>
      </c>
    </row>
    <row r="1390" spans="1:4" hidden="1" x14ac:dyDescent="0.3">
      <c r="A1390" s="44">
        <v>1213</v>
      </c>
      <c r="C1390" s="48"/>
      <c r="D1390" s="32" t="s">
        <v>3631</v>
      </c>
    </row>
    <row r="1391" spans="1:4" x14ac:dyDescent="0.3">
      <c r="A1391" s="44">
        <v>1213</v>
      </c>
      <c r="B1391" s="48">
        <v>0.53688711753227891</v>
      </c>
      <c r="C1391" s="48">
        <v>7.3338305421828578E-2</v>
      </c>
      <c r="D1391" s="32" t="s">
        <v>3631</v>
      </c>
    </row>
    <row r="1392" spans="1:4" hidden="1" x14ac:dyDescent="0.3">
      <c r="A1392" s="44">
        <v>1213</v>
      </c>
      <c r="C1392" s="48"/>
      <c r="D1392" s="32" t="s">
        <v>3631</v>
      </c>
    </row>
    <row r="1393" spans="1:4" hidden="1" x14ac:dyDescent="0.3">
      <c r="A1393" s="44">
        <v>1213</v>
      </c>
      <c r="C1393" s="48"/>
      <c r="D1393" s="32" t="s">
        <v>3631</v>
      </c>
    </row>
    <row r="1394" spans="1:4" x14ac:dyDescent="0.3">
      <c r="A1394" s="44">
        <v>1213</v>
      </c>
      <c r="B1394" s="48">
        <v>0.17210307777920458</v>
      </c>
      <c r="C1394" s="48">
        <v>4.1497216782361214E-2</v>
      </c>
      <c r="D1394" s="32" t="s">
        <v>3631</v>
      </c>
    </row>
    <row r="1395" spans="1:4" x14ac:dyDescent="0.3">
      <c r="A1395" s="44">
        <v>1213</v>
      </c>
      <c r="B1395" s="48">
        <v>0.11598653899237536</v>
      </c>
      <c r="C1395" s="48">
        <v>3.4063383519076652E-2</v>
      </c>
      <c r="D1395" s="32" t="s">
        <v>3632</v>
      </c>
    </row>
    <row r="1396" spans="1:4" x14ac:dyDescent="0.3">
      <c r="A1396" s="44">
        <v>1213</v>
      </c>
      <c r="B1396" s="48">
        <v>5.1753625355060548E-2</v>
      </c>
      <c r="C1396" s="48">
        <v>2.2751385879987047E-2</v>
      </c>
      <c r="D1396" s="32" t="s">
        <v>3632</v>
      </c>
    </row>
    <row r="1397" spans="1:4" x14ac:dyDescent="0.3">
      <c r="A1397" s="44">
        <v>1213</v>
      </c>
      <c r="B1397" s="48">
        <v>0.10878184951964252</v>
      </c>
      <c r="C1397" s="48">
        <v>3.2988076238199167E-2</v>
      </c>
      <c r="D1397" s="32" t="s">
        <v>3632</v>
      </c>
    </row>
    <row r="1398" spans="1:4" x14ac:dyDescent="0.3">
      <c r="A1398" s="44">
        <v>1213</v>
      </c>
      <c r="B1398" s="48">
        <v>0.1061468008255934</v>
      </c>
      <c r="C1398" s="48">
        <v>3.2585944707226408E-2</v>
      </c>
      <c r="D1398" s="32" t="s">
        <v>3632</v>
      </c>
    </row>
    <row r="1399" spans="1:4" x14ac:dyDescent="0.3">
      <c r="A1399" s="44">
        <v>1213</v>
      </c>
      <c r="B1399" s="48">
        <v>0.24011309448530244</v>
      </c>
      <c r="C1399" s="48">
        <v>4.9020967143380702E-2</v>
      </c>
      <c r="D1399" s="32" t="s">
        <v>3632</v>
      </c>
    </row>
    <row r="1400" spans="1:4" x14ac:dyDescent="0.3">
      <c r="A1400" s="44">
        <v>1213</v>
      </c>
      <c r="B1400" s="48">
        <v>0.10057458320484841</v>
      </c>
      <c r="C1400" s="48">
        <v>3.1718814415394848E-2</v>
      </c>
      <c r="D1400" s="32" t="s">
        <v>3632</v>
      </c>
    </row>
    <row r="1401" spans="1:4" x14ac:dyDescent="0.3">
      <c r="A1401" s="44">
        <v>1213</v>
      </c>
      <c r="B1401" s="48">
        <v>1.9358057405518097</v>
      </c>
      <c r="C1401" s="48">
        <v>0.13958608370335873</v>
      </c>
      <c r="D1401" s="32" t="s">
        <v>3632</v>
      </c>
    </row>
    <row r="1402" spans="1:4" x14ac:dyDescent="0.3">
      <c r="A1402" s="44">
        <v>1213</v>
      </c>
      <c r="B1402" s="48">
        <v>0.23967435905853002</v>
      </c>
      <c r="C1402" s="48">
        <v>4.8976125155553864E-2</v>
      </c>
      <c r="D1402" s="32" t="s">
        <v>3632</v>
      </c>
    </row>
    <row r="1403" spans="1:4" x14ac:dyDescent="0.3">
      <c r="A1403" s="44">
        <v>1213</v>
      </c>
      <c r="B1403" s="48">
        <v>1.1287902393891844</v>
      </c>
      <c r="C1403" s="48">
        <v>0.10644544237873295</v>
      </c>
      <c r="D1403" s="32" t="s">
        <v>3632</v>
      </c>
    </row>
    <row r="1404" spans="1:4" x14ac:dyDescent="0.3">
      <c r="A1404" s="44">
        <v>1213</v>
      </c>
      <c r="B1404" s="48">
        <v>0.58810289056159792</v>
      </c>
      <c r="C1404" s="48">
        <v>7.6763233629866909E-2</v>
      </c>
      <c r="D1404" s="32" t="s">
        <v>3632</v>
      </c>
    </row>
    <row r="1405" spans="1:4" hidden="1" x14ac:dyDescent="0.3">
      <c r="A1405" s="44">
        <v>1213</v>
      </c>
      <c r="C1405" s="48"/>
      <c r="D1405" s="32" t="s">
        <v>3632</v>
      </c>
    </row>
    <row r="1406" spans="1:4" x14ac:dyDescent="0.3">
      <c r="A1406" s="44">
        <v>1213</v>
      </c>
      <c r="B1406" s="48">
        <v>1.6237633412126566</v>
      </c>
      <c r="C1406" s="48">
        <v>0.1277743693769077</v>
      </c>
      <c r="D1406" s="32" t="s">
        <v>3632</v>
      </c>
    </row>
    <row r="1407" spans="1:4" x14ac:dyDescent="0.3">
      <c r="A1407" s="44">
        <v>1213</v>
      </c>
      <c r="B1407" s="48">
        <v>0.28628097250765833</v>
      </c>
      <c r="C1407" s="48">
        <v>5.3530792980155228E-2</v>
      </c>
      <c r="D1407" s="32" t="s">
        <v>3632</v>
      </c>
    </row>
    <row r="1408" spans="1:4" x14ac:dyDescent="0.3">
      <c r="A1408" s="44">
        <v>1213</v>
      </c>
      <c r="B1408" s="48">
        <v>0.35623982173459295</v>
      </c>
      <c r="C1408" s="48">
        <v>5.9721323662659531E-2</v>
      </c>
      <c r="D1408" s="32" t="s">
        <v>3632</v>
      </c>
    </row>
    <row r="1409" spans="1:4" x14ac:dyDescent="0.3">
      <c r="A1409" s="44">
        <v>1213</v>
      </c>
      <c r="B1409" s="48">
        <v>0.65470440020352427</v>
      </c>
      <c r="C1409" s="48">
        <v>8.1002358183911105E-2</v>
      </c>
      <c r="D1409" s="32" t="s">
        <v>3632</v>
      </c>
    </row>
    <row r="1410" spans="1:4" x14ac:dyDescent="0.3">
      <c r="A1410" s="44">
        <v>1213</v>
      </c>
      <c r="B1410" s="48">
        <v>0.1453608897010176</v>
      </c>
      <c r="C1410" s="48">
        <v>3.8135466036627159E-2</v>
      </c>
      <c r="D1410" s="32" t="s">
        <v>3632</v>
      </c>
    </row>
    <row r="1411" spans="1:4" x14ac:dyDescent="0.3">
      <c r="A1411" s="44">
        <v>1213</v>
      </c>
      <c r="B1411" s="48">
        <v>0.11333211076471669</v>
      </c>
      <c r="C1411" s="48">
        <v>3.3671196972045209E-2</v>
      </c>
      <c r="D1411" s="32" t="s">
        <v>3632</v>
      </c>
    </row>
    <row r="1412" spans="1:4" x14ac:dyDescent="0.3">
      <c r="A1412" s="44">
        <v>1213</v>
      </c>
      <c r="B1412" s="48">
        <v>0.31787902712690685</v>
      </c>
      <c r="C1412" s="48">
        <v>5.6410674780421194E-2</v>
      </c>
      <c r="D1412" s="32" t="s">
        <v>3632</v>
      </c>
    </row>
    <row r="1413" spans="1:4" x14ac:dyDescent="0.3">
      <c r="A1413" s="44">
        <v>1213</v>
      </c>
      <c r="B1413" s="48">
        <v>0.1482593420632386</v>
      </c>
      <c r="C1413" s="48">
        <v>3.8513980512999091E-2</v>
      </c>
      <c r="D1413" s="32" t="s">
        <v>3632</v>
      </c>
    </row>
    <row r="1414" spans="1:4" x14ac:dyDescent="0.3">
      <c r="A1414" s="44">
        <v>1213</v>
      </c>
      <c r="B1414" s="48">
        <v>1.2353424347298872E-2</v>
      </c>
      <c r="C1414" s="48">
        <v>1.1114824816940169E-2</v>
      </c>
      <c r="D1414" s="32" t="s">
        <v>3631</v>
      </c>
    </row>
    <row r="1415" spans="1:4" x14ac:dyDescent="0.3">
      <c r="A1415" s="44">
        <v>1213</v>
      </c>
      <c r="B1415" s="48">
        <v>2.5180508766778159E-2</v>
      </c>
      <c r="C1415" s="48">
        <v>1.58690335488339E-2</v>
      </c>
      <c r="D1415" s="32" t="s">
        <v>3631</v>
      </c>
    </row>
    <row r="1416" spans="1:4" x14ac:dyDescent="0.3">
      <c r="A1416" s="44">
        <v>1213</v>
      </c>
      <c r="B1416" s="48">
        <v>0</v>
      </c>
      <c r="C1416" s="48">
        <v>0</v>
      </c>
      <c r="D1416" s="32" t="s">
        <v>3631</v>
      </c>
    </row>
    <row r="1417" spans="1:4" x14ac:dyDescent="0.3">
      <c r="A1417" s="44">
        <v>1213</v>
      </c>
      <c r="B1417" s="48">
        <v>1.0978283108759829E-2</v>
      </c>
      <c r="C1417" s="48">
        <v>1.04779219669824E-2</v>
      </c>
      <c r="D1417" s="32" t="s">
        <v>3631</v>
      </c>
    </row>
    <row r="1418" spans="1:4" x14ac:dyDescent="0.3">
      <c r="A1418" s="44">
        <v>1213</v>
      </c>
      <c r="B1418" s="48">
        <v>4.5985035069025286E-2</v>
      </c>
      <c r="C1418" s="48">
        <v>2.1445765442879464E-2</v>
      </c>
      <c r="D1418" s="32" t="s">
        <v>3631</v>
      </c>
    </row>
    <row r="1419" spans="1:4" hidden="1" x14ac:dyDescent="0.3">
      <c r="A1419" s="44">
        <v>1213</v>
      </c>
      <c r="B1419" s="48" t="s">
        <v>47</v>
      </c>
      <c r="C1419" s="48"/>
      <c r="D1419" s="32" t="s">
        <v>3631</v>
      </c>
    </row>
    <row r="1420" spans="1:4" x14ac:dyDescent="0.3">
      <c r="A1420" s="44">
        <v>1213</v>
      </c>
      <c r="B1420" s="48">
        <v>9.9654019902623833E-2</v>
      </c>
      <c r="C1420" s="48">
        <v>3.1573270433507251E-2</v>
      </c>
      <c r="D1420" s="32" t="s">
        <v>3631</v>
      </c>
    </row>
    <row r="1421" spans="1:4" x14ac:dyDescent="0.3">
      <c r="A1421" s="44">
        <v>1213</v>
      </c>
      <c r="B1421" s="48">
        <v>1.4761990079250692E-2</v>
      </c>
      <c r="C1421" s="48">
        <v>1.2150191983784487E-2</v>
      </c>
      <c r="D1421" s="32" t="s">
        <v>3631</v>
      </c>
    </row>
    <row r="1422" spans="1:4" x14ac:dyDescent="0.3">
      <c r="A1422" s="44">
        <v>1213</v>
      </c>
      <c r="B1422" s="48">
        <v>0.13431184451511588</v>
      </c>
      <c r="C1422" s="48">
        <v>3.6656789257305429E-2</v>
      </c>
      <c r="D1422" s="32" t="s">
        <v>3631</v>
      </c>
    </row>
    <row r="1423" spans="1:4" x14ac:dyDescent="0.3">
      <c r="A1423" s="44">
        <v>1213</v>
      </c>
      <c r="B1423" s="48">
        <v>0.34107188876794436</v>
      </c>
      <c r="C1423" s="48">
        <v>5.8434609818426499E-2</v>
      </c>
      <c r="D1423" s="32" t="s">
        <v>3631</v>
      </c>
    </row>
    <row r="1424" spans="1:4" x14ac:dyDescent="0.3">
      <c r="A1424" s="44">
        <v>1213</v>
      </c>
      <c r="B1424" s="48">
        <v>0.4462372258697872</v>
      </c>
      <c r="C1424" s="48">
        <v>6.6850771797284089E-2</v>
      </c>
      <c r="D1424" s="32" t="s">
        <v>3631</v>
      </c>
    </row>
    <row r="1425" spans="1:4" x14ac:dyDescent="0.3">
      <c r="A1425" s="44">
        <v>1213</v>
      </c>
      <c r="B1425" s="48">
        <v>0.20420032964782348</v>
      </c>
      <c r="C1425" s="48">
        <v>4.5203923922746823E-2</v>
      </c>
      <c r="D1425" s="32" t="s">
        <v>3631</v>
      </c>
    </row>
    <row r="1426" spans="1:4" x14ac:dyDescent="0.3">
      <c r="A1426" s="44">
        <v>1213</v>
      </c>
      <c r="B1426" s="48">
        <v>0.42583544793559541</v>
      </c>
      <c r="C1426" s="48">
        <v>6.5302471412162486E-2</v>
      </c>
      <c r="D1426" s="32" t="s">
        <v>3631</v>
      </c>
    </row>
    <row r="1427" spans="1:4" x14ac:dyDescent="0.3">
      <c r="A1427" s="44">
        <v>1213</v>
      </c>
      <c r="B1427" s="48">
        <v>0.25084080992302793</v>
      </c>
      <c r="C1427" s="48">
        <v>5.0104972608111295E-2</v>
      </c>
      <c r="D1427" s="32" t="s">
        <v>3632</v>
      </c>
    </row>
    <row r="1428" spans="1:4" x14ac:dyDescent="0.3">
      <c r="A1428" s="44">
        <v>1213</v>
      </c>
      <c r="B1428" s="48">
        <v>0.21506861989205858</v>
      </c>
      <c r="C1428" s="48">
        <v>4.6392130657321604E-2</v>
      </c>
      <c r="D1428" s="32" t="s">
        <v>3632</v>
      </c>
    </row>
    <row r="1429" spans="1:4" x14ac:dyDescent="0.3">
      <c r="A1429" s="44">
        <v>1213</v>
      </c>
      <c r="B1429" s="48">
        <v>0.50646196095679064</v>
      </c>
      <c r="C1429" s="48">
        <v>7.1226349786881013E-2</v>
      </c>
      <c r="D1429" s="32" t="s">
        <v>3632</v>
      </c>
    </row>
    <row r="1430" spans="1:4" x14ac:dyDescent="0.3">
      <c r="A1430" s="44">
        <v>1213</v>
      </c>
      <c r="B1430" s="48">
        <v>0.13199336755382679</v>
      </c>
      <c r="C1430" s="48">
        <v>3.6338888622837649E-2</v>
      </c>
      <c r="D1430" s="32" t="s">
        <v>3631</v>
      </c>
    </row>
    <row r="1431" spans="1:4" x14ac:dyDescent="0.3">
      <c r="A1431" s="44">
        <v>1213</v>
      </c>
      <c r="B1431" s="48">
        <v>2.6638031724501715E-3</v>
      </c>
      <c r="C1431" s="48">
        <v>5.1612273982170982E-3</v>
      </c>
      <c r="D1431" s="32" t="s">
        <v>3631</v>
      </c>
    </row>
    <row r="1432" spans="1:4" x14ac:dyDescent="0.3">
      <c r="A1432" s="44">
        <v>1213</v>
      </c>
      <c r="B1432" s="48">
        <v>0.68678145961947612</v>
      </c>
      <c r="C1432" s="48">
        <v>8.2967431756641827E-2</v>
      </c>
      <c r="D1432" s="32" t="s">
        <v>3631</v>
      </c>
    </row>
    <row r="1433" spans="1:4" x14ac:dyDescent="0.3">
      <c r="A1433" s="44">
        <v>1213</v>
      </c>
      <c r="B1433" s="48">
        <v>0.47159096741082884</v>
      </c>
      <c r="C1433" s="48">
        <v>6.8726571603259623E-2</v>
      </c>
      <c r="D1433" s="32" t="s">
        <v>3631</v>
      </c>
    </row>
    <row r="1434" spans="1:4" x14ac:dyDescent="0.3">
      <c r="A1434" s="44">
        <v>1213</v>
      </c>
      <c r="B1434" s="48">
        <v>0.61832300028633336</v>
      </c>
      <c r="C1434" s="48">
        <v>7.8714778207700606E-2</v>
      </c>
      <c r="D1434" s="32" t="s">
        <v>3632</v>
      </c>
    </row>
    <row r="1435" spans="1:4" x14ac:dyDescent="0.3">
      <c r="A1435" s="44">
        <v>1213</v>
      </c>
      <c r="B1435" s="48">
        <v>0.66604565034494334</v>
      </c>
      <c r="C1435" s="48">
        <v>8.1702487625559858E-2</v>
      </c>
      <c r="D1435" s="32" t="s">
        <v>3632</v>
      </c>
    </row>
    <row r="1436" spans="1:4" x14ac:dyDescent="0.3">
      <c r="A1436" s="44">
        <v>1213</v>
      </c>
      <c r="B1436" s="48">
        <v>3.2094230701827368E-2</v>
      </c>
      <c r="C1436" s="48">
        <v>1.7915821152024662E-2</v>
      </c>
      <c r="D1436" s="32" t="s">
        <v>3632</v>
      </c>
    </row>
    <row r="1437" spans="1:4" x14ac:dyDescent="0.3">
      <c r="A1437" s="44">
        <v>1213</v>
      </c>
      <c r="B1437" s="48">
        <v>0.64986624130093851</v>
      </c>
      <c r="C1437" s="48">
        <v>8.0701852194375728E-2</v>
      </c>
      <c r="D1437" s="32" t="s">
        <v>3632</v>
      </c>
    </row>
    <row r="1438" spans="1:4" x14ac:dyDescent="0.3">
      <c r="A1438" s="44">
        <v>1314</v>
      </c>
      <c r="B1438" s="48">
        <v>5.2410501193317423E-2</v>
      </c>
      <c r="C1438" s="48">
        <v>2.2895340127559567E-2</v>
      </c>
      <c r="D1438" s="32" t="s">
        <v>3632</v>
      </c>
    </row>
    <row r="1439" spans="1:4" x14ac:dyDescent="0.3">
      <c r="A1439" s="44">
        <v>1314</v>
      </c>
      <c r="B1439" s="48">
        <v>2.7825646224024326E-2</v>
      </c>
      <c r="C1439" s="48">
        <v>1.6681794716316218E-2</v>
      </c>
      <c r="D1439" s="32" t="s">
        <v>3632</v>
      </c>
    </row>
    <row r="1440" spans="1:4" hidden="1" x14ac:dyDescent="0.3">
      <c r="A1440" s="44">
        <v>1314</v>
      </c>
      <c r="B1440" s="48" t="s">
        <v>47</v>
      </c>
      <c r="C1440" s="48"/>
      <c r="D1440" s="32" t="s">
        <v>3632</v>
      </c>
    </row>
    <row r="1441" spans="1:4" x14ac:dyDescent="0.3">
      <c r="A1441" s="44">
        <v>1314</v>
      </c>
      <c r="B1441" s="48">
        <v>0.35327234342012664</v>
      </c>
      <c r="C1441" s="48">
        <v>5.9471769227265679E-2</v>
      </c>
      <c r="D1441" s="32" t="s">
        <v>3632</v>
      </c>
    </row>
    <row r="1442" spans="1:4" hidden="1" x14ac:dyDescent="0.3">
      <c r="A1442" s="44">
        <v>1314</v>
      </c>
      <c r="B1442" s="32" t="s">
        <v>47</v>
      </c>
      <c r="C1442" s="48"/>
      <c r="D1442" s="32" t="s">
        <v>3632</v>
      </c>
    </row>
    <row r="1443" spans="1:4" x14ac:dyDescent="0.3">
      <c r="A1443" s="44">
        <v>1314</v>
      </c>
      <c r="B1443" s="48">
        <v>0</v>
      </c>
      <c r="C1443" s="48">
        <v>0</v>
      </c>
      <c r="D1443" s="32" t="s">
        <v>3632</v>
      </c>
    </row>
    <row r="1444" spans="1:4" hidden="1" x14ac:dyDescent="0.3">
      <c r="A1444" s="44">
        <v>1314</v>
      </c>
      <c r="B1444" s="32" t="s">
        <v>47</v>
      </c>
      <c r="C1444" s="48"/>
      <c r="D1444" s="32" t="s">
        <v>3632</v>
      </c>
    </row>
    <row r="1445" spans="1:4" hidden="1" x14ac:dyDescent="0.3">
      <c r="A1445" s="44">
        <v>1314</v>
      </c>
      <c r="B1445" s="32" t="s">
        <v>47</v>
      </c>
      <c r="C1445" s="48"/>
      <c r="D1445" s="32" t="s">
        <v>3632</v>
      </c>
    </row>
    <row r="1446" spans="1:4" hidden="1" x14ac:dyDescent="0.3">
      <c r="A1446" s="44">
        <v>1314</v>
      </c>
      <c r="B1446" s="32" t="s">
        <v>47</v>
      </c>
      <c r="C1446" s="48"/>
      <c r="D1446" s="32" t="s">
        <v>3631</v>
      </c>
    </row>
    <row r="1447" spans="1:4" x14ac:dyDescent="0.3">
      <c r="A1447" s="44">
        <v>1314</v>
      </c>
      <c r="B1447" s="48">
        <v>0.22135176651305682</v>
      </c>
      <c r="C1447" s="48">
        <v>4.7065409975012559E-2</v>
      </c>
      <c r="D1447" s="32" t="s">
        <v>3631</v>
      </c>
    </row>
    <row r="1448" spans="1:4" x14ac:dyDescent="0.3">
      <c r="A1448" s="44">
        <v>1314</v>
      </c>
      <c r="B1448" s="48">
        <v>0.56437722419928837</v>
      </c>
      <c r="C1448" s="48">
        <v>7.5195888885284862E-2</v>
      </c>
      <c r="D1448" s="32" t="s">
        <v>3631</v>
      </c>
    </row>
    <row r="1449" spans="1:4" x14ac:dyDescent="0.3">
      <c r="A1449" s="44">
        <v>1314</v>
      </c>
      <c r="B1449" s="48">
        <v>0.67291897891231967</v>
      </c>
      <c r="C1449" s="48">
        <v>8.2123919742446552E-2</v>
      </c>
      <c r="D1449" s="32" t="s">
        <v>3631</v>
      </c>
    </row>
    <row r="1450" spans="1:4" x14ac:dyDescent="0.3">
      <c r="A1450" s="44">
        <v>1314</v>
      </c>
      <c r="B1450" s="48">
        <v>0.16763358778625953</v>
      </c>
      <c r="C1450" s="48">
        <v>4.0954528649197158E-2</v>
      </c>
      <c r="D1450" s="32" t="s">
        <v>3631</v>
      </c>
    </row>
    <row r="1451" spans="1:4" x14ac:dyDescent="0.3">
      <c r="A1451" s="44">
        <v>1314</v>
      </c>
      <c r="B1451" s="48">
        <v>6.6883327916802085E-2</v>
      </c>
      <c r="C1451" s="48">
        <v>2.5864694953407263E-2</v>
      </c>
      <c r="D1451" s="32" t="s">
        <v>3631</v>
      </c>
    </row>
    <row r="1452" spans="1:4" x14ac:dyDescent="0.3">
      <c r="A1452" s="44">
        <v>1314</v>
      </c>
      <c r="B1452" s="48">
        <v>1.4910618066561014</v>
      </c>
      <c r="C1452" s="48">
        <v>0.12241454961663882</v>
      </c>
      <c r="D1452" s="32" t="s">
        <v>3631</v>
      </c>
    </row>
    <row r="1453" spans="1:4" x14ac:dyDescent="0.3">
      <c r="A1453" s="44">
        <v>1314</v>
      </c>
      <c r="B1453" s="48">
        <v>0.71356898517673895</v>
      </c>
      <c r="C1453" s="48">
        <v>8.4573798734927264E-2</v>
      </c>
      <c r="D1453" s="32" t="s">
        <v>3631</v>
      </c>
    </row>
    <row r="1454" spans="1:4" x14ac:dyDescent="0.3">
      <c r="A1454" s="44">
        <v>1314</v>
      </c>
      <c r="B1454" s="48">
        <v>0.80473339569691293</v>
      </c>
      <c r="C1454" s="48">
        <v>8.982768846199482E-2</v>
      </c>
      <c r="D1454" s="32" t="s">
        <v>3631</v>
      </c>
    </row>
    <row r="1455" spans="1:4" hidden="1" x14ac:dyDescent="0.3">
      <c r="A1455" s="44">
        <v>1314</v>
      </c>
      <c r="B1455" s="32" t="s">
        <v>47</v>
      </c>
      <c r="C1455" s="48"/>
      <c r="D1455" s="32" t="s">
        <v>3631</v>
      </c>
    </row>
    <row r="1456" spans="1:4" hidden="1" x14ac:dyDescent="0.3">
      <c r="A1456" s="44">
        <v>1314</v>
      </c>
      <c r="B1456" s="32" t="s">
        <v>47</v>
      </c>
      <c r="C1456" s="48"/>
      <c r="D1456" s="32" t="s">
        <v>3631</v>
      </c>
    </row>
    <row r="1457" spans="1:4" hidden="1" x14ac:dyDescent="0.3">
      <c r="A1457" s="44">
        <v>1314</v>
      </c>
      <c r="B1457" s="32" t="s">
        <v>47</v>
      </c>
      <c r="C1457" s="48"/>
      <c r="D1457" s="32" t="s">
        <v>3631</v>
      </c>
    </row>
    <row r="1458" spans="1:4" x14ac:dyDescent="0.3">
      <c r="A1458" s="44">
        <v>1314</v>
      </c>
      <c r="B1458" s="48">
        <v>0</v>
      </c>
      <c r="C1458" s="48">
        <v>0</v>
      </c>
      <c r="D1458" s="32" t="s">
        <v>3631</v>
      </c>
    </row>
    <row r="1459" spans="1:4" x14ac:dyDescent="0.3">
      <c r="A1459" s="44">
        <v>1314</v>
      </c>
      <c r="B1459" s="48">
        <v>0.73050023158869848</v>
      </c>
      <c r="C1459" s="48">
        <v>8.5573708755404959E-2</v>
      </c>
      <c r="D1459" s="32" t="s">
        <v>3631</v>
      </c>
    </row>
    <row r="1460" spans="1:4" hidden="1" x14ac:dyDescent="0.3">
      <c r="A1460" s="44">
        <v>1314</v>
      </c>
      <c r="B1460" s="32" t="s">
        <v>47</v>
      </c>
      <c r="C1460" s="48"/>
      <c r="D1460" s="32" t="s">
        <v>3631</v>
      </c>
    </row>
    <row r="1461" spans="1:4" hidden="1" x14ac:dyDescent="0.3">
      <c r="A1461" s="44">
        <v>1314</v>
      </c>
      <c r="C1461" s="48"/>
      <c r="D1461" s="32" t="s">
        <v>3631</v>
      </c>
    </row>
    <row r="1462" spans="1:4" x14ac:dyDescent="0.3">
      <c r="A1462" s="44">
        <v>1314</v>
      </c>
      <c r="B1462" s="48">
        <v>1.0380865326020718</v>
      </c>
      <c r="C1462" s="48">
        <v>0.10206363860568439</v>
      </c>
      <c r="D1462" s="32" t="s">
        <v>3631</v>
      </c>
    </row>
    <row r="1463" spans="1:4" x14ac:dyDescent="0.3">
      <c r="A1463" s="44">
        <v>1314</v>
      </c>
      <c r="B1463" s="48">
        <v>1.2788876889848813</v>
      </c>
      <c r="C1463" s="48">
        <v>0.11333035907641956</v>
      </c>
      <c r="D1463" s="32" t="s">
        <v>3631</v>
      </c>
    </row>
    <row r="1464" spans="1:4" x14ac:dyDescent="0.3">
      <c r="A1464" s="44">
        <v>1314</v>
      </c>
      <c r="B1464" s="48">
        <v>1.3942687747035574</v>
      </c>
      <c r="C1464" s="48">
        <v>0.11835528496356332</v>
      </c>
      <c r="D1464" s="32" t="s">
        <v>3631</v>
      </c>
    </row>
    <row r="1465" spans="1:4" x14ac:dyDescent="0.3">
      <c r="A1465" s="44">
        <v>1314</v>
      </c>
      <c r="B1465" s="48">
        <v>0</v>
      </c>
      <c r="C1465" s="48">
        <v>0</v>
      </c>
      <c r="D1465" s="32" t="s">
        <v>3631</v>
      </c>
    </row>
    <row r="1466" spans="1:4" x14ac:dyDescent="0.3">
      <c r="A1466" s="44">
        <v>1314</v>
      </c>
      <c r="B1466" s="48">
        <v>0</v>
      </c>
      <c r="C1466" s="48">
        <v>0</v>
      </c>
      <c r="D1466" s="32" t="s">
        <v>3631</v>
      </c>
    </row>
    <row r="1467" spans="1:4" hidden="1" x14ac:dyDescent="0.3">
      <c r="A1467" s="44">
        <v>1314</v>
      </c>
      <c r="B1467" s="32" t="s">
        <v>47</v>
      </c>
      <c r="C1467" s="48"/>
      <c r="D1467" s="32" t="s">
        <v>3631</v>
      </c>
    </row>
    <row r="1468" spans="1:4" x14ac:dyDescent="0.3">
      <c r="A1468" s="44">
        <v>1314</v>
      </c>
      <c r="B1468" s="48">
        <v>0.11196736174070718</v>
      </c>
      <c r="C1468" s="48">
        <v>3.3467771912742597E-2</v>
      </c>
      <c r="D1468" s="32" t="s">
        <v>3631</v>
      </c>
    </row>
    <row r="1469" spans="1:4" x14ac:dyDescent="0.3">
      <c r="A1469" s="44">
        <v>1314</v>
      </c>
      <c r="B1469" s="48">
        <v>0.2489181351773366</v>
      </c>
      <c r="C1469" s="48">
        <v>4.9912417686457995E-2</v>
      </c>
      <c r="D1469" s="32" t="s">
        <v>3631</v>
      </c>
    </row>
    <row r="1470" spans="1:4" x14ac:dyDescent="0.3">
      <c r="A1470" s="44">
        <v>1314</v>
      </c>
      <c r="B1470" s="48">
        <v>0.5647285464098073</v>
      </c>
      <c r="C1470" s="48">
        <v>7.5219334017441228E-2</v>
      </c>
      <c r="D1470" s="32" t="s">
        <v>3631</v>
      </c>
    </row>
    <row r="1471" spans="1:4" x14ac:dyDescent="0.3">
      <c r="A1471" s="44">
        <v>1314</v>
      </c>
      <c r="B1471" s="48">
        <v>0.53171067106710679</v>
      </c>
      <c r="C1471" s="48">
        <v>7.2983267952916472E-2</v>
      </c>
      <c r="D1471" s="32" t="s">
        <v>3631</v>
      </c>
    </row>
    <row r="1472" spans="1:4" x14ac:dyDescent="0.3">
      <c r="A1472" s="44">
        <v>1314</v>
      </c>
      <c r="B1472" s="48">
        <v>0.34564102564102561</v>
      </c>
      <c r="C1472" s="48">
        <v>5.882516358682531E-2</v>
      </c>
      <c r="D1472" s="32" t="s">
        <v>3631</v>
      </c>
    </row>
    <row r="1473" spans="1:4" x14ac:dyDescent="0.3">
      <c r="A1473" s="44">
        <v>1314</v>
      </c>
      <c r="B1473" s="48">
        <v>0.66633707865168534</v>
      </c>
      <c r="C1473" s="48">
        <v>8.1720400022173262E-2</v>
      </c>
      <c r="D1473" s="32" t="s">
        <v>3631</v>
      </c>
    </row>
    <row r="1474" spans="1:4" hidden="1" x14ac:dyDescent="0.3">
      <c r="A1474" s="44">
        <v>1314</v>
      </c>
      <c r="B1474" s="32" t="s">
        <v>47</v>
      </c>
      <c r="C1474" s="48"/>
      <c r="D1474" s="32" t="s">
        <v>3631</v>
      </c>
    </row>
    <row r="1475" spans="1:4" x14ac:dyDescent="0.3">
      <c r="A1475" s="44">
        <v>1314</v>
      </c>
      <c r="B1475" s="48">
        <v>0.19416445623342174</v>
      </c>
      <c r="C1475" s="48">
        <v>4.4078368010744259E-2</v>
      </c>
      <c r="D1475" s="32" t="s">
        <v>3632</v>
      </c>
    </row>
    <row r="1476" spans="1:4" hidden="1" x14ac:dyDescent="0.3">
      <c r="A1476" s="44">
        <v>1314</v>
      </c>
      <c r="B1476" s="32" t="s">
        <v>47</v>
      </c>
      <c r="C1476" s="48"/>
      <c r="D1476" s="32" t="s">
        <v>3632</v>
      </c>
    </row>
    <row r="1477" spans="1:4" x14ac:dyDescent="0.3">
      <c r="A1477" s="44">
        <v>1314</v>
      </c>
      <c r="B1477" s="48">
        <v>0.22507024664377145</v>
      </c>
      <c r="C1477" s="48">
        <v>4.7459383162199748E-2</v>
      </c>
      <c r="D1477" s="32" t="s">
        <v>3632</v>
      </c>
    </row>
    <row r="1478" spans="1:4" x14ac:dyDescent="0.3">
      <c r="A1478" s="44">
        <v>1314</v>
      </c>
      <c r="B1478" s="48">
        <v>0.46047431609659167</v>
      </c>
      <c r="C1478" s="48">
        <v>6.7910444386738919E-2</v>
      </c>
      <c r="D1478" s="32" t="s">
        <v>3632</v>
      </c>
    </row>
    <row r="1479" spans="1:4" x14ac:dyDescent="0.3">
      <c r="A1479" s="44">
        <v>1314</v>
      </c>
      <c r="B1479" s="48">
        <v>4.3182050671687608E-2</v>
      </c>
      <c r="C1479" s="48">
        <v>2.0781787154919809E-2</v>
      </c>
      <c r="D1479" s="32" t="s">
        <v>3632</v>
      </c>
    </row>
    <row r="1480" spans="1:4" x14ac:dyDescent="0.3">
      <c r="A1480" s="44">
        <v>1314</v>
      </c>
      <c r="B1480" s="48">
        <v>0.80980115557518551</v>
      </c>
      <c r="C1480" s="48">
        <v>9.0110852413211859E-2</v>
      </c>
      <c r="D1480" s="32" t="s">
        <v>3632</v>
      </c>
    </row>
    <row r="1481" spans="1:4" x14ac:dyDescent="0.3">
      <c r="A1481" s="44">
        <v>1314</v>
      </c>
      <c r="B1481" s="48">
        <v>1.418364408076414</v>
      </c>
      <c r="C1481" s="48">
        <v>0.11937845120369943</v>
      </c>
      <c r="D1481" s="32" t="s">
        <v>3632</v>
      </c>
    </row>
    <row r="1482" spans="1:4" x14ac:dyDescent="0.3">
      <c r="A1482" s="44">
        <v>1314</v>
      </c>
      <c r="B1482" s="48">
        <v>1.3108500204331834</v>
      </c>
      <c r="C1482" s="48">
        <v>0.11474398303269413</v>
      </c>
      <c r="D1482" s="32" t="s">
        <v>3632</v>
      </c>
    </row>
    <row r="1483" spans="1:4" x14ac:dyDescent="0.3">
      <c r="A1483" s="44">
        <v>1314</v>
      </c>
      <c r="B1483" s="48">
        <v>0.55497245578428533</v>
      </c>
      <c r="C1483" s="48">
        <v>7.4565551931499524E-2</v>
      </c>
      <c r="D1483" s="32" t="s">
        <v>3632</v>
      </c>
    </row>
    <row r="1484" spans="1:4" x14ac:dyDescent="0.3">
      <c r="A1484" s="44">
        <v>1314</v>
      </c>
      <c r="B1484" s="48">
        <v>0.26407388371896184</v>
      </c>
      <c r="C1484" s="48">
        <v>5.1410763630837929E-2</v>
      </c>
      <c r="D1484" s="32" t="s">
        <v>3632</v>
      </c>
    </row>
    <row r="1485" spans="1:4" x14ac:dyDescent="0.3">
      <c r="A1485" s="44">
        <v>1314</v>
      </c>
      <c r="B1485" s="48">
        <v>0.21586061521649902</v>
      </c>
      <c r="C1485" s="48">
        <v>4.6477533672530012E-2</v>
      </c>
      <c r="D1485" s="32" t="s">
        <v>3632</v>
      </c>
    </row>
    <row r="1486" spans="1:4" x14ac:dyDescent="0.3">
      <c r="A1486" s="44">
        <v>1314</v>
      </c>
      <c r="B1486" s="48">
        <v>1.5705965649195609E-2</v>
      </c>
      <c r="C1486" s="48">
        <v>1.2532672490708316E-2</v>
      </c>
      <c r="D1486" s="32" t="s">
        <v>3632</v>
      </c>
    </row>
    <row r="1487" spans="1:4" x14ac:dyDescent="0.3">
      <c r="A1487" s="44">
        <v>1314</v>
      </c>
      <c r="B1487" s="48">
        <v>0.77709745968312682</v>
      </c>
      <c r="C1487" s="48">
        <v>8.8267705255817078E-2</v>
      </c>
      <c r="D1487" s="32" t="s">
        <v>3632</v>
      </c>
    </row>
    <row r="1488" spans="1:4" x14ac:dyDescent="0.3">
      <c r="A1488" s="44">
        <v>1314</v>
      </c>
      <c r="B1488" s="48">
        <v>0.28759568064955104</v>
      </c>
      <c r="C1488" s="48">
        <v>5.3653686599521855E-2</v>
      </c>
      <c r="D1488" s="32" t="s">
        <v>3632</v>
      </c>
    </row>
    <row r="1489" spans="1:4" x14ac:dyDescent="0.3">
      <c r="A1489" s="44">
        <v>1314</v>
      </c>
      <c r="B1489" s="48">
        <v>0.83672193015812069</v>
      </c>
      <c r="C1489" s="48">
        <v>9.1600550174035886E-2</v>
      </c>
      <c r="D1489" s="32" t="s">
        <v>3632</v>
      </c>
    </row>
    <row r="1490" spans="1:4" x14ac:dyDescent="0.3">
      <c r="A1490" s="44">
        <v>1314</v>
      </c>
      <c r="B1490" s="48">
        <v>0.99347712947532951</v>
      </c>
      <c r="C1490" s="48">
        <v>9.9839103717547187E-2</v>
      </c>
      <c r="D1490" s="32" t="s">
        <v>3632</v>
      </c>
    </row>
    <row r="1491" spans="1:4" x14ac:dyDescent="0.3">
      <c r="A1491" s="44">
        <v>1314</v>
      </c>
      <c r="B1491" s="48">
        <v>0.50829299002900064</v>
      </c>
      <c r="C1491" s="48">
        <v>7.135520571085989E-2</v>
      </c>
      <c r="D1491" s="32" t="s">
        <v>3632</v>
      </c>
    </row>
    <row r="1492" spans="1:4" x14ac:dyDescent="0.3">
      <c r="A1492" s="44">
        <v>1314</v>
      </c>
      <c r="B1492" s="48">
        <v>0.65735294117647058</v>
      </c>
      <c r="C1492" s="48">
        <v>8.1166396292046167E-2</v>
      </c>
      <c r="D1492" s="32" t="s">
        <v>3632</v>
      </c>
    </row>
    <row r="1493" spans="1:4" x14ac:dyDescent="0.3">
      <c r="A1493" s="44">
        <v>1314</v>
      </c>
      <c r="B1493" s="48">
        <v>1.0064852492370295</v>
      </c>
      <c r="C1493" s="48">
        <v>0.1004927958507997</v>
      </c>
      <c r="D1493" s="32" t="s">
        <v>3632</v>
      </c>
    </row>
    <row r="1494" spans="1:4" x14ac:dyDescent="0.3">
      <c r="A1494" s="44">
        <v>1314</v>
      </c>
      <c r="B1494" s="48">
        <v>2.7529168512775065E-2</v>
      </c>
      <c r="C1494" s="48">
        <v>1.6592677622213559E-2</v>
      </c>
      <c r="D1494" s="32" t="s">
        <v>3632</v>
      </c>
    </row>
    <row r="1495" spans="1:4" x14ac:dyDescent="0.3">
      <c r="A1495" s="44">
        <v>1314</v>
      </c>
      <c r="B1495" s="48">
        <v>0.49576241750607852</v>
      </c>
      <c r="C1495" s="48">
        <v>7.0468706426915259E-2</v>
      </c>
      <c r="D1495" s="32" t="s">
        <v>3631</v>
      </c>
    </row>
    <row r="1496" spans="1:4" x14ac:dyDescent="0.3">
      <c r="A1496" s="44">
        <v>1314</v>
      </c>
      <c r="B1496" s="48">
        <v>0.54266075388026602</v>
      </c>
      <c r="C1496" s="48">
        <v>7.3732300051357585E-2</v>
      </c>
      <c r="D1496" s="32" t="s">
        <v>3631</v>
      </c>
    </row>
    <row r="1497" spans="1:4" x14ac:dyDescent="0.3">
      <c r="A1497" s="44">
        <v>1314</v>
      </c>
      <c r="B1497" s="48">
        <v>0.16263736263736264</v>
      </c>
      <c r="C1497" s="48">
        <v>4.0339262375693678E-2</v>
      </c>
      <c r="D1497" s="32" t="s">
        <v>3631</v>
      </c>
    </row>
    <row r="1498" spans="1:4" x14ac:dyDescent="0.3">
      <c r="A1498" s="44">
        <v>1314</v>
      </c>
      <c r="B1498" s="48">
        <v>2.4582517025841966E-2</v>
      </c>
      <c r="C1498" s="48">
        <v>1.5679455227713607E-2</v>
      </c>
      <c r="D1498" s="32" t="s">
        <v>3631</v>
      </c>
    </row>
    <row r="1499" spans="1:4" x14ac:dyDescent="0.3">
      <c r="A1499" s="44">
        <v>1314</v>
      </c>
      <c r="B1499" s="48">
        <v>0.37084426609044602</v>
      </c>
      <c r="C1499" s="48">
        <v>6.0934685784543648E-2</v>
      </c>
      <c r="D1499" s="32" t="s">
        <v>3631</v>
      </c>
    </row>
    <row r="1500" spans="1:4" x14ac:dyDescent="0.3">
      <c r="A1500" s="44">
        <v>1314</v>
      </c>
      <c r="B1500" s="48">
        <v>0.12292717086834733</v>
      </c>
      <c r="C1500" s="48">
        <v>3.5068158522455879E-2</v>
      </c>
      <c r="D1500" s="32" t="s">
        <v>3631</v>
      </c>
    </row>
    <row r="1501" spans="1:4" x14ac:dyDescent="0.3">
      <c r="A1501" s="44">
        <v>1314</v>
      </c>
      <c r="B1501" s="48">
        <v>1.0616127797972068</v>
      </c>
      <c r="C1501" s="48">
        <v>0.10321777634967655</v>
      </c>
      <c r="D1501" s="32" t="s">
        <v>3631</v>
      </c>
    </row>
    <row r="1502" spans="1:4" x14ac:dyDescent="0.3">
      <c r="A1502" s="44">
        <v>1314</v>
      </c>
      <c r="B1502" s="48">
        <v>0</v>
      </c>
      <c r="C1502" s="48">
        <v>0</v>
      </c>
      <c r="D1502" s="32" t="s">
        <v>3632</v>
      </c>
    </row>
    <row r="1503" spans="1:4" x14ac:dyDescent="0.3">
      <c r="A1503" s="44">
        <v>1314</v>
      </c>
      <c r="B1503" s="48">
        <v>0</v>
      </c>
      <c r="C1503" s="48">
        <v>0</v>
      </c>
      <c r="D1503" s="32" t="s">
        <v>3632</v>
      </c>
    </row>
    <row r="1504" spans="1:4" x14ac:dyDescent="0.3">
      <c r="A1504" s="44">
        <v>1314</v>
      </c>
      <c r="B1504" s="48">
        <v>0</v>
      </c>
      <c r="C1504" s="48">
        <v>0</v>
      </c>
      <c r="D1504" s="32" t="s">
        <v>3632</v>
      </c>
    </row>
    <row r="1505" spans="1:4" x14ac:dyDescent="0.3">
      <c r="A1505" s="44">
        <v>1314</v>
      </c>
      <c r="B1505" s="48">
        <v>0.25712365726266107</v>
      </c>
      <c r="C1505" s="48">
        <v>5.0729117400154601E-2</v>
      </c>
      <c r="D1505" s="32" t="s">
        <v>3632</v>
      </c>
    </row>
    <row r="1506" spans="1:4" x14ac:dyDescent="0.3">
      <c r="A1506" s="44">
        <v>1314</v>
      </c>
      <c r="B1506" s="48">
        <v>3.6213082911406916E-2</v>
      </c>
      <c r="C1506" s="48">
        <v>1.903088412215934E-2</v>
      </c>
      <c r="D1506" s="32" t="s">
        <v>3632</v>
      </c>
    </row>
    <row r="1507" spans="1:4" hidden="1" x14ac:dyDescent="0.3">
      <c r="A1507" s="44">
        <v>1314</v>
      </c>
      <c r="B1507" s="48" t="s">
        <v>47</v>
      </c>
      <c r="C1507" s="48"/>
      <c r="D1507" s="32" t="s">
        <v>3632</v>
      </c>
    </row>
    <row r="1508" spans="1:4" x14ac:dyDescent="0.3">
      <c r="A1508" s="44">
        <v>1314</v>
      </c>
      <c r="B1508" s="48">
        <v>0.17841317215884886</v>
      </c>
      <c r="C1508" s="48">
        <v>4.2251553514262206E-2</v>
      </c>
      <c r="D1508" s="32" t="s">
        <v>3632</v>
      </c>
    </row>
    <row r="1509" spans="1:4" x14ac:dyDescent="0.3">
      <c r="A1509" s="44">
        <v>1314</v>
      </c>
      <c r="B1509" s="48">
        <v>0.49346893157549437</v>
      </c>
      <c r="C1509" s="48">
        <v>7.030524731043819E-2</v>
      </c>
      <c r="D1509" s="32" t="s">
        <v>3632</v>
      </c>
    </row>
    <row r="1510" spans="1:4" x14ac:dyDescent="0.3">
      <c r="A1510" s="44">
        <v>1314</v>
      </c>
      <c r="B1510" s="48">
        <v>0.59820333284293303</v>
      </c>
      <c r="C1510" s="48">
        <v>7.7420925933424839E-2</v>
      </c>
      <c r="D1510" s="32" t="s">
        <v>3633</v>
      </c>
    </row>
    <row r="1511" spans="1:4" x14ac:dyDescent="0.3">
      <c r="A1511" s="44">
        <v>1314</v>
      </c>
      <c r="B1511" s="48">
        <v>0.98714372675008444</v>
      </c>
      <c r="C1511" s="48">
        <v>9.9519300274702557E-2</v>
      </c>
      <c r="D1511" s="32" t="s">
        <v>3633</v>
      </c>
    </row>
    <row r="1512" spans="1:4" x14ac:dyDescent="0.3">
      <c r="A1512" s="44">
        <v>1314</v>
      </c>
      <c r="B1512" s="48">
        <v>0.78285752580083101</v>
      </c>
      <c r="C1512" s="48">
        <v>8.8595089303014268E-2</v>
      </c>
      <c r="D1512" s="32" t="s">
        <v>3633</v>
      </c>
    </row>
    <row r="1513" spans="1:4" x14ac:dyDescent="0.3">
      <c r="A1513" s="44">
        <v>1314</v>
      </c>
      <c r="B1513" s="48">
        <v>0.67880595916865916</v>
      </c>
      <c r="C1513" s="48">
        <v>8.2483178234049992E-2</v>
      </c>
      <c r="D1513" s="32" t="s">
        <v>3633</v>
      </c>
    </row>
    <row r="1514" spans="1:4" x14ac:dyDescent="0.3">
      <c r="A1514" s="44">
        <v>1314</v>
      </c>
      <c r="B1514" s="48">
        <v>0.66539078805325647</v>
      </c>
      <c r="C1514" s="48">
        <v>8.166222285751365E-2</v>
      </c>
      <c r="D1514" s="32" t="s">
        <v>3633</v>
      </c>
    </row>
    <row r="1515" spans="1:4" x14ac:dyDescent="0.3">
      <c r="A1515" s="44">
        <v>1314</v>
      </c>
      <c r="B1515" s="48">
        <v>1.1251128271397861</v>
      </c>
      <c r="C1515" s="48">
        <v>0.10627125331514981</v>
      </c>
      <c r="D1515" s="32" t="s">
        <v>3633</v>
      </c>
    </row>
    <row r="1516" spans="1:4" x14ac:dyDescent="0.3">
      <c r="A1516" s="44">
        <v>1314</v>
      </c>
      <c r="B1516" s="48">
        <v>0</v>
      </c>
      <c r="C1516" s="48">
        <v>0</v>
      </c>
      <c r="D1516" s="32" t="s">
        <v>3633</v>
      </c>
    </row>
    <row r="1517" spans="1:4" x14ac:dyDescent="0.3">
      <c r="A1517" s="44">
        <v>1314</v>
      </c>
      <c r="B1517" s="48">
        <v>0.96901346604215466</v>
      </c>
      <c r="C1517" s="48">
        <v>9.8598159229305288E-2</v>
      </c>
      <c r="D1517" s="32" t="s">
        <v>3631</v>
      </c>
    </row>
    <row r="1518" spans="1:4" x14ac:dyDescent="0.3">
      <c r="A1518" s="44">
        <v>1314</v>
      </c>
      <c r="B1518" s="48">
        <v>0.55227868852459017</v>
      </c>
      <c r="C1518" s="48">
        <v>7.4384030525682848E-2</v>
      </c>
      <c r="D1518" s="32" t="s">
        <v>3633</v>
      </c>
    </row>
    <row r="1519" spans="1:4" x14ac:dyDescent="0.3">
      <c r="A1519" s="44">
        <v>1314</v>
      </c>
      <c r="B1519" s="48">
        <v>0.19923794507949016</v>
      </c>
      <c r="C1519" s="48">
        <v>4.4650913211085441E-2</v>
      </c>
      <c r="D1519" s="32" t="s">
        <v>3633</v>
      </c>
    </row>
    <row r="1520" spans="1:4" hidden="1" x14ac:dyDescent="0.3">
      <c r="A1520" s="44">
        <v>1314</v>
      </c>
      <c r="B1520" s="48" t="s">
        <v>47</v>
      </c>
      <c r="C1520" s="48"/>
      <c r="D1520" s="32" t="s">
        <v>3633</v>
      </c>
    </row>
    <row r="1521" spans="1:4" x14ac:dyDescent="0.3">
      <c r="A1521" s="44">
        <v>1314</v>
      </c>
      <c r="B1521" s="48">
        <v>6.8376067322383882E-2</v>
      </c>
      <c r="C1521" s="48">
        <v>2.6151798656431018E-2</v>
      </c>
      <c r="D1521" s="32" t="s">
        <v>3633</v>
      </c>
    </row>
    <row r="1522" spans="1:4" x14ac:dyDescent="0.3">
      <c r="A1522" s="44">
        <v>1314</v>
      </c>
      <c r="B1522" s="48">
        <v>0.33532008830022075</v>
      </c>
      <c r="C1522" s="48">
        <v>5.7939240465090996E-2</v>
      </c>
      <c r="D1522" s="32" t="s">
        <v>3633</v>
      </c>
    </row>
    <row r="1523" spans="1:4" x14ac:dyDescent="0.3">
      <c r="A1523" s="44">
        <v>1314</v>
      </c>
      <c r="B1523" s="48">
        <v>6.3752689389650098E-3</v>
      </c>
      <c r="C1523" s="48">
        <v>7.9846129672964533E-3</v>
      </c>
      <c r="D1523" s="32" t="s">
        <v>3633</v>
      </c>
    </row>
    <row r="1524" spans="1:4" x14ac:dyDescent="0.3">
      <c r="A1524" s="44">
        <v>1314</v>
      </c>
      <c r="B1524" s="48">
        <v>0.49343544857768051</v>
      </c>
      <c r="C1524" s="48">
        <v>7.0302858146401997E-2</v>
      </c>
      <c r="D1524" s="32" t="s">
        <v>3633</v>
      </c>
    </row>
    <row r="1525" spans="1:4" x14ac:dyDescent="0.3">
      <c r="A1525" s="44">
        <v>1314</v>
      </c>
      <c r="B1525" s="48">
        <v>0</v>
      </c>
      <c r="C1525" s="48">
        <v>0</v>
      </c>
      <c r="D1525" s="32" t="s">
        <v>3633</v>
      </c>
    </row>
    <row r="1526" spans="1:4" x14ac:dyDescent="0.3">
      <c r="A1526" s="44">
        <v>1314</v>
      </c>
      <c r="B1526" s="48">
        <v>0</v>
      </c>
      <c r="C1526" s="48">
        <v>0</v>
      </c>
      <c r="D1526" s="32" t="s">
        <v>3633</v>
      </c>
    </row>
    <row r="1527" spans="1:4" x14ac:dyDescent="0.3">
      <c r="A1527" s="44">
        <v>1314</v>
      </c>
      <c r="B1527" s="48">
        <v>1.8368093669959753E-2</v>
      </c>
      <c r="C1527" s="48">
        <v>1.355330896977854E-2</v>
      </c>
      <c r="D1527" s="32" t="s">
        <v>3633</v>
      </c>
    </row>
    <row r="1528" spans="1:4" x14ac:dyDescent="0.3">
      <c r="A1528" s="44">
        <v>1314</v>
      </c>
      <c r="B1528" s="48">
        <v>0.13882053599093197</v>
      </c>
      <c r="C1528" s="48">
        <v>3.7267253820269644E-2</v>
      </c>
      <c r="D1528" s="32" t="s">
        <v>3633</v>
      </c>
    </row>
    <row r="1529" spans="1:4" x14ac:dyDescent="0.3">
      <c r="A1529" s="44">
        <v>1314</v>
      </c>
      <c r="B1529" s="48">
        <v>2.0513966480446923E-2</v>
      </c>
      <c r="C1529" s="48">
        <v>1.4323187276815889E-2</v>
      </c>
      <c r="D1529" s="32" t="s">
        <v>3633</v>
      </c>
    </row>
    <row r="1530" spans="1:4" x14ac:dyDescent="0.3">
      <c r="A1530" s="44">
        <v>1314</v>
      </c>
      <c r="B1530" s="48">
        <v>0</v>
      </c>
      <c r="C1530" s="48">
        <v>0</v>
      </c>
      <c r="D1530" s="32" t="s">
        <v>3633</v>
      </c>
    </row>
    <row r="1531" spans="1:4" x14ac:dyDescent="0.3">
      <c r="A1531" s="44">
        <v>1314</v>
      </c>
      <c r="B1531" s="48">
        <v>0</v>
      </c>
      <c r="C1531" s="48">
        <v>0</v>
      </c>
      <c r="D1531" s="32" t="s">
        <v>3633</v>
      </c>
    </row>
    <row r="1532" spans="1:4" x14ac:dyDescent="0.3">
      <c r="A1532" s="44">
        <v>1314</v>
      </c>
      <c r="B1532" s="48">
        <v>0</v>
      </c>
      <c r="C1532" s="48">
        <v>0</v>
      </c>
      <c r="D1532" s="32" t="s">
        <v>3633</v>
      </c>
    </row>
    <row r="1533" spans="1:4" x14ac:dyDescent="0.3">
      <c r="A1533" s="44">
        <v>1314</v>
      </c>
      <c r="B1533" s="48">
        <v>0</v>
      </c>
      <c r="C1533" s="48">
        <v>0</v>
      </c>
      <c r="D1533" s="32" t="s">
        <v>3633</v>
      </c>
    </row>
    <row r="1534" spans="1:4" x14ac:dyDescent="0.3">
      <c r="A1534" s="44">
        <v>1314</v>
      </c>
      <c r="B1534" s="48">
        <v>1.4111328124999999E-2</v>
      </c>
      <c r="C1534" s="48">
        <v>1.1879390531601901E-2</v>
      </c>
      <c r="D1534" s="32" t="s">
        <v>3633</v>
      </c>
    </row>
    <row r="1535" spans="1:4" hidden="1" x14ac:dyDescent="0.3">
      <c r="A1535" s="44">
        <v>1314</v>
      </c>
      <c r="C1535" s="48"/>
      <c r="D1535" s="32" t="s">
        <v>3631</v>
      </c>
    </row>
    <row r="1536" spans="1:4" x14ac:dyDescent="0.3">
      <c r="A1536" s="44">
        <v>1314</v>
      </c>
      <c r="B1536" s="48">
        <v>0.86861960697030749</v>
      </c>
      <c r="C1536" s="48">
        <v>9.333521969712183E-2</v>
      </c>
      <c r="D1536" s="32" t="s">
        <v>3631</v>
      </c>
    </row>
    <row r="1537" spans="1:4" x14ac:dyDescent="0.3">
      <c r="A1537" s="44">
        <v>1314</v>
      </c>
      <c r="B1537" s="48">
        <v>2.3652603471295057</v>
      </c>
      <c r="C1537" s="48">
        <v>0.15440684620097495</v>
      </c>
      <c r="D1537" s="32" t="s">
        <v>3631</v>
      </c>
    </row>
    <row r="1538" spans="1:4" x14ac:dyDescent="0.3">
      <c r="A1538" s="44">
        <v>1314</v>
      </c>
      <c r="B1538" s="48">
        <v>0.45484409218896654</v>
      </c>
      <c r="C1538" s="48">
        <v>6.7493361189951348E-2</v>
      </c>
      <c r="D1538" s="32" t="s">
        <v>3631</v>
      </c>
    </row>
    <row r="1539" spans="1:4" x14ac:dyDescent="0.3">
      <c r="A1539" s="44">
        <v>1314</v>
      </c>
      <c r="B1539" s="48">
        <v>1.7396862589605351</v>
      </c>
      <c r="C1539" s="48">
        <v>0.13228262482101197</v>
      </c>
      <c r="D1539" s="32" t="s">
        <v>3631</v>
      </c>
    </row>
    <row r="1540" spans="1:4" x14ac:dyDescent="0.3">
      <c r="A1540" s="44">
        <v>1314</v>
      </c>
      <c r="B1540" s="48">
        <v>3.0211179087604259</v>
      </c>
      <c r="C1540" s="48">
        <v>0.17470093564436998</v>
      </c>
      <c r="D1540" s="32" t="s">
        <v>3631</v>
      </c>
    </row>
    <row r="1541" spans="1:4" x14ac:dyDescent="0.3">
      <c r="A1541" s="44">
        <v>1314</v>
      </c>
      <c r="B1541" s="48">
        <v>1.4005161924940901</v>
      </c>
      <c r="C1541" s="48">
        <v>0.11862139877894973</v>
      </c>
      <c r="D1541" s="32" t="s">
        <v>3631</v>
      </c>
    </row>
    <row r="1542" spans="1:4" x14ac:dyDescent="0.3">
      <c r="A1542" s="44">
        <v>1314</v>
      </c>
      <c r="B1542" s="48">
        <v>0</v>
      </c>
      <c r="C1542" s="48">
        <v>0</v>
      </c>
      <c r="D1542" s="32" t="s">
        <v>3631</v>
      </c>
    </row>
    <row r="1543" spans="1:4" x14ac:dyDescent="0.3">
      <c r="A1543" s="44">
        <v>1314</v>
      </c>
      <c r="B1543" s="48">
        <v>0.32434965034965041</v>
      </c>
      <c r="C1543" s="48">
        <v>5.6982535385079629E-2</v>
      </c>
      <c r="D1543" s="32" t="s">
        <v>3633</v>
      </c>
    </row>
    <row r="1544" spans="1:4" x14ac:dyDescent="0.3">
      <c r="A1544" s="44">
        <v>1314</v>
      </c>
      <c r="B1544" s="48">
        <v>6.9704760325095372E-2</v>
      </c>
      <c r="C1544" s="48">
        <v>2.6404727265040014E-2</v>
      </c>
      <c r="D1544" s="32" t="s">
        <v>3633</v>
      </c>
    </row>
    <row r="1545" spans="1:4" x14ac:dyDescent="0.3">
      <c r="A1545" s="44">
        <v>1314</v>
      </c>
      <c r="B1545" s="48">
        <v>3.8577912254160363E-3</v>
      </c>
      <c r="C1545" s="48">
        <v>6.2111519341803362E-3</v>
      </c>
      <c r="D1545" s="32" t="s">
        <v>3633</v>
      </c>
    </row>
    <row r="1546" spans="1:4" x14ac:dyDescent="0.3">
      <c r="A1546" s="44">
        <v>1314</v>
      </c>
      <c r="B1546" s="48">
        <v>0.59776343213352634</v>
      </c>
      <c r="C1546" s="48">
        <v>7.7392397198179169E-2</v>
      </c>
      <c r="D1546" s="32" t="s">
        <v>3633</v>
      </c>
    </row>
    <row r="1547" spans="1:4" x14ac:dyDescent="0.3">
      <c r="A1547" s="44">
        <v>1314</v>
      </c>
      <c r="B1547" s="48">
        <v>0.12730983302411875</v>
      </c>
      <c r="C1547" s="48">
        <v>3.5688078641985539E-2</v>
      </c>
      <c r="D1547" s="32" t="s">
        <v>3633</v>
      </c>
    </row>
    <row r="1548" spans="1:4" x14ac:dyDescent="0.3">
      <c r="A1548" s="44">
        <v>1314</v>
      </c>
      <c r="B1548" s="48">
        <v>0.30798921558533315</v>
      </c>
      <c r="C1548" s="48">
        <v>5.5525302987393811E-2</v>
      </c>
      <c r="D1548" s="32" t="s">
        <v>3633</v>
      </c>
    </row>
    <row r="1549" spans="1:4" x14ac:dyDescent="0.3">
      <c r="A1549" s="44">
        <v>1314</v>
      </c>
      <c r="B1549" s="48">
        <v>0.24084620821973138</v>
      </c>
      <c r="C1549" s="48">
        <v>4.9095805655240445E-2</v>
      </c>
      <c r="D1549" s="32" t="s">
        <v>3633</v>
      </c>
    </row>
    <row r="1550" spans="1:4" x14ac:dyDescent="0.3">
      <c r="A1550" s="44">
        <v>1314</v>
      </c>
      <c r="B1550" s="48">
        <v>0.13038260334393273</v>
      </c>
      <c r="C1550" s="48">
        <v>3.6116382458862971E-2</v>
      </c>
      <c r="D1550" s="32" t="s">
        <v>3633</v>
      </c>
    </row>
    <row r="1551" spans="1:4" x14ac:dyDescent="0.3">
      <c r="A1551" s="44">
        <v>1314</v>
      </c>
      <c r="B1551" s="48">
        <v>0.31249356267380785</v>
      </c>
      <c r="C1551" s="48">
        <v>5.5930279249225057E-2</v>
      </c>
      <c r="D1551" s="32" t="s">
        <v>3633</v>
      </c>
    </row>
    <row r="1552" spans="1:4" x14ac:dyDescent="0.3">
      <c r="A1552" s="44">
        <v>1314</v>
      </c>
      <c r="B1552" s="48">
        <v>0.29720966283425915</v>
      </c>
      <c r="C1552" s="48">
        <v>5.4543980028726395E-2</v>
      </c>
      <c r="D1552" s="32" t="s">
        <v>3633</v>
      </c>
    </row>
    <row r="1553" spans="1:4" x14ac:dyDescent="0.3">
      <c r="A1553" s="44">
        <v>1314</v>
      </c>
      <c r="B1553" s="48">
        <v>0</v>
      </c>
      <c r="C1553" s="48">
        <v>0</v>
      </c>
      <c r="D1553" s="32" t="s">
        <v>3633</v>
      </c>
    </row>
    <row r="1554" spans="1:4" x14ac:dyDescent="0.3">
      <c r="A1554" s="44">
        <v>1314</v>
      </c>
      <c r="B1554" s="48">
        <v>0</v>
      </c>
      <c r="C1554" s="48">
        <v>0</v>
      </c>
      <c r="D1554" s="32" t="s">
        <v>3633</v>
      </c>
    </row>
    <row r="1555" spans="1:4" x14ac:dyDescent="0.3">
      <c r="A1555" s="44">
        <v>1314</v>
      </c>
      <c r="B1555" s="48">
        <v>0.54614097263240791</v>
      </c>
      <c r="C1555" s="48">
        <v>7.3968784767679291E-2</v>
      </c>
      <c r="D1555" s="32" t="s">
        <v>3633</v>
      </c>
    </row>
    <row r="1556" spans="1:4" x14ac:dyDescent="0.3">
      <c r="A1556" s="44">
        <v>1314</v>
      </c>
      <c r="B1556" s="48">
        <v>4.6836603704382904E-2</v>
      </c>
      <c r="C1556" s="48">
        <v>2.1643455767578736E-2</v>
      </c>
      <c r="D1556" s="32" t="s">
        <v>3631</v>
      </c>
    </row>
    <row r="1557" spans="1:4" x14ac:dyDescent="0.3">
      <c r="A1557" s="44">
        <v>1314</v>
      </c>
      <c r="B1557" s="48">
        <v>0.23924094372124663</v>
      </c>
      <c r="C1557" s="48">
        <v>4.8931786699684093E-2</v>
      </c>
      <c r="D1557" s="32" t="s">
        <v>3632</v>
      </c>
    </row>
    <row r="1558" spans="1:4" x14ac:dyDescent="0.3">
      <c r="A1558" s="44">
        <v>1314</v>
      </c>
      <c r="B1558" s="48">
        <v>0.55261658953364179</v>
      </c>
      <c r="C1558" s="48">
        <v>7.440682433379299E-2</v>
      </c>
      <c r="D1558" s="32" t="s">
        <v>3633</v>
      </c>
    </row>
    <row r="1559" spans="1:4" x14ac:dyDescent="0.3">
      <c r="A1559" s="44">
        <v>1314</v>
      </c>
      <c r="B1559" s="48">
        <v>1.9382354151685512</v>
      </c>
      <c r="C1559" s="48">
        <v>0.1396742288658411</v>
      </c>
      <c r="D1559" s="32" t="s">
        <v>3631</v>
      </c>
    </row>
    <row r="1560" spans="1:4" x14ac:dyDescent="0.3">
      <c r="A1560" s="44">
        <v>1314</v>
      </c>
      <c r="B1560" s="48">
        <v>1.1242998027613411</v>
      </c>
      <c r="C1560" s="48">
        <v>0.10623270458117848</v>
      </c>
      <c r="D1560" s="32" t="s">
        <v>3631</v>
      </c>
    </row>
    <row r="1561" spans="1:4" x14ac:dyDescent="0.3">
      <c r="A1561" s="44">
        <v>1314</v>
      </c>
      <c r="B1561" s="48">
        <v>0.94280328531035407</v>
      </c>
      <c r="C1561" s="48">
        <v>9.7251282841834569E-2</v>
      </c>
      <c r="D1561" s="32" t="s">
        <v>3631</v>
      </c>
    </row>
    <row r="1562" spans="1:4" x14ac:dyDescent="0.3">
      <c r="A1562" s="44">
        <v>1314</v>
      </c>
      <c r="B1562" s="48">
        <v>1.3682213713887923</v>
      </c>
      <c r="C1562" s="48">
        <v>0.11723938800764834</v>
      </c>
      <c r="D1562" s="32" t="s">
        <v>3631</v>
      </c>
    </row>
    <row r="1563" spans="1:4" x14ac:dyDescent="0.3">
      <c r="A1563" s="44">
        <v>1314</v>
      </c>
      <c r="B1563" s="48">
        <v>0.58224059854302024</v>
      </c>
      <c r="C1563" s="48">
        <v>7.6378932596606233E-2</v>
      </c>
      <c r="D1563" s="32" t="s">
        <v>3631</v>
      </c>
    </row>
    <row r="1564" spans="1:4" x14ac:dyDescent="0.3">
      <c r="A1564" s="44">
        <v>1314</v>
      </c>
      <c r="B1564" s="48">
        <v>0.17419301164725456</v>
      </c>
      <c r="C1564" s="48">
        <v>4.174856281790594E-2</v>
      </c>
      <c r="D1564" s="32" t="s">
        <v>3632</v>
      </c>
    </row>
    <row r="1565" spans="1:4" x14ac:dyDescent="0.3">
      <c r="A1565" s="44">
        <v>1314</v>
      </c>
      <c r="B1565" s="48">
        <v>0.54376634699215343</v>
      </c>
      <c r="C1565" s="48">
        <v>7.3807507849821499E-2</v>
      </c>
      <c r="D1565" s="32" t="s">
        <v>3632</v>
      </c>
    </row>
    <row r="1566" spans="1:4" x14ac:dyDescent="0.3">
      <c r="A1566" s="44">
        <v>1314</v>
      </c>
      <c r="B1566" s="48">
        <v>0.2944549107960287</v>
      </c>
      <c r="C1566" s="48">
        <v>5.4290365429278516E-2</v>
      </c>
      <c r="D1566" s="32" t="s">
        <v>3632</v>
      </c>
    </row>
    <row r="1567" spans="1:4" hidden="1" x14ac:dyDescent="0.3">
      <c r="A1567" s="44">
        <v>1314</v>
      </c>
      <c r="B1567" s="48" t="s">
        <v>47</v>
      </c>
      <c r="C1567" s="48"/>
      <c r="D1567" s="32" t="s">
        <v>3633</v>
      </c>
    </row>
    <row r="1568" spans="1:4" x14ac:dyDescent="0.3">
      <c r="A1568" s="44">
        <v>1314</v>
      </c>
      <c r="B1568" s="48">
        <v>0.91685275873326777</v>
      </c>
      <c r="C1568" s="48">
        <v>9.589935375434204E-2</v>
      </c>
      <c r="D1568" s="32" t="s">
        <v>3632</v>
      </c>
    </row>
    <row r="1569" spans="1:4" x14ac:dyDescent="0.3">
      <c r="A1569" s="44">
        <v>1314</v>
      </c>
      <c r="B1569" s="48">
        <v>2.4417064122946475E-2</v>
      </c>
      <c r="C1569" s="48">
        <v>1.5626596459834496E-2</v>
      </c>
      <c r="D1569" s="32" t="s">
        <v>3633</v>
      </c>
    </row>
    <row r="1570" spans="1:4" x14ac:dyDescent="0.3">
      <c r="A1570" s="44">
        <v>1314</v>
      </c>
      <c r="B1570" s="48">
        <v>0.40603696869497818</v>
      </c>
      <c r="C1570" s="48">
        <v>6.3764230982959774E-2</v>
      </c>
      <c r="D1570" s="32" t="s">
        <v>3632</v>
      </c>
    </row>
    <row r="1571" spans="1:4" x14ac:dyDescent="0.3">
      <c r="A1571" s="44">
        <v>1314</v>
      </c>
      <c r="B1571" s="48">
        <v>0</v>
      </c>
      <c r="C1571" s="48">
        <v>0</v>
      </c>
      <c r="D1571" s="32" t="s">
        <v>3632</v>
      </c>
    </row>
    <row r="1572" spans="1:4" x14ac:dyDescent="0.3">
      <c r="A1572" s="44">
        <v>1314</v>
      </c>
      <c r="B1572" s="48">
        <v>9.7812865497076018E-2</v>
      </c>
      <c r="C1572" s="48">
        <v>3.1280149189706966E-2</v>
      </c>
      <c r="D1572" s="32" t="s">
        <v>3631</v>
      </c>
    </row>
    <row r="1573" spans="1:4" x14ac:dyDescent="0.3">
      <c r="A1573" s="44">
        <v>1314</v>
      </c>
      <c r="B1573" s="48">
        <v>6.4302214554811596E-2</v>
      </c>
      <c r="C1573" s="48">
        <v>2.536059972991405E-2</v>
      </c>
      <c r="D1573" s="32" t="s">
        <v>3633</v>
      </c>
    </row>
    <row r="1574" spans="1:4" x14ac:dyDescent="0.3">
      <c r="A1574" s="44">
        <v>1314</v>
      </c>
      <c r="B1574" s="48">
        <v>0.81469605878423512</v>
      </c>
      <c r="C1574" s="48">
        <v>9.0383524758175293E-2</v>
      </c>
      <c r="D1574" s="32" t="s">
        <v>3633</v>
      </c>
    </row>
    <row r="1575" spans="1:4" x14ac:dyDescent="0.3">
      <c r="A1575" s="44">
        <v>1314</v>
      </c>
      <c r="B1575" s="48">
        <v>0.38171796174869765</v>
      </c>
      <c r="C1575" s="48">
        <v>6.1822702004643723E-2</v>
      </c>
      <c r="D1575" s="32" t="s">
        <v>3633</v>
      </c>
    </row>
    <row r="1576" spans="1:4" x14ac:dyDescent="0.3">
      <c r="A1576" s="44">
        <v>1314</v>
      </c>
      <c r="B1576" s="48">
        <v>0.31450069002819853</v>
      </c>
      <c r="C1576" s="48">
        <v>5.6109798293233162E-2</v>
      </c>
      <c r="D1576" s="32" t="s">
        <v>3633</v>
      </c>
    </row>
    <row r="1577" spans="1:4" x14ac:dyDescent="0.3">
      <c r="A1577" s="44">
        <v>1314</v>
      </c>
      <c r="B1577" s="48">
        <v>0.65385986082221215</v>
      </c>
      <c r="C1577" s="48">
        <v>8.0949982123738412E-2</v>
      </c>
      <c r="D1577" s="32" t="s">
        <v>3633</v>
      </c>
    </row>
    <row r="1578" spans="1:4" x14ac:dyDescent="0.3">
      <c r="A1578" s="44">
        <v>1314</v>
      </c>
      <c r="B1578" s="48">
        <v>9.6074321645046173E-3</v>
      </c>
      <c r="C1578" s="48">
        <v>9.801907904134502E-3</v>
      </c>
      <c r="D1578" s="32" t="s">
        <v>3632</v>
      </c>
    </row>
    <row r="1579" spans="1:4" x14ac:dyDescent="0.3">
      <c r="A1579" s="44">
        <v>1314</v>
      </c>
      <c r="B1579" s="48">
        <v>3.8506995256326199E-2</v>
      </c>
      <c r="C1579" s="48">
        <v>1.9624458948107076E-2</v>
      </c>
      <c r="D1579" s="32" t="s">
        <v>3631</v>
      </c>
    </row>
    <row r="1580" spans="1:4" x14ac:dyDescent="0.3">
      <c r="A1580" s="44">
        <v>1314</v>
      </c>
      <c r="B1580" s="48">
        <v>7.008413409358677E-2</v>
      </c>
      <c r="C1580" s="48">
        <v>2.6476501437244705E-2</v>
      </c>
      <c r="D1580" s="32" t="s">
        <v>3632</v>
      </c>
    </row>
    <row r="1581" spans="1:4" x14ac:dyDescent="0.3">
      <c r="A1581" s="44">
        <v>1314</v>
      </c>
      <c r="B1581" s="48">
        <v>2.3013221990257481E-2</v>
      </c>
      <c r="C1581" s="48">
        <v>1.5170691338318412E-2</v>
      </c>
      <c r="D1581" s="32" t="s">
        <v>3632</v>
      </c>
    </row>
    <row r="1582" spans="1:4" x14ac:dyDescent="0.3">
      <c r="A1582" s="44">
        <v>1314</v>
      </c>
      <c r="B1582" s="48">
        <v>0.98125188933455865</v>
      </c>
      <c r="C1582" s="48">
        <v>9.9220880368395464E-2</v>
      </c>
      <c r="D1582" s="32" t="s">
        <v>3632</v>
      </c>
    </row>
    <row r="1583" spans="1:4" x14ac:dyDescent="0.3">
      <c r="A1583" s="44">
        <v>1314</v>
      </c>
      <c r="B1583" s="48">
        <v>1.5367805637418923E-2</v>
      </c>
      <c r="C1583" s="48">
        <v>1.2397012919832117E-2</v>
      </c>
      <c r="D1583" s="32" t="s">
        <v>3633</v>
      </c>
    </row>
    <row r="1584" spans="1:4" x14ac:dyDescent="0.3">
      <c r="A1584" s="44">
        <v>1314</v>
      </c>
      <c r="B1584" s="48">
        <v>1.7807269934897094</v>
      </c>
      <c r="C1584" s="48">
        <v>0.13384313597056541</v>
      </c>
      <c r="D1584" s="32" t="s">
        <v>3632</v>
      </c>
    </row>
    <row r="1585" spans="1:4" x14ac:dyDescent="0.3">
      <c r="A1585" s="44">
        <v>1314</v>
      </c>
      <c r="B1585" s="48">
        <v>0.17781100007868439</v>
      </c>
      <c r="C1585" s="48">
        <v>4.2180148092294555E-2</v>
      </c>
      <c r="D1585" s="32" t="s">
        <v>3632</v>
      </c>
    </row>
    <row r="1586" spans="1:4" x14ac:dyDescent="0.3">
      <c r="A1586" s="44">
        <v>1314</v>
      </c>
      <c r="B1586" s="48">
        <v>0.16850359919440672</v>
      </c>
      <c r="C1586" s="48">
        <v>4.1060726883378133E-2</v>
      </c>
      <c r="D1586" s="32" t="s">
        <v>3632</v>
      </c>
    </row>
    <row r="1587" spans="1:4" x14ac:dyDescent="0.3">
      <c r="A1587" s="44">
        <v>1314</v>
      </c>
      <c r="B1587" s="32">
        <v>0.21382927858247788</v>
      </c>
      <c r="C1587" s="48">
        <v>4.6258173602228156E-2</v>
      </c>
      <c r="D1587" s="32" t="s">
        <v>3632</v>
      </c>
    </row>
    <row r="1588" spans="1:4" x14ac:dyDescent="0.3">
      <c r="A1588" s="44">
        <v>1314</v>
      </c>
      <c r="B1588" s="48">
        <v>0.95966201123765871</v>
      </c>
      <c r="C1588" s="48">
        <v>9.8119705366520302E-2</v>
      </c>
      <c r="D1588" s="32" t="s">
        <v>3632</v>
      </c>
    </row>
    <row r="1589" spans="1:4" x14ac:dyDescent="0.3">
      <c r="A1589" s="44">
        <v>1314</v>
      </c>
      <c r="B1589" s="32">
        <v>0.50442534000422812</v>
      </c>
      <c r="C1589" s="48">
        <v>7.1082753106922456E-2</v>
      </c>
      <c r="D1589" s="32" t="s">
        <v>3632</v>
      </c>
    </row>
    <row r="1590" spans="1:4" x14ac:dyDescent="0.3">
      <c r="A1590" s="44">
        <v>1314</v>
      </c>
      <c r="B1590" s="48">
        <v>0.53914786967418538</v>
      </c>
      <c r="C1590" s="48">
        <v>7.3492829599067833E-2</v>
      </c>
      <c r="D1590" s="32" t="s">
        <v>3633</v>
      </c>
    </row>
    <row r="1591" spans="1:4" x14ac:dyDescent="0.3">
      <c r="A1591" s="44">
        <v>1314</v>
      </c>
      <c r="B1591" s="48">
        <v>1.1883678272305667</v>
      </c>
      <c r="C1591" s="48">
        <v>0.10922935896655839</v>
      </c>
      <c r="D1591" s="32" t="s">
        <v>3632</v>
      </c>
    </row>
    <row r="1592" spans="1:4" x14ac:dyDescent="0.3">
      <c r="A1592" s="44">
        <v>1314</v>
      </c>
      <c r="B1592" s="32">
        <v>0.57424266455194284</v>
      </c>
      <c r="C1592" s="48">
        <v>7.5851514522885605E-2</v>
      </c>
      <c r="D1592" s="32" t="s">
        <v>3632</v>
      </c>
    </row>
    <row r="1593" spans="1:4" x14ac:dyDescent="0.3">
      <c r="A1593" s="44">
        <v>1314</v>
      </c>
      <c r="B1593" s="32">
        <v>0.48743188483821098</v>
      </c>
      <c r="C1593" s="48">
        <v>6.9873164825805106E-2</v>
      </c>
      <c r="D1593" s="32" t="s">
        <v>3632</v>
      </c>
    </row>
    <row r="1594" spans="1:4" hidden="1" x14ac:dyDescent="0.3">
      <c r="A1594" s="44">
        <v>1314</v>
      </c>
      <c r="B1594" s="32" t="s">
        <v>47</v>
      </c>
      <c r="C1594" s="48"/>
      <c r="D1594" s="32" t="s">
        <v>3632</v>
      </c>
    </row>
    <row r="1595" spans="1:4" x14ac:dyDescent="0.3">
      <c r="A1595" s="44">
        <v>1314</v>
      </c>
      <c r="B1595" s="32">
        <v>0.30093287915150574</v>
      </c>
      <c r="C1595" s="48">
        <v>5.4884900768949051E-2</v>
      </c>
      <c r="D1595" s="32" t="s">
        <v>3633</v>
      </c>
    </row>
    <row r="1596" spans="1:4" x14ac:dyDescent="0.3">
      <c r="A1596" s="44">
        <v>1314</v>
      </c>
      <c r="B1596" s="48">
        <v>0.54443517585774426</v>
      </c>
      <c r="C1596" s="48">
        <v>7.3852967918971779E-2</v>
      </c>
      <c r="D1596" s="32" t="s">
        <v>3632</v>
      </c>
    </row>
    <row r="1597" spans="1:4" x14ac:dyDescent="0.3">
      <c r="A1597" s="44">
        <v>1314</v>
      </c>
      <c r="B1597" s="32">
        <v>0.26988955043575796</v>
      </c>
      <c r="C1597" s="48">
        <v>5.1974291891808189E-2</v>
      </c>
      <c r="D1597" s="32" t="s">
        <v>3633</v>
      </c>
    </row>
    <row r="1598" spans="1:4" x14ac:dyDescent="0.3">
      <c r="A1598" s="44">
        <v>1314</v>
      </c>
      <c r="B1598" s="32">
        <v>0.42854499607473184</v>
      </c>
      <c r="C1598" s="48">
        <v>6.551019527355767E-2</v>
      </c>
      <c r="D1598" s="32" t="s">
        <v>3632</v>
      </c>
    </row>
    <row r="1599" spans="1:4" hidden="1" x14ac:dyDescent="0.3">
      <c r="A1599" s="44">
        <v>1314</v>
      </c>
      <c r="B1599" s="32" t="s">
        <v>47</v>
      </c>
      <c r="C1599" s="48"/>
      <c r="D1599" s="32" t="s">
        <v>3632</v>
      </c>
    </row>
    <row r="1600" spans="1:4" x14ac:dyDescent="0.3">
      <c r="A1600" s="44">
        <v>1314</v>
      </c>
      <c r="B1600" s="32">
        <v>0.38455430711610489</v>
      </c>
      <c r="C1600" s="48">
        <v>6.2052257063800138E-2</v>
      </c>
      <c r="D1600" s="32" t="s">
        <v>3633</v>
      </c>
    </row>
    <row r="1601" spans="1:4" x14ac:dyDescent="0.3">
      <c r="A1601" s="44">
        <v>1314</v>
      </c>
      <c r="B1601" s="48">
        <v>0.37311763277421106</v>
      </c>
      <c r="C1601" s="48">
        <v>6.1121404952852773E-2</v>
      </c>
      <c r="D1601" s="32" t="s">
        <v>3632</v>
      </c>
    </row>
    <row r="1602" spans="1:4" x14ac:dyDescent="0.3">
      <c r="A1602" s="44">
        <v>1314</v>
      </c>
      <c r="B1602" s="32">
        <v>0.64492648381280149</v>
      </c>
      <c r="C1602" s="48">
        <v>8.0393886979205631E-2</v>
      </c>
      <c r="D1602" s="32" t="s">
        <v>3632</v>
      </c>
    </row>
    <row r="1603" spans="1:4" x14ac:dyDescent="0.3">
      <c r="A1603" s="44">
        <v>1314</v>
      </c>
      <c r="B1603" s="48">
        <v>0.44886900958466447</v>
      </c>
      <c r="C1603" s="48">
        <v>6.7047910731621238E-2</v>
      </c>
      <c r="D1603" s="32" t="s">
        <v>3633</v>
      </c>
    </row>
    <row r="1604" spans="1:4" x14ac:dyDescent="0.3">
      <c r="A1604" s="44">
        <v>1314</v>
      </c>
      <c r="B1604" s="48">
        <v>0.47218181818181815</v>
      </c>
      <c r="C1604" s="48">
        <v>6.8769679438922426E-2</v>
      </c>
      <c r="D1604" s="32" t="s">
        <v>3632</v>
      </c>
    </row>
    <row r="1605" spans="1:4" hidden="1" x14ac:dyDescent="0.3">
      <c r="A1605" s="44">
        <v>1314</v>
      </c>
      <c r="C1605" s="48"/>
      <c r="D1605" s="32" t="s">
        <v>3632</v>
      </c>
    </row>
    <row r="1606" spans="1:4" x14ac:dyDescent="0.3">
      <c r="A1606" s="44">
        <v>1314</v>
      </c>
      <c r="B1606" s="32">
        <v>0.49153128430296383</v>
      </c>
      <c r="C1606" s="48">
        <v>7.0166854393652972E-2</v>
      </c>
      <c r="D1606" s="32" t="s">
        <v>3632</v>
      </c>
    </row>
    <row r="1607" spans="1:4" x14ac:dyDescent="0.3">
      <c r="A1607" s="44">
        <v>1314</v>
      </c>
      <c r="B1607" s="48">
        <v>0.4479010643801965</v>
      </c>
      <c r="C1607" s="48">
        <v>6.6975471951290194E-2</v>
      </c>
      <c r="D1607" s="32" t="s">
        <v>3632</v>
      </c>
    </row>
    <row r="1608" spans="1:4" x14ac:dyDescent="0.3">
      <c r="A1608" s="44">
        <v>1314</v>
      </c>
      <c r="B1608" s="48">
        <v>1.0162551602698733</v>
      </c>
      <c r="C1608" s="48">
        <v>0.10098101424434493</v>
      </c>
      <c r="D1608" s="32" t="s">
        <v>3632</v>
      </c>
    </row>
    <row r="1609" spans="1:4" x14ac:dyDescent="0.3">
      <c r="A1609" s="44">
        <v>1314</v>
      </c>
      <c r="B1609" s="32">
        <v>0.18377872700956685</v>
      </c>
      <c r="C1609" s="48">
        <v>4.2882562838071986E-2</v>
      </c>
      <c r="D1609" s="32" t="s">
        <v>3633</v>
      </c>
    </row>
    <row r="1610" spans="1:4" hidden="1" x14ac:dyDescent="0.3">
      <c r="A1610" s="44">
        <v>1314</v>
      </c>
      <c r="C1610" s="48"/>
      <c r="D1610" s="32" t="s">
        <v>3632</v>
      </c>
    </row>
    <row r="1611" spans="1:4" x14ac:dyDescent="0.3">
      <c r="A1611" s="44">
        <v>1314</v>
      </c>
      <c r="B1611" s="48">
        <v>1.145433262938917</v>
      </c>
      <c r="C1611" s="48">
        <v>0.10723029280166638</v>
      </c>
      <c r="D1611" s="32" t="s">
        <v>3632</v>
      </c>
    </row>
    <row r="1612" spans="1:4" x14ac:dyDescent="0.3">
      <c r="A1612" s="44">
        <v>1314</v>
      </c>
      <c r="B1612" s="48">
        <v>0.23501439440674482</v>
      </c>
      <c r="C1612" s="48">
        <v>4.8497291821440962E-2</v>
      </c>
      <c r="D1612" s="32" t="s">
        <v>3631</v>
      </c>
    </row>
    <row r="1613" spans="1:4" hidden="1" x14ac:dyDescent="0.3">
      <c r="A1613" s="44">
        <v>1314</v>
      </c>
      <c r="C1613" s="48"/>
      <c r="D1613" s="32" t="s">
        <v>3632</v>
      </c>
    </row>
    <row r="1614" spans="1:4" hidden="1" x14ac:dyDescent="0.3">
      <c r="A1614" s="44">
        <v>1314</v>
      </c>
      <c r="C1614" s="48"/>
      <c r="D1614" s="32" t="s">
        <v>3632</v>
      </c>
    </row>
    <row r="1615" spans="1:4" x14ac:dyDescent="0.3">
      <c r="A1615" s="44">
        <v>1314</v>
      </c>
      <c r="B1615" s="48">
        <v>0.22820599207847478</v>
      </c>
      <c r="C1615" s="48">
        <v>4.7789098853027297E-2</v>
      </c>
      <c r="D1615" s="32" t="s">
        <v>3631</v>
      </c>
    </row>
    <row r="1616" spans="1:4" x14ac:dyDescent="0.3">
      <c r="A1616" s="44">
        <v>1314</v>
      </c>
      <c r="B1616" s="48">
        <v>0.74109006448584969</v>
      </c>
      <c r="C1616" s="48">
        <v>8.6193274096749053E-2</v>
      </c>
      <c r="D1616" s="32" t="s">
        <v>3632</v>
      </c>
    </row>
    <row r="1617" spans="1:4" x14ac:dyDescent="0.3">
      <c r="A1617" s="44">
        <v>1314</v>
      </c>
      <c r="B1617" s="48">
        <v>0.63569988479262662</v>
      </c>
      <c r="C1617" s="48">
        <v>7.9815507163899388E-2</v>
      </c>
      <c r="D1617" s="32" t="s">
        <v>3631</v>
      </c>
    </row>
    <row r="1618" spans="1:4" hidden="1" x14ac:dyDescent="0.3">
      <c r="A1618" s="44">
        <v>1314</v>
      </c>
      <c r="C1618" s="48"/>
      <c r="D1618" s="32" t="s">
        <v>3632</v>
      </c>
    </row>
    <row r="1619" spans="1:4" hidden="1" x14ac:dyDescent="0.3">
      <c r="A1619" s="44">
        <v>1314</v>
      </c>
      <c r="B1619" s="48" t="s">
        <v>47</v>
      </c>
      <c r="C1619" s="48"/>
      <c r="D1619" s="32" t="s">
        <v>3632</v>
      </c>
    </row>
    <row r="1620" spans="1:4" x14ac:dyDescent="0.3">
      <c r="A1620" s="44">
        <v>1314</v>
      </c>
      <c r="B1620" s="32">
        <v>0.31637280228737674</v>
      </c>
      <c r="C1620" s="48">
        <v>5.6276727477550435E-2</v>
      </c>
      <c r="D1620" s="32" t="s">
        <v>3633</v>
      </c>
    </row>
    <row r="1621" spans="1:4" x14ac:dyDescent="0.3">
      <c r="A1621" s="44">
        <v>1314</v>
      </c>
      <c r="B1621" s="48">
        <v>1.4953454182699892</v>
      </c>
      <c r="C1621" s="48">
        <v>0.12259114835177792</v>
      </c>
      <c r="D1621" s="32" t="s">
        <v>3632</v>
      </c>
    </row>
    <row r="1622" spans="1:4" x14ac:dyDescent="0.3">
      <c r="A1622" s="44">
        <v>1314</v>
      </c>
      <c r="B1622" s="32">
        <v>0.25786343770151177</v>
      </c>
      <c r="C1622" s="48">
        <v>5.0802105094679147E-2</v>
      </c>
      <c r="D1622" s="32" t="s">
        <v>3633</v>
      </c>
    </row>
    <row r="1623" spans="1:4" hidden="1" x14ac:dyDescent="0.3">
      <c r="A1623" s="44">
        <v>1314</v>
      </c>
      <c r="B1623" s="32" t="s">
        <v>47</v>
      </c>
      <c r="C1623" s="55"/>
      <c r="D1623" s="32" t="s">
        <v>3632</v>
      </c>
    </row>
    <row r="1624" spans="1:4" x14ac:dyDescent="0.3">
      <c r="A1624" s="44">
        <v>1314</v>
      </c>
      <c r="B1624" s="32">
        <v>0.30100336477691964</v>
      </c>
      <c r="C1624" s="48">
        <v>5.4891334528751147E-2</v>
      </c>
      <c r="D1624" s="32" t="s">
        <v>3632</v>
      </c>
    </row>
    <row r="1625" spans="1:4" hidden="1" x14ac:dyDescent="0.3">
      <c r="A1625" s="44">
        <v>1314</v>
      </c>
      <c r="C1625" s="48"/>
      <c r="D1625" s="32" t="s">
        <v>3632</v>
      </c>
    </row>
    <row r="1626" spans="1:4" hidden="1" x14ac:dyDescent="0.3">
      <c r="A1626" s="44">
        <v>1314</v>
      </c>
      <c r="C1626" s="48"/>
      <c r="D1626" s="32" t="s">
        <v>3632</v>
      </c>
    </row>
    <row r="1627" spans="1:4" hidden="1" x14ac:dyDescent="0.3">
      <c r="A1627" s="44">
        <v>1314</v>
      </c>
      <c r="C1627" s="48"/>
      <c r="D1627" s="32" t="s">
        <v>3632</v>
      </c>
    </row>
    <row r="1628" spans="1:4" hidden="1" x14ac:dyDescent="0.3">
      <c r="A1628" s="44">
        <v>1314</v>
      </c>
      <c r="C1628" s="48"/>
      <c r="D1628" s="32" t="s">
        <v>3632</v>
      </c>
    </row>
    <row r="1629" spans="1:4" x14ac:dyDescent="0.3">
      <c r="A1629" s="44">
        <v>1314</v>
      </c>
      <c r="B1629" s="48">
        <v>0.45572582342336837</v>
      </c>
      <c r="C1629" s="48">
        <v>6.7558848254821113E-2</v>
      </c>
      <c r="D1629" s="32" t="s">
        <v>3632</v>
      </c>
    </row>
    <row r="1630" spans="1:4" hidden="1" x14ac:dyDescent="0.3">
      <c r="A1630" s="44">
        <v>1314</v>
      </c>
      <c r="C1630" s="48"/>
      <c r="D1630" s="32" t="s">
        <v>3632</v>
      </c>
    </row>
    <row r="1631" spans="1:4" x14ac:dyDescent="0.3">
      <c r="A1631" s="44">
        <v>1314</v>
      </c>
      <c r="B1631" s="32">
        <v>0.22602620087336245</v>
      </c>
      <c r="C1631" s="48">
        <v>4.7560140797429047E-2</v>
      </c>
      <c r="D1631" s="32" t="s">
        <v>3632</v>
      </c>
    </row>
    <row r="1632" spans="1:4" hidden="1" x14ac:dyDescent="0.3">
      <c r="A1632" s="44">
        <v>1314</v>
      </c>
      <c r="C1632" s="48"/>
      <c r="D1632" s="32" t="s">
        <v>3632</v>
      </c>
    </row>
    <row r="1633" spans="1:4" x14ac:dyDescent="0.3">
      <c r="A1633" s="44">
        <v>1314</v>
      </c>
      <c r="B1633" s="48">
        <v>0.72716019577412527</v>
      </c>
      <c r="C1633" s="48">
        <v>8.537737423861419E-2</v>
      </c>
      <c r="D1633" s="32" t="s">
        <v>3632</v>
      </c>
    </row>
    <row r="1634" spans="1:4" x14ac:dyDescent="0.3">
      <c r="A1634" s="44">
        <v>1314</v>
      </c>
      <c r="B1634" s="32">
        <v>0.29199579095054368</v>
      </c>
      <c r="C1634" s="48">
        <v>5.4062966947681479E-2</v>
      </c>
      <c r="D1634" s="32" t="s">
        <v>3633</v>
      </c>
    </row>
    <row r="1635" spans="1:4" hidden="1" x14ac:dyDescent="0.3">
      <c r="A1635" s="44">
        <v>1314</v>
      </c>
      <c r="C1635" s="48"/>
      <c r="D1635" s="32" t="s">
        <v>3633</v>
      </c>
    </row>
    <row r="1636" spans="1:4" hidden="1" x14ac:dyDescent="0.3">
      <c r="A1636" s="44">
        <v>1314</v>
      </c>
      <c r="C1636" s="48"/>
      <c r="D1636" s="32" t="s">
        <v>3632</v>
      </c>
    </row>
    <row r="1637" spans="1:4" hidden="1" x14ac:dyDescent="0.3">
      <c r="A1637" s="44">
        <v>1314</v>
      </c>
      <c r="C1637" s="48"/>
      <c r="D1637" s="32" t="s">
        <v>3632</v>
      </c>
    </row>
    <row r="1638" spans="1:4" hidden="1" x14ac:dyDescent="0.3">
      <c r="A1638" s="44">
        <v>1314</v>
      </c>
      <c r="C1638" s="48"/>
      <c r="D1638" s="32" t="s">
        <v>3632</v>
      </c>
    </row>
    <row r="1639" spans="1:4" hidden="1" x14ac:dyDescent="0.3">
      <c r="A1639" s="44">
        <v>1314</v>
      </c>
      <c r="C1639" s="48"/>
      <c r="D1639" s="32" t="s">
        <v>3632</v>
      </c>
    </row>
    <row r="1640" spans="1:4" hidden="1" x14ac:dyDescent="0.3">
      <c r="A1640" s="44">
        <v>1314</v>
      </c>
      <c r="C1640" s="48"/>
      <c r="D1640" s="32" t="s">
        <v>3632</v>
      </c>
    </row>
    <row r="1641" spans="1:4" x14ac:dyDescent="0.3">
      <c r="A1641" s="44">
        <v>1314</v>
      </c>
      <c r="B1641" s="32">
        <v>0.21307296081371843</v>
      </c>
      <c r="C1641" s="48">
        <v>4.6176234866608601E-2</v>
      </c>
      <c r="D1641" s="32" t="s">
        <v>3632</v>
      </c>
    </row>
    <row r="1642" spans="1:4" hidden="1" x14ac:dyDescent="0.3">
      <c r="A1642" s="44">
        <v>1314</v>
      </c>
      <c r="B1642" s="32" t="s">
        <v>47</v>
      </c>
      <c r="C1642" s="55"/>
      <c r="D1642" s="32" t="s">
        <v>3632</v>
      </c>
    </row>
    <row r="1643" spans="1:4" x14ac:dyDescent="0.3">
      <c r="A1643" s="44">
        <v>1314</v>
      </c>
      <c r="B1643" s="32">
        <v>0.40433321994717603</v>
      </c>
      <c r="C1643" s="48">
        <v>6.3630130389855516E-2</v>
      </c>
      <c r="D1643" s="32" t="s">
        <v>3632</v>
      </c>
    </row>
    <row r="1644" spans="1:4" hidden="1" x14ac:dyDescent="0.3">
      <c r="A1644" s="44">
        <v>1314</v>
      </c>
      <c r="C1644" s="48"/>
      <c r="D1644" s="32" t="s">
        <v>3632</v>
      </c>
    </row>
    <row r="1645" spans="1:4" hidden="1" x14ac:dyDescent="0.3">
      <c r="A1645" s="44">
        <v>1314</v>
      </c>
      <c r="C1645" s="48"/>
      <c r="D1645" s="32" t="s">
        <v>3632</v>
      </c>
    </row>
    <row r="1646" spans="1:4" hidden="1" x14ac:dyDescent="0.3">
      <c r="A1646" s="44">
        <v>1314</v>
      </c>
      <c r="C1646" s="48"/>
      <c r="D1646" s="32" t="s">
        <v>3632</v>
      </c>
    </row>
    <row r="1647" spans="1:4" x14ac:dyDescent="0.3">
      <c r="A1647" s="44">
        <v>1314</v>
      </c>
      <c r="B1647" s="48">
        <v>0.11405020002580976</v>
      </c>
      <c r="C1647" s="48">
        <v>3.3777741869306717E-2</v>
      </c>
      <c r="D1647" s="32" t="s">
        <v>3632</v>
      </c>
    </row>
    <row r="1648" spans="1:4" x14ac:dyDescent="0.3">
      <c r="A1648" s="44">
        <v>1314</v>
      </c>
      <c r="B1648" s="32">
        <v>0.59329380797751397</v>
      </c>
      <c r="C1648" s="48">
        <v>7.7101936422804648E-2</v>
      </c>
      <c r="D1648" s="32" t="s">
        <v>3631</v>
      </c>
    </row>
    <row r="1649" spans="1:4" x14ac:dyDescent="0.3">
      <c r="A1649" s="44">
        <v>1314</v>
      </c>
      <c r="B1649" s="32">
        <v>0.2420335788932671</v>
      </c>
      <c r="C1649" s="48">
        <v>4.9216775479241685E-2</v>
      </c>
      <c r="D1649" s="32" t="s">
        <v>3631</v>
      </c>
    </row>
    <row r="1650" spans="1:4" x14ac:dyDescent="0.3">
      <c r="A1650" s="44">
        <v>1314</v>
      </c>
      <c r="B1650" s="48">
        <v>8.2574716739058529E-2</v>
      </c>
      <c r="C1650" s="48">
        <v>2.8739773027433083E-2</v>
      </c>
      <c r="D1650" s="32" t="s">
        <v>3631</v>
      </c>
    </row>
    <row r="1651" spans="1:4" x14ac:dyDescent="0.3">
      <c r="A1651" s="44">
        <v>1314</v>
      </c>
      <c r="B1651" s="48">
        <v>0.24040365378434742</v>
      </c>
      <c r="C1651" s="48">
        <v>4.9050641948706286E-2</v>
      </c>
      <c r="D1651" s="32" t="s">
        <v>3631</v>
      </c>
    </row>
    <row r="1652" spans="1:4" hidden="1" x14ac:dyDescent="0.3">
      <c r="A1652" s="44">
        <v>1314</v>
      </c>
      <c r="C1652" s="48"/>
      <c r="D1652" s="32" t="s">
        <v>3631</v>
      </c>
    </row>
    <row r="1653" spans="1:4" x14ac:dyDescent="0.3">
      <c r="A1653" s="44">
        <v>1314</v>
      </c>
      <c r="B1653" s="48">
        <v>0.3950771230128044</v>
      </c>
      <c r="C1653" s="48">
        <v>6.2896622209212993E-2</v>
      </c>
      <c r="D1653" s="32" t="s">
        <v>3631</v>
      </c>
    </row>
    <row r="1654" spans="1:4" hidden="1" x14ac:dyDescent="0.3">
      <c r="A1654" s="44">
        <v>1314</v>
      </c>
      <c r="C1654" s="48"/>
      <c r="D1654" s="32" t="s">
        <v>3632</v>
      </c>
    </row>
    <row r="1655" spans="1:4" hidden="1" x14ac:dyDescent="0.3">
      <c r="A1655" s="44">
        <v>1314</v>
      </c>
      <c r="C1655" s="48"/>
      <c r="D1655" s="32" t="s">
        <v>3631</v>
      </c>
    </row>
    <row r="1656" spans="1:4" x14ac:dyDescent="0.3">
      <c r="A1656" s="44">
        <v>1314</v>
      </c>
      <c r="B1656" s="32">
        <v>0.13421011592244111</v>
      </c>
      <c r="C1656" s="48">
        <v>3.6642898373399055E-2</v>
      </c>
      <c r="D1656" s="32" t="s">
        <v>3631</v>
      </c>
    </row>
    <row r="1657" spans="1:4" hidden="1" x14ac:dyDescent="0.3">
      <c r="A1657" s="44">
        <v>1314</v>
      </c>
      <c r="B1657" s="32" t="s">
        <v>47</v>
      </c>
      <c r="C1657" s="55"/>
      <c r="D1657" s="32" t="s">
        <v>3631</v>
      </c>
    </row>
    <row r="1658" spans="1:4" x14ac:dyDescent="0.3">
      <c r="A1658" s="44">
        <v>1314</v>
      </c>
      <c r="B1658" s="32">
        <v>0.17387286291287124</v>
      </c>
      <c r="C1658" s="48">
        <v>4.1710158120166686E-2</v>
      </c>
      <c r="D1658" s="32" t="s">
        <v>3631</v>
      </c>
    </row>
    <row r="1659" spans="1:4" hidden="1" x14ac:dyDescent="0.3">
      <c r="A1659" s="44">
        <v>1314</v>
      </c>
      <c r="C1659" s="48"/>
      <c r="D1659" s="32" t="s">
        <v>3631</v>
      </c>
    </row>
    <row r="1660" spans="1:4" x14ac:dyDescent="0.3">
      <c r="A1660" s="44">
        <v>1314</v>
      </c>
      <c r="B1660" s="48">
        <v>3.0816346168393391E-2</v>
      </c>
      <c r="C1660" s="48">
        <v>1.7555486942661055E-2</v>
      </c>
      <c r="D1660" s="32" t="s">
        <v>3631</v>
      </c>
    </row>
    <row r="1661" spans="1:4" hidden="1" x14ac:dyDescent="0.3">
      <c r="A1661" s="44">
        <v>1314</v>
      </c>
      <c r="C1661" s="48"/>
      <c r="D1661" s="32" t="s">
        <v>3631</v>
      </c>
    </row>
    <row r="1662" spans="1:4" x14ac:dyDescent="0.3">
      <c r="A1662" s="44">
        <v>1314</v>
      </c>
      <c r="B1662" s="32">
        <v>8.0856834472642733E-2</v>
      </c>
      <c r="C1662" s="48">
        <v>2.8439169578997722E-2</v>
      </c>
      <c r="D1662" s="32" t="s">
        <v>3631</v>
      </c>
    </row>
    <row r="1663" spans="1:4" x14ac:dyDescent="0.3">
      <c r="A1663" s="44">
        <v>1314</v>
      </c>
      <c r="B1663" s="32">
        <v>0.13255488463230294</v>
      </c>
      <c r="C1663" s="48">
        <v>3.6416135901349199E-2</v>
      </c>
      <c r="D1663" s="32" t="s">
        <v>3631</v>
      </c>
    </row>
    <row r="1664" spans="1:4" hidden="1" x14ac:dyDescent="0.3">
      <c r="A1664" s="44">
        <v>1314</v>
      </c>
      <c r="C1664" s="48"/>
      <c r="D1664" s="32" t="s">
        <v>3631</v>
      </c>
    </row>
    <row r="1665" spans="1:4" x14ac:dyDescent="0.3">
      <c r="A1665" s="44">
        <v>1314</v>
      </c>
      <c r="B1665" s="48">
        <v>0.82658771223793615</v>
      </c>
      <c r="C1665" s="48">
        <v>9.1042588768672605E-2</v>
      </c>
      <c r="D1665" s="32" t="s">
        <v>3633</v>
      </c>
    </row>
    <row r="1666" spans="1:4" x14ac:dyDescent="0.3">
      <c r="A1666" s="44">
        <v>1314</v>
      </c>
      <c r="B1666" s="48">
        <v>0.5987603785768163</v>
      </c>
      <c r="C1666" s="48">
        <v>7.7457036879419155E-2</v>
      </c>
      <c r="D1666" s="32" t="s">
        <v>3631</v>
      </c>
    </row>
    <row r="1667" spans="1:4" x14ac:dyDescent="0.3">
      <c r="A1667" s="44">
        <v>1314</v>
      </c>
      <c r="B1667" s="48">
        <v>0.12308137573314437</v>
      </c>
      <c r="C1667" s="48">
        <v>3.5090156120677715E-2</v>
      </c>
      <c r="D1667" s="32" t="s">
        <v>3631</v>
      </c>
    </row>
    <row r="1668" spans="1:4" x14ac:dyDescent="0.3">
      <c r="A1668" s="44">
        <v>1314</v>
      </c>
      <c r="B1668" s="32">
        <v>0.28033073349529047</v>
      </c>
      <c r="C1668" s="48">
        <v>5.2971037078005961E-2</v>
      </c>
      <c r="D1668" s="32" t="s">
        <v>3631</v>
      </c>
    </row>
    <row r="1669" spans="1:4" x14ac:dyDescent="0.3">
      <c r="A1669" s="44">
        <v>1314</v>
      </c>
      <c r="B1669" s="32">
        <v>0.38926683549405777</v>
      </c>
      <c r="C1669" s="48">
        <v>6.2431801376641803E-2</v>
      </c>
      <c r="D1669" s="32" t="s">
        <v>3631</v>
      </c>
    </row>
    <row r="1670" spans="1:4" x14ac:dyDescent="0.3">
      <c r="A1670" s="44">
        <v>1314</v>
      </c>
      <c r="B1670" s="48">
        <v>0.1577284204821624</v>
      </c>
      <c r="C1670" s="48">
        <v>3.9725485249212655E-2</v>
      </c>
      <c r="D1670" s="32" t="s">
        <v>3631</v>
      </c>
    </row>
    <row r="1671" spans="1:4" x14ac:dyDescent="0.3">
      <c r="A1671" s="44">
        <v>1314</v>
      </c>
      <c r="B1671" s="32">
        <v>0.19673015001372834</v>
      </c>
      <c r="C1671" s="48">
        <v>4.4368828553186572E-2</v>
      </c>
      <c r="D1671" s="32" t="s">
        <v>3631</v>
      </c>
    </row>
    <row r="1672" spans="1:4" hidden="1" x14ac:dyDescent="0.3">
      <c r="A1672" s="44">
        <v>1314</v>
      </c>
      <c r="B1672" s="32" t="s">
        <v>47</v>
      </c>
      <c r="C1672" s="55"/>
      <c r="D1672" s="32" t="s">
        <v>3631</v>
      </c>
    </row>
    <row r="1673" spans="1:4" hidden="1" x14ac:dyDescent="0.3">
      <c r="A1673" s="44">
        <v>1314</v>
      </c>
      <c r="B1673" s="32" t="s">
        <v>47</v>
      </c>
      <c r="C1673" s="55"/>
      <c r="D1673" s="32" t="s">
        <v>3631</v>
      </c>
    </row>
    <row r="1674" spans="1:4" hidden="1" x14ac:dyDescent="0.3">
      <c r="A1674" s="44">
        <v>1314</v>
      </c>
      <c r="B1674" s="32" t="s">
        <v>47</v>
      </c>
      <c r="C1674" s="55"/>
      <c r="D1674" s="32" t="s">
        <v>3631</v>
      </c>
    </row>
    <row r="1675" spans="1:4" hidden="1" x14ac:dyDescent="0.3">
      <c r="A1675" s="44">
        <v>1314</v>
      </c>
      <c r="B1675" s="32" t="s">
        <v>47</v>
      </c>
      <c r="C1675" s="55"/>
      <c r="D1675" s="32" t="s">
        <v>3631</v>
      </c>
    </row>
    <row r="1676" spans="1:4" hidden="1" x14ac:dyDescent="0.3">
      <c r="A1676" s="44">
        <v>1314</v>
      </c>
      <c r="B1676" s="32" t="s">
        <v>47</v>
      </c>
      <c r="C1676" s="55"/>
      <c r="D1676" s="32" t="s">
        <v>3632</v>
      </c>
    </row>
    <row r="1677" spans="1:4" x14ac:dyDescent="0.3">
      <c r="A1677" s="44">
        <v>1314</v>
      </c>
      <c r="B1677" s="32">
        <v>0.21609165979873993</v>
      </c>
      <c r="C1677" s="48">
        <v>4.6502418372989171E-2</v>
      </c>
      <c r="D1677" s="32" t="s">
        <v>3631</v>
      </c>
    </row>
    <row r="1678" spans="1:4" x14ac:dyDescent="0.3">
      <c r="A1678" s="44">
        <v>1314</v>
      </c>
      <c r="B1678" s="32">
        <v>0.13616518583207388</v>
      </c>
      <c r="C1678" s="48">
        <v>3.6908946604656594E-2</v>
      </c>
      <c r="D1678" s="32" t="s">
        <v>3631</v>
      </c>
    </row>
    <row r="1679" spans="1:4" x14ac:dyDescent="0.3">
      <c r="A1679" s="44">
        <v>1314</v>
      </c>
      <c r="B1679" s="32">
        <v>9.5755393639379571E-3</v>
      </c>
      <c r="C1679" s="48">
        <v>9.7856246689014895E-3</v>
      </c>
      <c r="D1679" s="32" t="s">
        <v>3631</v>
      </c>
    </row>
    <row r="1680" spans="1:4" hidden="1" x14ac:dyDescent="0.3">
      <c r="A1680" s="44">
        <v>1314</v>
      </c>
      <c r="B1680" s="32" t="s">
        <v>47</v>
      </c>
      <c r="C1680" s="55"/>
      <c r="D1680" s="32" t="s">
        <v>3631</v>
      </c>
    </row>
    <row r="1681" spans="1:4" x14ac:dyDescent="0.3">
      <c r="A1681" s="44">
        <v>1314</v>
      </c>
      <c r="B1681" s="48">
        <v>0.15679782033985226</v>
      </c>
      <c r="C1681" s="48">
        <v>3.9608059886409343E-2</v>
      </c>
      <c r="D1681" s="32" t="s">
        <v>3631</v>
      </c>
    </row>
    <row r="1682" spans="1:4" x14ac:dyDescent="0.3">
      <c r="A1682" s="44">
        <v>1314</v>
      </c>
      <c r="B1682" s="32">
        <v>0.13904928250967497</v>
      </c>
      <c r="C1682" s="48">
        <v>3.7297959643587481E-2</v>
      </c>
      <c r="D1682" s="32" t="s">
        <v>3631</v>
      </c>
    </row>
    <row r="1683" spans="1:4" x14ac:dyDescent="0.3">
      <c r="A1683" s="44">
        <v>1314</v>
      </c>
      <c r="B1683" s="48">
        <v>0.14832805778751723</v>
      </c>
      <c r="C1683" s="48">
        <v>3.8522909188507828E-2</v>
      </c>
      <c r="D1683" s="32" t="s">
        <v>3631</v>
      </c>
    </row>
    <row r="1684" spans="1:4" x14ac:dyDescent="0.3">
      <c r="A1684" s="44">
        <v>1314</v>
      </c>
      <c r="B1684" s="48">
        <v>0.33596162265330393</v>
      </c>
      <c r="C1684" s="48">
        <v>5.7994700817126363E-2</v>
      </c>
      <c r="D1684" s="32" t="s">
        <v>3632</v>
      </c>
    </row>
    <row r="1685" spans="1:4" x14ac:dyDescent="0.3">
      <c r="A1685" s="44">
        <v>1314</v>
      </c>
      <c r="B1685" s="32">
        <v>8.0721248113860569E-2</v>
      </c>
      <c r="C1685" s="48">
        <v>2.8415308761711573E-2</v>
      </c>
      <c r="D1685" s="32" t="s">
        <v>3631</v>
      </c>
    </row>
    <row r="1686" spans="1:4" x14ac:dyDescent="0.3">
      <c r="A1686" s="44">
        <v>1314</v>
      </c>
      <c r="B1686" s="32">
        <v>0.14532662213328759</v>
      </c>
      <c r="C1686" s="48">
        <v>3.813096853908142E-2</v>
      </c>
      <c r="D1686" s="32" t="s">
        <v>3631</v>
      </c>
    </row>
    <row r="1687" spans="1:4" x14ac:dyDescent="0.3">
      <c r="A1687" s="44">
        <v>1314</v>
      </c>
      <c r="B1687" s="48">
        <v>0.38457266109463462</v>
      </c>
      <c r="C1687" s="48">
        <v>6.2053739762410805E-2</v>
      </c>
      <c r="D1687" s="32" t="s">
        <v>3633</v>
      </c>
    </row>
    <row r="1688" spans="1:4" x14ac:dyDescent="0.3">
      <c r="A1688" s="44">
        <v>1314</v>
      </c>
      <c r="B1688" s="32">
        <v>5.5896751223854027E-3</v>
      </c>
      <c r="C1688" s="48">
        <v>7.4764826447447329E-3</v>
      </c>
      <c r="D1688" s="32" t="s">
        <v>3631</v>
      </c>
    </row>
    <row r="1689" spans="1:4" x14ac:dyDescent="0.3">
      <c r="A1689" s="44">
        <v>1314</v>
      </c>
      <c r="B1689" s="48">
        <v>0.13446666915829686</v>
      </c>
      <c r="C1689" s="48">
        <v>3.6677920247708412E-2</v>
      </c>
      <c r="D1689" s="32" t="s">
        <v>3631</v>
      </c>
    </row>
    <row r="1690" spans="1:4" hidden="1" x14ac:dyDescent="0.3">
      <c r="A1690" s="44">
        <v>1314</v>
      </c>
      <c r="C1690" s="48"/>
      <c r="D1690" s="32" t="s">
        <v>3631</v>
      </c>
    </row>
    <row r="1691" spans="1:4" x14ac:dyDescent="0.3">
      <c r="A1691" s="44">
        <v>1314</v>
      </c>
      <c r="B1691" s="32">
        <v>0.14908191758962094</v>
      </c>
      <c r="C1691" s="48">
        <v>3.8620727760923776E-2</v>
      </c>
      <c r="D1691" s="32" t="s">
        <v>3631</v>
      </c>
    </row>
    <row r="1692" spans="1:4" x14ac:dyDescent="0.3">
      <c r="A1692" s="44">
        <v>1314</v>
      </c>
      <c r="B1692" s="48">
        <v>0</v>
      </c>
      <c r="C1692" s="48">
        <v>0</v>
      </c>
      <c r="D1692" s="32" t="s">
        <v>3631</v>
      </c>
    </row>
    <row r="1693" spans="1:4" x14ac:dyDescent="0.3">
      <c r="A1693" s="44">
        <v>1314</v>
      </c>
      <c r="B1693" s="32">
        <v>3.8642270201009972E-2</v>
      </c>
      <c r="C1693" s="48">
        <v>1.965890349024893E-2</v>
      </c>
      <c r="D1693" s="32" t="s">
        <v>3631</v>
      </c>
    </row>
    <row r="1694" spans="1:4" x14ac:dyDescent="0.3">
      <c r="A1694" s="44">
        <v>1314</v>
      </c>
      <c r="B1694" s="32">
        <v>0.12115383226225496</v>
      </c>
      <c r="C1694" s="48">
        <v>3.481419127384161E-2</v>
      </c>
      <c r="D1694" s="32" t="s">
        <v>3631</v>
      </c>
    </row>
    <row r="1695" spans="1:4" hidden="1" x14ac:dyDescent="0.3">
      <c r="A1695" s="44">
        <v>1314</v>
      </c>
      <c r="B1695" s="32" t="s">
        <v>47</v>
      </c>
      <c r="C1695" s="48"/>
      <c r="D1695" s="32" t="s">
        <v>3631</v>
      </c>
    </row>
    <row r="1696" spans="1:4" x14ac:dyDescent="0.3">
      <c r="A1696" s="44">
        <v>1314</v>
      </c>
      <c r="B1696" s="32">
        <v>9.5580241126959162E-2</v>
      </c>
      <c r="C1696" s="48">
        <v>3.0920981323588528E-2</v>
      </c>
      <c r="D1696" s="32" t="s">
        <v>3631</v>
      </c>
    </row>
    <row r="1697" spans="1:4" x14ac:dyDescent="0.3">
      <c r="A1697" s="44">
        <v>1314</v>
      </c>
      <c r="B1697" s="32">
        <v>0.1055546180584383</v>
      </c>
      <c r="C1697" s="48">
        <v>3.2494888557810984E-2</v>
      </c>
      <c r="D1697" s="32" t="s">
        <v>3631</v>
      </c>
    </row>
    <row r="1698" spans="1:4" hidden="1" x14ac:dyDescent="0.3">
      <c r="A1698" s="44">
        <v>1314</v>
      </c>
      <c r="B1698" s="32" t="s">
        <v>47</v>
      </c>
      <c r="C1698" s="48"/>
      <c r="D1698" s="32" t="s">
        <v>3633</v>
      </c>
    </row>
    <row r="1699" spans="1:4" x14ac:dyDescent="0.3">
      <c r="A1699" s="44">
        <v>1314</v>
      </c>
      <c r="B1699" s="32">
        <v>0.1387026010654967</v>
      </c>
      <c r="C1699" s="48">
        <v>3.7251412937612069E-2</v>
      </c>
      <c r="D1699" s="32" t="s">
        <v>3632</v>
      </c>
    </row>
    <row r="1700" spans="1:4" hidden="1" x14ac:dyDescent="0.3">
      <c r="A1700" s="44">
        <v>1314</v>
      </c>
      <c r="B1700" s="32" t="s">
        <v>47</v>
      </c>
      <c r="C1700" s="48"/>
      <c r="D1700" s="32" t="s">
        <v>3631</v>
      </c>
    </row>
    <row r="1701" spans="1:4" hidden="1" x14ac:dyDescent="0.3">
      <c r="A1701" s="44">
        <v>1314</v>
      </c>
      <c r="B1701" s="32" t="s">
        <v>47</v>
      </c>
      <c r="C1701" s="48"/>
      <c r="D1701" s="32" t="s">
        <v>3631</v>
      </c>
    </row>
    <row r="1702" spans="1:4" hidden="1" x14ac:dyDescent="0.3">
      <c r="A1702" s="44">
        <v>1314</v>
      </c>
      <c r="B1702" s="32" t="s">
        <v>47</v>
      </c>
      <c r="C1702" s="48"/>
      <c r="D1702" s="32" t="s">
        <v>3631</v>
      </c>
    </row>
    <row r="1703" spans="1:4" x14ac:dyDescent="0.3">
      <c r="A1703" s="44">
        <v>1314</v>
      </c>
      <c r="B1703" s="32">
        <v>0.15321749301401094</v>
      </c>
      <c r="C1703" s="48">
        <v>3.915300869946222E-2</v>
      </c>
      <c r="D1703" s="32" t="s">
        <v>3631</v>
      </c>
    </row>
    <row r="1704" spans="1:4" x14ac:dyDescent="0.3">
      <c r="A1704" s="44">
        <v>1314</v>
      </c>
      <c r="B1704" s="32">
        <v>9.2369931921214066E-2</v>
      </c>
      <c r="C1704" s="48">
        <v>3.0397102924723477E-2</v>
      </c>
      <c r="D1704" s="32" t="s">
        <v>3632</v>
      </c>
    </row>
    <row r="1705" spans="1:4" hidden="1" x14ac:dyDescent="0.3">
      <c r="A1705" s="44">
        <v>1314</v>
      </c>
      <c r="B1705" s="32" t="s">
        <v>47</v>
      </c>
      <c r="C1705" s="48"/>
      <c r="D1705" s="32" t="s">
        <v>3631</v>
      </c>
    </row>
    <row r="1706" spans="1:4" x14ac:dyDescent="0.3">
      <c r="A1706" s="44">
        <v>1314</v>
      </c>
      <c r="B1706" s="32">
        <v>0.31861758788022243</v>
      </c>
      <c r="C1706" s="48">
        <v>5.6476238777326687E-2</v>
      </c>
      <c r="D1706" s="32" t="s">
        <v>3631</v>
      </c>
    </row>
    <row r="1707" spans="1:4" hidden="1" x14ac:dyDescent="0.3">
      <c r="A1707" s="44">
        <v>1314</v>
      </c>
      <c r="B1707" s="32" t="s">
        <v>47</v>
      </c>
      <c r="C1707" s="48"/>
      <c r="D1707" s="32" t="s">
        <v>3631</v>
      </c>
    </row>
    <row r="1708" spans="1:4" x14ac:dyDescent="0.3">
      <c r="A1708" s="44">
        <v>1314</v>
      </c>
      <c r="B1708" s="32">
        <v>0.48398909533629064</v>
      </c>
      <c r="C1708" s="48">
        <v>6.9625565368148554E-2</v>
      </c>
      <c r="D1708" s="32" t="s">
        <v>3631</v>
      </c>
    </row>
    <row r="1709" spans="1:4" x14ac:dyDescent="0.3">
      <c r="A1709" s="44">
        <v>1314</v>
      </c>
      <c r="B1709" s="32">
        <v>1.1552376391715553</v>
      </c>
      <c r="C1709" s="48">
        <v>0.10769001036829264</v>
      </c>
      <c r="D1709" s="32" t="s">
        <v>3631</v>
      </c>
    </row>
    <row r="1710" spans="1:4" x14ac:dyDescent="0.3">
      <c r="A1710" s="44">
        <v>1314</v>
      </c>
      <c r="B1710" s="32">
        <v>0.53466585182625459</v>
      </c>
      <c r="C1710" s="48">
        <v>7.3186164698787901E-2</v>
      </c>
      <c r="D1710" s="32" t="s">
        <v>3632</v>
      </c>
    </row>
    <row r="1711" spans="1:4" x14ac:dyDescent="0.3">
      <c r="A1711" s="44">
        <v>1314</v>
      </c>
      <c r="B1711" s="32">
        <v>0.59908646003262644</v>
      </c>
      <c r="C1711" s="48">
        <v>7.7478167629711242E-2</v>
      </c>
      <c r="D1711" s="32" t="s">
        <v>3631</v>
      </c>
    </row>
    <row r="1712" spans="1:4" x14ac:dyDescent="0.3">
      <c r="A1712" s="44">
        <v>1314</v>
      </c>
      <c r="B1712" s="32">
        <v>0.15940259117232886</v>
      </c>
      <c r="C1712" s="48">
        <v>3.9935868656918436E-2</v>
      </c>
      <c r="D1712" s="32" t="s">
        <v>3631</v>
      </c>
    </row>
    <row r="1713" spans="1:4" hidden="1" x14ac:dyDescent="0.3">
      <c r="A1713" s="44">
        <v>1314</v>
      </c>
      <c r="B1713" s="32" t="s">
        <v>47</v>
      </c>
      <c r="C1713" s="55"/>
      <c r="D1713" s="32" t="s">
        <v>3631</v>
      </c>
    </row>
    <row r="1714" spans="1:4" hidden="1" x14ac:dyDescent="0.3">
      <c r="A1714" s="44">
        <v>1314</v>
      </c>
      <c r="B1714" s="32" t="s">
        <v>47</v>
      </c>
      <c r="C1714" s="55"/>
      <c r="D1714" s="32" t="s">
        <v>3631</v>
      </c>
    </row>
    <row r="1715" spans="1:4" x14ac:dyDescent="0.3">
      <c r="A1715" s="44">
        <v>1314</v>
      </c>
      <c r="B1715" s="32">
        <v>0.85201712078971548</v>
      </c>
      <c r="C1715" s="48">
        <v>9.2436354012854591E-2</v>
      </c>
      <c r="D1715" s="32" t="s">
        <v>3633</v>
      </c>
    </row>
    <row r="1716" spans="1:4" x14ac:dyDescent="0.3">
      <c r="A1716" s="44">
        <v>1314</v>
      </c>
      <c r="B1716" s="32">
        <v>8.0309754149285539E-2</v>
      </c>
      <c r="C1716" s="48">
        <v>2.834277019237456E-2</v>
      </c>
      <c r="D1716" s="32" t="s">
        <v>3632</v>
      </c>
    </row>
    <row r="1717" spans="1:4" x14ac:dyDescent="0.3">
      <c r="A1717" s="44">
        <v>1314</v>
      </c>
      <c r="B1717" s="32">
        <v>1.3271823726675507</v>
      </c>
      <c r="C1717" s="48">
        <v>0.11545976211928971</v>
      </c>
      <c r="D1717" s="32" t="s">
        <v>3631</v>
      </c>
    </row>
    <row r="1718" spans="1:4" x14ac:dyDescent="0.3">
      <c r="A1718" s="44">
        <v>1314</v>
      </c>
      <c r="B1718" s="32">
        <v>8.5262649462852488E-2</v>
      </c>
      <c r="C1718" s="48">
        <v>2.9203919751665617E-2</v>
      </c>
      <c r="D1718" s="32" t="s">
        <v>3631</v>
      </c>
    </row>
    <row r="1719" spans="1:4" hidden="1" x14ac:dyDescent="0.3">
      <c r="A1719" s="44">
        <v>1314</v>
      </c>
      <c r="B1719" s="32" t="s">
        <v>47</v>
      </c>
      <c r="C1719" s="48"/>
      <c r="D1719" s="32" t="s">
        <v>3631</v>
      </c>
    </row>
    <row r="1720" spans="1:4" x14ac:dyDescent="0.3">
      <c r="A1720" s="44">
        <v>1314</v>
      </c>
      <c r="B1720" s="32">
        <v>0.84661501210653767</v>
      </c>
      <c r="C1720" s="48">
        <v>9.2142012619990055E-2</v>
      </c>
      <c r="D1720" s="32" t="s">
        <v>3631</v>
      </c>
    </row>
    <row r="1721" spans="1:4" x14ac:dyDescent="0.3">
      <c r="A1721" s="44">
        <v>1314</v>
      </c>
      <c r="B1721" s="48">
        <v>0.42219009971089744</v>
      </c>
      <c r="C1721" s="48">
        <v>6.5021964708285251E-2</v>
      </c>
      <c r="D1721" s="32" t="s">
        <v>3632</v>
      </c>
    </row>
    <row r="1722" spans="1:4" x14ac:dyDescent="0.3">
      <c r="A1722" s="44">
        <v>1314</v>
      </c>
      <c r="B1722" s="32">
        <v>0.52160952963433493</v>
      </c>
      <c r="C1722" s="48">
        <v>7.2285474528325747E-2</v>
      </c>
      <c r="D1722" s="32" t="s">
        <v>3631</v>
      </c>
    </row>
    <row r="1723" spans="1:4" x14ac:dyDescent="0.3">
      <c r="A1723" s="44">
        <v>1314</v>
      </c>
      <c r="B1723" s="32">
        <v>0.78382553862322635</v>
      </c>
      <c r="C1723" s="48">
        <v>8.8649990682925076E-2</v>
      </c>
      <c r="D1723" s="32" t="s">
        <v>3631</v>
      </c>
    </row>
    <row r="1724" spans="1:4" x14ac:dyDescent="0.3">
      <c r="A1724" s="44">
        <v>1314</v>
      </c>
      <c r="B1724" s="32">
        <v>0.15114216223949636</v>
      </c>
      <c r="C1724" s="48">
        <v>3.8886806270372172E-2</v>
      </c>
      <c r="D1724" s="32" t="s">
        <v>3631</v>
      </c>
    </row>
    <row r="1725" spans="1:4" x14ac:dyDescent="0.3">
      <c r="A1725" s="44">
        <v>1314</v>
      </c>
      <c r="B1725" s="32">
        <v>1.1664792568794524</v>
      </c>
      <c r="C1725" s="48">
        <v>0.10821475253473399</v>
      </c>
      <c r="D1725" s="32" t="s">
        <v>3631</v>
      </c>
    </row>
    <row r="1726" spans="1:4" hidden="1" x14ac:dyDescent="0.3">
      <c r="A1726" s="44">
        <v>1314</v>
      </c>
      <c r="B1726" s="32" t="s">
        <v>47</v>
      </c>
      <c r="C1726" s="55"/>
      <c r="D1726" s="32" t="s">
        <v>3631</v>
      </c>
    </row>
    <row r="1727" spans="1:4" hidden="1" x14ac:dyDescent="0.3">
      <c r="A1727" s="44">
        <v>1314</v>
      </c>
      <c r="B1727" s="32" t="s">
        <v>47</v>
      </c>
      <c r="C1727" s="55"/>
      <c r="D1727" s="32" t="s">
        <v>3631</v>
      </c>
    </row>
    <row r="1728" spans="1:4" x14ac:dyDescent="0.3">
      <c r="A1728" s="44">
        <v>1314</v>
      </c>
      <c r="B1728" s="32">
        <v>6.5650759485646998E-2</v>
      </c>
      <c r="C1728" s="48">
        <v>2.5625208537461856E-2</v>
      </c>
      <c r="D1728" s="32" t="s">
        <v>3631</v>
      </c>
    </row>
    <row r="1729" spans="1:4" x14ac:dyDescent="0.3">
      <c r="A1729" s="44">
        <v>1314</v>
      </c>
      <c r="B1729" s="32">
        <v>0.51440732358206931</v>
      </c>
      <c r="C1729" s="48">
        <v>7.1783828343899223E-2</v>
      </c>
      <c r="D1729" s="32" t="s">
        <v>3631</v>
      </c>
    </row>
    <row r="1730" spans="1:4" hidden="1" x14ac:dyDescent="0.3">
      <c r="A1730" s="44">
        <v>1314</v>
      </c>
      <c r="B1730" s="32" t="s">
        <v>47</v>
      </c>
      <c r="C1730" s="55"/>
      <c r="D1730" s="32" t="s">
        <v>3631</v>
      </c>
    </row>
    <row r="1731" spans="1:4" hidden="1" x14ac:dyDescent="0.3">
      <c r="A1731" s="44">
        <v>1314</v>
      </c>
      <c r="B1731" s="32" t="s">
        <v>47</v>
      </c>
      <c r="C1731" s="55"/>
      <c r="D1731" s="32" t="s">
        <v>3631</v>
      </c>
    </row>
    <row r="1732" spans="1:4" x14ac:dyDescent="0.3">
      <c r="A1732" s="44">
        <v>1314</v>
      </c>
      <c r="B1732" s="32">
        <v>0.1750622989443161</v>
      </c>
      <c r="C1732" s="48">
        <v>4.1852664247301066E-2</v>
      </c>
      <c r="D1732" s="32" t="s">
        <v>3632</v>
      </c>
    </row>
    <row r="1733" spans="1:4" hidden="1" x14ac:dyDescent="0.3">
      <c r="A1733" s="44">
        <v>1314</v>
      </c>
      <c r="B1733" s="32" t="s">
        <v>47</v>
      </c>
      <c r="C1733" s="55"/>
      <c r="D1733" s="32" t="s">
        <v>3631</v>
      </c>
    </row>
    <row r="1734" spans="1:4" hidden="1" x14ac:dyDescent="0.3">
      <c r="A1734" s="44">
        <v>1314</v>
      </c>
      <c r="B1734" s="32" t="s">
        <v>47</v>
      </c>
      <c r="C1734" s="55"/>
      <c r="D1734" s="32" t="s">
        <v>3631</v>
      </c>
    </row>
    <row r="1735" spans="1:4" x14ac:dyDescent="0.3">
      <c r="A1735" s="44">
        <v>1314</v>
      </c>
      <c r="B1735" s="32">
        <v>0.28081146781020039</v>
      </c>
      <c r="C1735" s="48">
        <v>5.3016479744611697E-2</v>
      </c>
      <c r="D1735" s="32" t="s">
        <v>3631</v>
      </c>
    </row>
    <row r="1736" spans="1:4" hidden="1" x14ac:dyDescent="0.3">
      <c r="A1736" s="44">
        <v>1314</v>
      </c>
      <c r="B1736" s="32" t="s">
        <v>47</v>
      </c>
      <c r="C1736" s="55"/>
      <c r="D1736" s="32" t="s">
        <v>3631</v>
      </c>
    </row>
    <row r="1737" spans="1:4" x14ac:dyDescent="0.3">
      <c r="A1737" s="44">
        <v>1314</v>
      </c>
      <c r="B1737" s="32">
        <v>2.6011808910359639E-2</v>
      </c>
      <c r="C1737" s="48">
        <v>1.6128876155509439E-2</v>
      </c>
      <c r="D1737" s="32" t="s">
        <v>3631</v>
      </c>
    </row>
    <row r="1738" spans="1:4" hidden="1" x14ac:dyDescent="0.3">
      <c r="A1738" s="44">
        <v>1314</v>
      </c>
      <c r="B1738" s="32" t="s">
        <v>47</v>
      </c>
      <c r="C1738" s="55"/>
      <c r="D1738" s="32" t="s">
        <v>3631</v>
      </c>
    </row>
    <row r="1739" spans="1:4" hidden="1" x14ac:dyDescent="0.3">
      <c r="A1739" s="44">
        <v>1314</v>
      </c>
      <c r="B1739" s="32" t="s">
        <v>47</v>
      </c>
      <c r="C1739" s="55"/>
      <c r="D1739" s="32" t="s">
        <v>3631</v>
      </c>
    </row>
    <row r="1740" spans="1:4" hidden="1" x14ac:dyDescent="0.3">
      <c r="A1740" s="44">
        <v>1314</v>
      </c>
      <c r="B1740" s="32" t="s">
        <v>47</v>
      </c>
      <c r="C1740" s="55"/>
      <c r="D1740" s="32" t="s">
        <v>3631</v>
      </c>
    </row>
    <row r="1741" spans="1:4" hidden="1" x14ac:dyDescent="0.3">
      <c r="A1741" s="44">
        <v>1314</v>
      </c>
      <c r="B1741" s="32" t="s">
        <v>47</v>
      </c>
      <c r="C1741" s="55"/>
      <c r="D1741" s="32" t="s">
        <v>3631</v>
      </c>
    </row>
    <row r="1742" spans="1:4" hidden="1" x14ac:dyDescent="0.3">
      <c r="A1742" s="44">
        <v>1314</v>
      </c>
      <c r="B1742" s="32" t="s">
        <v>47</v>
      </c>
      <c r="C1742" s="55"/>
      <c r="D1742" s="32" t="s">
        <v>3631</v>
      </c>
    </row>
    <row r="1743" spans="1:4" x14ac:dyDescent="0.3">
      <c r="A1743" s="44">
        <v>1314</v>
      </c>
      <c r="B1743" s="48">
        <v>0.26770269040681088</v>
      </c>
      <c r="C1743" s="48">
        <v>5.1763106020945311E-2</v>
      </c>
      <c r="D1743" s="32" t="s">
        <v>3631</v>
      </c>
    </row>
    <row r="1744" spans="1:4" hidden="1" x14ac:dyDescent="0.3">
      <c r="A1744" s="44">
        <v>1314</v>
      </c>
      <c r="B1744" s="32" t="s">
        <v>47</v>
      </c>
      <c r="C1744" s="55"/>
      <c r="D1744" s="32" t="s">
        <v>3631</v>
      </c>
    </row>
    <row r="1745" spans="1:4" hidden="1" x14ac:dyDescent="0.3">
      <c r="A1745" s="44">
        <v>1314</v>
      </c>
      <c r="B1745" s="32" t="s">
        <v>47</v>
      </c>
      <c r="C1745" s="55"/>
      <c r="D1745" s="32" t="s">
        <v>3631</v>
      </c>
    </row>
    <row r="1746" spans="1:4" hidden="1" x14ac:dyDescent="0.3">
      <c r="A1746" s="44">
        <v>1314</v>
      </c>
      <c r="B1746" s="32" t="s">
        <v>47</v>
      </c>
      <c r="C1746" s="55"/>
      <c r="D1746" s="32" t="s">
        <v>3631</v>
      </c>
    </row>
    <row r="1747" spans="1:4" hidden="1" x14ac:dyDescent="0.3">
      <c r="A1747" s="44">
        <v>1314</v>
      </c>
      <c r="B1747" s="32" t="s">
        <v>47</v>
      </c>
      <c r="C1747" s="55"/>
      <c r="D1747" s="32" t="s">
        <v>3631</v>
      </c>
    </row>
    <row r="1748" spans="1:4" hidden="1" x14ac:dyDescent="0.3">
      <c r="A1748" s="44">
        <v>1314</v>
      </c>
      <c r="B1748" s="32" t="s">
        <v>47</v>
      </c>
      <c r="C1748" s="55"/>
      <c r="D1748" s="32" t="s">
        <v>3631</v>
      </c>
    </row>
    <row r="1749" spans="1:4" hidden="1" x14ac:dyDescent="0.3">
      <c r="A1749" s="44">
        <v>1314</v>
      </c>
      <c r="B1749" s="32" t="s">
        <v>47</v>
      </c>
      <c r="C1749" s="55"/>
      <c r="D1749" s="32" t="s">
        <v>3631</v>
      </c>
    </row>
    <row r="1750" spans="1:4" x14ac:dyDescent="0.3">
      <c r="A1750" s="44">
        <v>1314</v>
      </c>
      <c r="B1750" s="32">
        <v>0.35301142200134356</v>
      </c>
      <c r="C1750" s="48">
        <v>5.9449776791907188E-2</v>
      </c>
      <c r="D1750" s="32" t="s">
        <v>3631</v>
      </c>
    </row>
    <row r="1751" spans="1:4" hidden="1" x14ac:dyDescent="0.3">
      <c r="A1751" s="44">
        <v>1314</v>
      </c>
      <c r="B1751" s="32" t="s">
        <v>47</v>
      </c>
      <c r="C1751" s="48"/>
      <c r="D1751" s="32" t="s">
        <v>3631</v>
      </c>
    </row>
    <row r="1752" spans="1:4" x14ac:dyDescent="0.3">
      <c r="A1752" s="44">
        <v>1314</v>
      </c>
      <c r="B1752" s="32">
        <v>0.28081487015120682</v>
      </c>
      <c r="C1752" s="48">
        <v>5.3016801221491418E-2</v>
      </c>
      <c r="D1752" s="32" t="s">
        <v>3631</v>
      </c>
    </row>
    <row r="1753" spans="1:4" x14ac:dyDescent="0.3">
      <c r="A1753" s="44">
        <v>1314</v>
      </c>
      <c r="B1753" s="32">
        <v>0.74430135098272543</v>
      </c>
      <c r="C1753" s="48">
        <v>8.6380283142820091E-2</v>
      </c>
      <c r="D1753" s="32" t="s">
        <v>3631</v>
      </c>
    </row>
    <row r="1754" spans="1:4" x14ac:dyDescent="0.3">
      <c r="A1754" s="44">
        <v>1314</v>
      </c>
      <c r="B1754" s="48">
        <v>1.3652709266083944</v>
      </c>
      <c r="C1754" s="48">
        <v>0.11711233002714036</v>
      </c>
      <c r="D1754" s="32" t="s">
        <v>3632</v>
      </c>
    </row>
    <row r="1755" spans="1:4" x14ac:dyDescent="0.3">
      <c r="A1755" s="44">
        <v>1314</v>
      </c>
      <c r="B1755" s="32">
        <v>0.23449117100371747</v>
      </c>
      <c r="C1755" s="48">
        <v>4.8443233542272215E-2</v>
      </c>
      <c r="D1755" s="32" t="s">
        <v>3631</v>
      </c>
    </row>
    <row r="1756" spans="1:4" x14ac:dyDescent="0.3">
      <c r="A1756" s="44">
        <v>1314</v>
      </c>
      <c r="B1756" s="32">
        <v>0.22094403532499216</v>
      </c>
      <c r="C1756" s="48">
        <v>4.7022010615459485E-2</v>
      </c>
      <c r="D1756" s="32" t="s">
        <v>3631</v>
      </c>
    </row>
    <row r="1757" spans="1:4" hidden="1" x14ac:dyDescent="0.3">
      <c r="A1757" s="44">
        <v>1314</v>
      </c>
      <c r="B1757" s="32" t="s">
        <v>47</v>
      </c>
      <c r="C1757" s="48"/>
      <c r="D1757" s="32" t="s">
        <v>3631</v>
      </c>
    </row>
    <row r="1758" spans="1:4" x14ac:dyDescent="0.3">
      <c r="A1758" s="44">
        <v>1314</v>
      </c>
      <c r="B1758" s="32">
        <v>0.13359282493134808</v>
      </c>
      <c r="C1758" s="48">
        <v>3.655849525036943E-2</v>
      </c>
      <c r="D1758" s="32" t="s">
        <v>3631</v>
      </c>
    </row>
    <row r="1759" spans="1:4" hidden="1" x14ac:dyDescent="0.3">
      <c r="A1759" s="44">
        <v>1314</v>
      </c>
      <c r="B1759" s="32" t="s">
        <v>47</v>
      </c>
      <c r="C1759" s="48"/>
      <c r="D1759" s="32" t="s">
        <v>3631</v>
      </c>
    </row>
    <row r="1760" spans="1:4" x14ac:dyDescent="0.3">
      <c r="A1760" s="44">
        <v>1314</v>
      </c>
      <c r="B1760" s="32">
        <v>0.10864389584037877</v>
      </c>
      <c r="C1760" s="48">
        <v>3.2967144802234914E-2</v>
      </c>
      <c r="D1760" s="32" t="s">
        <v>3631</v>
      </c>
    </row>
    <row r="1761" spans="1:4" hidden="1" x14ac:dyDescent="0.3">
      <c r="A1761" s="44">
        <v>1314</v>
      </c>
      <c r="B1761" s="32" t="s">
        <v>47</v>
      </c>
      <c r="C1761" s="55"/>
      <c r="D1761" s="32" t="s">
        <v>3631</v>
      </c>
    </row>
    <row r="1762" spans="1:4" hidden="1" x14ac:dyDescent="0.3">
      <c r="A1762" s="44">
        <v>1314</v>
      </c>
      <c r="B1762" s="32" t="s">
        <v>47</v>
      </c>
      <c r="C1762" s="55"/>
      <c r="D1762" s="32" t="s">
        <v>3631</v>
      </c>
    </row>
    <row r="1763" spans="1:4" hidden="1" x14ac:dyDescent="0.3">
      <c r="A1763" s="44">
        <v>1314</v>
      </c>
      <c r="B1763" s="32" t="s">
        <v>47</v>
      </c>
      <c r="C1763" s="55"/>
      <c r="D1763" s="32" t="s">
        <v>3631</v>
      </c>
    </row>
    <row r="1764" spans="1:4" x14ac:dyDescent="0.3">
      <c r="A1764" s="44">
        <v>1314</v>
      </c>
      <c r="B1764" s="32">
        <v>0.78289783175811489</v>
      </c>
      <c r="C1764" s="48">
        <v>8.8597375949225399E-2</v>
      </c>
      <c r="D1764" s="32" t="s">
        <v>3631</v>
      </c>
    </row>
    <row r="1765" spans="1:4" x14ac:dyDescent="0.3">
      <c r="A1765" s="44">
        <v>1314</v>
      </c>
      <c r="B1765" s="32">
        <v>0.18628992386037774</v>
      </c>
      <c r="C1765" s="48">
        <v>4.3174728570912105E-2</v>
      </c>
      <c r="D1765" s="32" t="s">
        <v>3632</v>
      </c>
    </row>
    <row r="1766" spans="1:4" x14ac:dyDescent="0.3">
      <c r="A1766" s="44">
        <v>1314</v>
      </c>
      <c r="B1766" s="32">
        <v>0.30557194589995956</v>
      </c>
      <c r="C1766" s="48">
        <v>5.5306753794100251E-2</v>
      </c>
      <c r="D1766" s="32" t="s">
        <v>3631</v>
      </c>
    </row>
    <row r="1767" spans="1:4" x14ac:dyDescent="0.3">
      <c r="A1767" s="44">
        <v>1314</v>
      </c>
      <c r="B1767" s="32">
        <v>6.1414045311292145E-2</v>
      </c>
      <c r="C1767" s="48">
        <v>2.4784394629296293E-2</v>
      </c>
      <c r="D1767" s="32" t="s">
        <v>3631</v>
      </c>
    </row>
    <row r="1768" spans="1:4" hidden="1" x14ac:dyDescent="0.3">
      <c r="A1768" s="44">
        <v>1314</v>
      </c>
      <c r="B1768" s="32" t="s">
        <v>47</v>
      </c>
      <c r="C1768" s="55"/>
      <c r="D1768" s="32" t="s">
        <v>3631</v>
      </c>
    </row>
    <row r="1769" spans="1:4" x14ac:dyDescent="0.3">
      <c r="A1769" s="44">
        <v>1314</v>
      </c>
      <c r="B1769" s="32">
        <v>0.31460556715383925</v>
      </c>
      <c r="C1769" s="48">
        <v>5.6119162864464056E-2</v>
      </c>
      <c r="D1769" s="32" t="s">
        <v>3631</v>
      </c>
    </row>
    <row r="1770" spans="1:4" x14ac:dyDescent="0.3">
      <c r="A1770" s="44">
        <v>1314</v>
      </c>
      <c r="B1770" s="32">
        <v>9.0189372484178517E-3</v>
      </c>
      <c r="C1770" s="48">
        <v>9.496951299701864E-3</v>
      </c>
      <c r="D1770" s="32" t="s">
        <v>3631</v>
      </c>
    </row>
    <row r="1771" spans="1:4" hidden="1" x14ac:dyDescent="0.3">
      <c r="A1771" s="44">
        <v>1314</v>
      </c>
      <c r="B1771" s="32" t="s">
        <v>47</v>
      </c>
      <c r="C1771" s="55"/>
      <c r="D1771" s="32" t="s">
        <v>3631</v>
      </c>
    </row>
    <row r="1772" spans="1:4" x14ac:dyDescent="0.3">
      <c r="A1772" s="44">
        <v>1314</v>
      </c>
      <c r="B1772" s="32">
        <v>0.21359699993122511</v>
      </c>
      <c r="C1772" s="48">
        <v>4.6233024164907106E-2</v>
      </c>
      <c r="D1772" s="32" t="s">
        <v>3632</v>
      </c>
    </row>
    <row r="1773" spans="1:4" hidden="1" x14ac:dyDescent="0.3">
      <c r="A1773" s="44">
        <v>1314</v>
      </c>
      <c r="B1773" s="32" t="s">
        <v>47</v>
      </c>
      <c r="C1773" s="55"/>
      <c r="D1773" s="32" t="s">
        <v>3631</v>
      </c>
    </row>
    <row r="1774" spans="1:4" hidden="1" x14ac:dyDescent="0.3">
      <c r="A1774" s="44">
        <v>1314</v>
      </c>
      <c r="B1774" s="32" t="s">
        <v>47</v>
      </c>
      <c r="C1774" s="55"/>
      <c r="D1774" s="32" t="s">
        <v>3631</v>
      </c>
    </row>
    <row r="1775" spans="1:4" hidden="1" x14ac:dyDescent="0.3">
      <c r="A1775" s="44">
        <v>1314</v>
      </c>
      <c r="B1775" s="32" t="s">
        <v>47</v>
      </c>
      <c r="C1775" s="55"/>
      <c r="D1775" s="32" t="s">
        <v>3631</v>
      </c>
    </row>
    <row r="1776" spans="1:4" x14ac:dyDescent="0.3">
      <c r="A1776" s="44">
        <v>1314</v>
      </c>
      <c r="B1776" s="32">
        <v>0.24318579644911228</v>
      </c>
      <c r="C1776" s="48">
        <v>4.9333881220929937E-2</v>
      </c>
      <c r="D1776" s="32" t="s">
        <v>3632</v>
      </c>
    </row>
    <row r="1777" spans="1:4" hidden="1" x14ac:dyDescent="0.3">
      <c r="A1777" s="44">
        <v>1314</v>
      </c>
      <c r="B1777" s="32" t="s">
        <v>47</v>
      </c>
      <c r="C1777" s="55"/>
      <c r="D1777" s="32" t="s">
        <v>3632</v>
      </c>
    </row>
    <row r="1778" spans="1:4" x14ac:dyDescent="0.3">
      <c r="A1778" s="44">
        <v>1314</v>
      </c>
      <c r="B1778" s="48">
        <v>0.30302153307108132</v>
      </c>
      <c r="C1778" s="48">
        <v>5.5075230565564695E-2</v>
      </c>
      <c r="D1778" s="32" t="s">
        <v>3631</v>
      </c>
    </row>
    <row r="1779" spans="1:4" hidden="1" x14ac:dyDescent="0.3">
      <c r="A1779" s="44">
        <v>1314</v>
      </c>
      <c r="C1779" s="48"/>
      <c r="D1779" s="32" t="s">
        <v>3633</v>
      </c>
    </row>
    <row r="1780" spans="1:4" x14ac:dyDescent="0.3">
      <c r="A1780" s="44">
        <v>1314</v>
      </c>
      <c r="B1780" s="48">
        <v>0.35826562927944111</v>
      </c>
      <c r="C1780" s="48">
        <v>5.9891092510811247E-2</v>
      </c>
      <c r="D1780" s="32" t="s">
        <v>3631</v>
      </c>
    </row>
    <row r="1781" spans="1:4" x14ac:dyDescent="0.3">
      <c r="A1781" s="44">
        <v>1314</v>
      </c>
      <c r="B1781" s="48">
        <v>0.16339408421138912</v>
      </c>
      <c r="C1781" s="48">
        <v>4.0433050086897765E-2</v>
      </c>
      <c r="D1781" s="32" t="s">
        <v>3632</v>
      </c>
    </row>
    <row r="1782" spans="1:4" x14ac:dyDescent="0.3">
      <c r="A1782" s="44">
        <v>1314</v>
      </c>
      <c r="B1782" s="32">
        <v>0.24111209900881084</v>
      </c>
      <c r="C1782" s="48">
        <v>4.9122920522797542E-2</v>
      </c>
      <c r="D1782" s="32" t="s">
        <v>3632</v>
      </c>
    </row>
    <row r="1783" spans="1:4" hidden="1" x14ac:dyDescent="0.3">
      <c r="A1783" s="44">
        <v>1314</v>
      </c>
      <c r="C1783" s="48"/>
      <c r="D1783" s="32" t="s">
        <v>3632</v>
      </c>
    </row>
    <row r="1784" spans="1:4" x14ac:dyDescent="0.3">
      <c r="A1784" s="44">
        <v>1314</v>
      </c>
      <c r="B1784" s="48">
        <v>1.0206522429813458</v>
      </c>
      <c r="C1784" s="48">
        <v>0.1011999855097284</v>
      </c>
      <c r="D1784" s="32" t="s">
        <v>3633</v>
      </c>
    </row>
    <row r="1785" spans="1:4" x14ac:dyDescent="0.3">
      <c r="A1785" s="44">
        <v>1314</v>
      </c>
      <c r="B1785" s="48">
        <v>0.65814701359721561</v>
      </c>
      <c r="C1785" s="48">
        <v>8.121551339234212E-2</v>
      </c>
      <c r="D1785" s="32" t="s">
        <v>3631</v>
      </c>
    </row>
    <row r="1786" spans="1:4" hidden="1" x14ac:dyDescent="0.3">
      <c r="A1786" s="44">
        <v>1314</v>
      </c>
      <c r="C1786" s="48"/>
      <c r="D1786" s="32" t="s">
        <v>3632</v>
      </c>
    </row>
    <row r="1787" spans="1:4" x14ac:dyDescent="0.3">
      <c r="A1787" s="44">
        <v>1314</v>
      </c>
      <c r="B1787" s="48">
        <v>0.34224559461204901</v>
      </c>
      <c r="C1787" s="48">
        <v>5.8535181644451727E-2</v>
      </c>
      <c r="D1787" s="32" t="s">
        <v>3633</v>
      </c>
    </row>
    <row r="1788" spans="1:4" x14ac:dyDescent="0.3">
      <c r="A1788" s="44">
        <v>1314</v>
      </c>
      <c r="B1788" s="48">
        <v>1.7669307835014469</v>
      </c>
      <c r="C1788" s="48">
        <v>0.13332054591377135</v>
      </c>
      <c r="D1788" s="32" t="s">
        <v>3632</v>
      </c>
    </row>
    <row r="1789" spans="1:4" x14ac:dyDescent="0.3">
      <c r="A1789" s="44">
        <v>1314</v>
      </c>
      <c r="B1789" s="32">
        <v>0.2537396324308524</v>
      </c>
      <c r="C1789" s="48">
        <v>5.0393902012672978E-2</v>
      </c>
      <c r="D1789" s="32" t="s">
        <v>3633</v>
      </c>
    </row>
    <row r="1790" spans="1:4" x14ac:dyDescent="0.3">
      <c r="A1790" s="44">
        <v>1314</v>
      </c>
      <c r="B1790" s="48">
        <v>0.42138740510473438</v>
      </c>
      <c r="C1790" s="48">
        <v>6.4960036182678441E-2</v>
      </c>
      <c r="D1790" s="32" t="s">
        <v>3631</v>
      </c>
    </row>
    <row r="1791" spans="1:4" x14ac:dyDescent="0.3">
      <c r="A1791" s="44">
        <v>1314</v>
      </c>
      <c r="B1791" s="48">
        <v>0.59949975365486363</v>
      </c>
      <c r="C1791" s="48">
        <v>7.7504941696141402E-2</v>
      </c>
      <c r="D1791" s="32" t="s">
        <v>3632</v>
      </c>
    </row>
    <row r="1792" spans="1:4" x14ac:dyDescent="0.3">
      <c r="A1792" s="44">
        <v>1314</v>
      </c>
      <c r="B1792" s="48">
        <v>0.21673610762511919</v>
      </c>
      <c r="C1792" s="48">
        <v>4.6571758682254466E-2</v>
      </c>
      <c r="D1792" s="32" t="s">
        <v>3632</v>
      </c>
    </row>
    <row r="1793" spans="1:4" x14ac:dyDescent="0.3">
      <c r="A1793" s="44">
        <v>1314</v>
      </c>
      <c r="B1793" s="32">
        <v>0.43458513087088263</v>
      </c>
      <c r="C1793" s="48">
        <v>6.5970913406624795E-2</v>
      </c>
      <c r="D1793" s="32" t="s">
        <v>3632</v>
      </c>
    </row>
    <row r="1794" spans="1:4" hidden="1" x14ac:dyDescent="0.3">
      <c r="A1794" s="44">
        <v>1314</v>
      </c>
      <c r="B1794" s="32" t="s">
        <v>47</v>
      </c>
      <c r="C1794" s="48"/>
      <c r="D1794" s="32" t="s">
        <v>3632</v>
      </c>
    </row>
    <row r="1795" spans="1:4" x14ac:dyDescent="0.3">
      <c r="A1795" s="44">
        <v>1314</v>
      </c>
      <c r="B1795" s="32">
        <v>0.54418431255592004</v>
      </c>
      <c r="C1795" s="48">
        <v>7.3835920082579914E-2</v>
      </c>
      <c r="D1795" s="32" t="s">
        <v>3633</v>
      </c>
    </row>
    <row r="1796" spans="1:4" x14ac:dyDescent="0.3">
      <c r="A1796" s="44">
        <v>1314</v>
      </c>
      <c r="B1796" s="32">
        <v>0.66550640709709219</v>
      </c>
      <c r="C1796" s="48">
        <v>8.166933322347239E-2</v>
      </c>
      <c r="D1796" s="32" t="s">
        <v>3632</v>
      </c>
    </row>
    <row r="1797" spans="1:4" hidden="1" x14ac:dyDescent="0.3">
      <c r="A1797" s="44">
        <v>1314</v>
      </c>
      <c r="B1797" s="32" t="s">
        <v>47</v>
      </c>
      <c r="C1797" s="48"/>
      <c r="D1797" s="32" t="s">
        <v>3633</v>
      </c>
    </row>
    <row r="1798" spans="1:4" hidden="1" x14ac:dyDescent="0.3">
      <c r="A1798" s="44">
        <v>1314</v>
      </c>
      <c r="B1798" s="32" t="s">
        <v>47</v>
      </c>
      <c r="C1798" s="48"/>
      <c r="D1798" s="32" t="s">
        <v>3633</v>
      </c>
    </row>
    <row r="1799" spans="1:4" x14ac:dyDescent="0.3">
      <c r="A1799" s="44">
        <v>1314</v>
      </c>
      <c r="B1799" s="48">
        <v>0.67290223146659667</v>
      </c>
      <c r="C1799" s="48">
        <v>8.2122895492282619E-2</v>
      </c>
      <c r="D1799" s="32" t="s">
        <v>3632</v>
      </c>
    </row>
    <row r="1800" spans="1:4" x14ac:dyDescent="0.3">
      <c r="A1800" s="44">
        <v>1314</v>
      </c>
      <c r="B1800" s="48">
        <v>0.88262743349680484</v>
      </c>
      <c r="C1800" s="48">
        <v>9.4087007488477647E-2</v>
      </c>
      <c r="D1800" s="32" t="s">
        <v>3632</v>
      </c>
    </row>
    <row r="1801" spans="1:4" x14ac:dyDescent="0.3">
      <c r="A1801" s="44">
        <v>1314</v>
      </c>
      <c r="B1801" s="48">
        <v>0.16094643476343395</v>
      </c>
      <c r="C1801" s="48">
        <v>4.0128899163494006E-2</v>
      </c>
      <c r="D1801" s="32" t="s">
        <v>3631</v>
      </c>
    </row>
    <row r="1802" spans="1:4" x14ac:dyDescent="0.3">
      <c r="A1802" s="44">
        <v>1314</v>
      </c>
      <c r="B1802" s="48">
        <v>1.5378595113096283</v>
      </c>
      <c r="C1802" s="48">
        <v>0.12433053483798824</v>
      </c>
      <c r="D1802" s="32" t="s">
        <v>3632</v>
      </c>
    </row>
    <row r="1803" spans="1:4" x14ac:dyDescent="0.3">
      <c r="A1803" s="44">
        <v>1314</v>
      </c>
      <c r="B1803" s="48">
        <v>0.12847761143297892</v>
      </c>
      <c r="C1803" s="48">
        <v>3.5851453362620585E-2</v>
      </c>
      <c r="D1803" s="32" t="s">
        <v>3631</v>
      </c>
    </row>
    <row r="1804" spans="1:4" x14ac:dyDescent="0.3">
      <c r="A1804" s="44">
        <v>1314</v>
      </c>
      <c r="B1804" s="48">
        <v>0.23061127991243699</v>
      </c>
      <c r="C1804" s="48">
        <v>4.8040479820915291E-2</v>
      </c>
      <c r="D1804" s="32" t="s">
        <v>3631</v>
      </c>
    </row>
    <row r="1805" spans="1:4" x14ac:dyDescent="0.3">
      <c r="A1805" s="44">
        <v>1314</v>
      </c>
      <c r="B1805" s="48">
        <v>0.2868687244328747</v>
      </c>
      <c r="C1805" s="48">
        <v>5.3585768363792065E-2</v>
      </c>
      <c r="D1805" s="32" t="s">
        <v>3632</v>
      </c>
    </row>
    <row r="1806" spans="1:4" hidden="1" x14ac:dyDescent="0.3">
      <c r="A1806" s="44">
        <v>1314</v>
      </c>
      <c r="C1806" s="48"/>
      <c r="D1806" s="32" t="s">
        <v>3632</v>
      </c>
    </row>
    <row r="1807" spans="1:4" hidden="1" x14ac:dyDescent="0.3">
      <c r="A1807" s="44">
        <v>1314</v>
      </c>
      <c r="C1807" s="48"/>
      <c r="D1807" s="32" t="s">
        <v>3632</v>
      </c>
    </row>
    <row r="1808" spans="1:4" x14ac:dyDescent="0.3">
      <c r="A1808" s="44">
        <v>1314</v>
      </c>
      <c r="B1808" s="32">
        <v>0.34923660937760709</v>
      </c>
      <c r="C1808" s="48">
        <v>5.9130696119581806E-2</v>
      </c>
      <c r="D1808" s="32" t="s">
        <v>3632</v>
      </c>
    </row>
    <row r="1809" spans="1:4" hidden="1" x14ac:dyDescent="0.3">
      <c r="A1809" s="44">
        <v>1314</v>
      </c>
      <c r="C1809" s="48"/>
      <c r="D1809" s="32" t="s">
        <v>3632</v>
      </c>
    </row>
    <row r="1810" spans="1:4" x14ac:dyDescent="0.3">
      <c r="A1810" s="44">
        <v>1314</v>
      </c>
      <c r="B1810" s="48">
        <v>1.026287858677206</v>
      </c>
      <c r="C1810" s="48">
        <v>0.10147995332086493</v>
      </c>
      <c r="D1810" s="32" t="s">
        <v>3632</v>
      </c>
    </row>
    <row r="1811" spans="1:4" x14ac:dyDescent="0.3">
      <c r="A1811" s="44">
        <v>1314</v>
      </c>
      <c r="B1811" s="48">
        <v>0.54331269672612992</v>
      </c>
      <c r="C1811" s="48">
        <v>7.3776657569114668E-2</v>
      </c>
      <c r="D1811" s="32" t="s">
        <v>3631</v>
      </c>
    </row>
    <row r="1812" spans="1:4" x14ac:dyDescent="0.3">
      <c r="A1812" s="44">
        <v>1314</v>
      </c>
      <c r="B1812" s="48">
        <v>0.31900616458394943</v>
      </c>
      <c r="C1812" s="48">
        <v>5.6510703352999042E-2</v>
      </c>
      <c r="D1812" s="32" t="s">
        <v>3631</v>
      </c>
    </row>
    <row r="1813" spans="1:4" x14ac:dyDescent="0.3">
      <c r="A1813" s="44">
        <v>1314</v>
      </c>
      <c r="B1813" s="48">
        <v>0.29576591475983077</v>
      </c>
      <c r="C1813" s="48">
        <v>5.4411209064482657E-2</v>
      </c>
      <c r="D1813" s="32" t="s">
        <v>3631</v>
      </c>
    </row>
    <row r="1814" spans="1:4" hidden="1" x14ac:dyDescent="0.3">
      <c r="A1814" s="44">
        <v>1314</v>
      </c>
      <c r="C1814" s="48"/>
      <c r="D1814" s="32" t="s">
        <v>3632</v>
      </c>
    </row>
    <row r="1815" spans="1:4" x14ac:dyDescent="0.3">
      <c r="A1815" s="44">
        <v>1314</v>
      </c>
      <c r="B1815" s="48">
        <v>0.33904240185955337</v>
      </c>
      <c r="C1815" s="48">
        <v>5.8260300553463144E-2</v>
      </c>
      <c r="D1815" s="32" t="s">
        <v>3631</v>
      </c>
    </row>
    <row r="1816" spans="1:4" x14ac:dyDescent="0.3">
      <c r="A1816" s="44">
        <v>1314</v>
      </c>
      <c r="B1816" s="48">
        <v>0.10113601630157923</v>
      </c>
      <c r="C1816" s="48">
        <v>3.1807252267905491E-2</v>
      </c>
      <c r="D1816" s="32" t="s">
        <v>3631</v>
      </c>
    </row>
    <row r="1817" spans="1:4" hidden="1" x14ac:dyDescent="0.3">
      <c r="A1817" s="44">
        <v>1314</v>
      </c>
      <c r="C1817" s="48"/>
      <c r="D1817" s="32" t="s">
        <v>3632</v>
      </c>
    </row>
    <row r="1818" spans="1:4" x14ac:dyDescent="0.3">
      <c r="A1818" s="44">
        <v>1314</v>
      </c>
      <c r="B1818" s="48">
        <v>7.6579605097519963</v>
      </c>
      <c r="C1818" s="48">
        <v>0.28038975395268245</v>
      </c>
      <c r="D1818" s="32" t="s">
        <v>3632</v>
      </c>
    </row>
    <row r="1819" spans="1:4" hidden="1" x14ac:dyDescent="0.3">
      <c r="A1819" s="44">
        <v>1314</v>
      </c>
      <c r="C1819" s="48"/>
      <c r="D1819" s="32" t="s">
        <v>3632</v>
      </c>
    </row>
    <row r="1820" spans="1:4" x14ac:dyDescent="0.3">
      <c r="A1820" s="44">
        <v>1314</v>
      </c>
      <c r="B1820" s="32">
        <v>0.40181277758870826</v>
      </c>
      <c r="C1820" s="48">
        <v>6.3431231444309941E-2</v>
      </c>
      <c r="D1820" s="32" t="s">
        <v>3632</v>
      </c>
    </row>
    <row r="1821" spans="1:4" x14ac:dyDescent="0.3">
      <c r="A1821" s="44">
        <v>1314</v>
      </c>
      <c r="B1821" s="32">
        <v>1.450301359807274</v>
      </c>
      <c r="C1821" s="48">
        <v>0.12072147071083959</v>
      </c>
      <c r="D1821" s="32" t="s">
        <v>3632</v>
      </c>
    </row>
    <row r="1822" spans="1:4" x14ac:dyDescent="0.3">
      <c r="A1822" s="44">
        <v>1314</v>
      </c>
      <c r="B1822" s="32">
        <v>0.48018045987034141</v>
      </c>
      <c r="C1822" s="48">
        <v>6.9350631709128349E-2</v>
      </c>
      <c r="D1822" s="32" t="s">
        <v>3632</v>
      </c>
    </row>
    <row r="1823" spans="1:4" x14ac:dyDescent="0.3">
      <c r="A1823" s="44">
        <v>1314</v>
      </c>
      <c r="B1823" s="32">
        <v>0.2503630714264965</v>
      </c>
      <c r="C1823" s="48">
        <v>5.0057196261664494E-2</v>
      </c>
      <c r="D1823" s="32" t="s">
        <v>3632</v>
      </c>
    </row>
    <row r="1824" spans="1:4" hidden="1" x14ac:dyDescent="0.3">
      <c r="A1824" s="44">
        <v>1314</v>
      </c>
      <c r="C1824" s="48"/>
      <c r="D1824" s="32" t="s">
        <v>3632</v>
      </c>
    </row>
    <row r="1825" spans="1:4" x14ac:dyDescent="0.3">
      <c r="A1825" s="44">
        <v>1314</v>
      </c>
      <c r="B1825" s="48">
        <v>0.55538217020661751</v>
      </c>
      <c r="C1825" s="48">
        <v>7.4593122410998927E-2</v>
      </c>
      <c r="D1825" s="32" t="s">
        <v>3632</v>
      </c>
    </row>
    <row r="1826" spans="1:4" x14ac:dyDescent="0.3">
      <c r="A1826" s="44">
        <v>1314</v>
      </c>
      <c r="B1826" s="48">
        <v>0.13148189291268605</v>
      </c>
      <c r="C1826" s="48">
        <v>3.6268382692940727E-2</v>
      </c>
      <c r="D1826" s="32" t="s">
        <v>3631</v>
      </c>
    </row>
    <row r="1827" spans="1:4" hidden="1" x14ac:dyDescent="0.3">
      <c r="A1827" s="44">
        <v>1314</v>
      </c>
      <c r="C1827" s="48"/>
      <c r="D1827" s="32" t="s">
        <v>3632</v>
      </c>
    </row>
    <row r="1828" spans="1:4" x14ac:dyDescent="0.3">
      <c r="A1828" s="44">
        <v>1314</v>
      </c>
      <c r="B1828" s="32">
        <v>0.19560041967426883</v>
      </c>
      <c r="C1828" s="48">
        <v>4.4241166873224796E-2</v>
      </c>
      <c r="D1828" s="32" t="s">
        <v>3632</v>
      </c>
    </row>
    <row r="1829" spans="1:4" x14ac:dyDescent="0.3">
      <c r="A1829" s="44">
        <v>1314</v>
      </c>
      <c r="B1829" s="48">
        <v>2.9491523370312729</v>
      </c>
      <c r="C1829" s="48">
        <v>0.17258646636645236</v>
      </c>
      <c r="D1829" s="32" t="s">
        <v>3632</v>
      </c>
    </row>
    <row r="1830" spans="1:4" hidden="1" x14ac:dyDescent="0.3">
      <c r="A1830" s="44">
        <v>1314</v>
      </c>
      <c r="C1830" s="48"/>
      <c r="D1830" s="32" t="s">
        <v>3632</v>
      </c>
    </row>
    <row r="1831" spans="1:4" hidden="1" x14ac:dyDescent="0.3">
      <c r="A1831" s="44">
        <v>1314</v>
      </c>
      <c r="C1831" s="48"/>
      <c r="D1831" s="32" t="s">
        <v>3632</v>
      </c>
    </row>
    <row r="1832" spans="1:4" x14ac:dyDescent="0.3">
      <c r="A1832" s="44">
        <v>1314</v>
      </c>
      <c r="B1832" s="32">
        <v>0.18371927557005976</v>
      </c>
      <c r="C1832" s="48">
        <v>4.2875621882576799E-2</v>
      </c>
      <c r="D1832" s="32" t="s">
        <v>3632</v>
      </c>
    </row>
    <row r="1833" spans="1:4" hidden="1" x14ac:dyDescent="0.3">
      <c r="A1833" s="44">
        <v>1314</v>
      </c>
      <c r="B1833" s="32" t="s">
        <v>47</v>
      </c>
      <c r="C1833" s="48"/>
      <c r="D1833" s="32" t="s">
        <v>3632</v>
      </c>
    </row>
    <row r="1834" spans="1:4" x14ac:dyDescent="0.3">
      <c r="A1834" s="44">
        <v>1314</v>
      </c>
      <c r="B1834" s="32">
        <v>0.20613719853058618</v>
      </c>
      <c r="C1834" s="48">
        <v>4.5417947583903759E-2</v>
      </c>
      <c r="D1834" s="32" t="s">
        <v>3632</v>
      </c>
    </row>
    <row r="1835" spans="1:4" x14ac:dyDescent="0.3">
      <c r="A1835" s="44">
        <v>1314</v>
      </c>
      <c r="B1835" s="32">
        <v>0.14025198289649771</v>
      </c>
      <c r="C1835" s="48">
        <v>3.7458991005616643E-2</v>
      </c>
      <c r="D1835" s="32" t="s">
        <v>3632</v>
      </c>
    </row>
    <row r="1836" spans="1:4" x14ac:dyDescent="0.3">
      <c r="A1836" s="44">
        <v>1314</v>
      </c>
      <c r="B1836" s="32">
        <v>0.2538059465097538</v>
      </c>
      <c r="C1836" s="48">
        <v>5.0400492309584384E-2</v>
      </c>
      <c r="D1836" s="32" t="s">
        <v>3632</v>
      </c>
    </row>
    <row r="1837" spans="1:4" x14ac:dyDescent="0.3">
      <c r="A1837" s="44">
        <v>1314</v>
      </c>
      <c r="B1837" s="48">
        <v>0.53879500327436136</v>
      </c>
      <c r="C1837" s="48">
        <v>7.3468732155677313E-2</v>
      </c>
      <c r="D1837" s="32" t="s">
        <v>3631</v>
      </c>
    </row>
    <row r="1838" spans="1:4" x14ac:dyDescent="0.3">
      <c r="A1838" s="44">
        <v>1314</v>
      </c>
      <c r="B1838" s="48">
        <v>0.31265861384220472</v>
      </c>
      <c r="C1838" s="48">
        <v>5.5945063201387223E-2</v>
      </c>
      <c r="D1838" s="32" t="s">
        <v>3631</v>
      </c>
    </row>
    <row r="1839" spans="1:4" x14ac:dyDescent="0.3">
      <c r="A1839" s="44">
        <v>1314</v>
      </c>
      <c r="B1839" s="48">
        <v>1.1359383286244138</v>
      </c>
      <c r="C1839" s="48">
        <v>0.1067832273716275</v>
      </c>
      <c r="D1839" s="32" t="s">
        <v>3632</v>
      </c>
    </row>
    <row r="1840" spans="1:4" hidden="1" x14ac:dyDescent="0.3">
      <c r="A1840" s="44">
        <v>1314</v>
      </c>
      <c r="C1840" s="48"/>
      <c r="D1840" s="32" t="s">
        <v>3632</v>
      </c>
    </row>
    <row r="1841" spans="1:4" hidden="1" x14ac:dyDescent="0.3">
      <c r="A1841" s="44">
        <v>1314</v>
      </c>
      <c r="C1841" s="48"/>
      <c r="D1841" s="32" t="s">
        <v>3632</v>
      </c>
    </row>
    <row r="1842" spans="1:4" x14ac:dyDescent="0.3">
      <c r="A1842" s="44">
        <v>1314</v>
      </c>
      <c r="B1842" s="32">
        <v>1.8739557247433547</v>
      </c>
      <c r="C1842" s="48">
        <v>0.13732369952709486</v>
      </c>
      <c r="D1842" s="32" t="s">
        <v>3632</v>
      </c>
    </row>
    <row r="1843" spans="1:4" x14ac:dyDescent="0.3">
      <c r="A1843" s="44">
        <v>1314</v>
      </c>
      <c r="B1843" s="48">
        <v>11.645714836695753</v>
      </c>
      <c r="C1843" s="48">
        <v>0.34825511009391585</v>
      </c>
      <c r="D1843" s="32" t="s">
        <v>3632</v>
      </c>
    </row>
    <row r="1844" spans="1:4" x14ac:dyDescent="0.3">
      <c r="A1844" s="44">
        <v>1314</v>
      </c>
      <c r="B1844" s="48">
        <v>0.59887661201985409</v>
      </c>
      <c r="C1844" s="48">
        <v>7.7464569701871849E-2</v>
      </c>
      <c r="D1844" s="32" t="s">
        <v>3631</v>
      </c>
    </row>
    <row r="1845" spans="1:4" hidden="1" x14ac:dyDescent="0.3">
      <c r="A1845" s="44">
        <v>1314</v>
      </c>
      <c r="C1845" s="48"/>
      <c r="D1845" s="32" t="s">
        <v>3632</v>
      </c>
    </row>
    <row r="1846" spans="1:4" hidden="1" x14ac:dyDescent="0.3">
      <c r="A1846" s="44">
        <v>1314</v>
      </c>
      <c r="C1846" s="48"/>
      <c r="D1846" s="32" t="s">
        <v>3632</v>
      </c>
    </row>
    <row r="1847" spans="1:4" x14ac:dyDescent="0.3">
      <c r="A1847" s="44">
        <v>1314</v>
      </c>
      <c r="B1847" s="48">
        <v>0.32652420758401757</v>
      </c>
      <c r="C1847" s="48">
        <v>5.7173439752894101E-2</v>
      </c>
      <c r="D1847" s="32" t="s">
        <v>3631</v>
      </c>
    </row>
    <row r="1848" spans="1:4" x14ac:dyDescent="0.3">
      <c r="A1848" s="44">
        <v>1314</v>
      </c>
      <c r="B1848" s="48">
        <v>0.74029951582029052</v>
      </c>
      <c r="C1848" s="48">
        <v>8.6147174898824855E-2</v>
      </c>
      <c r="D1848" s="32" t="s">
        <v>3632</v>
      </c>
    </row>
    <row r="1849" spans="1:4" hidden="1" x14ac:dyDescent="0.3">
      <c r="A1849" s="44">
        <v>1314</v>
      </c>
      <c r="C1849" s="48"/>
      <c r="D1849" s="32" t="s">
        <v>3632</v>
      </c>
    </row>
    <row r="1850" spans="1:4" x14ac:dyDescent="0.3">
      <c r="A1850" s="44">
        <v>1314</v>
      </c>
      <c r="B1850" s="32">
        <v>0.60087293388429741</v>
      </c>
      <c r="C1850" s="48">
        <v>7.7593833511843402E-2</v>
      </c>
      <c r="D1850" s="32" t="s">
        <v>3633</v>
      </c>
    </row>
    <row r="1851" spans="1:4" x14ac:dyDescent="0.3">
      <c r="A1851" s="44">
        <v>1314</v>
      </c>
      <c r="B1851" s="48">
        <v>0.76196907000691316</v>
      </c>
      <c r="C1851" s="48">
        <v>8.7402076431484454E-2</v>
      </c>
      <c r="D1851" s="32" t="s">
        <v>3632</v>
      </c>
    </row>
    <row r="1852" spans="1:4" hidden="1" x14ac:dyDescent="0.3">
      <c r="A1852" s="44">
        <v>1314</v>
      </c>
      <c r="C1852" s="48"/>
      <c r="D1852" s="32" t="s">
        <v>3632</v>
      </c>
    </row>
    <row r="1853" spans="1:4" x14ac:dyDescent="0.3">
      <c r="A1853" s="44">
        <v>1314</v>
      </c>
      <c r="B1853" s="32">
        <v>1.5565577907696355</v>
      </c>
      <c r="C1853" s="48">
        <v>0.12508803922640704</v>
      </c>
      <c r="D1853" s="32" t="s">
        <v>3632</v>
      </c>
    </row>
    <row r="1854" spans="1:4" x14ac:dyDescent="0.3">
      <c r="A1854" s="44">
        <v>1314</v>
      </c>
      <c r="B1854" s="48">
        <v>11.05448622640149</v>
      </c>
      <c r="C1854" s="48">
        <v>0.3389350059980803</v>
      </c>
      <c r="D1854" s="32" t="s">
        <v>3632</v>
      </c>
    </row>
    <row r="1855" spans="1:4" x14ac:dyDescent="0.3">
      <c r="A1855" s="44">
        <v>1314</v>
      </c>
      <c r="B1855" s="32">
        <v>6.5389069013432138E-2</v>
      </c>
      <c r="C1855" s="48">
        <v>2.55740740634786E-2</v>
      </c>
      <c r="D1855" s="32" t="s">
        <v>3632</v>
      </c>
    </row>
    <row r="1856" spans="1:4" x14ac:dyDescent="0.3">
      <c r="A1856" s="44">
        <v>1415</v>
      </c>
      <c r="B1856" s="32">
        <v>0.26537301725846879</v>
      </c>
      <c r="C1856" s="48">
        <v>5.1537180060364368E-2</v>
      </c>
      <c r="D1856" s="32" t="s">
        <v>3632</v>
      </c>
    </row>
    <row r="1857" spans="1:4" x14ac:dyDescent="0.3">
      <c r="A1857" s="44">
        <v>1415</v>
      </c>
      <c r="B1857" s="32">
        <v>0</v>
      </c>
      <c r="C1857" s="48">
        <v>0</v>
      </c>
      <c r="D1857" s="32" t="s">
        <v>3632</v>
      </c>
    </row>
    <row r="1858" spans="1:4" x14ac:dyDescent="0.3">
      <c r="A1858" s="44">
        <v>1415</v>
      </c>
      <c r="B1858" s="32">
        <v>0.11099572388515576</v>
      </c>
      <c r="C1858" s="48">
        <v>3.3322187060408008E-2</v>
      </c>
      <c r="D1858" s="32" t="s">
        <v>3632</v>
      </c>
    </row>
    <row r="1859" spans="1:4" x14ac:dyDescent="0.3">
      <c r="A1859" s="44">
        <v>1415</v>
      </c>
      <c r="B1859" s="32">
        <v>2.1617230769230766</v>
      </c>
      <c r="C1859" s="48">
        <v>0.14756293647013188</v>
      </c>
      <c r="D1859" s="32" t="s">
        <v>3631</v>
      </c>
    </row>
    <row r="1860" spans="1:4" x14ac:dyDescent="0.3">
      <c r="A1860" s="44">
        <v>1415</v>
      </c>
      <c r="B1860" s="32">
        <v>0.794376597557512</v>
      </c>
      <c r="C1860" s="48">
        <v>8.9246232537317949E-2</v>
      </c>
      <c r="D1860" s="32" t="s">
        <v>3632</v>
      </c>
    </row>
    <row r="1861" spans="1:4" x14ac:dyDescent="0.3">
      <c r="A1861" s="44">
        <v>1415</v>
      </c>
      <c r="B1861" s="32">
        <v>0</v>
      </c>
      <c r="C1861" s="48">
        <v>0</v>
      </c>
      <c r="D1861" s="32" t="s">
        <v>3632</v>
      </c>
    </row>
    <row r="1862" spans="1:4" x14ac:dyDescent="0.3">
      <c r="A1862" s="44">
        <v>1415</v>
      </c>
      <c r="B1862" s="32">
        <v>3.2110091743119264E-3</v>
      </c>
      <c r="C1862" s="48">
        <v>5.6666070478728616E-3</v>
      </c>
      <c r="D1862" s="32" t="s">
        <v>3632</v>
      </c>
    </row>
    <row r="1863" spans="1:4" x14ac:dyDescent="0.3">
      <c r="A1863" s="44">
        <v>1415</v>
      </c>
      <c r="B1863" s="32">
        <v>0</v>
      </c>
      <c r="C1863" s="48">
        <v>0</v>
      </c>
      <c r="D1863" s="32" t="s">
        <v>3632</v>
      </c>
    </row>
    <row r="1864" spans="1:4" x14ac:dyDescent="0.3">
      <c r="A1864" s="44">
        <v>1415</v>
      </c>
      <c r="B1864" s="32">
        <v>1.0160470879801737</v>
      </c>
      <c r="C1864" s="48">
        <v>0.10097064080118005</v>
      </c>
      <c r="D1864" s="32" t="s">
        <v>3632</v>
      </c>
    </row>
    <row r="1865" spans="1:4" x14ac:dyDescent="0.3">
      <c r="A1865" s="44">
        <v>1415</v>
      </c>
      <c r="B1865" s="32">
        <v>2.6652452025586356E-2</v>
      </c>
      <c r="C1865" s="48">
        <v>1.6326303992704884E-2</v>
      </c>
      <c r="D1865" s="32" t="s">
        <v>3632</v>
      </c>
    </row>
    <row r="1866" spans="1:4" x14ac:dyDescent="0.3">
      <c r="A1866" s="44">
        <v>1415</v>
      </c>
      <c r="B1866" s="32">
        <v>0.13776862264781203</v>
      </c>
      <c r="C1866" s="48">
        <v>3.7125723762235212E-2</v>
      </c>
      <c r="D1866" s="32" t="s">
        <v>3632</v>
      </c>
    </row>
    <row r="1867" spans="1:4" hidden="1" x14ac:dyDescent="0.3">
      <c r="A1867" s="44">
        <v>1415</v>
      </c>
      <c r="B1867" s="32" t="s">
        <v>47</v>
      </c>
      <c r="C1867" s="48"/>
      <c r="D1867" s="32" t="s">
        <v>3632</v>
      </c>
    </row>
    <row r="1868" spans="1:4" hidden="1" x14ac:dyDescent="0.3">
      <c r="A1868" s="44">
        <v>1415</v>
      </c>
      <c r="B1868" s="32" t="s">
        <v>47</v>
      </c>
      <c r="C1868" s="48"/>
      <c r="D1868" s="32" t="s">
        <v>3632</v>
      </c>
    </row>
    <row r="1869" spans="1:4" x14ac:dyDescent="0.3">
      <c r="A1869" s="44">
        <v>1415</v>
      </c>
      <c r="B1869" s="32">
        <v>2.2745990257811575</v>
      </c>
      <c r="C1869" s="48">
        <v>0.15139542107998635</v>
      </c>
      <c r="D1869" s="32" t="s">
        <v>3632</v>
      </c>
    </row>
    <row r="1870" spans="1:4" x14ac:dyDescent="0.3">
      <c r="A1870" s="44">
        <v>1415</v>
      </c>
      <c r="B1870" s="32">
        <v>0.98980352644836267</v>
      </c>
      <c r="C1870" s="48">
        <v>9.9653729474454819E-2</v>
      </c>
      <c r="D1870" s="32" t="s">
        <v>3632</v>
      </c>
    </row>
    <row r="1871" spans="1:4" x14ac:dyDescent="0.3">
      <c r="A1871" s="44">
        <v>1415</v>
      </c>
      <c r="B1871" s="32">
        <v>1.0122803703003966</v>
      </c>
      <c r="C1871" s="48">
        <v>0.10078266900325383</v>
      </c>
      <c r="D1871" s="32" t="s">
        <v>3632</v>
      </c>
    </row>
    <row r="1872" spans="1:4" x14ac:dyDescent="0.3">
      <c r="A1872" s="44">
        <v>1415</v>
      </c>
      <c r="B1872" s="32">
        <v>2.2987102657634186</v>
      </c>
      <c r="C1872" s="48">
        <v>0.1522019386002621</v>
      </c>
      <c r="D1872" s="32" t="s">
        <v>3632</v>
      </c>
    </row>
    <row r="1873" spans="1:4" x14ac:dyDescent="0.3">
      <c r="A1873" s="44">
        <v>1415</v>
      </c>
      <c r="B1873" s="32">
        <v>0.38379356853836866</v>
      </c>
      <c r="C1873" s="48">
        <v>6.1990770902825218E-2</v>
      </c>
      <c r="D1873" s="32" t="s">
        <v>3631</v>
      </c>
    </row>
    <row r="1874" spans="1:4" x14ac:dyDescent="0.3">
      <c r="A1874" s="44">
        <v>1415</v>
      </c>
      <c r="B1874" s="32">
        <v>1.8974642961235788</v>
      </c>
      <c r="C1874" s="48">
        <v>0.13818786067973846</v>
      </c>
      <c r="D1874" s="32" t="s">
        <v>3632</v>
      </c>
    </row>
    <row r="1875" spans="1:4" x14ac:dyDescent="0.3">
      <c r="A1875" s="44">
        <v>1415</v>
      </c>
      <c r="B1875" s="32">
        <v>1.5419524587189257</v>
      </c>
      <c r="C1875" s="48">
        <v>0.12449673407936721</v>
      </c>
      <c r="D1875" s="32" t="s">
        <v>3632</v>
      </c>
    </row>
    <row r="1876" spans="1:4" x14ac:dyDescent="0.3">
      <c r="A1876" s="44">
        <v>1415</v>
      </c>
      <c r="B1876" s="32">
        <v>0.68420844848006312</v>
      </c>
      <c r="C1876" s="48">
        <v>8.2811511195648724E-2</v>
      </c>
      <c r="D1876" s="32" t="s">
        <v>3632</v>
      </c>
    </row>
    <row r="1877" spans="1:4" x14ac:dyDescent="0.3">
      <c r="A1877" s="44">
        <v>1415</v>
      </c>
      <c r="B1877" s="32">
        <v>3.5216146945749678</v>
      </c>
      <c r="C1877" s="48">
        <v>0.18877892862202852</v>
      </c>
      <c r="D1877" s="32" t="s">
        <v>3632</v>
      </c>
    </row>
    <row r="1878" spans="1:4" x14ac:dyDescent="0.3">
      <c r="A1878" s="44">
        <v>1415</v>
      </c>
      <c r="B1878" s="32">
        <v>0.37006878877423588</v>
      </c>
      <c r="C1878" s="48">
        <v>6.087086289445779E-2</v>
      </c>
      <c r="D1878" s="32" t="s">
        <v>3633</v>
      </c>
    </row>
    <row r="1879" spans="1:4" x14ac:dyDescent="0.3">
      <c r="A1879" s="44">
        <v>1415</v>
      </c>
      <c r="B1879" s="32">
        <v>0.69825573217048809</v>
      </c>
      <c r="C1879" s="48">
        <v>8.3659250256007039E-2</v>
      </c>
      <c r="D1879" s="32" t="s">
        <v>3632</v>
      </c>
    </row>
    <row r="1880" spans="1:4" x14ac:dyDescent="0.3">
      <c r="A1880" s="44">
        <v>1415</v>
      </c>
      <c r="B1880" s="32">
        <v>0.7927839578454331</v>
      </c>
      <c r="C1880" s="48">
        <v>8.9156485054223161E-2</v>
      </c>
      <c r="D1880" s="32" t="s">
        <v>3632</v>
      </c>
    </row>
    <row r="1881" spans="1:4" x14ac:dyDescent="0.3">
      <c r="A1881" s="44">
        <v>1415</v>
      </c>
      <c r="B1881" s="32">
        <v>6.0589026029573501E-2</v>
      </c>
      <c r="C1881" s="48">
        <v>2.4617324540298562E-2</v>
      </c>
      <c r="D1881" s="32" t="s">
        <v>3632</v>
      </c>
    </row>
    <row r="1882" spans="1:4" x14ac:dyDescent="0.3">
      <c r="A1882" s="44">
        <v>1415</v>
      </c>
      <c r="B1882" s="32">
        <v>0.38270183424822596</v>
      </c>
      <c r="C1882" s="48">
        <v>6.1902426081519336E-2</v>
      </c>
      <c r="D1882" s="32" t="s">
        <v>3632</v>
      </c>
    </row>
    <row r="1883" spans="1:4" x14ac:dyDescent="0.3">
      <c r="A1883" s="44">
        <v>1415</v>
      </c>
      <c r="B1883" s="32">
        <v>0.61596690796277143</v>
      </c>
      <c r="C1883" s="48">
        <v>7.856435557690547E-2</v>
      </c>
      <c r="D1883" s="32" t="s">
        <v>3632</v>
      </c>
    </row>
    <row r="1884" spans="1:4" x14ac:dyDescent="0.3">
      <c r="A1884" s="44">
        <v>1415</v>
      </c>
      <c r="B1884" s="32">
        <v>1.5596737481031866</v>
      </c>
      <c r="C1884" s="48">
        <v>0.12521383664808394</v>
      </c>
      <c r="D1884" s="32" t="s">
        <v>3632</v>
      </c>
    </row>
    <row r="1885" spans="1:4" x14ac:dyDescent="0.3">
      <c r="A1885" s="44">
        <v>1415</v>
      </c>
      <c r="B1885" s="32">
        <v>1.7211861501542676</v>
      </c>
      <c r="C1885" s="48">
        <v>0.13157327819087083</v>
      </c>
      <c r="D1885" s="32" t="s">
        <v>3631</v>
      </c>
    </row>
    <row r="1886" spans="1:4" x14ac:dyDescent="0.3">
      <c r="A1886" s="44">
        <v>1415</v>
      </c>
      <c r="B1886" s="32">
        <v>0.96926296633303011</v>
      </c>
      <c r="C1886" s="48">
        <v>9.8610893172921862E-2</v>
      </c>
      <c r="D1886" s="32" t="s">
        <v>3632</v>
      </c>
    </row>
    <row r="1887" spans="1:4" x14ac:dyDescent="0.3">
      <c r="A1887" s="44">
        <v>1415</v>
      </c>
      <c r="B1887" s="32">
        <v>1.2800601472559248</v>
      </c>
      <c r="C1887" s="48">
        <v>0.11338252032291363</v>
      </c>
      <c r="D1887" s="32" t="s">
        <v>3631</v>
      </c>
    </row>
    <row r="1888" spans="1:4" x14ac:dyDescent="0.3">
      <c r="A1888" s="44">
        <v>1415</v>
      </c>
      <c r="B1888" s="32">
        <v>4.0784701902330099E-2</v>
      </c>
      <c r="C1888" s="48">
        <v>2.0196595690463566E-2</v>
      </c>
      <c r="D1888" s="32" t="s">
        <v>3633</v>
      </c>
    </row>
    <row r="1889" spans="1:4" x14ac:dyDescent="0.3">
      <c r="A1889" s="44">
        <v>1415</v>
      </c>
      <c r="B1889" s="32">
        <v>0</v>
      </c>
      <c r="C1889" s="48">
        <v>0</v>
      </c>
      <c r="D1889" s="32" t="s">
        <v>3633</v>
      </c>
    </row>
    <row r="1890" spans="1:4" x14ac:dyDescent="0.3">
      <c r="A1890" s="44">
        <v>1415</v>
      </c>
      <c r="B1890" s="32">
        <v>9.3011435832274461E-2</v>
      </c>
      <c r="C1890" s="48">
        <v>3.0502506001383101E-2</v>
      </c>
      <c r="D1890" s="32" t="s">
        <v>3633</v>
      </c>
    </row>
    <row r="1891" spans="1:4" x14ac:dyDescent="0.3">
      <c r="A1891" s="44">
        <v>1415</v>
      </c>
      <c r="B1891" s="32">
        <v>0</v>
      </c>
      <c r="C1891" s="48">
        <v>0</v>
      </c>
      <c r="D1891" s="32" t="s">
        <v>3633</v>
      </c>
    </row>
    <row r="1892" spans="1:4" x14ac:dyDescent="0.3">
      <c r="A1892" s="44">
        <v>1415</v>
      </c>
      <c r="B1892" s="32">
        <v>0</v>
      </c>
      <c r="C1892" s="48">
        <v>0</v>
      </c>
      <c r="D1892" s="32" t="s">
        <v>3633</v>
      </c>
    </row>
    <row r="1893" spans="1:4" x14ac:dyDescent="0.3">
      <c r="A1893" s="44">
        <v>1415</v>
      </c>
      <c r="B1893" s="32">
        <v>7.9073688761204547E-2</v>
      </c>
      <c r="C1893" s="48">
        <v>2.8123751477392028E-2</v>
      </c>
      <c r="D1893" s="32" t="s">
        <v>3633</v>
      </c>
    </row>
    <row r="1894" spans="1:4" x14ac:dyDescent="0.3">
      <c r="A1894" s="44">
        <v>1415</v>
      </c>
      <c r="B1894" s="32">
        <v>0.80862669245647978</v>
      </c>
      <c r="C1894" s="48">
        <v>9.0045307034578165E-2</v>
      </c>
      <c r="D1894" s="32" t="s">
        <v>3632</v>
      </c>
    </row>
    <row r="1895" spans="1:4" x14ac:dyDescent="0.3">
      <c r="A1895" s="44">
        <v>1415</v>
      </c>
      <c r="B1895" s="32">
        <v>0</v>
      </c>
      <c r="C1895" s="48">
        <v>0</v>
      </c>
      <c r="D1895" s="32" t="s">
        <v>3633</v>
      </c>
    </row>
    <row r="1896" spans="1:4" x14ac:dyDescent="0.3">
      <c r="A1896" s="44">
        <v>1415</v>
      </c>
      <c r="B1896" s="32">
        <v>0.99886568239106943</v>
      </c>
      <c r="C1896" s="48">
        <v>0.10011040354666845</v>
      </c>
      <c r="D1896" s="32" t="s">
        <v>3632</v>
      </c>
    </row>
    <row r="1897" spans="1:4" x14ac:dyDescent="0.3">
      <c r="A1897" s="44">
        <v>1415</v>
      </c>
      <c r="B1897" s="32">
        <v>0</v>
      </c>
      <c r="C1897" s="48">
        <v>0</v>
      </c>
      <c r="D1897" s="32" t="s">
        <v>3633</v>
      </c>
    </row>
    <row r="1898" spans="1:4" x14ac:dyDescent="0.3">
      <c r="A1898" s="44">
        <v>1415</v>
      </c>
      <c r="B1898" s="32">
        <v>1.047440794499618</v>
      </c>
      <c r="C1898" s="48">
        <v>0.10252406889977335</v>
      </c>
      <c r="D1898" s="32" t="s">
        <v>3631</v>
      </c>
    </row>
    <row r="1899" spans="1:4" x14ac:dyDescent="0.3">
      <c r="A1899" s="44">
        <v>1415</v>
      </c>
      <c r="B1899" s="32">
        <v>0.53255381344671804</v>
      </c>
      <c r="C1899" s="48">
        <v>7.3041213459814916E-2</v>
      </c>
      <c r="D1899" s="32" t="s">
        <v>3631</v>
      </c>
    </row>
    <row r="1900" spans="1:4" x14ac:dyDescent="0.3">
      <c r="A1900" s="44">
        <v>1415</v>
      </c>
      <c r="B1900" s="32">
        <v>1.0490555237550085</v>
      </c>
      <c r="C1900" s="48">
        <v>0.10260334201994535</v>
      </c>
      <c r="D1900" s="32" t="s">
        <v>3631</v>
      </c>
    </row>
    <row r="1901" spans="1:4" hidden="1" x14ac:dyDescent="0.3">
      <c r="A1901" s="44">
        <v>1415</v>
      </c>
      <c r="B1901" s="32" t="s">
        <v>47</v>
      </c>
      <c r="C1901" s="48"/>
      <c r="D1901" s="32" t="s">
        <v>3631</v>
      </c>
    </row>
    <row r="1902" spans="1:4" x14ac:dyDescent="0.3">
      <c r="A1902" s="44">
        <v>1415</v>
      </c>
      <c r="B1902" s="32">
        <v>0</v>
      </c>
      <c r="C1902" s="48">
        <v>0</v>
      </c>
      <c r="D1902" s="32" t="s">
        <v>3631</v>
      </c>
    </row>
    <row r="1903" spans="1:4" x14ac:dyDescent="0.3">
      <c r="A1903" s="44">
        <v>1415</v>
      </c>
      <c r="B1903" s="32">
        <v>0.11191969887076539</v>
      </c>
      <c r="C1903" s="48">
        <v>3.3460645123514293E-2</v>
      </c>
      <c r="D1903" s="32" t="s">
        <v>3631</v>
      </c>
    </row>
    <row r="1904" spans="1:4" hidden="1" x14ac:dyDescent="0.3">
      <c r="A1904" s="44">
        <v>1415</v>
      </c>
      <c r="B1904" s="32" t="s">
        <v>47</v>
      </c>
      <c r="C1904" s="48"/>
      <c r="D1904" s="32" t="s">
        <v>3631</v>
      </c>
    </row>
    <row r="1905" spans="1:4" x14ac:dyDescent="0.3">
      <c r="A1905" s="44">
        <v>1415</v>
      </c>
      <c r="B1905" s="32">
        <v>0.11911381407471765</v>
      </c>
      <c r="C1905" s="48">
        <v>3.4519724479082602E-2</v>
      </c>
      <c r="D1905" s="32" t="s">
        <v>3631</v>
      </c>
    </row>
    <row r="1906" spans="1:4" hidden="1" x14ac:dyDescent="0.3">
      <c r="A1906" s="44">
        <v>1415</v>
      </c>
      <c r="B1906" s="32" t="s">
        <v>47</v>
      </c>
      <c r="C1906" s="48"/>
      <c r="D1906" s="32" t="s">
        <v>3631</v>
      </c>
    </row>
    <row r="1907" spans="1:4" x14ac:dyDescent="0.3">
      <c r="A1907" s="44">
        <v>1415</v>
      </c>
      <c r="B1907" s="32">
        <v>1.7861442867379318</v>
      </c>
      <c r="C1907" s="48">
        <v>0.13404779522310553</v>
      </c>
      <c r="D1907" s="32" t="s">
        <v>3632</v>
      </c>
    </row>
    <row r="1908" spans="1:4" hidden="1" x14ac:dyDescent="0.3">
      <c r="A1908" s="44">
        <v>1415</v>
      </c>
      <c r="B1908" s="32" t="s">
        <v>47</v>
      </c>
      <c r="C1908" s="48"/>
      <c r="D1908" s="32" t="s">
        <v>3631</v>
      </c>
    </row>
    <row r="1909" spans="1:4" x14ac:dyDescent="0.3">
      <c r="A1909" s="44">
        <v>1415</v>
      </c>
      <c r="B1909" s="32">
        <v>0.9094158674803835</v>
      </c>
      <c r="C1909" s="48">
        <v>9.5508434597636985E-2</v>
      </c>
      <c r="D1909" s="32" t="s">
        <v>3632</v>
      </c>
    </row>
    <row r="1910" spans="1:4" x14ac:dyDescent="0.3">
      <c r="A1910" s="44">
        <v>1415</v>
      </c>
      <c r="B1910" s="32">
        <v>0.38600174978127727</v>
      </c>
      <c r="C1910" s="48">
        <v>6.2169078537413575E-2</v>
      </c>
      <c r="D1910" s="32" t="s">
        <v>3631</v>
      </c>
    </row>
    <row r="1911" spans="1:4" x14ac:dyDescent="0.3">
      <c r="A1911" s="44">
        <v>1415</v>
      </c>
      <c r="B1911" s="32">
        <v>0.11747503566333808</v>
      </c>
      <c r="C1911" s="48">
        <v>3.4281345625059675E-2</v>
      </c>
      <c r="D1911" s="32" t="s">
        <v>3631</v>
      </c>
    </row>
    <row r="1912" spans="1:4" hidden="1" x14ac:dyDescent="0.3">
      <c r="A1912" s="44">
        <v>1415</v>
      </c>
      <c r="B1912" s="32" t="s">
        <v>47</v>
      </c>
      <c r="C1912" s="48"/>
      <c r="D1912" s="32" t="s">
        <v>3632</v>
      </c>
    </row>
    <row r="1913" spans="1:4" hidden="1" x14ac:dyDescent="0.3">
      <c r="A1913" s="44">
        <v>1314</v>
      </c>
      <c r="C1913" s="48"/>
      <c r="D1913" s="32" t="s">
        <v>3631</v>
      </c>
    </row>
    <row r="1914" spans="1:4" x14ac:dyDescent="0.3">
      <c r="A1914" s="44">
        <v>1415</v>
      </c>
      <c r="B1914" s="32">
        <v>0.97992985190958692</v>
      </c>
      <c r="C1914" s="48">
        <v>9.9153797798724672E-2</v>
      </c>
      <c r="D1914" s="32" t="s">
        <v>3631</v>
      </c>
    </row>
    <row r="1915" spans="1:4" x14ac:dyDescent="0.3">
      <c r="A1915" s="44">
        <v>1415</v>
      </c>
      <c r="B1915" s="32">
        <v>0.4084392014519056</v>
      </c>
      <c r="C1915" s="48">
        <v>6.3952833497430306E-2</v>
      </c>
      <c r="D1915" s="32" t="s">
        <v>3632</v>
      </c>
    </row>
    <row r="1916" spans="1:4" x14ac:dyDescent="0.3">
      <c r="A1916" s="44">
        <v>1415</v>
      </c>
      <c r="B1916" s="32">
        <v>0.48052305574673093</v>
      </c>
      <c r="C1916" s="48">
        <v>6.9375406958484848E-2</v>
      </c>
      <c r="D1916" s="32" t="s">
        <v>3631</v>
      </c>
    </row>
    <row r="1917" spans="1:4" x14ac:dyDescent="0.3">
      <c r="A1917" s="44">
        <v>1415</v>
      </c>
      <c r="B1917" s="32">
        <v>0.76034386821695787</v>
      </c>
      <c r="C1917" s="48">
        <v>8.730857903039084E-2</v>
      </c>
      <c r="D1917" s="32" t="s">
        <v>3631</v>
      </c>
    </row>
    <row r="1918" spans="1:4" x14ac:dyDescent="0.3">
      <c r="A1918" s="44">
        <v>1415</v>
      </c>
      <c r="B1918" s="32">
        <v>1.8869218500797444</v>
      </c>
      <c r="C1918" s="48">
        <v>0.13780097977095848</v>
      </c>
      <c r="D1918" s="32" t="s">
        <v>3632</v>
      </c>
    </row>
    <row r="1919" spans="1:4" x14ac:dyDescent="0.3">
      <c r="A1919" s="44">
        <v>1415</v>
      </c>
      <c r="B1919" s="32">
        <v>0.63426339285714284</v>
      </c>
      <c r="C1919" s="48">
        <v>7.9725084786073527E-2</v>
      </c>
      <c r="D1919" s="32" t="s">
        <v>3632</v>
      </c>
    </row>
    <row r="1920" spans="1:4" x14ac:dyDescent="0.3">
      <c r="A1920" s="44">
        <v>1415</v>
      </c>
      <c r="B1920" s="32">
        <v>0.17619496855345912</v>
      </c>
      <c r="C1920" s="48">
        <v>4.1987920659376003E-2</v>
      </c>
      <c r="D1920" s="32" t="s">
        <v>3631</v>
      </c>
    </row>
    <row r="1921" spans="1:4" x14ac:dyDescent="0.3">
      <c r="A1921" s="44">
        <v>1415</v>
      </c>
      <c r="B1921" s="32">
        <v>1.6498218486360423</v>
      </c>
      <c r="C1921" s="48">
        <v>0.12880122592554302</v>
      </c>
      <c r="D1921" s="32" t="s">
        <v>3632</v>
      </c>
    </row>
    <row r="1922" spans="1:4" x14ac:dyDescent="0.3">
      <c r="A1922" s="44">
        <v>1415</v>
      </c>
      <c r="B1922" s="32">
        <v>1.3118031928814451</v>
      </c>
      <c r="C1922" s="48">
        <v>0.11478587708781729</v>
      </c>
      <c r="D1922" s="32" t="s">
        <v>3631</v>
      </c>
    </row>
    <row r="1923" spans="1:4" x14ac:dyDescent="0.3">
      <c r="A1923" s="44">
        <v>1415</v>
      </c>
      <c r="B1923" s="32">
        <v>0</v>
      </c>
      <c r="C1923" s="48">
        <v>0</v>
      </c>
      <c r="D1923" s="32" t="s">
        <v>3632</v>
      </c>
    </row>
    <row r="1924" spans="1:4" x14ac:dyDescent="0.3">
      <c r="A1924" s="44">
        <v>1415</v>
      </c>
      <c r="B1924" s="32">
        <v>0</v>
      </c>
      <c r="C1924" s="48">
        <v>0</v>
      </c>
      <c r="D1924" s="32" t="s">
        <v>3632</v>
      </c>
    </row>
    <row r="1925" spans="1:4" x14ac:dyDescent="0.3">
      <c r="A1925" s="44">
        <v>1415</v>
      </c>
      <c r="B1925" s="32">
        <v>0.19736887657953958</v>
      </c>
      <c r="C1925" s="48">
        <v>4.4440844015465351E-2</v>
      </c>
      <c r="D1925" s="32" t="s">
        <v>3632</v>
      </c>
    </row>
    <row r="1926" spans="1:4" x14ac:dyDescent="0.3">
      <c r="A1926" s="44">
        <v>1415</v>
      </c>
      <c r="B1926" s="32">
        <v>0.35289460250964932</v>
      </c>
      <c r="C1926" s="48">
        <v>5.943992773481014E-2</v>
      </c>
      <c r="D1926" s="32" t="s">
        <v>3631</v>
      </c>
    </row>
    <row r="1927" spans="1:4" x14ac:dyDescent="0.3">
      <c r="A1927" s="44">
        <v>1415</v>
      </c>
      <c r="B1927" s="32">
        <v>0</v>
      </c>
      <c r="C1927" s="48">
        <v>0</v>
      </c>
      <c r="D1927" s="32" t="s">
        <v>3632</v>
      </c>
    </row>
    <row r="1928" spans="1:4" x14ac:dyDescent="0.3">
      <c r="A1928" s="44">
        <v>1415</v>
      </c>
      <c r="B1928" s="32">
        <v>0</v>
      </c>
      <c r="C1928" s="48">
        <v>0</v>
      </c>
      <c r="D1928" s="32" t="s">
        <v>3632</v>
      </c>
    </row>
    <row r="1929" spans="1:4" x14ac:dyDescent="0.3">
      <c r="A1929" s="44">
        <v>1415</v>
      </c>
      <c r="B1929" s="32">
        <v>0</v>
      </c>
      <c r="C1929" s="48">
        <v>0</v>
      </c>
      <c r="D1929" s="32" t="s">
        <v>3631</v>
      </c>
    </row>
    <row r="1930" spans="1:4" x14ac:dyDescent="0.3">
      <c r="A1930" s="44">
        <v>1415</v>
      </c>
      <c r="B1930" s="32">
        <v>0</v>
      </c>
      <c r="C1930" s="48">
        <v>0</v>
      </c>
      <c r="D1930" s="32" t="s">
        <v>3632</v>
      </c>
    </row>
    <row r="1931" spans="1:4" x14ac:dyDescent="0.3">
      <c r="A1931" s="44">
        <v>1415</v>
      </c>
      <c r="B1931" s="32">
        <v>1.5720438554901248</v>
      </c>
      <c r="C1931" s="48">
        <v>0.1257120267964407</v>
      </c>
      <c r="D1931" s="32" t="s">
        <v>3632</v>
      </c>
    </row>
    <row r="1932" spans="1:4" x14ac:dyDescent="0.3">
      <c r="A1932" s="44">
        <v>1415</v>
      </c>
      <c r="B1932" s="32">
        <v>0.3592675218442089</v>
      </c>
      <c r="C1932" s="48">
        <v>5.9974877405570254E-2</v>
      </c>
      <c r="D1932" s="32" t="s">
        <v>3631</v>
      </c>
    </row>
    <row r="1933" spans="1:4" x14ac:dyDescent="0.3">
      <c r="A1933" s="44">
        <v>1415</v>
      </c>
      <c r="B1933" s="32">
        <v>1.2141299876593994</v>
      </c>
      <c r="C1933" s="48">
        <v>0.11041176393850612</v>
      </c>
      <c r="D1933" s="32" t="s">
        <v>3631</v>
      </c>
    </row>
    <row r="1934" spans="1:4" hidden="1" x14ac:dyDescent="0.3">
      <c r="A1934" s="44">
        <v>1415</v>
      </c>
      <c r="C1934" s="48"/>
      <c r="D1934" s="32" t="s">
        <v>3633</v>
      </c>
    </row>
    <row r="1935" spans="1:4" hidden="1" x14ac:dyDescent="0.3">
      <c r="A1935" s="44">
        <v>1415</v>
      </c>
      <c r="C1935" s="48"/>
      <c r="D1935" s="32" t="s">
        <v>3632</v>
      </c>
    </row>
    <row r="1936" spans="1:4" hidden="1" x14ac:dyDescent="0.3">
      <c r="A1936" s="44">
        <v>1415</v>
      </c>
      <c r="C1936" s="48"/>
      <c r="D1936" s="32" t="s">
        <v>3632</v>
      </c>
    </row>
    <row r="1937" spans="1:4" hidden="1" x14ac:dyDescent="0.3">
      <c r="A1937" s="44">
        <v>1415</v>
      </c>
      <c r="C1937" s="48"/>
      <c r="D1937" s="32" t="s">
        <v>3632</v>
      </c>
    </row>
    <row r="1938" spans="1:4" hidden="1" x14ac:dyDescent="0.3">
      <c r="A1938" s="44">
        <v>1415</v>
      </c>
      <c r="C1938" s="48"/>
      <c r="D1938" s="32" t="s">
        <v>3631</v>
      </c>
    </row>
    <row r="1939" spans="1:4" hidden="1" x14ac:dyDescent="0.3">
      <c r="A1939" s="44">
        <v>1415</v>
      </c>
      <c r="C1939" s="48"/>
      <c r="D1939" s="32" t="s">
        <v>3632</v>
      </c>
    </row>
    <row r="1940" spans="1:4" hidden="1" x14ac:dyDescent="0.3">
      <c r="A1940" s="44">
        <v>1415</v>
      </c>
      <c r="C1940" s="48"/>
      <c r="D1940" s="32" t="s">
        <v>3632</v>
      </c>
    </row>
    <row r="1941" spans="1:4" hidden="1" x14ac:dyDescent="0.3">
      <c r="A1941" s="44">
        <v>1415</v>
      </c>
      <c r="C1941" s="48"/>
      <c r="D1941" s="32" t="s">
        <v>3632</v>
      </c>
    </row>
    <row r="1942" spans="1:4" hidden="1" x14ac:dyDescent="0.3">
      <c r="A1942" s="44">
        <v>1415</v>
      </c>
      <c r="C1942" s="48"/>
      <c r="D1942" s="32" t="s">
        <v>3632</v>
      </c>
    </row>
    <row r="1943" spans="1:4" hidden="1" x14ac:dyDescent="0.3">
      <c r="A1943" s="44">
        <v>1415</v>
      </c>
      <c r="C1943" s="48"/>
      <c r="D1943" s="32" t="s">
        <v>3632</v>
      </c>
    </row>
    <row r="1944" spans="1:4" hidden="1" x14ac:dyDescent="0.3">
      <c r="A1944" s="44">
        <v>1415</v>
      </c>
      <c r="C1944" s="48"/>
      <c r="D1944" s="32" t="s">
        <v>3632</v>
      </c>
    </row>
    <row r="1945" spans="1:4" hidden="1" x14ac:dyDescent="0.3">
      <c r="A1945" s="44">
        <v>1415</v>
      </c>
      <c r="C1945" s="48"/>
      <c r="D1945" s="32" t="s">
        <v>3632</v>
      </c>
    </row>
    <row r="1946" spans="1:4" hidden="1" x14ac:dyDescent="0.3">
      <c r="A1946" s="44">
        <v>1415</v>
      </c>
      <c r="C1946" s="48"/>
      <c r="D1946" s="32" t="s">
        <v>3631</v>
      </c>
    </row>
    <row r="1947" spans="1:4" hidden="1" x14ac:dyDescent="0.3">
      <c r="A1947" s="44">
        <v>1415</v>
      </c>
      <c r="C1947" s="48"/>
      <c r="D1947" s="32" t="s">
        <v>3631</v>
      </c>
    </row>
    <row r="1948" spans="1:4" hidden="1" x14ac:dyDescent="0.3">
      <c r="A1948" s="44">
        <v>1415</v>
      </c>
      <c r="C1948" s="48"/>
      <c r="D1948" s="32" t="s">
        <v>3631</v>
      </c>
    </row>
    <row r="1949" spans="1:4" hidden="1" x14ac:dyDescent="0.3">
      <c r="A1949" s="44">
        <v>1415</v>
      </c>
      <c r="C1949" s="48"/>
      <c r="D1949" s="32" t="s">
        <v>3631</v>
      </c>
    </row>
    <row r="1950" spans="1:4" hidden="1" x14ac:dyDescent="0.3">
      <c r="A1950" s="44">
        <v>1415</v>
      </c>
      <c r="C1950" s="48"/>
      <c r="D1950" s="32" t="s">
        <v>3631</v>
      </c>
    </row>
    <row r="1951" spans="1:4" hidden="1" x14ac:dyDescent="0.3">
      <c r="A1951" s="44">
        <v>1415</v>
      </c>
      <c r="C1951" s="48"/>
      <c r="D1951" s="32" t="s">
        <v>3631</v>
      </c>
    </row>
    <row r="1952" spans="1:4" hidden="1" x14ac:dyDescent="0.3">
      <c r="A1952" s="44">
        <v>1415</v>
      </c>
      <c r="C1952" s="48"/>
      <c r="D1952" s="32" t="s">
        <v>3631</v>
      </c>
    </row>
    <row r="1953" spans="1:4" hidden="1" x14ac:dyDescent="0.3">
      <c r="A1953" s="44">
        <v>1415</v>
      </c>
      <c r="C1953" s="48"/>
      <c r="D1953" s="32" t="s">
        <v>3631</v>
      </c>
    </row>
    <row r="1954" spans="1:4" hidden="1" x14ac:dyDescent="0.3">
      <c r="A1954" s="44">
        <v>1415</v>
      </c>
      <c r="C1954" s="48"/>
      <c r="D1954" s="32" t="s">
        <v>3631</v>
      </c>
    </row>
    <row r="1955" spans="1:4" hidden="1" x14ac:dyDescent="0.3">
      <c r="A1955" s="44">
        <v>1415</v>
      </c>
      <c r="C1955" s="48"/>
      <c r="D1955" s="32" t="s">
        <v>3631</v>
      </c>
    </row>
    <row r="1956" spans="1:4" hidden="1" x14ac:dyDescent="0.3">
      <c r="A1956" s="44">
        <v>1415</v>
      </c>
      <c r="C1956" s="48"/>
      <c r="D1956" s="32" t="s">
        <v>3631</v>
      </c>
    </row>
    <row r="1957" spans="1:4" hidden="1" x14ac:dyDescent="0.3">
      <c r="A1957" s="44">
        <v>1415</v>
      </c>
      <c r="C1957" s="48"/>
      <c r="D1957" s="32" t="s">
        <v>3631</v>
      </c>
    </row>
    <row r="1958" spans="1:4" hidden="1" x14ac:dyDescent="0.3">
      <c r="A1958" s="44">
        <v>1415</v>
      </c>
      <c r="C1958" s="48"/>
      <c r="D1958" s="32" t="s">
        <v>3631</v>
      </c>
    </row>
    <row r="1959" spans="1:4" hidden="1" x14ac:dyDescent="0.3">
      <c r="A1959" s="44">
        <v>1415</v>
      </c>
      <c r="C1959" s="48"/>
      <c r="D1959" s="32" t="s">
        <v>3631</v>
      </c>
    </row>
    <row r="1960" spans="1:4" hidden="1" x14ac:dyDescent="0.3">
      <c r="A1960" s="44">
        <v>1415</v>
      </c>
      <c r="C1960" s="48"/>
      <c r="D1960" s="32" t="s">
        <v>3631</v>
      </c>
    </row>
    <row r="1961" spans="1:4" hidden="1" x14ac:dyDescent="0.3">
      <c r="A1961" s="44">
        <v>1415</v>
      </c>
      <c r="C1961" s="48"/>
      <c r="D1961" s="32" t="s">
        <v>3631</v>
      </c>
    </row>
    <row r="1962" spans="1:4" hidden="1" x14ac:dyDescent="0.3">
      <c r="A1962" s="44">
        <v>1415</v>
      </c>
      <c r="C1962" s="48"/>
      <c r="D1962" s="32" t="s">
        <v>3631</v>
      </c>
    </row>
    <row r="1963" spans="1:4" hidden="1" x14ac:dyDescent="0.3">
      <c r="A1963" s="44">
        <v>1415</v>
      </c>
      <c r="C1963" s="48"/>
      <c r="D1963" s="32" t="s">
        <v>3631</v>
      </c>
    </row>
    <row r="1964" spans="1:4" hidden="1" x14ac:dyDescent="0.3">
      <c r="A1964" s="44">
        <v>1415</v>
      </c>
      <c r="C1964" s="48"/>
      <c r="D1964" s="32" t="s">
        <v>3631</v>
      </c>
    </row>
    <row r="1965" spans="1:4" hidden="1" x14ac:dyDescent="0.3">
      <c r="A1965" s="44">
        <v>1415</v>
      </c>
      <c r="C1965" s="48"/>
      <c r="D1965" s="32" t="s">
        <v>3631</v>
      </c>
    </row>
    <row r="1966" spans="1:4" hidden="1" x14ac:dyDescent="0.3">
      <c r="A1966" s="44">
        <v>1415</v>
      </c>
      <c r="C1966" s="48"/>
      <c r="D1966" s="32" t="s">
        <v>3631</v>
      </c>
    </row>
    <row r="1967" spans="1:4" hidden="1" x14ac:dyDescent="0.3">
      <c r="A1967" s="44">
        <v>1415</v>
      </c>
      <c r="C1967" s="48"/>
      <c r="D1967" s="32" t="s">
        <v>3631</v>
      </c>
    </row>
    <row r="1968" spans="1:4" hidden="1" x14ac:dyDescent="0.3">
      <c r="A1968" s="44">
        <v>1415</v>
      </c>
      <c r="C1968" s="48"/>
      <c r="D1968" s="32" t="s">
        <v>3631</v>
      </c>
    </row>
    <row r="1969" spans="1:4" hidden="1" x14ac:dyDescent="0.3">
      <c r="A1969" s="44">
        <v>1415</v>
      </c>
      <c r="C1969" s="48"/>
      <c r="D1969" s="32" t="s">
        <v>3631</v>
      </c>
    </row>
    <row r="1970" spans="1:4" hidden="1" x14ac:dyDescent="0.3">
      <c r="A1970" s="44">
        <v>1415</v>
      </c>
      <c r="C1970" s="48"/>
      <c r="D1970" s="32" t="s">
        <v>3631</v>
      </c>
    </row>
    <row r="1971" spans="1:4" hidden="1" x14ac:dyDescent="0.3">
      <c r="A1971" s="44">
        <v>1415</v>
      </c>
      <c r="C1971" s="48"/>
      <c r="D1971" s="32" t="s">
        <v>3631</v>
      </c>
    </row>
    <row r="1972" spans="1:4" hidden="1" x14ac:dyDescent="0.3">
      <c r="A1972" s="44">
        <v>1415</v>
      </c>
      <c r="C1972" s="48"/>
      <c r="D1972" s="32" t="s">
        <v>3632</v>
      </c>
    </row>
    <row r="1973" spans="1:4" hidden="1" x14ac:dyDescent="0.3">
      <c r="A1973" s="44">
        <v>1415</v>
      </c>
      <c r="C1973" s="48"/>
      <c r="D1973" s="32" t="s">
        <v>3632</v>
      </c>
    </row>
    <row r="1974" spans="1:4" hidden="1" x14ac:dyDescent="0.3">
      <c r="A1974" s="44">
        <v>1415</v>
      </c>
      <c r="C1974" s="48"/>
      <c r="D1974" s="32" t="s">
        <v>3632</v>
      </c>
    </row>
    <row r="1975" spans="1:4" hidden="1" x14ac:dyDescent="0.3">
      <c r="A1975" s="44">
        <v>1415</v>
      </c>
      <c r="C1975" s="48"/>
      <c r="D1975" s="32" t="s">
        <v>3631</v>
      </c>
    </row>
    <row r="1976" spans="1:4" hidden="1" x14ac:dyDescent="0.3">
      <c r="A1976" s="44">
        <v>1415</v>
      </c>
      <c r="C1976" s="48"/>
      <c r="D1976" s="32" t="s">
        <v>3631</v>
      </c>
    </row>
    <row r="1977" spans="1:4" hidden="1" x14ac:dyDescent="0.3">
      <c r="A1977" s="44">
        <v>1415</v>
      </c>
      <c r="C1977" s="48"/>
      <c r="D1977" s="32" t="s">
        <v>3631</v>
      </c>
    </row>
    <row r="1978" spans="1:4" hidden="1" x14ac:dyDescent="0.3">
      <c r="A1978" s="44">
        <v>1415</v>
      </c>
      <c r="C1978" s="48"/>
      <c r="D1978" s="32" t="s">
        <v>3631</v>
      </c>
    </row>
    <row r="1979" spans="1:4" hidden="1" x14ac:dyDescent="0.3">
      <c r="A1979" s="44">
        <v>1415</v>
      </c>
      <c r="C1979" s="48"/>
      <c r="D1979" s="32" t="s">
        <v>3631</v>
      </c>
    </row>
    <row r="1980" spans="1:4" hidden="1" x14ac:dyDescent="0.3">
      <c r="A1980" s="44">
        <v>1415</v>
      </c>
      <c r="C1980" s="48"/>
      <c r="D1980" s="32" t="s">
        <v>3631</v>
      </c>
    </row>
    <row r="1981" spans="1:4" hidden="1" x14ac:dyDescent="0.3">
      <c r="A1981" s="44">
        <v>1415</v>
      </c>
      <c r="C1981" s="48"/>
      <c r="D1981" s="32" t="s">
        <v>3631</v>
      </c>
    </row>
    <row r="1982" spans="1:4" hidden="1" x14ac:dyDescent="0.3">
      <c r="A1982" s="44">
        <v>1415</v>
      </c>
      <c r="C1982" s="48"/>
      <c r="D1982" s="32" t="s">
        <v>3631</v>
      </c>
    </row>
    <row r="1983" spans="1:4" hidden="1" x14ac:dyDescent="0.3">
      <c r="A1983" s="44">
        <v>1415</v>
      </c>
      <c r="C1983" s="48"/>
      <c r="D1983" s="32" t="s">
        <v>3631</v>
      </c>
    </row>
    <row r="1984" spans="1:4" hidden="1" x14ac:dyDescent="0.3">
      <c r="A1984" s="44">
        <v>1415</v>
      </c>
      <c r="C1984" s="48"/>
      <c r="D1984" s="32" t="s">
        <v>3631</v>
      </c>
    </row>
    <row r="1985" spans="1:4" hidden="1" x14ac:dyDescent="0.3">
      <c r="A1985" s="44">
        <v>1415</v>
      </c>
      <c r="C1985" s="48"/>
      <c r="D1985" s="32" t="s">
        <v>3631</v>
      </c>
    </row>
    <row r="1986" spans="1:4" hidden="1" x14ac:dyDescent="0.3">
      <c r="A1986" s="44">
        <v>1415</v>
      </c>
      <c r="C1986" s="48"/>
      <c r="D1986" s="32" t="s">
        <v>3631</v>
      </c>
    </row>
    <row r="1987" spans="1:4" hidden="1" x14ac:dyDescent="0.3">
      <c r="A1987" s="44">
        <v>1415</v>
      </c>
      <c r="C1987" s="48"/>
      <c r="D1987" s="32" t="s">
        <v>3631</v>
      </c>
    </row>
    <row r="1988" spans="1:4" hidden="1" x14ac:dyDescent="0.3">
      <c r="A1988" s="44">
        <v>1415</v>
      </c>
      <c r="C1988" s="48"/>
      <c r="D1988" s="32" t="s">
        <v>3631</v>
      </c>
    </row>
    <row r="1989" spans="1:4" hidden="1" x14ac:dyDescent="0.3">
      <c r="A1989" s="44">
        <v>1415</v>
      </c>
      <c r="C1989" s="48"/>
      <c r="D1989" s="32" t="s">
        <v>3631</v>
      </c>
    </row>
    <row r="1990" spans="1:4" hidden="1" x14ac:dyDescent="0.3">
      <c r="A1990" s="44">
        <v>1415</v>
      </c>
      <c r="C1990" s="48"/>
      <c r="D1990" s="32" t="s">
        <v>3631</v>
      </c>
    </row>
    <row r="1991" spans="1:4" hidden="1" x14ac:dyDescent="0.3">
      <c r="A1991" s="44">
        <v>1415</v>
      </c>
      <c r="C1991" s="48"/>
      <c r="D1991" s="32" t="s">
        <v>3631</v>
      </c>
    </row>
    <row r="1992" spans="1:4" hidden="1" x14ac:dyDescent="0.3">
      <c r="A1992" s="44">
        <v>1415</v>
      </c>
      <c r="C1992" s="48"/>
      <c r="D1992" s="32" t="s">
        <v>3631</v>
      </c>
    </row>
    <row r="1993" spans="1:4" hidden="1" x14ac:dyDescent="0.3">
      <c r="A1993" s="44">
        <v>1415</v>
      </c>
      <c r="C1993" s="48"/>
      <c r="D1993" s="32" t="s">
        <v>3631</v>
      </c>
    </row>
    <row r="1994" spans="1:4" hidden="1" x14ac:dyDescent="0.3">
      <c r="A1994" s="44">
        <v>1415</v>
      </c>
      <c r="C1994" s="48"/>
      <c r="D1994" s="32" t="s">
        <v>3632</v>
      </c>
    </row>
    <row r="1995" spans="1:4" hidden="1" x14ac:dyDescent="0.3">
      <c r="A1995" s="44">
        <v>1415</v>
      </c>
      <c r="C1995" s="48"/>
      <c r="D1995" s="32" t="s">
        <v>3632</v>
      </c>
    </row>
    <row r="1996" spans="1:4" hidden="1" x14ac:dyDescent="0.3">
      <c r="A1996" s="44">
        <v>1415</v>
      </c>
      <c r="C1996" s="48"/>
      <c r="D1996" s="32" t="s">
        <v>3632</v>
      </c>
    </row>
    <row r="1997" spans="1:4" hidden="1" x14ac:dyDescent="0.3">
      <c r="A1997" s="44">
        <v>1415</v>
      </c>
      <c r="C1997" s="48"/>
      <c r="D1997" s="32" t="s">
        <v>3632</v>
      </c>
    </row>
    <row r="1998" spans="1:4" hidden="1" x14ac:dyDescent="0.3">
      <c r="A1998" s="44">
        <v>1415</v>
      </c>
      <c r="C1998" s="48"/>
      <c r="D1998" s="32" t="s">
        <v>3632</v>
      </c>
    </row>
    <row r="1999" spans="1:4" hidden="1" x14ac:dyDescent="0.3">
      <c r="A1999" s="44">
        <v>1415</v>
      </c>
      <c r="C1999" s="48"/>
      <c r="D1999" s="32" t="s">
        <v>3632</v>
      </c>
    </row>
    <row r="2000" spans="1:4" hidden="1" x14ac:dyDescent="0.3">
      <c r="A2000" s="44">
        <v>1415</v>
      </c>
      <c r="C2000" s="48"/>
      <c r="D2000" s="32" t="s">
        <v>3631</v>
      </c>
    </row>
    <row r="2001" spans="1:4" hidden="1" x14ac:dyDescent="0.3">
      <c r="A2001" s="44">
        <v>1415</v>
      </c>
      <c r="C2001" s="48"/>
      <c r="D2001" s="32" t="s">
        <v>3631</v>
      </c>
    </row>
    <row r="2002" spans="1:4" hidden="1" x14ac:dyDescent="0.3">
      <c r="A2002" s="44">
        <v>1415</v>
      </c>
      <c r="C2002" s="48"/>
      <c r="D2002" s="32" t="s">
        <v>3631</v>
      </c>
    </row>
    <row r="2003" spans="1:4" hidden="1" x14ac:dyDescent="0.3">
      <c r="A2003" s="44">
        <v>1415</v>
      </c>
      <c r="C2003" s="48"/>
      <c r="D2003" s="32" t="s">
        <v>3631</v>
      </c>
    </row>
    <row r="2004" spans="1:4" hidden="1" x14ac:dyDescent="0.3">
      <c r="A2004" s="44">
        <v>1415</v>
      </c>
      <c r="C2004" s="48"/>
      <c r="D2004" s="32" t="s">
        <v>3631</v>
      </c>
    </row>
    <row r="2005" spans="1:4" hidden="1" x14ac:dyDescent="0.3">
      <c r="A2005" s="44">
        <v>1415</v>
      </c>
      <c r="C2005" s="48"/>
      <c r="D2005" s="32" t="s">
        <v>3631</v>
      </c>
    </row>
    <row r="2006" spans="1:4" hidden="1" x14ac:dyDescent="0.3">
      <c r="A2006" s="44">
        <v>1415</v>
      </c>
      <c r="C2006" s="48"/>
      <c r="D2006" s="32" t="s">
        <v>3631</v>
      </c>
    </row>
    <row r="2007" spans="1:4" hidden="1" x14ac:dyDescent="0.3">
      <c r="A2007" s="44">
        <v>1415</v>
      </c>
      <c r="C2007" s="48"/>
      <c r="D2007" s="32" t="s">
        <v>3631</v>
      </c>
    </row>
    <row r="2008" spans="1:4" hidden="1" x14ac:dyDescent="0.3">
      <c r="A2008" s="44">
        <v>1415</v>
      </c>
      <c r="C2008" s="48"/>
      <c r="D2008" s="32" t="s">
        <v>3632</v>
      </c>
    </row>
    <row r="2009" spans="1:4" hidden="1" x14ac:dyDescent="0.3">
      <c r="A2009" s="44">
        <v>1415</v>
      </c>
      <c r="C2009" s="48"/>
      <c r="D2009" s="32" t="s">
        <v>3632</v>
      </c>
    </row>
    <row r="2010" spans="1:4" hidden="1" x14ac:dyDescent="0.3">
      <c r="A2010" s="44">
        <v>1415</v>
      </c>
      <c r="C2010" s="48"/>
      <c r="D2010" s="32" t="s">
        <v>3632</v>
      </c>
    </row>
    <row r="2011" spans="1:4" hidden="1" x14ac:dyDescent="0.3">
      <c r="A2011" s="44">
        <v>1415</v>
      </c>
      <c r="C2011" s="48"/>
      <c r="D2011" s="32" t="s">
        <v>3632</v>
      </c>
    </row>
    <row r="2012" spans="1:4" hidden="1" x14ac:dyDescent="0.3">
      <c r="A2012" s="44">
        <v>1415</v>
      </c>
      <c r="C2012" s="48"/>
      <c r="D2012" s="32" t="s">
        <v>3632</v>
      </c>
    </row>
    <row r="2013" spans="1:4" hidden="1" x14ac:dyDescent="0.3">
      <c r="A2013" s="44">
        <v>1415</v>
      </c>
      <c r="C2013" s="48"/>
      <c r="D2013" s="32" t="s">
        <v>3632</v>
      </c>
    </row>
    <row r="2014" spans="1:4" hidden="1" x14ac:dyDescent="0.3">
      <c r="A2014" s="44">
        <v>1415</v>
      </c>
      <c r="C2014" s="48"/>
      <c r="D2014" s="32" t="s">
        <v>3632</v>
      </c>
    </row>
    <row r="2015" spans="1:4" hidden="1" x14ac:dyDescent="0.3">
      <c r="A2015" s="44">
        <v>1415</v>
      </c>
      <c r="C2015" s="48"/>
      <c r="D2015" s="32" t="s">
        <v>3632</v>
      </c>
    </row>
    <row r="2016" spans="1:4" hidden="1" x14ac:dyDescent="0.3">
      <c r="A2016" s="44">
        <v>1415</v>
      </c>
      <c r="C2016" s="48"/>
      <c r="D2016" s="32" t="s">
        <v>3632</v>
      </c>
    </row>
    <row r="2017" spans="1:4" hidden="1" x14ac:dyDescent="0.3">
      <c r="A2017" s="44">
        <v>1415</v>
      </c>
      <c r="C2017" s="48"/>
      <c r="D2017" s="32" t="s">
        <v>3632</v>
      </c>
    </row>
    <row r="2018" spans="1:4" hidden="1" x14ac:dyDescent="0.3">
      <c r="A2018" s="44">
        <v>1415</v>
      </c>
      <c r="C2018" s="48"/>
      <c r="D2018" s="32" t="s">
        <v>3632</v>
      </c>
    </row>
    <row r="2019" spans="1:4" hidden="1" x14ac:dyDescent="0.3">
      <c r="A2019" s="44">
        <v>1415</v>
      </c>
      <c r="C2019" s="48"/>
      <c r="D2019" s="32" t="s">
        <v>3632</v>
      </c>
    </row>
    <row r="2020" spans="1:4" hidden="1" x14ac:dyDescent="0.3">
      <c r="A2020" s="44">
        <v>1415</v>
      </c>
      <c r="C2020" s="48"/>
      <c r="D2020" s="32" t="s">
        <v>3631</v>
      </c>
    </row>
    <row r="2021" spans="1:4" hidden="1" x14ac:dyDescent="0.3">
      <c r="A2021" s="44">
        <v>1415</v>
      </c>
      <c r="C2021" s="48"/>
      <c r="D2021" s="32" t="s">
        <v>3631</v>
      </c>
    </row>
    <row r="2022" spans="1:4" hidden="1" x14ac:dyDescent="0.3">
      <c r="A2022" s="44">
        <v>1415</v>
      </c>
      <c r="C2022" s="48"/>
      <c r="D2022" s="32" t="s">
        <v>3631</v>
      </c>
    </row>
    <row r="2023" spans="1:4" hidden="1" x14ac:dyDescent="0.3">
      <c r="A2023" s="44">
        <v>1415</v>
      </c>
      <c r="C2023" s="48"/>
      <c r="D2023" s="32" t="s">
        <v>3631</v>
      </c>
    </row>
    <row r="2024" spans="1:4" hidden="1" x14ac:dyDescent="0.3">
      <c r="A2024" s="44">
        <v>1415</v>
      </c>
      <c r="C2024" s="48"/>
      <c r="D2024" s="32" t="s">
        <v>3631</v>
      </c>
    </row>
    <row r="2025" spans="1:4" hidden="1" x14ac:dyDescent="0.3">
      <c r="A2025" s="44">
        <v>1415</v>
      </c>
      <c r="C2025" s="48"/>
      <c r="D2025" s="32" t="s">
        <v>3631</v>
      </c>
    </row>
    <row r="2026" spans="1:4" hidden="1" x14ac:dyDescent="0.3">
      <c r="A2026" s="44">
        <v>1415</v>
      </c>
      <c r="C2026" s="48"/>
      <c r="D2026" s="32" t="s">
        <v>3631</v>
      </c>
    </row>
    <row r="2027" spans="1:4" hidden="1" x14ac:dyDescent="0.3">
      <c r="A2027" s="44">
        <v>1415</v>
      </c>
      <c r="C2027" s="48"/>
      <c r="D2027" s="32" t="s">
        <v>3631</v>
      </c>
    </row>
    <row r="2028" spans="1:4" hidden="1" x14ac:dyDescent="0.3">
      <c r="A2028" s="44">
        <v>1415</v>
      </c>
      <c r="C2028" s="48"/>
      <c r="D2028" s="32" t="s">
        <v>3631</v>
      </c>
    </row>
    <row r="2029" spans="1:4" hidden="1" x14ac:dyDescent="0.3">
      <c r="A2029" s="44">
        <v>1415</v>
      </c>
      <c r="C2029" s="48"/>
      <c r="D2029" s="32" t="s">
        <v>3631</v>
      </c>
    </row>
    <row r="2030" spans="1:4" hidden="1" x14ac:dyDescent="0.3">
      <c r="A2030" s="44">
        <v>1415</v>
      </c>
      <c r="C2030" s="48"/>
      <c r="D2030" s="32" t="s">
        <v>3631</v>
      </c>
    </row>
    <row r="2031" spans="1:4" hidden="1" x14ac:dyDescent="0.3">
      <c r="A2031" s="44">
        <v>1415</v>
      </c>
      <c r="C2031" s="48"/>
      <c r="D2031" s="32" t="s">
        <v>3631</v>
      </c>
    </row>
    <row r="2032" spans="1:4" hidden="1" x14ac:dyDescent="0.3">
      <c r="A2032" s="44">
        <v>1415</v>
      </c>
      <c r="C2032" s="48"/>
      <c r="D2032" s="32" t="s">
        <v>3631</v>
      </c>
    </row>
    <row r="2033" spans="1:4" hidden="1" x14ac:dyDescent="0.3">
      <c r="A2033" s="44">
        <v>1415</v>
      </c>
      <c r="C2033" s="48"/>
      <c r="D2033" s="32" t="s">
        <v>3631</v>
      </c>
    </row>
    <row r="2034" spans="1:4" hidden="1" x14ac:dyDescent="0.3">
      <c r="A2034" s="44">
        <v>1415</v>
      </c>
      <c r="C2034" s="48"/>
      <c r="D2034" s="32" t="s">
        <v>3631</v>
      </c>
    </row>
    <row r="2035" spans="1:4" hidden="1" x14ac:dyDescent="0.3">
      <c r="A2035" s="44">
        <v>1415</v>
      </c>
      <c r="C2035" s="48"/>
      <c r="D2035" s="32" t="s">
        <v>3631</v>
      </c>
    </row>
    <row r="2036" spans="1:4" hidden="1" x14ac:dyDescent="0.3">
      <c r="A2036" s="44">
        <v>1415</v>
      </c>
      <c r="C2036" s="48"/>
      <c r="D2036" s="32" t="s">
        <v>3631</v>
      </c>
    </row>
    <row r="2037" spans="1:4" hidden="1" x14ac:dyDescent="0.3">
      <c r="A2037" s="44">
        <v>1415</v>
      </c>
      <c r="C2037" s="48"/>
      <c r="D2037" s="32" t="s">
        <v>3631</v>
      </c>
    </row>
    <row r="2038" spans="1:4" hidden="1" x14ac:dyDescent="0.3">
      <c r="A2038" s="44">
        <v>1415</v>
      </c>
      <c r="C2038" s="48"/>
      <c r="D2038" s="32" t="s">
        <v>3631</v>
      </c>
    </row>
    <row r="2039" spans="1:4" hidden="1" x14ac:dyDescent="0.3">
      <c r="A2039" s="44">
        <v>1415</v>
      </c>
      <c r="C2039" s="48"/>
      <c r="D2039" s="32" t="s">
        <v>3631</v>
      </c>
    </row>
    <row r="2040" spans="1:4" hidden="1" x14ac:dyDescent="0.3">
      <c r="A2040" s="44">
        <v>1415</v>
      </c>
      <c r="C2040" s="48"/>
      <c r="D2040" s="32" t="s">
        <v>3631</v>
      </c>
    </row>
    <row r="2041" spans="1:4" hidden="1" x14ac:dyDescent="0.3">
      <c r="A2041" s="44">
        <v>1415</v>
      </c>
      <c r="C2041" s="48"/>
      <c r="D2041" s="32" t="s">
        <v>3631</v>
      </c>
    </row>
    <row r="2042" spans="1:4" hidden="1" x14ac:dyDescent="0.3">
      <c r="A2042" s="44">
        <v>1415</v>
      </c>
      <c r="C2042" s="48"/>
      <c r="D2042" s="32" t="s">
        <v>3631</v>
      </c>
    </row>
    <row r="2043" spans="1:4" hidden="1" x14ac:dyDescent="0.3">
      <c r="A2043" s="44">
        <v>1415</v>
      </c>
      <c r="C2043" s="48"/>
      <c r="D2043" s="32" t="s">
        <v>3631</v>
      </c>
    </row>
    <row r="2044" spans="1:4" hidden="1" x14ac:dyDescent="0.3">
      <c r="A2044" s="44">
        <v>1415</v>
      </c>
      <c r="C2044" s="48"/>
      <c r="D2044" s="32" t="s">
        <v>3631</v>
      </c>
    </row>
    <row r="2045" spans="1:4" hidden="1" x14ac:dyDescent="0.3">
      <c r="A2045" s="44">
        <v>1415</v>
      </c>
      <c r="C2045" s="48"/>
      <c r="D2045" s="32" t="s">
        <v>3631</v>
      </c>
    </row>
    <row r="2046" spans="1:4" hidden="1" x14ac:dyDescent="0.3">
      <c r="A2046" s="44">
        <v>1415</v>
      </c>
      <c r="C2046" s="48"/>
      <c r="D2046" s="32" t="s">
        <v>3631</v>
      </c>
    </row>
    <row r="2047" spans="1:4" hidden="1" x14ac:dyDescent="0.3">
      <c r="A2047" s="44">
        <v>1415</v>
      </c>
      <c r="C2047" s="48"/>
      <c r="D2047" s="32" t="s">
        <v>3631</v>
      </c>
    </row>
    <row r="2048" spans="1:4" hidden="1" x14ac:dyDescent="0.3">
      <c r="A2048" s="44">
        <v>1415</v>
      </c>
      <c r="C2048" s="48"/>
      <c r="D2048" s="32" t="s">
        <v>3631</v>
      </c>
    </row>
    <row r="2049" spans="1:4" hidden="1" x14ac:dyDescent="0.3">
      <c r="A2049" s="44">
        <v>1415</v>
      </c>
      <c r="C2049" s="48"/>
      <c r="D2049" s="32" t="s">
        <v>3631</v>
      </c>
    </row>
    <row r="2050" spans="1:4" hidden="1" x14ac:dyDescent="0.3">
      <c r="A2050" s="44">
        <v>1415</v>
      </c>
      <c r="C2050" s="48"/>
      <c r="D2050" s="32" t="s">
        <v>3631</v>
      </c>
    </row>
    <row r="2051" spans="1:4" hidden="1" x14ac:dyDescent="0.3">
      <c r="A2051" s="44">
        <v>1415</v>
      </c>
      <c r="C2051" s="48"/>
      <c r="D2051" s="32" t="s">
        <v>3632</v>
      </c>
    </row>
    <row r="2052" spans="1:4" hidden="1" x14ac:dyDescent="0.3">
      <c r="A2052" s="44">
        <v>1415</v>
      </c>
      <c r="C2052" s="48"/>
      <c r="D2052" s="32" t="s">
        <v>3632</v>
      </c>
    </row>
    <row r="2053" spans="1:4" hidden="1" x14ac:dyDescent="0.3">
      <c r="A2053" s="44">
        <v>1415</v>
      </c>
      <c r="C2053" s="48"/>
      <c r="D2053" s="32" t="s">
        <v>3632</v>
      </c>
    </row>
    <row r="2054" spans="1:4" hidden="1" x14ac:dyDescent="0.3">
      <c r="A2054" s="44">
        <v>1415</v>
      </c>
      <c r="C2054" s="48"/>
      <c r="D2054" s="32" t="s">
        <v>3632</v>
      </c>
    </row>
    <row r="2055" spans="1:4" hidden="1" x14ac:dyDescent="0.3">
      <c r="A2055" s="44">
        <v>1415</v>
      </c>
      <c r="C2055" s="48"/>
      <c r="D2055" s="32" t="s">
        <v>3632</v>
      </c>
    </row>
    <row r="2056" spans="1:4" hidden="1" x14ac:dyDescent="0.3">
      <c r="A2056" s="44">
        <v>1415</v>
      </c>
      <c r="C2056" s="48"/>
      <c r="D2056" s="32" t="s">
        <v>3632</v>
      </c>
    </row>
    <row r="2057" spans="1:4" hidden="1" x14ac:dyDescent="0.3">
      <c r="A2057" s="44">
        <v>1415</v>
      </c>
      <c r="C2057" s="48"/>
      <c r="D2057" s="32" t="s">
        <v>3632</v>
      </c>
    </row>
    <row r="2058" spans="1:4" hidden="1" x14ac:dyDescent="0.3">
      <c r="A2058" s="44">
        <v>1415</v>
      </c>
      <c r="C2058" s="48"/>
      <c r="D2058" s="32" t="s">
        <v>3632</v>
      </c>
    </row>
    <row r="2059" spans="1:4" hidden="1" x14ac:dyDescent="0.3">
      <c r="A2059" s="44">
        <v>1415</v>
      </c>
      <c r="C2059" s="48"/>
      <c r="D2059" s="32" t="s">
        <v>3632</v>
      </c>
    </row>
    <row r="2060" spans="1:4" hidden="1" x14ac:dyDescent="0.3">
      <c r="A2060" s="44">
        <v>1415</v>
      </c>
      <c r="C2060" s="48"/>
      <c r="D2060" s="32" t="s">
        <v>3632</v>
      </c>
    </row>
    <row r="2061" spans="1:4" hidden="1" x14ac:dyDescent="0.3">
      <c r="A2061" s="44">
        <v>1415</v>
      </c>
      <c r="C2061" s="48"/>
      <c r="D2061" s="32" t="s">
        <v>3632</v>
      </c>
    </row>
    <row r="2062" spans="1:4" hidden="1" x14ac:dyDescent="0.3">
      <c r="A2062" s="44">
        <v>1415</v>
      </c>
      <c r="C2062" s="48"/>
      <c r="D2062" s="32" t="s">
        <v>3632</v>
      </c>
    </row>
    <row r="2063" spans="1:4" hidden="1" x14ac:dyDescent="0.3">
      <c r="A2063" s="44">
        <v>1415</v>
      </c>
      <c r="C2063" s="48"/>
      <c r="D2063" s="32" t="s">
        <v>3632</v>
      </c>
    </row>
    <row r="2064" spans="1:4" hidden="1" x14ac:dyDescent="0.3">
      <c r="A2064" s="44">
        <v>1415</v>
      </c>
      <c r="C2064" s="48"/>
      <c r="D2064" s="32" t="s">
        <v>3632</v>
      </c>
    </row>
    <row r="2065" spans="1:4" hidden="1" x14ac:dyDescent="0.3">
      <c r="A2065" s="44">
        <v>1415</v>
      </c>
      <c r="C2065" s="48"/>
      <c r="D2065" s="32" t="s">
        <v>3632</v>
      </c>
    </row>
    <row r="2066" spans="1:4" hidden="1" x14ac:dyDescent="0.3">
      <c r="A2066" s="44">
        <v>1415</v>
      </c>
      <c r="C2066" s="48"/>
      <c r="D2066" s="32" t="s">
        <v>3632</v>
      </c>
    </row>
    <row r="2067" spans="1:4" hidden="1" x14ac:dyDescent="0.3">
      <c r="A2067" s="44">
        <v>1415</v>
      </c>
      <c r="C2067" s="48"/>
      <c r="D2067" s="32" t="s">
        <v>3632</v>
      </c>
    </row>
    <row r="2068" spans="1:4" hidden="1" x14ac:dyDescent="0.3">
      <c r="A2068" s="44">
        <v>1415</v>
      </c>
      <c r="C2068" s="48"/>
      <c r="D2068" s="32" t="s">
        <v>3632</v>
      </c>
    </row>
    <row r="2069" spans="1:4" hidden="1" x14ac:dyDescent="0.3">
      <c r="A2069" s="44">
        <v>1415</v>
      </c>
      <c r="C2069" s="48"/>
      <c r="D2069" s="32" t="s">
        <v>3631</v>
      </c>
    </row>
    <row r="2070" spans="1:4" hidden="1" x14ac:dyDescent="0.3">
      <c r="A2070" s="44">
        <v>1415</v>
      </c>
      <c r="C2070" s="48"/>
      <c r="D2070" s="32" t="s">
        <v>3631</v>
      </c>
    </row>
    <row r="2071" spans="1:4" hidden="1" x14ac:dyDescent="0.3">
      <c r="A2071" s="44">
        <v>1415</v>
      </c>
      <c r="C2071" s="48"/>
      <c r="D2071" s="32" t="s">
        <v>3631</v>
      </c>
    </row>
    <row r="2072" spans="1:4" hidden="1" x14ac:dyDescent="0.3">
      <c r="A2072" s="44">
        <v>1415</v>
      </c>
      <c r="C2072" s="48"/>
      <c r="D2072" s="32" t="s">
        <v>3631</v>
      </c>
    </row>
    <row r="2073" spans="1:4" hidden="1" x14ac:dyDescent="0.3">
      <c r="A2073" s="44">
        <v>1415</v>
      </c>
      <c r="C2073" s="48"/>
      <c r="D2073" s="32" t="s">
        <v>3632</v>
      </c>
    </row>
    <row r="2074" spans="1:4" hidden="1" x14ac:dyDescent="0.3">
      <c r="A2074" s="44">
        <v>1415</v>
      </c>
      <c r="C2074" s="48"/>
      <c r="D2074" s="32" t="s">
        <v>3631</v>
      </c>
    </row>
    <row r="2075" spans="1:4" hidden="1" x14ac:dyDescent="0.3">
      <c r="A2075" s="44">
        <v>1415</v>
      </c>
      <c r="C2075" s="48"/>
      <c r="D2075" s="32" t="s">
        <v>3631</v>
      </c>
    </row>
    <row r="2076" spans="1:4" hidden="1" x14ac:dyDescent="0.3">
      <c r="A2076" s="44">
        <v>1415</v>
      </c>
      <c r="C2076" s="48"/>
      <c r="D2076" s="32" t="s">
        <v>3631</v>
      </c>
    </row>
    <row r="2077" spans="1:4" hidden="1" x14ac:dyDescent="0.3">
      <c r="A2077" s="44">
        <v>1415</v>
      </c>
      <c r="C2077" s="48"/>
      <c r="D2077" s="32" t="s">
        <v>3631</v>
      </c>
    </row>
    <row r="2078" spans="1:4" hidden="1" x14ac:dyDescent="0.3">
      <c r="A2078" s="44">
        <v>1415</v>
      </c>
      <c r="C2078" s="48"/>
      <c r="D2078" s="32" t="s">
        <v>3631</v>
      </c>
    </row>
    <row r="2079" spans="1:4" x14ac:dyDescent="0.3">
      <c r="A2079" s="44">
        <v>1516</v>
      </c>
      <c r="B2079" s="32">
        <v>0.75455145118733502</v>
      </c>
      <c r="C2079" s="48">
        <v>8.6974533750742933E-2</v>
      </c>
      <c r="D2079" s="32" t="s">
        <v>3631</v>
      </c>
    </row>
    <row r="2080" spans="1:4" x14ac:dyDescent="0.3">
      <c r="A2080" s="44">
        <v>1516</v>
      </c>
      <c r="B2080" s="32">
        <v>0.93358622122330759</v>
      </c>
      <c r="C2080" s="48">
        <v>9.6773242779563257E-2</v>
      </c>
      <c r="D2080" s="32" t="s">
        <v>3631</v>
      </c>
    </row>
    <row r="2081" spans="1:4" x14ac:dyDescent="0.3">
      <c r="A2081" s="44">
        <v>1516</v>
      </c>
      <c r="B2081" s="32">
        <v>9.4670406732117807E-4</v>
      </c>
      <c r="C2081" s="48">
        <v>3.0768605019265431E-3</v>
      </c>
      <c r="D2081" s="32" t="s">
        <v>3631</v>
      </c>
    </row>
    <row r="2082" spans="1:4" x14ac:dyDescent="0.3">
      <c r="A2082" s="44">
        <v>1516</v>
      </c>
      <c r="B2082" s="32">
        <v>3.2296204107031733E-2</v>
      </c>
      <c r="C2082" s="48">
        <v>1.7972112152450054E-2</v>
      </c>
      <c r="D2082" s="32" t="s">
        <v>3631</v>
      </c>
    </row>
    <row r="2083" spans="1:4" x14ac:dyDescent="0.3">
      <c r="A2083" s="44">
        <v>1516</v>
      </c>
      <c r="B2083" s="32">
        <v>0.83771989174560224</v>
      </c>
      <c r="C2083" s="48">
        <v>9.1655313456363352E-2</v>
      </c>
      <c r="D2083" s="32" t="s">
        <v>3631</v>
      </c>
    </row>
    <row r="2084" spans="1:4" x14ac:dyDescent="0.3">
      <c r="A2084" s="44">
        <v>1516</v>
      </c>
      <c r="B2084" s="32">
        <v>0.20213243483121096</v>
      </c>
      <c r="C2084" s="48">
        <v>4.4974300837225867E-2</v>
      </c>
      <c r="D2084" s="32" t="s">
        <v>3631</v>
      </c>
    </row>
    <row r="2085" spans="1:4" x14ac:dyDescent="0.3">
      <c r="A2085" s="44">
        <v>1516</v>
      </c>
      <c r="B2085" s="32">
        <v>0.33013386217154189</v>
      </c>
      <c r="C2085" s="48">
        <v>5.7488937870391228E-2</v>
      </c>
      <c r="D2085" s="32" t="s">
        <v>3631</v>
      </c>
    </row>
    <row r="2086" spans="1:4" x14ac:dyDescent="0.3">
      <c r="A2086" s="44">
        <v>1516</v>
      </c>
      <c r="B2086" s="32">
        <v>4.890479475681269E-2</v>
      </c>
      <c r="C2086" s="48">
        <v>2.2116231392351658E-2</v>
      </c>
      <c r="D2086" s="32" t="s">
        <v>3631</v>
      </c>
    </row>
    <row r="2087" spans="1:4" x14ac:dyDescent="0.3">
      <c r="A2087" s="44">
        <v>1516</v>
      </c>
      <c r="B2087" s="32">
        <v>0.36575874668976155</v>
      </c>
      <c r="C2087" s="48">
        <v>6.0514919661268644E-2</v>
      </c>
      <c r="D2087" s="32" t="s">
        <v>3631</v>
      </c>
    </row>
    <row r="2088" spans="1:4" x14ac:dyDescent="0.3">
      <c r="A2088" s="44">
        <v>1516</v>
      </c>
      <c r="B2088" s="32">
        <v>0.40099873176918199</v>
      </c>
      <c r="C2088" s="48">
        <v>6.3366858924614453E-2</v>
      </c>
      <c r="D2088" s="32" t="s">
        <v>3631</v>
      </c>
    </row>
    <row r="2089" spans="1:4" x14ac:dyDescent="0.3">
      <c r="A2089" s="44">
        <v>1516</v>
      </c>
      <c r="B2089" s="32">
        <v>0.47268439515822142</v>
      </c>
      <c r="C2089" s="48">
        <v>6.8806325791295184E-2</v>
      </c>
      <c r="D2089" s="32" t="s">
        <v>3631</v>
      </c>
    </row>
    <row r="2090" spans="1:4" x14ac:dyDescent="0.3">
      <c r="A2090" s="44">
        <v>1516</v>
      </c>
      <c r="B2090" s="32">
        <v>0.35160230140394122</v>
      </c>
      <c r="C2090" s="48">
        <v>5.9330865195784788E-2</v>
      </c>
      <c r="D2090" s="32" t="s">
        <v>3631</v>
      </c>
    </row>
    <row r="2091" spans="1:4" x14ac:dyDescent="0.3">
      <c r="A2091" s="44">
        <v>1516</v>
      </c>
      <c r="B2091" s="32">
        <v>0.78901130762539862</v>
      </c>
      <c r="C2091" s="48">
        <v>8.8943533430817054E-2</v>
      </c>
      <c r="D2091" s="32" t="s">
        <v>3631</v>
      </c>
    </row>
    <row r="2092" spans="1:4" x14ac:dyDescent="0.3">
      <c r="A2092" s="44">
        <v>1516</v>
      </c>
      <c r="B2092" s="32">
        <v>0.21907417735638599</v>
      </c>
      <c r="C2092" s="48">
        <v>4.6822467134409421E-2</v>
      </c>
      <c r="D2092" s="32" t="s">
        <v>3631</v>
      </c>
    </row>
    <row r="2093" spans="1:4" x14ac:dyDescent="0.3">
      <c r="A2093" s="44">
        <v>1516</v>
      </c>
      <c r="B2093" s="32">
        <v>0.45114424922486351</v>
      </c>
      <c r="C2093" s="48">
        <v>6.7217878832625408E-2</v>
      </c>
      <c r="D2093" s="32" t="s">
        <v>3631</v>
      </c>
    </row>
    <row r="2094" spans="1:4" hidden="1" x14ac:dyDescent="0.3">
      <c r="A2094" s="44">
        <v>1516</v>
      </c>
      <c r="C2094" s="48"/>
      <c r="D2094" s="32" t="s">
        <v>3632</v>
      </c>
    </row>
    <row r="2095" spans="1:4" hidden="1" x14ac:dyDescent="0.3">
      <c r="A2095" s="44">
        <v>1516</v>
      </c>
      <c r="C2095" s="48"/>
      <c r="D2095" s="32" t="s">
        <v>3632</v>
      </c>
    </row>
    <row r="2096" spans="1:4" hidden="1" x14ac:dyDescent="0.3">
      <c r="A2096" s="44">
        <v>1516</v>
      </c>
      <c r="C2096" s="48"/>
      <c r="D2096" s="32" t="s">
        <v>3632</v>
      </c>
    </row>
    <row r="2097" spans="1:4" hidden="1" x14ac:dyDescent="0.3">
      <c r="A2097" s="44">
        <v>1516</v>
      </c>
      <c r="C2097" s="48"/>
      <c r="D2097" s="32" t="s">
        <v>3632</v>
      </c>
    </row>
    <row r="2098" spans="1:4" hidden="1" x14ac:dyDescent="0.3">
      <c r="A2098" s="44">
        <v>1516</v>
      </c>
      <c r="C2098" s="48"/>
      <c r="D2098" s="32" t="s">
        <v>3631</v>
      </c>
    </row>
    <row r="2099" spans="1:4" hidden="1" x14ac:dyDescent="0.3">
      <c r="A2099" s="44">
        <v>1516</v>
      </c>
      <c r="C2099" s="48"/>
      <c r="D2099" s="32" t="s">
        <v>3633</v>
      </c>
    </row>
    <row r="2100" spans="1:4" hidden="1" x14ac:dyDescent="0.3">
      <c r="A2100" s="44">
        <v>1516</v>
      </c>
      <c r="C2100" s="48"/>
      <c r="D2100" s="32" t="s">
        <v>3632</v>
      </c>
    </row>
    <row r="2101" spans="1:4" hidden="1" x14ac:dyDescent="0.3">
      <c r="A2101" s="44">
        <v>1516</v>
      </c>
      <c r="C2101" s="48"/>
      <c r="D2101" s="32" t="s">
        <v>3633</v>
      </c>
    </row>
    <row r="2102" spans="1:4" hidden="1" x14ac:dyDescent="0.3">
      <c r="A2102" s="44">
        <v>1516</v>
      </c>
      <c r="C2102" s="48"/>
      <c r="D2102" s="32" t="s">
        <v>3633</v>
      </c>
    </row>
    <row r="2103" spans="1:4" hidden="1" x14ac:dyDescent="0.3">
      <c r="A2103" s="44">
        <v>1516</v>
      </c>
      <c r="C2103" s="48"/>
      <c r="D2103" s="32" t="s">
        <v>3632</v>
      </c>
    </row>
    <row r="2104" spans="1:4" hidden="1" x14ac:dyDescent="0.3">
      <c r="A2104" s="44">
        <v>1516</v>
      </c>
      <c r="C2104" s="48"/>
      <c r="D2104" s="32" t="s">
        <v>3632</v>
      </c>
    </row>
    <row r="2105" spans="1:4" hidden="1" x14ac:dyDescent="0.3">
      <c r="A2105" s="44">
        <v>1516</v>
      </c>
      <c r="C2105" s="48"/>
      <c r="D2105" s="32" t="s">
        <v>3631</v>
      </c>
    </row>
    <row r="2106" spans="1:4" hidden="1" x14ac:dyDescent="0.3">
      <c r="A2106" s="44">
        <v>1516</v>
      </c>
      <c r="C2106" s="48"/>
      <c r="D2106" s="32" t="s">
        <v>3631</v>
      </c>
    </row>
    <row r="2107" spans="1:4" hidden="1" x14ac:dyDescent="0.3">
      <c r="A2107" s="44">
        <v>1516</v>
      </c>
      <c r="C2107" s="48"/>
      <c r="D2107" s="32" t="s">
        <v>3631</v>
      </c>
    </row>
    <row r="2108" spans="1:4" hidden="1" x14ac:dyDescent="0.3">
      <c r="A2108" s="44">
        <v>1516</v>
      </c>
      <c r="C2108" s="48"/>
      <c r="D2108" s="32" t="s">
        <v>3631</v>
      </c>
    </row>
    <row r="2109" spans="1:4" hidden="1" x14ac:dyDescent="0.3">
      <c r="A2109" s="44">
        <v>1516</v>
      </c>
      <c r="C2109" s="48"/>
      <c r="D2109" s="32" t="s">
        <v>3631</v>
      </c>
    </row>
    <row r="2110" spans="1:4" hidden="1" x14ac:dyDescent="0.3">
      <c r="A2110" s="44">
        <v>1516</v>
      </c>
      <c r="C2110" s="48"/>
      <c r="D2110" s="32" t="s">
        <v>3632</v>
      </c>
    </row>
    <row r="2111" spans="1:4" hidden="1" x14ac:dyDescent="0.3">
      <c r="A2111" s="44">
        <v>1516</v>
      </c>
      <c r="C2111" s="48"/>
      <c r="D2111" s="32" t="s">
        <v>3631</v>
      </c>
    </row>
    <row r="2112" spans="1:4" hidden="1" x14ac:dyDescent="0.3">
      <c r="A2112" s="44">
        <v>1516</v>
      </c>
      <c r="C2112" s="48"/>
      <c r="D2112" s="32" t="s">
        <v>3631</v>
      </c>
    </row>
    <row r="2113" spans="1:4" hidden="1" x14ac:dyDescent="0.3">
      <c r="A2113" s="44">
        <v>1516</v>
      </c>
      <c r="C2113" s="48"/>
      <c r="D2113" s="32" t="s">
        <v>3632</v>
      </c>
    </row>
    <row r="2114" spans="1:4" hidden="1" x14ac:dyDescent="0.3">
      <c r="A2114" s="44">
        <v>1516</v>
      </c>
      <c r="C2114" s="48"/>
      <c r="D2114" s="32" t="s">
        <v>3632</v>
      </c>
    </row>
    <row r="2115" spans="1:4" hidden="1" x14ac:dyDescent="0.3">
      <c r="A2115" s="44">
        <v>1516</v>
      </c>
      <c r="C2115" s="48"/>
      <c r="D2115" s="32" t="s">
        <v>3631</v>
      </c>
    </row>
    <row r="2116" spans="1:4" hidden="1" x14ac:dyDescent="0.3">
      <c r="A2116" s="44">
        <v>1516</v>
      </c>
      <c r="C2116" s="48"/>
      <c r="D2116" s="32" t="s">
        <v>3631</v>
      </c>
    </row>
    <row r="2117" spans="1:4" hidden="1" x14ac:dyDescent="0.3">
      <c r="A2117" s="44">
        <v>1516</v>
      </c>
      <c r="C2117" s="48"/>
      <c r="D2117" s="32" t="s">
        <v>3631</v>
      </c>
    </row>
    <row r="2118" spans="1:4" hidden="1" x14ac:dyDescent="0.3">
      <c r="A2118" s="44">
        <v>1516</v>
      </c>
      <c r="C2118" s="48"/>
      <c r="D2118" s="32" t="s">
        <v>3631</v>
      </c>
    </row>
    <row r="2119" spans="1:4" hidden="1" x14ac:dyDescent="0.3">
      <c r="A2119" s="44">
        <v>1516</v>
      </c>
      <c r="C2119" s="48"/>
      <c r="D2119" s="32" t="s">
        <v>3631</v>
      </c>
    </row>
    <row r="2120" spans="1:4" hidden="1" x14ac:dyDescent="0.3">
      <c r="A2120" s="44">
        <v>1516</v>
      </c>
      <c r="C2120" s="48"/>
      <c r="D2120" s="32" t="s">
        <v>3631</v>
      </c>
    </row>
    <row r="2121" spans="1:4" hidden="1" x14ac:dyDescent="0.3">
      <c r="A2121" s="44">
        <v>1516</v>
      </c>
      <c r="C2121" s="48"/>
      <c r="D2121" s="32" t="s">
        <v>3632</v>
      </c>
    </row>
    <row r="2122" spans="1:4" hidden="1" x14ac:dyDescent="0.3">
      <c r="A2122" s="44">
        <v>1516</v>
      </c>
      <c r="C2122" s="48"/>
      <c r="D2122" s="32" t="s">
        <v>3631</v>
      </c>
    </row>
    <row r="2123" spans="1:4" hidden="1" x14ac:dyDescent="0.3">
      <c r="A2123" s="44">
        <v>1516</v>
      </c>
      <c r="C2123" s="48"/>
      <c r="D2123" s="32" t="s">
        <v>3631</v>
      </c>
    </row>
    <row r="2124" spans="1:4" hidden="1" x14ac:dyDescent="0.3">
      <c r="A2124" s="44">
        <v>1516</v>
      </c>
      <c r="C2124" s="48"/>
      <c r="D2124" s="32" t="s">
        <v>3631</v>
      </c>
    </row>
    <row r="2125" spans="1:4" hidden="1" x14ac:dyDescent="0.3">
      <c r="A2125" s="44">
        <v>1516</v>
      </c>
      <c r="C2125" s="48"/>
      <c r="D2125" s="32" t="s">
        <v>3631</v>
      </c>
    </row>
    <row r="2126" spans="1:4" hidden="1" x14ac:dyDescent="0.3">
      <c r="A2126" s="44">
        <v>1516</v>
      </c>
      <c r="C2126" s="48"/>
      <c r="D2126" s="32" t="s">
        <v>3631</v>
      </c>
    </row>
    <row r="2127" spans="1:4" hidden="1" x14ac:dyDescent="0.3">
      <c r="A2127" s="44">
        <v>1516</v>
      </c>
      <c r="C2127" s="48"/>
      <c r="D2127" s="32" t="s">
        <v>3631</v>
      </c>
    </row>
    <row r="2128" spans="1:4" hidden="1" x14ac:dyDescent="0.3">
      <c r="A2128" s="44">
        <v>1516</v>
      </c>
      <c r="C2128" s="48"/>
      <c r="D2128" s="32" t="s">
        <v>3631</v>
      </c>
    </row>
    <row r="2129" spans="1:4" hidden="1" x14ac:dyDescent="0.3">
      <c r="A2129" s="44">
        <v>1516</v>
      </c>
      <c r="C2129" s="48"/>
      <c r="D2129" s="32" t="s">
        <v>3631</v>
      </c>
    </row>
    <row r="2130" spans="1:4" hidden="1" x14ac:dyDescent="0.3">
      <c r="A2130" s="44">
        <v>1516</v>
      </c>
      <c r="C2130" s="48"/>
      <c r="D2130" s="32" t="s">
        <v>3631</v>
      </c>
    </row>
    <row r="2131" spans="1:4" hidden="1" x14ac:dyDescent="0.3">
      <c r="A2131" s="44">
        <v>1516</v>
      </c>
      <c r="C2131" s="48"/>
      <c r="D2131" s="32" t="s">
        <v>3631</v>
      </c>
    </row>
    <row r="2132" spans="1:4" hidden="1" x14ac:dyDescent="0.3">
      <c r="A2132" s="44">
        <v>1516</v>
      </c>
      <c r="C2132" s="48"/>
      <c r="D2132" s="32" t="s">
        <v>3631</v>
      </c>
    </row>
    <row r="2133" spans="1:4" hidden="1" x14ac:dyDescent="0.3">
      <c r="A2133" s="44">
        <v>1516</v>
      </c>
      <c r="C2133" s="48"/>
      <c r="D2133" s="32" t="s">
        <v>3631</v>
      </c>
    </row>
    <row r="2134" spans="1:4" hidden="1" x14ac:dyDescent="0.3">
      <c r="A2134" s="44">
        <v>1516</v>
      </c>
      <c r="C2134" s="48"/>
      <c r="D2134" s="32" t="s">
        <v>3631</v>
      </c>
    </row>
    <row r="2135" spans="1:4" hidden="1" x14ac:dyDescent="0.3">
      <c r="A2135" s="44">
        <v>1617</v>
      </c>
      <c r="C2135" s="48"/>
      <c r="D2135" s="32" t="s">
        <v>3632</v>
      </c>
    </row>
    <row r="2136" spans="1:4" hidden="1" x14ac:dyDescent="0.3">
      <c r="A2136" s="33" t="s">
        <v>2311</v>
      </c>
      <c r="D2136" s="32" t="s">
        <v>3632</v>
      </c>
    </row>
    <row r="2137" spans="1:4" hidden="1" x14ac:dyDescent="0.3">
      <c r="A2137" s="33" t="s">
        <v>2311</v>
      </c>
      <c r="D2137" s="32" t="s">
        <v>3632</v>
      </c>
    </row>
    <row r="2138" spans="1:4" hidden="1" x14ac:dyDescent="0.3">
      <c r="A2138" s="33" t="s">
        <v>2311</v>
      </c>
      <c r="D2138" s="32" t="s">
        <v>3632</v>
      </c>
    </row>
    <row r="2139" spans="1:4" hidden="1" x14ac:dyDescent="0.3">
      <c r="A2139" s="33" t="s">
        <v>2311</v>
      </c>
      <c r="D2139" s="32" t="s">
        <v>3632</v>
      </c>
    </row>
    <row r="2140" spans="1:4" hidden="1" x14ac:dyDescent="0.3">
      <c r="A2140" s="33" t="s">
        <v>2311</v>
      </c>
      <c r="D2140" s="32" t="s">
        <v>3632</v>
      </c>
    </row>
    <row r="2141" spans="1:4" hidden="1" x14ac:dyDescent="0.3">
      <c r="A2141" s="33" t="s">
        <v>2311</v>
      </c>
      <c r="D2141" s="32" t="s">
        <v>3632</v>
      </c>
    </row>
    <row r="2142" spans="1:4" hidden="1" x14ac:dyDescent="0.3">
      <c r="A2142" s="33" t="s">
        <v>2311</v>
      </c>
      <c r="D2142" s="32" t="s">
        <v>3632</v>
      </c>
    </row>
    <row r="2143" spans="1:4" x14ac:dyDescent="0.3">
      <c r="A2143" s="33" t="s">
        <v>2311</v>
      </c>
      <c r="B2143" s="157">
        <v>0.15177504377905154</v>
      </c>
      <c r="C2143" s="48">
        <v>3.8968178240905815E-2</v>
      </c>
      <c r="D2143" s="32" t="s">
        <v>3631</v>
      </c>
    </row>
    <row r="2144" spans="1:4" x14ac:dyDescent="0.3">
      <c r="A2144" s="33" t="s">
        <v>2311</v>
      </c>
      <c r="B2144" s="172">
        <v>0.99571198097987601</v>
      </c>
      <c r="C2144" s="48">
        <v>9.9951710941448751E-2</v>
      </c>
      <c r="D2144" s="32" t="s">
        <v>3631</v>
      </c>
    </row>
    <row r="2145" spans="1:4" x14ac:dyDescent="0.3">
      <c r="A2145" s="33" t="s">
        <v>2311</v>
      </c>
      <c r="B2145" s="172">
        <v>0.35859742217179857</v>
      </c>
      <c r="C2145" s="48">
        <v>5.9918852143560179E-2</v>
      </c>
      <c r="D2145" s="32" t="s">
        <v>3631</v>
      </c>
    </row>
    <row r="2146" spans="1:4" x14ac:dyDescent="0.3">
      <c r="A2146" s="33" t="s">
        <v>2311</v>
      </c>
      <c r="B2146" s="172">
        <v>0.33909609154874554</v>
      </c>
      <c r="C2146" s="48">
        <v>5.8264918556608807E-2</v>
      </c>
      <c r="D2146" s="32" t="s">
        <v>3631</v>
      </c>
    </row>
    <row r="2147" spans="1:4" x14ac:dyDescent="0.3">
      <c r="A2147" s="33" t="s">
        <v>2311</v>
      </c>
      <c r="B2147" s="172">
        <v>0.75779364863374843</v>
      </c>
      <c r="C2147" s="48">
        <v>8.7161665512191844E-2</v>
      </c>
      <c r="D2147" s="32" t="s">
        <v>3631</v>
      </c>
    </row>
    <row r="2148" spans="1:4" x14ac:dyDescent="0.3">
      <c r="A2148" s="33" t="s">
        <v>2311</v>
      </c>
      <c r="B2148" s="172">
        <v>0.58060646235523217</v>
      </c>
      <c r="C2148" s="48">
        <v>7.6271464814398601E-2</v>
      </c>
      <c r="D2148" s="32" t="s">
        <v>3631</v>
      </c>
    </row>
    <row r="2149" spans="1:4" x14ac:dyDescent="0.3">
      <c r="A2149" s="33" t="s">
        <v>2311</v>
      </c>
      <c r="B2149" s="172">
        <v>0.25960592715502573</v>
      </c>
      <c r="C2149" s="48">
        <v>5.0973609790760932E-2</v>
      </c>
      <c r="D2149" s="32" t="s">
        <v>3631</v>
      </c>
    </row>
    <row r="2150" spans="1:4" x14ac:dyDescent="0.3">
      <c r="A2150" s="33" t="s">
        <v>2311</v>
      </c>
      <c r="B2150" s="172">
        <v>0.87865431196113064</v>
      </c>
      <c r="C2150" s="48">
        <v>9.3874378013299925E-2</v>
      </c>
      <c r="D2150" s="32" t="s">
        <v>3631</v>
      </c>
    </row>
    <row r="2151" spans="1:4" x14ac:dyDescent="0.3">
      <c r="A2151" s="33" t="s">
        <v>2311</v>
      </c>
      <c r="B2151" s="172">
        <v>0.17231599607458295</v>
      </c>
      <c r="C2151" s="48">
        <v>4.1522892859795921E-2</v>
      </c>
      <c r="D2151" s="32" t="s">
        <v>3632</v>
      </c>
    </row>
    <row r="2152" spans="1:4" x14ac:dyDescent="0.3">
      <c r="A2152" s="33" t="s">
        <v>2311</v>
      </c>
      <c r="B2152" s="172">
        <v>0.58976344188006624</v>
      </c>
      <c r="C2152" s="48">
        <v>7.687174419867536E-2</v>
      </c>
      <c r="D2152" s="32" t="s">
        <v>3631</v>
      </c>
    </row>
    <row r="2153" spans="1:4" x14ac:dyDescent="0.3">
      <c r="A2153" s="33" t="s">
        <v>2311</v>
      </c>
      <c r="B2153" s="172">
        <v>0.90883908648579714</v>
      </c>
      <c r="C2153" s="48">
        <v>9.5478050122888597E-2</v>
      </c>
      <c r="D2153" s="32" t="s">
        <v>3631</v>
      </c>
    </row>
    <row r="2154" spans="1:4" x14ac:dyDescent="0.3">
      <c r="A2154" s="33" t="s">
        <v>2311</v>
      </c>
      <c r="B2154" s="172">
        <v>1.280281566981462</v>
      </c>
      <c r="C2154" s="48">
        <v>0.11339236837069694</v>
      </c>
      <c r="D2154" s="32" t="s">
        <v>3631</v>
      </c>
    </row>
    <row r="2155" spans="1:4" x14ac:dyDescent="0.3">
      <c r="A2155" s="33" t="s">
        <v>2311</v>
      </c>
      <c r="B2155" s="172">
        <v>0.72678742401748542</v>
      </c>
      <c r="C2155" s="48">
        <v>8.5355434169309199E-2</v>
      </c>
      <c r="D2155" s="32" t="s">
        <v>3631</v>
      </c>
    </row>
    <row r="2156" spans="1:4" x14ac:dyDescent="0.3">
      <c r="A2156" s="33" t="s">
        <v>2311</v>
      </c>
      <c r="B2156" s="172">
        <v>0.1054870183363569</v>
      </c>
      <c r="C2156" s="48">
        <v>3.2484477973591323E-2</v>
      </c>
      <c r="D2156" s="32" t="s">
        <v>3631</v>
      </c>
    </row>
    <row r="2157" spans="1:4" x14ac:dyDescent="0.3">
      <c r="A2157" s="33" t="s">
        <v>2311</v>
      </c>
      <c r="B2157" s="172">
        <v>0.847486427335163</v>
      </c>
      <c r="C2157" s="48">
        <v>9.2189555735490425E-2</v>
      </c>
      <c r="D2157" s="32" t="s">
        <v>3631</v>
      </c>
    </row>
    <row r="2158" spans="1:4" x14ac:dyDescent="0.3">
      <c r="A2158" s="33" t="s">
        <v>2311</v>
      </c>
      <c r="B2158" s="172">
        <v>0.12439917160333286</v>
      </c>
      <c r="C2158" s="48">
        <v>3.5277583491642332E-2</v>
      </c>
      <c r="D2158" s="32" t="s">
        <v>3631</v>
      </c>
    </row>
    <row r="2159" spans="1:4" x14ac:dyDescent="0.3">
      <c r="A2159" s="33" t="s">
        <v>2311</v>
      </c>
      <c r="B2159" s="172">
        <v>0.54020064555315872</v>
      </c>
      <c r="C2159" s="48">
        <v>7.3564677683159441E-2</v>
      </c>
      <c r="D2159" s="32" t="s">
        <v>3631</v>
      </c>
    </row>
    <row r="2160" spans="1:4" x14ac:dyDescent="0.3">
      <c r="A2160" s="33" t="s">
        <v>2311</v>
      </c>
      <c r="B2160" s="172">
        <v>2.4847618428580107</v>
      </c>
      <c r="C2160" s="48">
        <v>0.15829147624197304</v>
      </c>
      <c r="D2160" s="32" t="s">
        <v>3631</v>
      </c>
    </row>
    <row r="2161" spans="1:4" x14ac:dyDescent="0.3">
      <c r="A2161" s="33" t="s">
        <v>2311</v>
      </c>
      <c r="B2161" s="172">
        <v>4.1119795507054024E-2</v>
      </c>
      <c r="C2161" s="48">
        <v>2.0279406517127098E-2</v>
      </c>
      <c r="D2161" s="32" t="s">
        <v>3631</v>
      </c>
    </row>
    <row r="2162" spans="1:4" x14ac:dyDescent="0.3">
      <c r="A2162" s="33" t="s">
        <v>2311</v>
      </c>
      <c r="B2162" s="172">
        <v>5.7750379362670703E-2</v>
      </c>
      <c r="C2162" s="48">
        <v>2.4033622242405014E-2</v>
      </c>
      <c r="D2162" s="32" t="s">
        <v>3631</v>
      </c>
    </row>
    <row r="2163" spans="1:4" x14ac:dyDescent="0.3">
      <c r="A2163" s="33" t="s">
        <v>2311</v>
      </c>
      <c r="B2163" s="172">
        <v>5.4915392873574956E-2</v>
      </c>
      <c r="C2163" s="48">
        <v>2.3436178902147223E-2</v>
      </c>
      <c r="D2163" s="32" t="s">
        <v>3631</v>
      </c>
    </row>
    <row r="2164" spans="1:4" x14ac:dyDescent="0.3">
      <c r="A2164" s="33" t="s">
        <v>2311</v>
      </c>
      <c r="B2164" s="172">
        <v>0.14977250452989421</v>
      </c>
      <c r="C2164" s="48">
        <v>3.8710119735274086E-2</v>
      </c>
      <c r="D2164" s="32" t="s">
        <v>3631</v>
      </c>
    </row>
    <row r="2165" spans="1:4" x14ac:dyDescent="0.3">
      <c r="A2165" s="33" t="s">
        <v>2311</v>
      </c>
      <c r="B2165" s="172">
        <v>1.0244273240943274</v>
      </c>
      <c r="C2165" s="48">
        <v>0.10138760943424811</v>
      </c>
      <c r="D2165" s="32" t="s">
        <v>3631</v>
      </c>
    </row>
    <row r="2166" spans="1:4" x14ac:dyDescent="0.3">
      <c r="A2166" s="33" t="s">
        <v>2311</v>
      </c>
      <c r="B2166" s="172">
        <v>0.11700000000000001</v>
      </c>
      <c r="C2166" s="48">
        <v>3.4211936293427433E-2</v>
      </c>
      <c r="D2166" s="32" t="s">
        <v>3631</v>
      </c>
    </row>
    <row r="2167" spans="1:4" x14ac:dyDescent="0.3">
      <c r="A2167" s="33" t="s">
        <v>2311</v>
      </c>
      <c r="B2167" s="172">
        <v>0.17775086094288089</v>
      </c>
      <c r="C2167" s="48">
        <v>4.2173010183549985E-2</v>
      </c>
      <c r="D2167" s="32" t="s">
        <v>3631</v>
      </c>
    </row>
    <row r="2168" spans="1:4" x14ac:dyDescent="0.3">
      <c r="A2168" s="33" t="s">
        <v>2311</v>
      </c>
      <c r="B2168" s="172">
        <v>6.528878213171764E-2</v>
      </c>
      <c r="C2168" s="48">
        <v>2.5554450851391818E-2</v>
      </c>
      <c r="D2168" s="32" t="s">
        <v>3631</v>
      </c>
    </row>
    <row r="2169" spans="1:4" x14ac:dyDescent="0.3">
      <c r="A2169" s="33" t="s">
        <v>2311</v>
      </c>
      <c r="B2169" s="172">
        <v>0.25788911643450507</v>
      </c>
      <c r="C2169" s="48">
        <v>5.0804636715125924E-2</v>
      </c>
      <c r="D2169" s="32" t="s">
        <v>3631</v>
      </c>
    </row>
    <row r="2170" spans="1:4" x14ac:dyDescent="0.3">
      <c r="A2170" s="33" t="s">
        <v>2311</v>
      </c>
      <c r="B2170" s="172">
        <v>1.4062536050604304</v>
      </c>
      <c r="C2170" s="48">
        <v>0.11886527356820718</v>
      </c>
      <c r="D2170" s="32" t="s">
        <v>3631</v>
      </c>
    </row>
    <row r="2171" spans="1:4" x14ac:dyDescent="0.3">
      <c r="A2171" s="33" t="s">
        <v>2311</v>
      </c>
      <c r="B2171" s="172">
        <v>0.1576097918767764</v>
      </c>
      <c r="C2171" s="48">
        <v>3.971053567655377E-2</v>
      </c>
      <c r="D2171" s="32" t="s">
        <v>3631</v>
      </c>
    </row>
    <row r="2172" spans="1:4" x14ac:dyDescent="0.3">
      <c r="A2172" s="33" t="s">
        <v>2311</v>
      </c>
      <c r="B2172" s="172">
        <v>0.38251661092630446</v>
      </c>
      <c r="C2172" s="48">
        <v>6.1887425075749583E-2</v>
      </c>
      <c r="D2172" s="32" t="s">
        <v>3631</v>
      </c>
    </row>
    <row r="2173" spans="1:4" x14ac:dyDescent="0.3">
      <c r="A2173" s="33" t="s">
        <v>2311</v>
      </c>
      <c r="B2173" s="172">
        <v>2.750380939188253E-2</v>
      </c>
      <c r="C2173" s="48">
        <v>1.6585032798759863E-2</v>
      </c>
      <c r="D2173" s="32" t="s">
        <v>3631</v>
      </c>
    </row>
    <row r="2174" spans="1:4" x14ac:dyDescent="0.3">
      <c r="A2174" s="33" t="s">
        <v>2311</v>
      </c>
      <c r="B2174" s="172">
        <v>0.72779895167046549</v>
      </c>
      <c r="C2174" s="48">
        <v>8.5414956249230622E-2</v>
      </c>
      <c r="D2174" s="32" t="s">
        <v>3631</v>
      </c>
    </row>
    <row r="2175" spans="1:4" x14ac:dyDescent="0.3">
      <c r="A2175" s="33" t="s">
        <v>2311</v>
      </c>
      <c r="B2175" s="172">
        <v>0.46208565427814807</v>
      </c>
      <c r="C2175" s="48">
        <v>6.8029343478197238E-2</v>
      </c>
      <c r="D2175" s="32" t="s">
        <v>3631</v>
      </c>
    </row>
    <row r="2176" spans="1:4" x14ac:dyDescent="0.3">
      <c r="A2176" s="33" t="s">
        <v>2311</v>
      </c>
      <c r="B2176" s="172">
        <v>0.61030237223844341</v>
      </c>
      <c r="C2176" s="48">
        <v>7.8201534043100485E-2</v>
      </c>
      <c r="D2176" s="32" t="s">
        <v>3631</v>
      </c>
    </row>
    <row r="2177" spans="1:4" x14ac:dyDescent="0.3">
      <c r="A2177" s="33" t="s">
        <v>2358</v>
      </c>
      <c r="B2177" s="172">
        <v>0.16808942247981781</v>
      </c>
      <c r="C2177" s="48">
        <v>4.1010204483926914E-2</v>
      </c>
      <c r="D2177" s="32" t="s">
        <v>3631</v>
      </c>
    </row>
    <row r="2178" spans="1:4" x14ac:dyDescent="0.3">
      <c r="A2178" s="33" t="s">
        <v>2358</v>
      </c>
      <c r="B2178" s="172">
        <v>0.38491398579648745</v>
      </c>
      <c r="C2178" s="48">
        <v>6.208130674673553E-2</v>
      </c>
      <c r="D2178" s="32" t="s">
        <v>3632</v>
      </c>
    </row>
    <row r="2179" spans="1:4" x14ac:dyDescent="0.3">
      <c r="A2179" s="33" t="s">
        <v>2358</v>
      </c>
      <c r="B2179" s="172">
        <v>0.17528738291737106</v>
      </c>
      <c r="C2179" s="48">
        <v>4.1879577082635427E-2</v>
      </c>
      <c r="D2179" s="32" t="s">
        <v>3632</v>
      </c>
    </row>
    <row r="2180" spans="1:4" x14ac:dyDescent="0.3">
      <c r="A2180" s="33" t="s">
        <v>2358</v>
      </c>
      <c r="B2180" s="172">
        <v>0.34824717765894236</v>
      </c>
      <c r="C2180" s="48">
        <v>5.9046776696746767E-2</v>
      </c>
      <c r="D2180" s="32" t="s">
        <v>3632</v>
      </c>
    </row>
    <row r="2181" spans="1:4" x14ac:dyDescent="0.3">
      <c r="A2181" s="33" t="s">
        <v>2358</v>
      </c>
      <c r="B2181" s="172">
        <v>0.46903592288231694</v>
      </c>
      <c r="C2181" s="48">
        <v>6.8539848153894911E-2</v>
      </c>
      <c r="D2181" s="32" t="s">
        <v>3632</v>
      </c>
    </row>
    <row r="2182" spans="1:4" x14ac:dyDescent="0.3">
      <c r="A2182" s="33" t="s">
        <v>2358</v>
      </c>
      <c r="B2182" s="172">
        <v>0.98821052487707373</v>
      </c>
      <c r="C2182" s="48">
        <v>9.9573238933327562E-2</v>
      </c>
      <c r="D2182" s="32" t="s">
        <v>3632</v>
      </c>
    </row>
    <row r="2183" spans="1:4" x14ac:dyDescent="0.3">
      <c r="A2183" s="33" t="s">
        <v>2358</v>
      </c>
      <c r="B2183" s="172">
        <v>3.9807062876830321E-2</v>
      </c>
      <c r="C2183" s="48">
        <v>1.9953031350154977E-2</v>
      </c>
      <c r="D2183" s="32" t="s">
        <v>3631</v>
      </c>
    </row>
    <row r="2184" spans="1:4" x14ac:dyDescent="0.3">
      <c r="A2184" s="33" t="s">
        <v>2358</v>
      </c>
      <c r="B2184" s="172">
        <v>0.89886441780125048</v>
      </c>
      <c r="C2184" s="48">
        <v>9.4951071331319997E-2</v>
      </c>
      <c r="D2184" s="32" t="s">
        <v>3633</v>
      </c>
    </row>
    <row r="2185" spans="1:4" x14ac:dyDescent="0.3">
      <c r="A2185" s="33" t="s">
        <v>2358</v>
      </c>
      <c r="B2185" s="172">
        <v>0.14946460313302429</v>
      </c>
      <c r="C2185" s="48">
        <v>3.8670289384560741E-2</v>
      </c>
      <c r="D2185" s="32" t="s">
        <v>3633</v>
      </c>
    </row>
    <row r="2186" spans="1:4" x14ac:dyDescent="0.3">
      <c r="A2186" s="33" t="s">
        <v>2358</v>
      </c>
      <c r="B2186" s="172">
        <v>8.8019820107517993E-2</v>
      </c>
      <c r="C2186" s="48">
        <v>2.9672488469972804E-2</v>
      </c>
      <c r="D2186" s="32" t="s">
        <v>3633</v>
      </c>
    </row>
    <row r="2187" spans="1:4" x14ac:dyDescent="0.3">
      <c r="A2187" s="33" t="s">
        <v>2358</v>
      </c>
      <c r="B2187" s="172">
        <v>0.25021697772614926</v>
      </c>
      <c r="C2187" s="48">
        <v>5.0042577051586892E-2</v>
      </c>
      <c r="D2187" s="32" t="s">
        <v>3633</v>
      </c>
    </row>
    <row r="2188" spans="1:4" x14ac:dyDescent="0.3">
      <c r="A2188" s="33" t="s">
        <v>2358</v>
      </c>
      <c r="B2188" s="172">
        <v>0.4475637013857845</v>
      </c>
      <c r="C2188" s="48">
        <v>6.695020617635826E-2</v>
      </c>
      <c r="D2188" s="32" t="s">
        <v>3633</v>
      </c>
    </row>
    <row r="2189" spans="1:4" x14ac:dyDescent="0.3">
      <c r="A2189" s="33" t="s">
        <v>2358</v>
      </c>
      <c r="B2189" s="172">
        <v>7.5016420361247935E-2</v>
      </c>
      <c r="C2189" s="48">
        <v>2.7392551192044104E-2</v>
      </c>
      <c r="D2189" s="32" t="s">
        <v>3633</v>
      </c>
    </row>
    <row r="2190" spans="1:4" x14ac:dyDescent="0.3">
      <c r="A2190" s="33" t="s">
        <v>2358</v>
      </c>
      <c r="B2190" s="172">
        <v>0.33524595756293923</v>
      </c>
      <c r="C2190" s="48">
        <v>5.7932828490039744E-2</v>
      </c>
      <c r="D2190" s="32" t="s">
        <v>3633</v>
      </c>
    </row>
    <row r="2191" spans="1:4" x14ac:dyDescent="0.3">
      <c r="A2191" s="33" t="s">
        <v>2358</v>
      </c>
      <c r="B2191" s="172">
        <v>0.87981259050090888</v>
      </c>
      <c r="C2191" s="48">
        <v>9.3936414702232102E-2</v>
      </c>
      <c r="D2191" s="32" t="s">
        <v>3633</v>
      </c>
    </row>
    <row r="2192" spans="1:4" x14ac:dyDescent="0.3">
      <c r="A2192" s="33" t="s">
        <v>2358</v>
      </c>
      <c r="B2192" s="172">
        <v>0.51852138705175554</v>
      </c>
      <c r="C2192" s="48">
        <v>7.2070804667450708E-2</v>
      </c>
      <c r="D2192" s="32" t="s">
        <v>3633</v>
      </c>
    </row>
    <row r="2193" spans="1:4" x14ac:dyDescent="0.3">
      <c r="A2193" s="33" t="s">
        <v>2358</v>
      </c>
      <c r="B2193" s="172">
        <v>0.43539728534390731</v>
      </c>
      <c r="C2193" s="48">
        <v>6.6032617657521636E-2</v>
      </c>
      <c r="D2193" s="32" t="s">
        <v>3633</v>
      </c>
    </row>
    <row r="2194" spans="1:4" x14ac:dyDescent="0.3">
      <c r="A2194" s="33" t="s">
        <v>2358</v>
      </c>
      <c r="B2194" s="172">
        <v>0.70695048309178743</v>
      </c>
      <c r="C2194" s="48">
        <v>8.4179731703102861E-2</v>
      </c>
      <c r="D2194" s="32" t="s">
        <v>3633</v>
      </c>
    </row>
    <row r="2195" spans="1:4" x14ac:dyDescent="0.3">
      <c r="A2195" s="33" t="s">
        <v>2358</v>
      </c>
      <c r="B2195" s="172">
        <v>0.32408214877474495</v>
      </c>
      <c r="C2195" s="48">
        <v>5.695900741972354E-2</v>
      </c>
      <c r="D2195" s="32" t="s">
        <v>3633</v>
      </c>
    </row>
    <row r="2196" spans="1:4" x14ac:dyDescent="0.3">
      <c r="A2196" s="33" t="s">
        <v>2358</v>
      </c>
      <c r="B2196" s="172">
        <v>0.4871195248700817</v>
      </c>
      <c r="C2196" s="48">
        <v>6.9850736405162261E-2</v>
      </c>
      <c r="D2196" s="32" t="s">
        <v>3633</v>
      </c>
    </row>
    <row r="2197" spans="1:4" x14ac:dyDescent="0.3">
      <c r="A2197" s="33" t="s">
        <v>2358</v>
      </c>
      <c r="B2197" s="172">
        <v>0.42069925351102855</v>
      </c>
      <c r="C2197" s="48">
        <v>6.4906897965544247E-2</v>
      </c>
      <c r="D2197" s="32" t="s">
        <v>3633</v>
      </c>
    </row>
    <row r="2198" spans="1:4" x14ac:dyDescent="0.3">
      <c r="A2198" s="33" t="s">
        <v>2358</v>
      </c>
      <c r="B2198" s="172">
        <v>0.71998328170329928</v>
      </c>
      <c r="C2198" s="48">
        <v>8.4953979740940364E-2</v>
      </c>
      <c r="D2198" s="32" t="s">
        <v>3633</v>
      </c>
    </row>
    <row r="2199" spans="1:4" x14ac:dyDescent="0.3">
      <c r="A2199" s="33" t="s">
        <v>2358</v>
      </c>
      <c r="B2199" s="172">
        <v>0.56597930488862103</v>
      </c>
      <c r="C2199" s="48">
        <v>7.530274331311651E-2</v>
      </c>
      <c r="D2199" s="32" t="s">
        <v>3633</v>
      </c>
    </row>
    <row r="2200" spans="1:4" x14ac:dyDescent="0.3">
      <c r="A2200" s="33" t="s">
        <v>2358</v>
      </c>
      <c r="B2200" s="172">
        <v>1.2744605432230049</v>
      </c>
      <c r="C2200" s="48">
        <v>0.11313318760759707</v>
      </c>
      <c r="D2200" s="32" t="s">
        <v>3632</v>
      </c>
    </row>
    <row r="2201" spans="1:4" x14ac:dyDescent="0.3">
      <c r="A2201" s="33" t="s">
        <v>2358</v>
      </c>
      <c r="B2201" s="172">
        <v>0.52961927296192735</v>
      </c>
      <c r="C2201" s="48">
        <v>7.2839337694080741E-2</v>
      </c>
      <c r="D2201" s="32" t="s">
        <v>3632</v>
      </c>
    </row>
    <row r="2202" spans="1:4" x14ac:dyDescent="0.3">
      <c r="A2202" s="33" t="s">
        <v>2358</v>
      </c>
      <c r="B2202" s="172">
        <v>0.5226798584282224</v>
      </c>
      <c r="C2202" s="48">
        <v>7.2359730028671382E-2</v>
      </c>
      <c r="D2202" s="32" t="s">
        <v>3632</v>
      </c>
    </row>
    <row r="2203" spans="1:4" x14ac:dyDescent="0.3">
      <c r="A2203" s="33" t="s">
        <v>2358</v>
      </c>
      <c r="B2203" s="172">
        <v>2.2195328306051132</v>
      </c>
      <c r="C2203" s="48">
        <v>0.14953765813555239</v>
      </c>
      <c r="D2203" s="32" t="s">
        <v>3632</v>
      </c>
    </row>
    <row r="2204" spans="1:4" x14ac:dyDescent="0.3">
      <c r="A2204" s="33" t="s">
        <v>2358</v>
      </c>
      <c r="B2204" s="172">
        <v>0.42808245323832556</v>
      </c>
      <c r="C2204" s="48">
        <v>6.5474781430944554E-2</v>
      </c>
      <c r="D2204" s="32" t="s">
        <v>3632</v>
      </c>
    </row>
    <row r="2205" spans="1:4" x14ac:dyDescent="0.3">
      <c r="A2205" s="33" t="s">
        <v>2358</v>
      </c>
      <c r="B2205" s="172">
        <v>0.51337264227774693</v>
      </c>
      <c r="C2205" s="48">
        <v>7.1711474708019099E-2</v>
      </c>
      <c r="D2205" s="32" t="s">
        <v>3631</v>
      </c>
    </row>
    <row r="2206" spans="1:4" x14ac:dyDescent="0.3">
      <c r="A2206" s="33" t="s">
        <v>2358</v>
      </c>
      <c r="B2206" s="172">
        <v>0.47672083539298066</v>
      </c>
      <c r="C2206" s="48">
        <v>6.9099950064550136E-2</v>
      </c>
      <c r="D2206" s="32" t="s">
        <v>3631</v>
      </c>
    </row>
    <row r="2207" spans="1:4" x14ac:dyDescent="0.3">
      <c r="A2207" s="33" t="s">
        <v>2358</v>
      </c>
      <c r="B2207" s="172">
        <v>0.90777446396904715</v>
      </c>
      <c r="C2207" s="48">
        <v>9.5421941350276221E-2</v>
      </c>
      <c r="D2207" s="32" t="s">
        <v>3631</v>
      </c>
    </row>
    <row r="2208" spans="1:4" x14ac:dyDescent="0.3">
      <c r="A2208" s="33" t="s">
        <v>2358</v>
      </c>
      <c r="B2208" s="172">
        <v>0.79258285749843482</v>
      </c>
      <c r="C2208" s="48">
        <v>8.9145146411006654E-2</v>
      </c>
      <c r="D2208" s="32" t="s">
        <v>3631</v>
      </c>
    </row>
    <row r="2209" spans="1:4" x14ac:dyDescent="0.3">
      <c r="A2209" s="33" t="s">
        <v>2358</v>
      </c>
      <c r="B2209" s="172">
        <v>1.0433378196500671</v>
      </c>
      <c r="C2209" s="48">
        <v>0.1023223660553281</v>
      </c>
      <c r="D2209" s="32" t="s">
        <v>3631</v>
      </c>
    </row>
    <row r="2210" spans="1:4" x14ac:dyDescent="0.3">
      <c r="A2210" s="33" t="s">
        <v>2358</v>
      </c>
      <c r="B2210" s="172">
        <v>0.14426572418248662</v>
      </c>
      <c r="C2210" s="48">
        <v>3.7991466534103936E-2</v>
      </c>
      <c r="D2210" s="32" t="s">
        <v>3631</v>
      </c>
    </row>
    <row r="2211" spans="1:4" x14ac:dyDescent="0.3">
      <c r="A2211" s="33" t="s">
        <v>2358</v>
      </c>
      <c r="B2211" s="172">
        <v>0.2284177392275317</v>
      </c>
      <c r="C2211" s="48">
        <v>4.7811281822728369E-2</v>
      </c>
      <c r="D2211" s="32" t="s">
        <v>3631</v>
      </c>
    </row>
    <row r="2212" spans="1:4" x14ac:dyDescent="0.3">
      <c r="A2212" s="33" t="s">
        <v>2358</v>
      </c>
      <c r="B2212" s="172">
        <v>7.1845117845117837E-2</v>
      </c>
      <c r="C2212" s="48">
        <v>2.6807150198684279E-2</v>
      </c>
      <c r="D2212" s="32" t="s">
        <v>3632</v>
      </c>
    </row>
    <row r="2213" spans="1:4" x14ac:dyDescent="0.3">
      <c r="A2213" s="33" t="s">
        <v>2358</v>
      </c>
      <c r="B2213" s="172">
        <v>0.1557819064356597</v>
      </c>
      <c r="C2213" s="48">
        <v>3.9479471507791394E-2</v>
      </c>
      <c r="D2213" s="32" t="s">
        <v>3632</v>
      </c>
    </row>
    <row r="2214" spans="1:4" x14ac:dyDescent="0.3">
      <c r="A2214" s="33" t="s">
        <v>2358</v>
      </c>
      <c r="B2214" s="172">
        <v>0.10230733968318646</v>
      </c>
      <c r="C2214" s="48">
        <v>3.1990974983349685E-2</v>
      </c>
      <c r="D2214" s="32" t="s">
        <v>3632</v>
      </c>
    </row>
    <row r="2215" spans="1:4" x14ac:dyDescent="0.3">
      <c r="A2215" s="33" t="s">
        <v>2358</v>
      </c>
      <c r="B2215" s="172">
        <v>1.1055366421788211E-2</v>
      </c>
      <c r="C2215" s="48">
        <v>1.051464400232693E-2</v>
      </c>
      <c r="D2215" s="32" t="s">
        <v>3632</v>
      </c>
    </row>
    <row r="2216" spans="1:4" x14ac:dyDescent="0.3">
      <c r="A2216" s="33" t="s">
        <v>2358</v>
      </c>
      <c r="B2216" s="172">
        <v>0.18888437492706286</v>
      </c>
      <c r="C2216" s="48">
        <v>4.3474523485843582E-2</v>
      </c>
      <c r="D2216" s="32" t="s">
        <v>3632</v>
      </c>
    </row>
    <row r="2217" spans="1:4" x14ac:dyDescent="0.3">
      <c r="A2217" s="33" t="s">
        <v>2358</v>
      </c>
      <c r="B2217" s="172">
        <v>0.26608326506293289</v>
      </c>
      <c r="C2217" s="48">
        <v>5.1606162574020779E-2</v>
      </c>
      <c r="D2217" s="32" t="s">
        <v>3632</v>
      </c>
    </row>
    <row r="2218" spans="1:4" x14ac:dyDescent="0.3">
      <c r="A2218" s="33" t="s">
        <v>2358</v>
      </c>
      <c r="B2218" s="172">
        <v>0.20048394632105043</v>
      </c>
      <c r="C2218" s="48">
        <v>4.4790408475349229E-2</v>
      </c>
      <c r="D2218" s="32" t="s">
        <v>3632</v>
      </c>
    </row>
    <row r="2219" spans="1:4" x14ac:dyDescent="0.3">
      <c r="A2219" s="33" t="s">
        <v>2358</v>
      </c>
      <c r="B2219" s="172">
        <v>0.63903409604775263</v>
      </c>
      <c r="C2219" s="48">
        <v>8.0024994202774161E-2</v>
      </c>
      <c r="D2219" s="32" t="s">
        <v>3632</v>
      </c>
    </row>
    <row r="2220" spans="1:4" x14ac:dyDescent="0.3">
      <c r="A2220" s="33" t="s">
        <v>2358</v>
      </c>
      <c r="B2220" s="172">
        <v>0.74973341491128398</v>
      </c>
      <c r="C2220" s="48">
        <v>8.6695709843738256E-2</v>
      </c>
      <c r="D2220" s="32" t="s">
        <v>3632</v>
      </c>
    </row>
    <row r="2221" spans="1:4" x14ac:dyDescent="0.3">
      <c r="A2221" s="33" t="s">
        <v>2358</v>
      </c>
      <c r="B2221" s="172">
        <v>0.45052456444900513</v>
      </c>
      <c r="C2221" s="48">
        <v>6.7171628642972145E-2</v>
      </c>
      <c r="D2221" s="32" t="s">
        <v>3631</v>
      </c>
    </row>
    <row r="2222" spans="1:4" x14ac:dyDescent="0.3">
      <c r="A2222" s="33" t="s">
        <v>2358</v>
      </c>
      <c r="B2222" s="172">
        <v>0.14142022396221315</v>
      </c>
      <c r="C2222" s="48">
        <v>3.7614749751801471E-2</v>
      </c>
      <c r="D2222" s="32" t="s">
        <v>3632</v>
      </c>
    </row>
    <row r="2223" spans="1:4" x14ac:dyDescent="0.3">
      <c r="A2223" s="33" t="s">
        <v>2358</v>
      </c>
      <c r="B2223" s="172">
        <v>0.21224588491445603</v>
      </c>
      <c r="C2223" s="48">
        <v>4.6086463975657577E-2</v>
      </c>
      <c r="D2223" s="32" t="s">
        <v>3632</v>
      </c>
    </row>
    <row r="2224" spans="1:4" x14ac:dyDescent="0.3">
      <c r="A2224" s="33" t="s">
        <v>2358</v>
      </c>
      <c r="B2224" s="172">
        <v>0.3229753430310533</v>
      </c>
      <c r="C2224" s="48">
        <v>5.6861555858179515E-2</v>
      </c>
      <c r="D2224" s="32" t="s">
        <v>3632</v>
      </c>
    </row>
    <row r="2225" spans="1:4" x14ac:dyDescent="0.3">
      <c r="A2225" s="33" t="s">
        <v>2358</v>
      </c>
      <c r="B2225" s="172">
        <v>0.22419047619047619</v>
      </c>
      <c r="C2225" s="48">
        <v>4.7366466482153986E-2</v>
      </c>
      <c r="D2225" s="32" t="s">
        <v>3632</v>
      </c>
    </row>
    <row r="2226" spans="1:4" x14ac:dyDescent="0.3">
      <c r="A2226" s="33" t="s">
        <v>2358</v>
      </c>
      <c r="B2226" s="172">
        <v>2.8057652711050096E-2</v>
      </c>
      <c r="C2226" s="48">
        <v>1.6751202109116382E-2</v>
      </c>
      <c r="D2226" s="32" t="s">
        <v>3632</v>
      </c>
    </row>
    <row r="2227" spans="1:4" x14ac:dyDescent="0.3">
      <c r="A2227" s="33" t="s">
        <v>2358</v>
      </c>
      <c r="B2227" s="172">
        <v>0.10695263995764245</v>
      </c>
      <c r="C2227" s="48">
        <v>3.2709446843313825E-2</v>
      </c>
      <c r="D2227" s="32" t="s">
        <v>3632</v>
      </c>
    </row>
    <row r="2228" spans="1:4" x14ac:dyDescent="0.3">
      <c r="A2228" s="33" t="s">
        <v>2358</v>
      </c>
      <c r="B2228" s="172">
        <v>3.9745862884160753E-3</v>
      </c>
      <c r="C2228" s="48">
        <v>6.3044737665562114E-3</v>
      </c>
      <c r="D2228" s="32" t="s">
        <v>3632</v>
      </c>
    </row>
    <row r="2229" spans="1:4" x14ac:dyDescent="0.3">
      <c r="A2229" s="33" t="s">
        <v>2358</v>
      </c>
      <c r="B2229" s="172">
        <v>0.27494014365522751</v>
      </c>
      <c r="C2229" s="48">
        <v>5.2458792151464199E-2</v>
      </c>
      <c r="D2229" s="32" t="s">
        <v>3632</v>
      </c>
    </row>
    <row r="2230" spans="1:4" x14ac:dyDescent="0.3">
      <c r="A2230" s="33" t="s">
        <v>2358</v>
      </c>
      <c r="B2230" s="172">
        <v>7.632272450841273E-3</v>
      </c>
      <c r="C2230" s="48">
        <v>8.7363989324481198E-3</v>
      </c>
      <c r="D2230" s="32" t="s">
        <v>3633</v>
      </c>
    </row>
    <row r="2231" spans="1:4" x14ac:dyDescent="0.3">
      <c r="A2231" s="33" t="s">
        <v>2358</v>
      </c>
      <c r="B2231" s="172">
        <v>1.1050263069517519</v>
      </c>
      <c r="C2231" s="48">
        <v>0.10531480161441109</v>
      </c>
      <c r="D2231" s="32" t="s">
        <v>3633</v>
      </c>
    </row>
    <row r="2232" spans="1:4" x14ac:dyDescent="0.3">
      <c r="A2232" s="33" t="s">
        <v>2358</v>
      </c>
      <c r="B2232" s="172">
        <v>1.184239759508231</v>
      </c>
      <c r="C2232" s="48">
        <v>0.1090387205382482</v>
      </c>
      <c r="D2232" s="32" t="s">
        <v>3631</v>
      </c>
    </row>
    <row r="2233" spans="1:4" x14ac:dyDescent="0.3">
      <c r="A2233" s="33" t="s">
        <v>2358</v>
      </c>
      <c r="B2233" s="172">
        <v>1.4826460273309954E-2</v>
      </c>
      <c r="C2233" s="48">
        <v>1.2176696217640941E-2</v>
      </c>
      <c r="D2233" s="32" t="s">
        <v>3632</v>
      </c>
    </row>
    <row r="2234" spans="1:4" x14ac:dyDescent="0.3">
      <c r="A2234" s="33" t="s">
        <v>2358</v>
      </c>
      <c r="B2234" s="172">
        <v>0.2747919404292597</v>
      </c>
      <c r="C2234" s="48">
        <v>5.2444638620257673E-2</v>
      </c>
      <c r="D2234" s="32" t="s">
        <v>3632</v>
      </c>
    </row>
    <row r="2235" spans="1:4" x14ac:dyDescent="0.3">
      <c r="A2235" s="33" t="s">
        <v>2358</v>
      </c>
      <c r="B2235" s="172">
        <v>0.83263139873309377</v>
      </c>
      <c r="C2235" s="48">
        <v>9.1375742563343687E-2</v>
      </c>
      <c r="D2235" s="32" t="s">
        <v>3632</v>
      </c>
    </row>
    <row r="2236" spans="1:4" x14ac:dyDescent="0.3">
      <c r="A2236" s="33" t="s">
        <v>2358</v>
      </c>
      <c r="B2236" s="172">
        <v>0.75956763259775462</v>
      </c>
      <c r="C2236" s="48">
        <v>8.7263887424697595E-2</v>
      </c>
      <c r="D2236" s="32" t="s">
        <v>3632</v>
      </c>
    </row>
    <row r="2237" spans="1:4" x14ac:dyDescent="0.3">
      <c r="A2237" s="33" t="s">
        <v>2358</v>
      </c>
      <c r="B2237" s="172">
        <v>1.840019509815876E-2</v>
      </c>
      <c r="C2237" s="48">
        <v>1.3565147904165154E-2</v>
      </c>
      <c r="D2237" s="32" t="s">
        <v>3632</v>
      </c>
    </row>
    <row r="2238" spans="1:4" x14ac:dyDescent="0.3">
      <c r="A2238" s="33" t="s">
        <v>2358</v>
      </c>
      <c r="B2238" s="172">
        <v>0.46204835642488457</v>
      </c>
      <c r="C2238" s="48">
        <v>6.8026593640556618E-2</v>
      </c>
      <c r="D2238" s="32" t="s">
        <v>3632</v>
      </c>
    </row>
    <row r="2239" spans="1:4" x14ac:dyDescent="0.3">
      <c r="A2239" s="33" t="s">
        <v>2358</v>
      </c>
      <c r="B2239" s="172">
        <v>0.2932949957176067</v>
      </c>
      <c r="C2239" s="48">
        <v>5.4183224797290694E-2</v>
      </c>
      <c r="D2239" s="32" t="s">
        <v>3632</v>
      </c>
    </row>
    <row r="2240" spans="1:4" x14ac:dyDescent="0.3">
      <c r="A2240" s="33" t="s">
        <v>2358</v>
      </c>
      <c r="B2240" s="172">
        <v>1.7880281390705652</v>
      </c>
      <c r="C2240" s="48">
        <v>0.13411889362292678</v>
      </c>
      <c r="D2240" s="32" t="s">
        <v>3632</v>
      </c>
    </row>
    <row r="2241" spans="1:4" x14ac:dyDescent="0.3">
      <c r="A2241" s="33" t="s">
        <v>2358</v>
      </c>
      <c r="B2241" s="172">
        <v>1.0958218663997998E-2</v>
      </c>
      <c r="C2241" s="48">
        <v>1.0468342257769799E-2</v>
      </c>
      <c r="D2241" s="32" t="s">
        <v>3632</v>
      </c>
    </row>
    <row r="2242" spans="1:4" x14ac:dyDescent="0.3">
      <c r="A2242" s="33" t="s">
        <v>2358</v>
      </c>
      <c r="B2242" s="172">
        <v>1.5472218388726975</v>
      </c>
      <c r="C2242" s="48">
        <v>0.12471038446680364</v>
      </c>
      <c r="D2242" s="32" t="s">
        <v>3632</v>
      </c>
    </row>
    <row r="2243" spans="1:4" x14ac:dyDescent="0.3">
      <c r="A2243" s="33" t="s">
        <v>2358</v>
      </c>
      <c r="B2243" s="172">
        <v>9.057164068299926E-3</v>
      </c>
      <c r="C2243" s="48">
        <v>9.5170570673111712E-3</v>
      </c>
      <c r="D2243" s="32" t="s">
        <v>3631</v>
      </c>
    </row>
    <row r="2244" spans="1:4" x14ac:dyDescent="0.3">
      <c r="A2244" s="33" t="s">
        <v>2358</v>
      </c>
      <c r="B2244" s="172">
        <v>0.43762175932863773</v>
      </c>
      <c r="C2244" s="48">
        <v>6.6201331520303289E-2</v>
      </c>
      <c r="D2244" s="32" t="s">
        <v>3632</v>
      </c>
    </row>
    <row r="2245" spans="1:4" x14ac:dyDescent="0.3">
      <c r="A2245" s="33" t="s">
        <v>2358</v>
      </c>
      <c r="B2245" s="172">
        <v>0.19815695366840885</v>
      </c>
      <c r="C2245" s="48">
        <v>4.4529538447230239E-2</v>
      </c>
      <c r="D2245" s="32" t="s">
        <v>47</v>
      </c>
    </row>
    <row r="2246" spans="1:4" x14ac:dyDescent="0.3">
      <c r="A2246" s="33" t="s">
        <v>2358</v>
      </c>
      <c r="B2246" s="172">
        <v>0.50770691118199296</v>
      </c>
      <c r="C2246" s="48">
        <v>7.1313986454388856E-2</v>
      </c>
      <c r="D2246" s="32" t="s">
        <v>3632</v>
      </c>
    </row>
    <row r="2247" spans="1:4" x14ac:dyDescent="0.3">
      <c r="A2247" s="33" t="s">
        <v>2358</v>
      </c>
      <c r="B2247" s="172">
        <v>0.4833374866753164</v>
      </c>
      <c r="C2247" s="48">
        <v>6.9578604283047824E-2</v>
      </c>
      <c r="D2247" s="32" t="s">
        <v>3632</v>
      </c>
    </row>
    <row r="2248" spans="1:4" x14ac:dyDescent="0.3">
      <c r="A2248" s="33" t="s">
        <v>2358</v>
      </c>
      <c r="B2248" s="172">
        <v>0</v>
      </c>
      <c r="C2248" s="48">
        <v>0</v>
      </c>
      <c r="D2248" s="32" t="s">
        <v>3631</v>
      </c>
    </row>
    <row r="2249" spans="1:4" x14ac:dyDescent="0.3">
      <c r="A2249" s="33" t="s">
        <v>2358</v>
      </c>
      <c r="B2249" s="172">
        <v>0.24679410593389078</v>
      </c>
      <c r="C2249" s="48">
        <v>4.9698832785314298E-2</v>
      </c>
      <c r="D2249" s="32" t="s">
        <v>3631</v>
      </c>
    </row>
    <row r="2250" spans="1:4" x14ac:dyDescent="0.3">
      <c r="A2250" s="33" t="s">
        <v>2358</v>
      </c>
      <c r="B2250" s="172">
        <v>0.17246155801245391</v>
      </c>
      <c r="C2250" s="48">
        <v>4.154043723913204E-2</v>
      </c>
      <c r="D2250" s="32" t="s">
        <v>3631</v>
      </c>
    </row>
    <row r="2251" spans="1:4" x14ac:dyDescent="0.3">
      <c r="A2251" s="33" t="s">
        <v>2358</v>
      </c>
      <c r="B2251" s="172">
        <v>0.10400119886108199</v>
      </c>
      <c r="C2251" s="48">
        <v>3.2254809414610494E-2</v>
      </c>
      <c r="D2251" s="32" t="s">
        <v>3631</v>
      </c>
    </row>
    <row r="2252" spans="1:4" x14ac:dyDescent="0.3">
      <c r="A2252" s="33" t="s">
        <v>2358</v>
      </c>
      <c r="B2252" s="172">
        <v>0.3780779388453534</v>
      </c>
      <c r="C2252" s="48">
        <v>6.1526854168524298E-2</v>
      </c>
      <c r="D2252" s="32" t="s">
        <v>3631</v>
      </c>
    </row>
    <row r="2253" spans="1:4" x14ac:dyDescent="0.3">
      <c r="A2253" s="33" t="s">
        <v>2358</v>
      </c>
      <c r="B2253" s="172">
        <v>0.62359519055627588</v>
      </c>
      <c r="C2253" s="48">
        <v>7.9050348230177495E-2</v>
      </c>
      <c r="D2253" s="32" t="s">
        <v>3631</v>
      </c>
    </row>
    <row r="2254" spans="1:4" x14ac:dyDescent="0.3">
      <c r="A2254" s="33" t="s">
        <v>2358</v>
      </c>
      <c r="B2254" s="172">
        <v>0.86977661158313346</v>
      </c>
      <c r="C2254" s="48">
        <v>9.3397541702940484E-2</v>
      </c>
      <c r="D2254" s="32" t="s">
        <v>3631</v>
      </c>
    </row>
    <row r="2255" spans="1:4" x14ac:dyDescent="0.3">
      <c r="A2255" s="33" t="s">
        <v>2358</v>
      </c>
      <c r="B2255" s="172">
        <v>6.6435378699214176E-2</v>
      </c>
      <c r="C2255" s="48">
        <v>2.5777916151771031E-2</v>
      </c>
      <c r="D2255" s="32" t="s">
        <v>3631</v>
      </c>
    </row>
    <row r="2256" spans="1:4" x14ac:dyDescent="0.3">
      <c r="A2256" s="33" t="s">
        <v>2358</v>
      </c>
      <c r="B2256" s="172">
        <v>4.2695241554667633E-2</v>
      </c>
      <c r="C2256" s="48">
        <v>2.0664297524354072E-2</v>
      </c>
      <c r="D2256" s="32" t="s">
        <v>3631</v>
      </c>
    </row>
    <row r="2257" spans="1:4" x14ac:dyDescent="0.3">
      <c r="A2257" s="33" t="s">
        <v>2358</v>
      </c>
      <c r="B2257" s="172">
        <v>5.1617647198147134</v>
      </c>
      <c r="C2257" s="48">
        <v>0.22919656691179449</v>
      </c>
      <c r="D2257" s="32" t="s">
        <v>3631</v>
      </c>
    </row>
    <row r="2258" spans="1:4" x14ac:dyDescent="0.3">
      <c r="A2258" s="33" t="s">
        <v>2358</v>
      </c>
      <c r="B2258" s="172">
        <v>1.8076871086618047</v>
      </c>
      <c r="C2258" s="48">
        <v>0.13485865938855876</v>
      </c>
      <c r="D2258" s="32" t="s">
        <v>3631</v>
      </c>
    </row>
    <row r="2259" spans="1:4" x14ac:dyDescent="0.3">
      <c r="A2259" s="33" t="s">
        <v>2358</v>
      </c>
      <c r="B2259" s="172">
        <v>1.781526891214865</v>
      </c>
      <c r="C2259" s="48">
        <v>0.13387337442286207</v>
      </c>
      <c r="D2259" s="32" t="s">
        <v>3631</v>
      </c>
    </row>
    <row r="2260" spans="1:4" x14ac:dyDescent="0.3">
      <c r="A2260" s="33" t="s">
        <v>2358</v>
      </c>
      <c r="B2260" s="172">
        <v>4.7060360595766917E-2</v>
      </c>
      <c r="C2260" s="48">
        <v>2.1695101914408002E-2</v>
      </c>
      <c r="D2260" s="32" t="s">
        <v>3632</v>
      </c>
    </row>
    <row r="2261" spans="1:4" x14ac:dyDescent="0.3">
      <c r="A2261" s="33" t="s">
        <v>2358</v>
      </c>
      <c r="B2261" s="172">
        <v>10.42504890690453</v>
      </c>
      <c r="C2261" s="48">
        <v>0.32876925161110548</v>
      </c>
      <c r="D2261" s="32" t="s">
        <v>3631</v>
      </c>
    </row>
    <row r="2262" spans="1:4" x14ac:dyDescent="0.3">
      <c r="A2262" s="33" t="s">
        <v>2358</v>
      </c>
      <c r="B2262" s="172">
        <v>7.3009901892536702</v>
      </c>
      <c r="C2262" s="48">
        <v>0.27360433044743965</v>
      </c>
      <c r="D2262" s="32" t="s">
        <v>3631</v>
      </c>
    </row>
    <row r="2263" spans="1:4" x14ac:dyDescent="0.3">
      <c r="A2263" s="33" t="s">
        <v>2358</v>
      </c>
      <c r="B2263" s="172">
        <v>7.9731681630844635</v>
      </c>
      <c r="C2263" s="48">
        <v>0.28626165564088446</v>
      </c>
      <c r="D2263" s="32" t="s">
        <v>3631</v>
      </c>
    </row>
    <row r="2264" spans="1:4" x14ac:dyDescent="0.3">
      <c r="A2264" s="33" t="s">
        <v>2358</v>
      </c>
      <c r="B2264" s="172">
        <v>1.7734779393640619E-2</v>
      </c>
      <c r="C2264" s="48">
        <v>1.3317592838353553E-2</v>
      </c>
      <c r="D2264" s="32" t="s">
        <v>3631</v>
      </c>
    </row>
    <row r="2265" spans="1:4" x14ac:dyDescent="0.3">
      <c r="A2265" s="33" t="s">
        <v>2358</v>
      </c>
      <c r="B2265" s="172">
        <v>4.2419167267597411</v>
      </c>
      <c r="C2265" s="48">
        <v>0.2074437600548133</v>
      </c>
      <c r="D2265" s="32" t="s">
        <v>3631</v>
      </c>
    </row>
    <row r="2266" spans="1:4" x14ac:dyDescent="0.3">
      <c r="A2266" s="33" t="s">
        <v>2358</v>
      </c>
      <c r="B2266" s="172">
        <v>5.6605242668050865E-2</v>
      </c>
      <c r="C2266" s="48">
        <v>2.3794101455039674E-2</v>
      </c>
      <c r="D2266" s="32" t="s">
        <v>3631</v>
      </c>
    </row>
    <row r="2267" spans="1:4" x14ac:dyDescent="0.3">
      <c r="A2267" s="33" t="s">
        <v>2358</v>
      </c>
      <c r="B2267" s="172">
        <v>8.1922476043119676</v>
      </c>
      <c r="C2267" s="48">
        <v>0.29028052640218593</v>
      </c>
      <c r="D2267" s="32" t="s">
        <v>3631</v>
      </c>
    </row>
    <row r="2268" spans="1:4" x14ac:dyDescent="0.3">
      <c r="A2268" s="33" t="s">
        <v>2358</v>
      </c>
      <c r="B2268" s="172">
        <v>0.78872932956282915</v>
      </c>
      <c r="C2268" s="48">
        <v>8.8927596586765509E-2</v>
      </c>
      <c r="D2268" s="32" t="s">
        <v>3631</v>
      </c>
    </row>
    <row r="2269" spans="1:4" x14ac:dyDescent="0.3">
      <c r="A2269" s="33" t="s">
        <v>2358</v>
      </c>
      <c r="B2269" s="172">
        <v>13.275709573399688</v>
      </c>
      <c r="C2269" s="48">
        <v>0.37294382695592443</v>
      </c>
      <c r="D2269" s="32" t="s">
        <v>3631</v>
      </c>
    </row>
    <row r="2270" spans="1:4" x14ac:dyDescent="0.3">
      <c r="A2270" s="33" t="s">
        <v>2358</v>
      </c>
      <c r="B2270" s="172">
        <v>10.396498518226242</v>
      </c>
      <c r="C2270" s="48">
        <v>0.32830182575890093</v>
      </c>
      <c r="D2270" s="32" t="s">
        <v>3631</v>
      </c>
    </row>
    <row r="2271" spans="1:4" x14ac:dyDescent="0.3">
      <c r="A2271" s="33" t="s">
        <v>2358</v>
      </c>
      <c r="B2271" s="172">
        <v>8.8042831647828675E-3</v>
      </c>
      <c r="C2271" s="48">
        <v>9.3832518678706456E-3</v>
      </c>
      <c r="D2271" s="32" t="s">
        <v>3632</v>
      </c>
    </row>
    <row r="2272" spans="1:4" x14ac:dyDescent="0.3">
      <c r="A2272" s="33" t="s">
        <v>2358</v>
      </c>
      <c r="B2272" s="172">
        <v>6.6018490486767378</v>
      </c>
      <c r="C2272" s="48">
        <v>0.2598552208867202</v>
      </c>
      <c r="D2272" s="32" t="s">
        <v>3631</v>
      </c>
    </row>
    <row r="2273" spans="1:4" x14ac:dyDescent="0.3">
      <c r="A2273" s="33" t="s">
        <v>2358</v>
      </c>
      <c r="B2273" s="172">
        <v>1.6957326114121511</v>
      </c>
      <c r="C2273" s="48">
        <v>0.13059116678995333</v>
      </c>
      <c r="D2273" s="32" t="s">
        <v>3631</v>
      </c>
    </row>
    <row r="2274" spans="1:4" x14ac:dyDescent="0.3">
      <c r="A2274" s="33" t="s">
        <v>2358</v>
      </c>
      <c r="B2274" s="172">
        <v>1.1772431703733659</v>
      </c>
      <c r="C2274" s="48">
        <v>0.10871485954348206</v>
      </c>
      <c r="D2274" s="32" t="s">
        <v>3631</v>
      </c>
    </row>
    <row r="2275" spans="1:4" x14ac:dyDescent="0.3">
      <c r="A2275" s="33" t="s">
        <v>2358</v>
      </c>
      <c r="B2275" s="172">
        <v>9.0097330777171497E-2</v>
      </c>
      <c r="C2275" s="48">
        <v>3.0020726542980835E-2</v>
      </c>
      <c r="D2275" s="32" t="s">
        <v>3631</v>
      </c>
    </row>
    <row r="2276" spans="1:4" x14ac:dyDescent="0.3">
      <c r="A2276" s="33" t="s">
        <v>2358</v>
      </c>
      <c r="B2276" s="172">
        <v>12.021596183088572</v>
      </c>
      <c r="C2276" s="48">
        <v>0.35407376519481631</v>
      </c>
      <c r="D2276" s="32" t="s">
        <v>3631</v>
      </c>
    </row>
    <row r="2277" spans="1:4" x14ac:dyDescent="0.3">
      <c r="A2277" s="33" t="s">
        <v>2358</v>
      </c>
      <c r="B2277" s="172">
        <v>21.311468114694083</v>
      </c>
      <c r="C2277" s="48">
        <v>0.47984699641720557</v>
      </c>
      <c r="D2277" s="32" t="s">
        <v>3631</v>
      </c>
    </row>
    <row r="2278" spans="1:4" x14ac:dyDescent="0.3">
      <c r="A2278" s="33" t="s">
        <v>2358</v>
      </c>
      <c r="B2278" s="172">
        <v>5.3365961308075569</v>
      </c>
      <c r="C2278" s="48">
        <v>0.23311639279262061</v>
      </c>
      <c r="D2278" s="32" t="s">
        <v>3631</v>
      </c>
    </row>
    <row r="2279" spans="1:4" x14ac:dyDescent="0.3">
      <c r="A2279" s="33" t="s">
        <v>2358</v>
      </c>
      <c r="B2279" s="172">
        <v>1.3348620631568149</v>
      </c>
      <c r="C2279" s="48">
        <v>0.11579482876842015</v>
      </c>
      <c r="D2279" s="32" t="s">
        <v>3631</v>
      </c>
    </row>
    <row r="2280" spans="1:4" x14ac:dyDescent="0.3">
      <c r="A2280" s="33" t="s">
        <v>2358</v>
      </c>
      <c r="B2280" s="172">
        <v>3.8876540715296018E-2</v>
      </c>
      <c r="C2280" s="48">
        <v>1.9718412641875384E-2</v>
      </c>
      <c r="D2280" s="32" t="s">
        <v>3631</v>
      </c>
    </row>
    <row r="2281" spans="1:4" x14ac:dyDescent="0.3">
      <c r="A2281" s="33" t="s">
        <v>2358</v>
      </c>
      <c r="B2281" s="172">
        <v>4.1237774981445767</v>
      </c>
      <c r="C2281" s="48">
        <v>0.20449311451296995</v>
      </c>
      <c r="D2281" s="32" t="s">
        <v>3631</v>
      </c>
    </row>
    <row r="2282" spans="1:4" x14ac:dyDescent="0.3">
      <c r="A2282" s="33" t="s">
        <v>2358</v>
      </c>
      <c r="B2282" s="172">
        <v>0.23644058232705112</v>
      </c>
      <c r="C2282" s="48">
        <v>4.8644338296959112E-2</v>
      </c>
      <c r="D2282" s="32" t="s">
        <v>3631</v>
      </c>
    </row>
    <row r="2283" spans="1:4" x14ac:dyDescent="0.3">
      <c r="A2283" s="33" t="s">
        <v>2358</v>
      </c>
      <c r="B2283" s="172">
        <v>3.3327983841505313</v>
      </c>
      <c r="C2283" s="48">
        <v>0.18358910906624412</v>
      </c>
      <c r="D2283" s="32" t="s">
        <v>3631</v>
      </c>
    </row>
    <row r="2284" spans="1:4" x14ac:dyDescent="0.3">
      <c r="A2284" s="33" t="s">
        <v>2358</v>
      </c>
      <c r="B2284" s="172">
        <v>7.3223340194788529</v>
      </c>
      <c r="C2284" s="48">
        <v>0.27401427193118277</v>
      </c>
      <c r="D2284" s="32" t="s">
        <v>3631</v>
      </c>
    </row>
    <row r="2285" spans="1:4" x14ac:dyDescent="0.3">
      <c r="A2285" s="33" t="s">
        <v>2358</v>
      </c>
      <c r="B2285" s="172">
        <v>14.032184051117513</v>
      </c>
      <c r="C2285" s="48">
        <v>0.38396054553496062</v>
      </c>
      <c r="D2285" s="32" t="s">
        <v>3631</v>
      </c>
    </row>
    <row r="2286" spans="1:4" x14ac:dyDescent="0.3">
      <c r="A2286" s="33" t="s">
        <v>2358</v>
      </c>
      <c r="B2286" s="172">
        <v>4.2472552983984668</v>
      </c>
      <c r="C2286" s="48">
        <v>0.2075761624256362</v>
      </c>
      <c r="D2286" s="32" t="s">
        <v>3631</v>
      </c>
    </row>
    <row r="2287" spans="1:4" x14ac:dyDescent="0.3">
      <c r="A2287" s="33" t="s">
        <v>2358</v>
      </c>
      <c r="B2287" s="172">
        <v>2.1176758525576838</v>
      </c>
      <c r="C2287" s="48">
        <v>0.14604093679502711</v>
      </c>
      <c r="D2287" s="32" t="s">
        <v>3631</v>
      </c>
    </row>
    <row r="2288" spans="1:4" x14ac:dyDescent="0.3">
      <c r="A2288" s="33" t="s">
        <v>2358</v>
      </c>
      <c r="B2288" s="172">
        <v>4.4376403974748744</v>
      </c>
      <c r="C2288" s="48">
        <v>0.2122470711174472</v>
      </c>
      <c r="D2288" s="32" t="s">
        <v>3631</v>
      </c>
    </row>
    <row r="2289" spans="1:4" x14ac:dyDescent="0.3">
      <c r="A2289" s="33" t="s">
        <v>2358</v>
      </c>
      <c r="B2289" s="172">
        <v>2.7943064697261053</v>
      </c>
      <c r="C2289" s="48">
        <v>0.16795024926954186</v>
      </c>
      <c r="D2289" s="32" t="s">
        <v>3631</v>
      </c>
    </row>
    <row r="2290" spans="1:4" x14ac:dyDescent="0.3">
      <c r="A2290" s="33" t="s">
        <v>2358</v>
      </c>
      <c r="B2290" s="172">
        <v>0.68113033065295581</v>
      </c>
      <c r="C2290" s="48">
        <v>8.2624598937198354E-2</v>
      </c>
      <c r="D2290" s="32" t="s">
        <v>3631</v>
      </c>
    </row>
    <row r="2291" spans="1:4" x14ac:dyDescent="0.3">
      <c r="A2291" s="33" t="s">
        <v>2358</v>
      </c>
      <c r="B2291" s="172">
        <v>14.053266178706366</v>
      </c>
      <c r="C2291" s="48">
        <v>0.38426394684604187</v>
      </c>
      <c r="D2291" s="32" t="s">
        <v>3631</v>
      </c>
    </row>
    <row r="2292" spans="1:4" x14ac:dyDescent="0.3">
      <c r="A2292" s="33" t="s">
        <v>2358</v>
      </c>
      <c r="B2292" s="172">
        <v>6.4890184543545839</v>
      </c>
      <c r="C2292" s="48">
        <v>0.25757418947638888</v>
      </c>
      <c r="D2292" s="32" t="s">
        <v>47</v>
      </c>
    </row>
    <row r="2293" spans="1:4" x14ac:dyDescent="0.3">
      <c r="A2293" s="33" t="s">
        <v>2358</v>
      </c>
      <c r="B2293" s="172">
        <v>8.0192711423480931E-2</v>
      </c>
      <c r="C2293" s="48">
        <v>2.8322103882466285E-2</v>
      </c>
      <c r="D2293" s="32" t="s">
        <v>3631</v>
      </c>
    </row>
    <row r="2294" spans="1:4" x14ac:dyDescent="0.3">
      <c r="A2294" s="33" t="s">
        <v>2358</v>
      </c>
      <c r="B2294" s="172">
        <v>0.13979870775347913</v>
      </c>
      <c r="C2294" s="48">
        <v>3.7398382580656288E-2</v>
      </c>
      <c r="D2294" s="32" t="s">
        <v>3631</v>
      </c>
    </row>
    <row r="2295" spans="1:4" x14ac:dyDescent="0.3">
      <c r="A2295" s="33" t="s">
        <v>2358</v>
      </c>
      <c r="B2295" s="172">
        <v>1.2993171471927161E-3</v>
      </c>
      <c r="C2295" s="48">
        <v>3.6046120105339245E-3</v>
      </c>
      <c r="D2295" s="32" t="s">
        <v>3631</v>
      </c>
    </row>
    <row r="2296" spans="1:4" x14ac:dyDescent="0.3">
      <c r="A2296" s="33" t="s">
        <v>2358</v>
      </c>
      <c r="B2296" s="172">
        <v>0.28748731822793372</v>
      </c>
      <c r="C2296" s="48">
        <v>5.3643567922605224E-2</v>
      </c>
      <c r="D2296" s="32" t="s">
        <v>3632</v>
      </c>
    </row>
    <row r="2297" spans="1:4" x14ac:dyDescent="0.3">
      <c r="A2297" s="33" t="s">
        <v>2358</v>
      </c>
      <c r="B2297" s="172">
        <v>0.13320760062174833</v>
      </c>
      <c r="C2297" s="48">
        <v>3.6505724239922682E-2</v>
      </c>
      <c r="D2297" s="32" t="s">
        <v>3632</v>
      </c>
    </row>
    <row r="2298" spans="1:4" x14ac:dyDescent="0.3">
      <c r="A2298" s="33" t="s">
        <v>2358</v>
      </c>
      <c r="B2298" s="172">
        <v>0.60803741795461441</v>
      </c>
      <c r="C2298" s="48">
        <v>7.8055992405703684E-2</v>
      </c>
      <c r="D2298" s="32" t="s">
        <v>3632</v>
      </c>
    </row>
    <row r="2299" spans="1:4" x14ac:dyDescent="0.3">
      <c r="A2299" s="33" t="s">
        <v>2358</v>
      </c>
      <c r="B2299" s="172">
        <v>0.54959219204226994</v>
      </c>
      <c r="C2299" s="48">
        <v>7.4202560084222491E-2</v>
      </c>
      <c r="D2299" s="32" t="s">
        <v>3631</v>
      </c>
    </row>
    <row r="2300" spans="1:4" x14ac:dyDescent="0.3">
      <c r="A2300" s="33" t="s">
        <v>2358</v>
      </c>
      <c r="B2300" s="172">
        <v>0.40145397201582761</v>
      </c>
      <c r="C2300" s="48">
        <v>6.3402866091510218E-2</v>
      </c>
      <c r="D2300" s="32" t="s">
        <v>3631</v>
      </c>
    </row>
    <row r="2301" spans="1:4" x14ac:dyDescent="0.3">
      <c r="A2301" s="33" t="s">
        <v>2358</v>
      </c>
      <c r="B2301" s="157">
        <v>1.1879925822902178E-2</v>
      </c>
      <c r="C2301" s="48">
        <v>1.0899723067508034E-2</v>
      </c>
      <c r="D2301" s="32" t="s">
        <v>3632</v>
      </c>
    </row>
    <row r="2302" spans="1:4" x14ac:dyDescent="0.3">
      <c r="A2302" s="33" t="s">
        <v>2358</v>
      </c>
      <c r="B2302" s="157">
        <v>0</v>
      </c>
      <c r="C2302" s="48">
        <v>0</v>
      </c>
      <c r="D2302" s="32" t="s">
        <v>3632</v>
      </c>
    </row>
    <row r="2303" spans="1:4" hidden="1" x14ac:dyDescent="0.3">
      <c r="A2303" s="33" t="s">
        <v>2358</v>
      </c>
      <c r="D2303" s="32" t="s">
        <v>3631</v>
      </c>
    </row>
    <row r="2304" spans="1:4" hidden="1" x14ac:dyDescent="0.3">
      <c r="A2304" s="33" t="s">
        <v>2358</v>
      </c>
      <c r="D2304" s="32" t="s">
        <v>3632</v>
      </c>
    </row>
    <row r="2305" spans="1:4" hidden="1" x14ac:dyDescent="0.3">
      <c r="A2305" s="33" t="s">
        <v>2358</v>
      </c>
      <c r="D2305" s="32" t="s">
        <v>3632</v>
      </c>
    </row>
    <row r="2306" spans="1:4" hidden="1" x14ac:dyDescent="0.3">
      <c r="A2306" s="33" t="s">
        <v>2358</v>
      </c>
      <c r="D2306" s="32" t="s">
        <v>3632</v>
      </c>
    </row>
    <row r="2307" spans="1:4" hidden="1" x14ac:dyDescent="0.3">
      <c r="A2307" s="33" t="s">
        <v>2358</v>
      </c>
      <c r="D2307" s="32" t="s">
        <v>3632</v>
      </c>
    </row>
    <row r="2308" spans="1:4" hidden="1" x14ac:dyDescent="0.3">
      <c r="A2308" s="33" t="s">
        <v>2358</v>
      </c>
      <c r="D2308" s="32" t="s">
        <v>3631</v>
      </c>
    </row>
    <row r="2309" spans="1:4" hidden="1" x14ac:dyDescent="0.3">
      <c r="A2309" s="33" t="s">
        <v>2358</v>
      </c>
      <c r="D2309" s="32" t="s">
        <v>3631</v>
      </c>
    </row>
    <row r="2310" spans="1:4" hidden="1" x14ac:dyDescent="0.3">
      <c r="A2310" s="33" t="s">
        <v>2358</v>
      </c>
      <c r="D2310" s="32" t="s">
        <v>3631</v>
      </c>
    </row>
    <row r="2311" spans="1:4" hidden="1" x14ac:dyDescent="0.3">
      <c r="A2311" s="33" t="s">
        <v>2358</v>
      </c>
      <c r="D2311" s="32" t="s">
        <v>3632</v>
      </c>
    </row>
    <row r="2312" spans="1:4" hidden="1" x14ac:dyDescent="0.3">
      <c r="A2312" s="33" t="s">
        <v>2358</v>
      </c>
      <c r="D2312" s="32" t="s">
        <v>3631</v>
      </c>
    </row>
    <row r="2313" spans="1:4" hidden="1" x14ac:dyDescent="0.3">
      <c r="A2313" s="33" t="s">
        <v>2358</v>
      </c>
      <c r="D2313" s="32" t="s">
        <v>3631</v>
      </c>
    </row>
    <row r="2314" spans="1:4" hidden="1" x14ac:dyDescent="0.3">
      <c r="A2314" s="33" t="s">
        <v>2358</v>
      </c>
      <c r="D2314" s="32" t="s">
        <v>3631</v>
      </c>
    </row>
    <row r="2315" spans="1:4" hidden="1" x14ac:dyDescent="0.3">
      <c r="A2315" s="33" t="s">
        <v>2358</v>
      </c>
      <c r="D2315" s="32" t="s">
        <v>3632</v>
      </c>
    </row>
    <row r="2316" spans="1:4" hidden="1" x14ac:dyDescent="0.3">
      <c r="A2316" s="33" t="s">
        <v>2358</v>
      </c>
      <c r="D2316" s="32" t="s">
        <v>3631</v>
      </c>
    </row>
    <row r="2317" spans="1:4" hidden="1" x14ac:dyDescent="0.3">
      <c r="A2317" s="33" t="s">
        <v>2358</v>
      </c>
      <c r="D2317" s="32" t="s">
        <v>3631</v>
      </c>
    </row>
    <row r="2318" spans="1:4" hidden="1" x14ac:dyDescent="0.3">
      <c r="A2318" s="33" t="s">
        <v>2358</v>
      </c>
      <c r="D2318" s="32" t="s">
        <v>3632</v>
      </c>
    </row>
    <row r="2319" spans="1:4" hidden="1" x14ac:dyDescent="0.3">
      <c r="A2319" s="33" t="s">
        <v>2358</v>
      </c>
      <c r="D2319" s="32" t="s">
        <v>3632</v>
      </c>
    </row>
    <row r="2320" spans="1:4" hidden="1" x14ac:dyDescent="0.3">
      <c r="A2320" s="33" t="s">
        <v>2358</v>
      </c>
      <c r="D2320" s="32" t="s">
        <v>3633</v>
      </c>
    </row>
    <row r="2321" spans="1:4" hidden="1" x14ac:dyDescent="0.3">
      <c r="A2321" s="33" t="s">
        <v>2358</v>
      </c>
      <c r="D2321" s="32" t="s">
        <v>3632</v>
      </c>
    </row>
    <row r="2322" spans="1:4" hidden="1" x14ac:dyDescent="0.3">
      <c r="A2322" s="33" t="s">
        <v>2358</v>
      </c>
      <c r="D2322" s="32" t="s">
        <v>3632</v>
      </c>
    </row>
    <row r="2323" spans="1:4" hidden="1" x14ac:dyDescent="0.3">
      <c r="A2323" s="33" t="s">
        <v>2358</v>
      </c>
      <c r="D2323" s="32" t="s">
        <v>3631</v>
      </c>
    </row>
    <row r="2324" spans="1:4" hidden="1" x14ac:dyDescent="0.3">
      <c r="A2324" s="33" t="s">
        <v>3351</v>
      </c>
    </row>
    <row r="2325" spans="1:4" hidden="1" x14ac:dyDescent="0.3">
      <c r="A2325" s="33" t="s">
        <v>3351</v>
      </c>
    </row>
    <row r="2326" spans="1:4" hidden="1" x14ac:dyDescent="0.3">
      <c r="A2326" s="33" t="s">
        <v>3351</v>
      </c>
    </row>
    <row r="2327" spans="1:4" hidden="1" x14ac:dyDescent="0.3">
      <c r="A2327" s="33" t="s">
        <v>3351</v>
      </c>
    </row>
    <row r="2328" spans="1:4" hidden="1" x14ac:dyDescent="0.3">
      <c r="A2328" s="33" t="s">
        <v>3351</v>
      </c>
    </row>
    <row r="2329" spans="1:4" hidden="1" x14ac:dyDescent="0.3">
      <c r="A2329" s="33" t="s">
        <v>3351</v>
      </c>
    </row>
    <row r="2330" spans="1:4" hidden="1" x14ac:dyDescent="0.3">
      <c r="A2330" s="33" t="s">
        <v>3351</v>
      </c>
    </row>
    <row r="2331" spans="1:4" hidden="1" x14ac:dyDescent="0.3">
      <c r="A2331" s="33" t="s">
        <v>3351</v>
      </c>
    </row>
    <row r="2332" spans="1:4" hidden="1" x14ac:dyDescent="0.3">
      <c r="A2332" s="33" t="s">
        <v>3351</v>
      </c>
    </row>
    <row r="2333" spans="1:4" hidden="1" x14ac:dyDescent="0.3">
      <c r="A2333" s="33" t="s">
        <v>3351</v>
      </c>
    </row>
    <row r="2334" spans="1:4" hidden="1" x14ac:dyDescent="0.3">
      <c r="A2334" s="33" t="s">
        <v>3351</v>
      </c>
    </row>
    <row r="2335" spans="1:4" hidden="1" x14ac:dyDescent="0.3">
      <c r="A2335" s="33" t="s">
        <v>3351</v>
      </c>
    </row>
    <row r="2336" spans="1:4" hidden="1" x14ac:dyDescent="0.3">
      <c r="A2336" s="33" t="s">
        <v>3351</v>
      </c>
    </row>
    <row r="2337" spans="1:1" hidden="1" x14ac:dyDescent="0.3">
      <c r="A2337" s="33" t="s">
        <v>3351</v>
      </c>
    </row>
    <row r="2338" spans="1:1" hidden="1" x14ac:dyDescent="0.3">
      <c r="A2338" s="33" t="s">
        <v>3351</v>
      </c>
    </row>
    <row r="2339" spans="1:1" hidden="1" x14ac:dyDescent="0.3">
      <c r="A2339" s="33" t="s">
        <v>3351</v>
      </c>
    </row>
    <row r="2340" spans="1:1" hidden="1" x14ac:dyDescent="0.3">
      <c r="A2340" s="33" t="s">
        <v>3351</v>
      </c>
    </row>
    <row r="2341" spans="1:1" hidden="1" x14ac:dyDescent="0.3">
      <c r="A2341" s="33" t="s">
        <v>3351</v>
      </c>
    </row>
    <row r="2342" spans="1:1" hidden="1" x14ac:dyDescent="0.3">
      <c r="A2342" s="33" t="s">
        <v>3351</v>
      </c>
    </row>
    <row r="2343" spans="1:1" hidden="1" x14ac:dyDescent="0.3">
      <c r="A2343" s="33" t="s">
        <v>3351</v>
      </c>
    </row>
    <row r="2344" spans="1:1" hidden="1" x14ac:dyDescent="0.3">
      <c r="A2344" s="33" t="s">
        <v>3351</v>
      </c>
    </row>
    <row r="2345" spans="1:1" hidden="1" x14ac:dyDescent="0.3">
      <c r="A2345" s="33" t="s">
        <v>3351</v>
      </c>
    </row>
    <row r="2346" spans="1:1" hidden="1" x14ac:dyDescent="0.3">
      <c r="A2346" s="33" t="s">
        <v>3351</v>
      </c>
    </row>
    <row r="2347" spans="1:1" hidden="1" x14ac:dyDescent="0.3">
      <c r="A2347" s="33" t="s">
        <v>3351</v>
      </c>
    </row>
    <row r="2348" spans="1:1" hidden="1" x14ac:dyDescent="0.3">
      <c r="A2348" s="33" t="s">
        <v>3351</v>
      </c>
    </row>
    <row r="2349" spans="1:1" hidden="1" x14ac:dyDescent="0.3">
      <c r="A2349" s="33" t="s">
        <v>3351</v>
      </c>
    </row>
    <row r="2350" spans="1:1" hidden="1" x14ac:dyDescent="0.3">
      <c r="A2350" s="33" t="s">
        <v>3351</v>
      </c>
    </row>
    <row r="2351" spans="1:1" hidden="1" x14ac:dyDescent="0.3">
      <c r="A2351" s="33" t="s">
        <v>3351</v>
      </c>
    </row>
    <row r="2352" spans="1:1" hidden="1" x14ac:dyDescent="0.3">
      <c r="A2352" s="33" t="s">
        <v>3351</v>
      </c>
    </row>
    <row r="2353" spans="1:1" hidden="1" x14ac:dyDescent="0.3">
      <c r="A2353" s="33" t="s">
        <v>3351</v>
      </c>
    </row>
    <row r="2354" spans="1:1" hidden="1" x14ac:dyDescent="0.3">
      <c r="A2354" s="33" t="s">
        <v>3351</v>
      </c>
    </row>
    <row r="2355" spans="1:1" hidden="1" x14ac:dyDescent="0.3">
      <c r="A2355" s="33" t="s">
        <v>3351</v>
      </c>
    </row>
    <row r="2356" spans="1:1" hidden="1" x14ac:dyDescent="0.3">
      <c r="A2356" s="33" t="s">
        <v>3351</v>
      </c>
    </row>
    <row r="2357" spans="1:1" hidden="1" x14ac:dyDescent="0.3">
      <c r="A2357" s="33" t="s">
        <v>3351</v>
      </c>
    </row>
    <row r="2358" spans="1:1" hidden="1" x14ac:dyDescent="0.3">
      <c r="A2358" s="33" t="s">
        <v>3351</v>
      </c>
    </row>
    <row r="2359" spans="1:1" hidden="1" x14ac:dyDescent="0.3">
      <c r="A2359" s="33" t="s">
        <v>3351</v>
      </c>
    </row>
    <row r="2360" spans="1:1" hidden="1" x14ac:dyDescent="0.3">
      <c r="A2360" s="33" t="s">
        <v>3351</v>
      </c>
    </row>
    <row r="2361" spans="1:1" hidden="1" x14ac:dyDescent="0.3">
      <c r="A2361" s="33" t="s">
        <v>3351</v>
      </c>
    </row>
    <row r="2362" spans="1:1" hidden="1" x14ac:dyDescent="0.3">
      <c r="A2362" s="33" t="s">
        <v>3351</v>
      </c>
    </row>
    <row r="2363" spans="1:1" hidden="1" x14ac:dyDescent="0.3">
      <c r="A2363" s="33" t="s">
        <v>3351</v>
      </c>
    </row>
    <row r="2364" spans="1:1" hidden="1" x14ac:dyDescent="0.3">
      <c r="A2364" s="33" t="s">
        <v>3351</v>
      </c>
    </row>
    <row r="2365" spans="1:1" hidden="1" x14ac:dyDescent="0.3">
      <c r="A2365" s="33" t="s">
        <v>3351</v>
      </c>
    </row>
    <row r="2366" spans="1:1" hidden="1" x14ac:dyDescent="0.3">
      <c r="A2366" s="33" t="s">
        <v>3351</v>
      </c>
    </row>
    <row r="2367" spans="1:1" hidden="1" x14ac:dyDescent="0.3">
      <c r="A2367" s="33" t="s">
        <v>3351</v>
      </c>
    </row>
    <row r="2368" spans="1:1" hidden="1" x14ac:dyDescent="0.3">
      <c r="A2368" s="33" t="s">
        <v>3351</v>
      </c>
    </row>
    <row r="2369" spans="1:1" hidden="1" x14ac:dyDescent="0.3">
      <c r="A2369" s="33" t="s">
        <v>3351</v>
      </c>
    </row>
    <row r="2370" spans="1:1" hidden="1" x14ac:dyDescent="0.3">
      <c r="A2370" s="33" t="s">
        <v>3351</v>
      </c>
    </row>
    <row r="2371" spans="1:1" hidden="1" x14ac:dyDescent="0.3">
      <c r="A2371" s="33" t="s">
        <v>3351</v>
      </c>
    </row>
    <row r="2372" spans="1:1" hidden="1" x14ac:dyDescent="0.3">
      <c r="A2372" s="33" t="s">
        <v>3351</v>
      </c>
    </row>
    <row r="2373" spans="1:1" hidden="1" x14ac:dyDescent="0.3">
      <c r="A2373" s="33" t="s">
        <v>3351</v>
      </c>
    </row>
    <row r="2374" spans="1:1" hidden="1" x14ac:dyDescent="0.3">
      <c r="A2374" s="33" t="s">
        <v>3351</v>
      </c>
    </row>
    <row r="2375" spans="1:1" hidden="1" x14ac:dyDescent="0.3">
      <c r="A2375" s="33" t="s">
        <v>3351</v>
      </c>
    </row>
    <row r="2376" spans="1:1" hidden="1" x14ac:dyDescent="0.3">
      <c r="A2376" s="33" t="s">
        <v>3351</v>
      </c>
    </row>
    <row r="2377" spans="1:1" hidden="1" x14ac:dyDescent="0.3">
      <c r="A2377" s="33" t="s">
        <v>3351</v>
      </c>
    </row>
    <row r="2378" spans="1:1" hidden="1" x14ac:dyDescent="0.3">
      <c r="A2378" s="33" t="s">
        <v>3351</v>
      </c>
    </row>
    <row r="2379" spans="1:1" hidden="1" x14ac:dyDescent="0.3">
      <c r="A2379" s="33" t="s">
        <v>3351</v>
      </c>
    </row>
    <row r="2380" spans="1:1" hidden="1" x14ac:dyDescent="0.3">
      <c r="A2380" s="33" t="s">
        <v>3351</v>
      </c>
    </row>
    <row r="2381" spans="1:1" hidden="1" x14ac:dyDescent="0.3">
      <c r="A2381" s="33" t="s">
        <v>3351</v>
      </c>
    </row>
    <row r="2382" spans="1:1" hidden="1" x14ac:dyDescent="0.3">
      <c r="A2382" s="33" t="s">
        <v>3351</v>
      </c>
    </row>
    <row r="2383" spans="1:1" hidden="1" x14ac:dyDescent="0.3">
      <c r="A2383" s="33" t="s">
        <v>3351</v>
      </c>
    </row>
    <row r="2384" spans="1:1" hidden="1" x14ac:dyDescent="0.3">
      <c r="A2384" s="33" t="s">
        <v>3351</v>
      </c>
    </row>
    <row r="2385" spans="1:1" hidden="1" x14ac:dyDescent="0.3">
      <c r="A2385" s="33" t="s">
        <v>3351</v>
      </c>
    </row>
    <row r="2386" spans="1:1" hidden="1" x14ac:dyDescent="0.3">
      <c r="A2386" s="33" t="s">
        <v>3351</v>
      </c>
    </row>
    <row r="2387" spans="1:1" hidden="1" x14ac:dyDescent="0.3">
      <c r="A2387" s="33" t="s">
        <v>3351</v>
      </c>
    </row>
    <row r="2388" spans="1:1" hidden="1" x14ac:dyDescent="0.3">
      <c r="A2388" s="33" t="s">
        <v>3351</v>
      </c>
    </row>
    <row r="2389" spans="1:1" hidden="1" x14ac:dyDescent="0.3">
      <c r="A2389" s="33" t="s">
        <v>3351</v>
      </c>
    </row>
    <row r="2390" spans="1:1" hidden="1" x14ac:dyDescent="0.3">
      <c r="A2390" s="33" t="s">
        <v>3351</v>
      </c>
    </row>
    <row r="2391" spans="1:1" hidden="1" x14ac:dyDescent="0.3">
      <c r="A2391" s="33" t="s">
        <v>3351</v>
      </c>
    </row>
    <row r="2392" spans="1:1" hidden="1" x14ac:dyDescent="0.3">
      <c r="A2392" s="33" t="s">
        <v>3351</v>
      </c>
    </row>
    <row r="2393" spans="1:1" hidden="1" x14ac:dyDescent="0.3">
      <c r="A2393" s="33" t="s">
        <v>3351</v>
      </c>
    </row>
    <row r="2394" spans="1:1" hidden="1" x14ac:dyDescent="0.3">
      <c r="A2394" s="33" t="s">
        <v>3351</v>
      </c>
    </row>
    <row r="2395" spans="1:1" hidden="1" x14ac:dyDescent="0.3">
      <c r="A2395" s="33" t="s">
        <v>3351</v>
      </c>
    </row>
    <row r="2396" spans="1:1" hidden="1" x14ac:dyDescent="0.3">
      <c r="A2396" s="33" t="s">
        <v>3351</v>
      </c>
    </row>
    <row r="2397" spans="1:1" hidden="1" x14ac:dyDescent="0.3">
      <c r="A2397" s="33" t="s">
        <v>3351</v>
      </c>
    </row>
    <row r="2398" spans="1:1" hidden="1" x14ac:dyDescent="0.3">
      <c r="A2398" s="33" t="s">
        <v>3351</v>
      </c>
    </row>
    <row r="2399" spans="1:1" hidden="1" x14ac:dyDescent="0.3">
      <c r="A2399" s="33" t="s">
        <v>3351</v>
      </c>
    </row>
    <row r="2400" spans="1:1" hidden="1" x14ac:dyDescent="0.3">
      <c r="A2400" s="33" t="s">
        <v>3351</v>
      </c>
    </row>
    <row r="2401" spans="1:1" hidden="1" x14ac:dyDescent="0.3">
      <c r="A2401" s="33" t="s">
        <v>3351</v>
      </c>
    </row>
    <row r="2402" spans="1:1" hidden="1" x14ac:dyDescent="0.3">
      <c r="A2402" s="33" t="s">
        <v>3351</v>
      </c>
    </row>
    <row r="2403" spans="1:1" hidden="1" x14ac:dyDescent="0.3">
      <c r="A2403" s="33" t="s">
        <v>3351</v>
      </c>
    </row>
    <row r="2404" spans="1:1" hidden="1" x14ac:dyDescent="0.3">
      <c r="A2404" s="33" t="s">
        <v>3351</v>
      </c>
    </row>
    <row r="2405" spans="1:1" hidden="1" x14ac:dyDescent="0.3">
      <c r="A2405" s="33" t="s">
        <v>3351</v>
      </c>
    </row>
    <row r="2406" spans="1:1" hidden="1" x14ac:dyDescent="0.3">
      <c r="A2406" s="33" t="s">
        <v>3351</v>
      </c>
    </row>
    <row r="2407" spans="1:1" hidden="1" x14ac:dyDescent="0.3">
      <c r="A2407" s="33" t="s">
        <v>3351</v>
      </c>
    </row>
    <row r="2408" spans="1:1" hidden="1" x14ac:dyDescent="0.3">
      <c r="A2408" s="33" t="s">
        <v>3351</v>
      </c>
    </row>
    <row r="2409" spans="1:1" hidden="1" x14ac:dyDescent="0.3">
      <c r="A2409" s="33" t="s">
        <v>3351</v>
      </c>
    </row>
    <row r="2410" spans="1:1" hidden="1" x14ac:dyDescent="0.3">
      <c r="A2410" s="33" t="s">
        <v>3351</v>
      </c>
    </row>
    <row r="2411" spans="1:1" hidden="1" x14ac:dyDescent="0.3">
      <c r="A2411" s="33" t="s">
        <v>3351</v>
      </c>
    </row>
    <row r="2412" spans="1:1" hidden="1" x14ac:dyDescent="0.3">
      <c r="A2412" s="33" t="s">
        <v>3351</v>
      </c>
    </row>
    <row r="2413" spans="1:1" hidden="1" x14ac:dyDescent="0.3">
      <c r="A2413" s="33" t="s">
        <v>3351</v>
      </c>
    </row>
    <row r="2414" spans="1:1" hidden="1" x14ac:dyDescent="0.3">
      <c r="A2414" s="33" t="s">
        <v>3351</v>
      </c>
    </row>
    <row r="2415" spans="1:1" hidden="1" x14ac:dyDescent="0.3">
      <c r="A2415" s="33" t="s">
        <v>3351</v>
      </c>
    </row>
    <row r="2416" spans="1:1" hidden="1" x14ac:dyDescent="0.3">
      <c r="A2416" s="33" t="s">
        <v>3351</v>
      </c>
    </row>
    <row r="2417" spans="1:1" hidden="1" x14ac:dyDescent="0.3">
      <c r="A2417" s="33" t="s">
        <v>3351</v>
      </c>
    </row>
    <row r="2418" spans="1:1" hidden="1" x14ac:dyDescent="0.3">
      <c r="A2418" s="33" t="s">
        <v>3351</v>
      </c>
    </row>
    <row r="2419" spans="1:1" hidden="1" x14ac:dyDescent="0.3">
      <c r="A2419" s="33" t="s">
        <v>3351</v>
      </c>
    </row>
    <row r="2420" spans="1:1" hidden="1" x14ac:dyDescent="0.3">
      <c r="A2420" s="33" t="s">
        <v>3351</v>
      </c>
    </row>
    <row r="2421" spans="1:1" hidden="1" x14ac:dyDescent="0.3">
      <c r="A2421" s="33" t="s">
        <v>3351</v>
      </c>
    </row>
    <row r="2422" spans="1:1" hidden="1" x14ac:dyDescent="0.3">
      <c r="A2422" s="33" t="s">
        <v>3351</v>
      </c>
    </row>
    <row r="2423" spans="1:1" hidden="1" x14ac:dyDescent="0.3">
      <c r="A2423" s="33" t="s">
        <v>3351</v>
      </c>
    </row>
    <row r="2424" spans="1:1" hidden="1" x14ac:dyDescent="0.3">
      <c r="A2424" s="33" t="s">
        <v>3351</v>
      </c>
    </row>
    <row r="2425" spans="1:1" hidden="1" x14ac:dyDescent="0.3">
      <c r="A2425" s="33" t="s">
        <v>3351</v>
      </c>
    </row>
    <row r="2426" spans="1:1" hidden="1" x14ac:dyDescent="0.3">
      <c r="A2426" s="33" t="s">
        <v>3351</v>
      </c>
    </row>
    <row r="2427" spans="1:1" hidden="1" x14ac:dyDescent="0.3">
      <c r="A2427" s="33" t="s">
        <v>3351</v>
      </c>
    </row>
    <row r="2428" spans="1:1" hidden="1" x14ac:dyDescent="0.3">
      <c r="A2428" s="33" t="s">
        <v>3351</v>
      </c>
    </row>
    <row r="2429" spans="1:1" hidden="1" x14ac:dyDescent="0.3">
      <c r="A2429" s="33" t="s">
        <v>3351</v>
      </c>
    </row>
    <row r="2430" spans="1:1" hidden="1" x14ac:dyDescent="0.3">
      <c r="A2430" s="33" t="s">
        <v>3351</v>
      </c>
    </row>
    <row r="2431" spans="1:1" hidden="1" x14ac:dyDescent="0.3">
      <c r="A2431" s="33" t="s">
        <v>3351</v>
      </c>
    </row>
    <row r="2432" spans="1:1" hidden="1" x14ac:dyDescent="0.3">
      <c r="A2432" s="33" t="s">
        <v>3351</v>
      </c>
    </row>
    <row r="2433" spans="1:1" hidden="1" x14ac:dyDescent="0.3">
      <c r="A2433" s="33" t="s">
        <v>3351</v>
      </c>
    </row>
    <row r="2434" spans="1:1" hidden="1" x14ac:dyDescent="0.3">
      <c r="A2434" s="33" t="s">
        <v>3351</v>
      </c>
    </row>
    <row r="2435" spans="1:1" hidden="1" x14ac:dyDescent="0.3">
      <c r="A2435" s="33" t="s">
        <v>3351</v>
      </c>
    </row>
    <row r="2436" spans="1:1" hidden="1" x14ac:dyDescent="0.3">
      <c r="A2436" s="33" t="s">
        <v>3351</v>
      </c>
    </row>
    <row r="2437" spans="1:1" hidden="1" x14ac:dyDescent="0.3">
      <c r="A2437" s="33" t="s">
        <v>3351</v>
      </c>
    </row>
    <row r="2438" spans="1:1" hidden="1" x14ac:dyDescent="0.3">
      <c r="A2438" s="33" t="s">
        <v>3351</v>
      </c>
    </row>
    <row r="2439" spans="1:1" hidden="1" x14ac:dyDescent="0.3">
      <c r="A2439" s="33" t="s">
        <v>3351</v>
      </c>
    </row>
    <row r="2440" spans="1:1" hidden="1" x14ac:dyDescent="0.3">
      <c r="A2440" s="33" t="s">
        <v>3351</v>
      </c>
    </row>
    <row r="2441" spans="1:1" hidden="1" x14ac:dyDescent="0.3">
      <c r="A2441" s="33" t="s">
        <v>3351</v>
      </c>
    </row>
    <row r="2442" spans="1:1" hidden="1" x14ac:dyDescent="0.3">
      <c r="A2442" s="33" t="s">
        <v>3351</v>
      </c>
    </row>
    <row r="2443" spans="1:1" hidden="1" x14ac:dyDescent="0.3">
      <c r="A2443" s="33" t="s">
        <v>3351</v>
      </c>
    </row>
    <row r="2444" spans="1:1" hidden="1" x14ac:dyDescent="0.3">
      <c r="A2444" s="33" t="s">
        <v>3351</v>
      </c>
    </row>
    <row r="2445" spans="1:1" hidden="1" x14ac:dyDescent="0.3">
      <c r="A2445" s="33" t="s">
        <v>3351</v>
      </c>
    </row>
    <row r="2446" spans="1:1" hidden="1" x14ac:dyDescent="0.3">
      <c r="A2446" s="33" t="s">
        <v>3351</v>
      </c>
    </row>
    <row r="2447" spans="1:1" hidden="1" x14ac:dyDescent="0.3">
      <c r="A2447" s="33" t="s">
        <v>3351</v>
      </c>
    </row>
    <row r="2448" spans="1:1" hidden="1" x14ac:dyDescent="0.3">
      <c r="A2448" s="33" t="s">
        <v>3351</v>
      </c>
    </row>
    <row r="2449" spans="1:1" hidden="1" x14ac:dyDescent="0.3">
      <c r="A2449" s="33" t="s">
        <v>3351</v>
      </c>
    </row>
    <row r="2450" spans="1:1" hidden="1" x14ac:dyDescent="0.3">
      <c r="A2450" s="33" t="s">
        <v>3351</v>
      </c>
    </row>
    <row r="2451" spans="1:1" hidden="1" x14ac:dyDescent="0.3">
      <c r="A2451" s="33" t="s">
        <v>3351</v>
      </c>
    </row>
    <row r="2452" spans="1:1" hidden="1" x14ac:dyDescent="0.3">
      <c r="A2452" s="33" t="s">
        <v>3351</v>
      </c>
    </row>
    <row r="2453" spans="1:1" hidden="1" x14ac:dyDescent="0.3">
      <c r="A2453" s="33" t="s">
        <v>3351</v>
      </c>
    </row>
    <row r="2454" spans="1:1" hidden="1" x14ac:dyDescent="0.3">
      <c r="A2454" s="33" t="s">
        <v>3351</v>
      </c>
    </row>
    <row r="2455" spans="1:1" hidden="1" x14ac:dyDescent="0.3">
      <c r="A2455" s="33" t="s">
        <v>3351</v>
      </c>
    </row>
    <row r="2456" spans="1:1" hidden="1" x14ac:dyDescent="0.3">
      <c r="A2456" s="33" t="s">
        <v>3351</v>
      </c>
    </row>
    <row r="2457" spans="1:1" hidden="1" x14ac:dyDescent="0.3">
      <c r="A2457" s="33" t="s">
        <v>3351</v>
      </c>
    </row>
    <row r="2458" spans="1:1" hidden="1" x14ac:dyDescent="0.3">
      <c r="A2458" s="33" t="s">
        <v>3351</v>
      </c>
    </row>
    <row r="2459" spans="1:1" hidden="1" x14ac:dyDescent="0.3">
      <c r="A2459" s="33" t="s">
        <v>3351</v>
      </c>
    </row>
    <row r="2460" spans="1:1" hidden="1" x14ac:dyDescent="0.3">
      <c r="A2460" s="33" t="s">
        <v>3351</v>
      </c>
    </row>
    <row r="2461" spans="1:1" hidden="1" x14ac:dyDescent="0.3">
      <c r="A2461" s="33" t="s">
        <v>3351</v>
      </c>
    </row>
    <row r="2462" spans="1:1" hidden="1" x14ac:dyDescent="0.3">
      <c r="A2462" s="33" t="s">
        <v>3351</v>
      </c>
    </row>
    <row r="2463" spans="1:1" hidden="1" x14ac:dyDescent="0.3">
      <c r="A2463" s="33" t="s">
        <v>3351</v>
      </c>
    </row>
    <row r="2464" spans="1:1" hidden="1" x14ac:dyDescent="0.3">
      <c r="A2464" s="33" t="s">
        <v>3351</v>
      </c>
    </row>
    <row r="2465" spans="1:1" hidden="1" x14ac:dyDescent="0.3">
      <c r="A2465" s="33" t="s">
        <v>3351</v>
      </c>
    </row>
  </sheetData>
  <autoFilter ref="A1:D2465">
    <filterColumn colId="1">
      <customFilters>
        <customFilter operator="notEqual" val=" "/>
      </customFilters>
    </filterColumn>
  </autoFilter>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1"/>
  <sheetViews>
    <sheetView workbookViewId="0">
      <selection activeCell="O2" sqref="O2:O41"/>
    </sheetView>
  </sheetViews>
  <sheetFormatPr defaultRowHeight="14.4" x14ac:dyDescent="0.3"/>
  <cols>
    <col min="1" max="1" width="10.6640625" bestFit="1" customWidth="1"/>
    <col min="3" max="3" width="9" bestFit="1" customWidth="1"/>
  </cols>
  <sheetData>
    <row r="1" spans="1:19" ht="43.8" x14ac:dyDescent="0.3">
      <c r="A1" s="226" t="s">
        <v>2872</v>
      </c>
      <c r="B1" s="226" t="s">
        <v>2873</v>
      </c>
      <c r="C1" s="226" t="s">
        <v>2874</v>
      </c>
      <c r="D1" s="226" t="s">
        <v>2875</v>
      </c>
      <c r="E1" s="227" t="s">
        <v>2876</v>
      </c>
      <c r="F1" s="226" t="s">
        <v>2877</v>
      </c>
      <c r="G1" s="226" t="s">
        <v>2878</v>
      </c>
      <c r="H1" s="226" t="s">
        <v>2879</v>
      </c>
      <c r="I1" s="227" t="s">
        <v>2880</v>
      </c>
      <c r="J1" s="226" t="s">
        <v>2881</v>
      </c>
      <c r="K1" s="227" t="s">
        <v>2882</v>
      </c>
      <c r="L1" s="228" t="s">
        <v>3675</v>
      </c>
      <c r="M1" s="226" t="s">
        <v>2885</v>
      </c>
      <c r="N1" s="226" t="s">
        <v>2889</v>
      </c>
      <c r="O1" s="228" t="s">
        <v>3676</v>
      </c>
      <c r="P1" s="228" t="s">
        <v>2890</v>
      </c>
      <c r="Q1" s="228" t="s">
        <v>2891</v>
      </c>
    </row>
    <row r="2" spans="1:19" ht="31.2" x14ac:dyDescent="0.3">
      <c r="A2" s="222">
        <v>43439</v>
      </c>
      <c r="B2" s="220" t="s">
        <v>2499</v>
      </c>
      <c r="C2" s="221" t="s">
        <v>3634</v>
      </c>
      <c r="D2" s="218">
        <v>53</v>
      </c>
      <c r="E2" s="217">
        <v>0.87749999999999995</v>
      </c>
      <c r="F2" s="223" t="s">
        <v>3635</v>
      </c>
      <c r="G2" s="221">
        <v>2</v>
      </c>
      <c r="H2" s="223" t="s">
        <v>3635</v>
      </c>
      <c r="I2" s="217">
        <v>5.4999999999999997E-3</v>
      </c>
      <c r="J2" s="218">
        <v>2</v>
      </c>
      <c r="K2" s="217">
        <v>4.1999999999999997E-3</v>
      </c>
      <c r="L2" s="219">
        <v>6.2</v>
      </c>
      <c r="M2" s="223" t="s">
        <v>3635</v>
      </c>
      <c r="N2" s="223" t="s">
        <v>3635</v>
      </c>
      <c r="O2" s="219">
        <v>5.7</v>
      </c>
      <c r="P2" s="219">
        <v>13.5</v>
      </c>
      <c r="Q2" s="219">
        <v>6.3</v>
      </c>
      <c r="S2">
        <f>L2/1000</f>
        <v>6.1999999999999998E-3</v>
      </c>
    </row>
    <row r="3" spans="1:19" ht="31.2" x14ac:dyDescent="0.3">
      <c r="A3" s="222">
        <v>43439</v>
      </c>
      <c r="B3" s="220" t="s">
        <v>2500</v>
      </c>
      <c r="C3" s="221" t="s">
        <v>3636</v>
      </c>
      <c r="D3" s="218">
        <v>55</v>
      </c>
      <c r="E3" s="217">
        <v>1.0004</v>
      </c>
      <c r="F3" s="223" t="s">
        <v>3635</v>
      </c>
      <c r="G3" s="221">
        <v>2</v>
      </c>
      <c r="H3" s="223" t="s">
        <v>3635</v>
      </c>
      <c r="I3" s="217">
        <v>5.4000000000000003E-3</v>
      </c>
      <c r="J3" s="218">
        <v>2</v>
      </c>
      <c r="K3" s="217">
        <v>6.7000000000000002E-3</v>
      </c>
      <c r="L3" s="219">
        <v>5.9</v>
      </c>
      <c r="M3" s="223" t="s">
        <v>3635</v>
      </c>
      <c r="N3" s="223" t="s">
        <v>3635</v>
      </c>
      <c r="O3" s="224"/>
      <c r="P3" s="219">
        <v>13.7</v>
      </c>
      <c r="Q3" s="219">
        <v>5.7</v>
      </c>
      <c r="S3" s="225">
        <f t="shared" ref="S3:S41" si="0">L3/1000</f>
        <v>5.9000000000000007E-3</v>
      </c>
    </row>
    <row r="4" spans="1:19" ht="31.2" x14ac:dyDescent="0.3">
      <c r="A4" s="222">
        <v>43439</v>
      </c>
      <c r="B4" s="220" t="s">
        <v>2501</v>
      </c>
      <c r="C4" s="221" t="s">
        <v>3637</v>
      </c>
      <c r="D4" s="218">
        <v>55</v>
      </c>
      <c r="E4" s="217">
        <v>1.1132</v>
      </c>
      <c r="F4" s="223" t="s">
        <v>3635</v>
      </c>
      <c r="G4" s="221">
        <v>2</v>
      </c>
      <c r="H4" s="223" t="s">
        <v>3635</v>
      </c>
      <c r="I4" s="217">
        <v>5.4000000000000003E-3</v>
      </c>
      <c r="J4" s="218">
        <v>2</v>
      </c>
      <c r="K4" s="217">
        <v>8.0999999999999996E-3</v>
      </c>
      <c r="L4" s="219">
        <v>6.8</v>
      </c>
      <c r="M4" s="223" t="s">
        <v>3635</v>
      </c>
      <c r="N4" s="223" t="s">
        <v>3635</v>
      </c>
      <c r="O4" s="224"/>
      <c r="P4" s="219">
        <v>13.1</v>
      </c>
      <c r="Q4" s="219">
        <v>6.8</v>
      </c>
      <c r="S4" s="225">
        <f t="shared" si="0"/>
        <v>6.7999999999999996E-3</v>
      </c>
    </row>
    <row r="5" spans="1:19" ht="31.2" x14ac:dyDescent="0.3">
      <c r="A5" s="222">
        <v>43439</v>
      </c>
      <c r="B5" s="220" t="s">
        <v>2502</v>
      </c>
      <c r="C5" s="221" t="s">
        <v>3638</v>
      </c>
      <c r="D5" s="218">
        <v>53</v>
      </c>
      <c r="E5" s="217">
        <v>1.0927</v>
      </c>
      <c r="F5" s="223" t="s">
        <v>3635</v>
      </c>
      <c r="G5" s="221">
        <v>2</v>
      </c>
      <c r="H5" s="223" t="s">
        <v>3635</v>
      </c>
      <c r="I5" s="217">
        <v>5.1999999999999998E-3</v>
      </c>
      <c r="J5" s="218">
        <v>2</v>
      </c>
      <c r="K5" s="217">
        <v>9.7000000000000003E-3</v>
      </c>
      <c r="L5" s="219">
        <v>5.3</v>
      </c>
      <c r="M5" s="223" t="s">
        <v>3635</v>
      </c>
      <c r="N5" s="223" t="s">
        <v>3635</v>
      </c>
      <c r="O5" s="224"/>
      <c r="P5" s="219">
        <v>12</v>
      </c>
      <c r="Q5" s="219">
        <v>7.9</v>
      </c>
      <c r="S5" s="225">
        <f t="shared" si="0"/>
        <v>5.3E-3</v>
      </c>
    </row>
    <row r="6" spans="1:19" ht="31.2" x14ac:dyDescent="0.3">
      <c r="A6" s="222">
        <v>43439</v>
      </c>
      <c r="B6" s="220" t="s">
        <v>2503</v>
      </c>
      <c r="C6" s="221" t="s">
        <v>3639</v>
      </c>
      <c r="D6" s="218">
        <v>54</v>
      </c>
      <c r="E6" s="217">
        <v>0.98670000000000002</v>
      </c>
      <c r="F6" s="223" t="s">
        <v>3635</v>
      </c>
      <c r="G6" s="221">
        <v>2</v>
      </c>
      <c r="H6" s="223" t="s">
        <v>3635</v>
      </c>
      <c r="I6" s="217">
        <v>6.7999999999999996E-3</v>
      </c>
      <c r="J6" s="218">
        <v>2</v>
      </c>
      <c r="K6" s="217">
        <v>8.3000000000000001E-3</v>
      </c>
      <c r="L6" s="219">
        <v>6.9</v>
      </c>
      <c r="M6" s="223" t="s">
        <v>3635</v>
      </c>
      <c r="N6" s="223" t="s">
        <v>3635</v>
      </c>
      <c r="O6" s="224"/>
      <c r="P6" s="219">
        <v>11.3</v>
      </c>
      <c r="Q6" s="219">
        <v>8</v>
      </c>
      <c r="S6" s="225">
        <f t="shared" si="0"/>
        <v>6.9000000000000008E-3</v>
      </c>
    </row>
    <row r="7" spans="1:19" ht="31.2" x14ac:dyDescent="0.3">
      <c r="A7" s="222">
        <v>43439</v>
      </c>
      <c r="B7" s="220" t="s">
        <v>2504</v>
      </c>
      <c r="C7" s="221" t="s">
        <v>3640</v>
      </c>
      <c r="D7" s="218">
        <v>55</v>
      </c>
      <c r="E7" s="217">
        <v>1.171</v>
      </c>
      <c r="F7" s="223" t="s">
        <v>3635</v>
      </c>
      <c r="G7" s="221">
        <v>2</v>
      </c>
      <c r="H7" s="223" t="s">
        <v>3635</v>
      </c>
      <c r="I7" s="217">
        <v>7.7000000000000002E-3</v>
      </c>
      <c r="J7" s="218">
        <v>2</v>
      </c>
      <c r="K7" s="217">
        <v>1.1299999999999999E-2</v>
      </c>
      <c r="L7" s="219">
        <v>7.3</v>
      </c>
      <c r="M7" s="223" t="s">
        <v>3635</v>
      </c>
      <c r="N7" s="223" t="s">
        <v>3635</v>
      </c>
      <c r="O7" s="224"/>
      <c r="P7" s="219">
        <v>13.6</v>
      </c>
      <c r="Q7" s="219">
        <v>7.2</v>
      </c>
      <c r="S7" s="225">
        <f t="shared" si="0"/>
        <v>7.3000000000000001E-3</v>
      </c>
    </row>
    <row r="8" spans="1:19" ht="31.2" x14ac:dyDescent="0.3">
      <c r="A8" s="222">
        <v>43439</v>
      </c>
      <c r="B8" s="220" t="s">
        <v>2505</v>
      </c>
      <c r="C8" s="221" t="s">
        <v>3641</v>
      </c>
      <c r="D8" s="218">
        <v>51</v>
      </c>
      <c r="E8" s="217">
        <v>0.88570000000000004</v>
      </c>
      <c r="F8" s="223" t="s">
        <v>3635</v>
      </c>
      <c r="G8" s="221">
        <v>2</v>
      </c>
      <c r="H8" s="223" t="s">
        <v>3635</v>
      </c>
      <c r="I8" s="217">
        <v>6.1000000000000004E-3</v>
      </c>
      <c r="J8" s="218">
        <v>2</v>
      </c>
      <c r="K8" s="217">
        <v>9.1999999999999998E-3</v>
      </c>
      <c r="L8" s="219">
        <v>3.7</v>
      </c>
      <c r="M8" s="223" t="s">
        <v>3635</v>
      </c>
      <c r="N8" s="223" t="s">
        <v>3635</v>
      </c>
      <c r="O8" s="224"/>
      <c r="P8" s="219">
        <v>12.9</v>
      </c>
      <c r="Q8" s="219">
        <v>6.6</v>
      </c>
      <c r="S8" s="225">
        <f t="shared" si="0"/>
        <v>3.7000000000000002E-3</v>
      </c>
    </row>
    <row r="9" spans="1:19" ht="31.2" x14ac:dyDescent="0.3">
      <c r="A9" s="222">
        <v>43439</v>
      </c>
      <c r="B9" s="220" t="s">
        <v>2506</v>
      </c>
      <c r="C9" s="221" t="s">
        <v>3642</v>
      </c>
      <c r="D9" s="218">
        <v>57</v>
      </c>
      <c r="E9" s="217">
        <v>1.1771</v>
      </c>
      <c r="F9" s="223" t="s">
        <v>3635</v>
      </c>
      <c r="G9" s="221">
        <v>2</v>
      </c>
      <c r="H9" s="223" t="s">
        <v>3635</v>
      </c>
      <c r="I9" s="217">
        <v>6.0000000000000001E-3</v>
      </c>
      <c r="J9" s="218">
        <v>2</v>
      </c>
      <c r="K9" s="217">
        <v>8.5000000000000006E-3</v>
      </c>
      <c r="L9" s="219">
        <v>6.1</v>
      </c>
      <c r="M9" s="223" t="s">
        <v>3635</v>
      </c>
      <c r="N9" s="223" t="s">
        <v>3635</v>
      </c>
      <c r="O9" s="224"/>
      <c r="P9" s="219">
        <v>12</v>
      </c>
      <c r="Q9" s="219">
        <v>7.4</v>
      </c>
      <c r="S9" s="225">
        <f t="shared" si="0"/>
        <v>6.0999999999999995E-3</v>
      </c>
    </row>
    <row r="10" spans="1:19" ht="31.2" x14ac:dyDescent="0.3">
      <c r="A10" s="222">
        <v>43439</v>
      </c>
      <c r="B10" s="220" t="s">
        <v>2507</v>
      </c>
      <c r="C10" s="221" t="s">
        <v>3643</v>
      </c>
      <c r="D10" s="218">
        <v>48</v>
      </c>
      <c r="E10" s="217">
        <v>0.78739999999999999</v>
      </c>
      <c r="F10" s="223" t="s">
        <v>3635</v>
      </c>
      <c r="G10" s="221">
        <v>2</v>
      </c>
      <c r="H10" s="223" t="s">
        <v>3635</v>
      </c>
      <c r="I10" s="217">
        <v>6.0000000000000001E-3</v>
      </c>
      <c r="J10" s="218">
        <v>1</v>
      </c>
      <c r="K10" s="217">
        <v>8.3000000000000001E-3</v>
      </c>
      <c r="L10" s="219">
        <v>5</v>
      </c>
      <c r="M10" s="223" t="s">
        <v>3635</v>
      </c>
      <c r="N10" s="223" t="s">
        <v>3635</v>
      </c>
      <c r="O10" s="224"/>
      <c r="P10" s="219">
        <v>11.4</v>
      </c>
      <c r="Q10" s="219">
        <v>5.6</v>
      </c>
      <c r="S10" s="225">
        <f t="shared" si="0"/>
        <v>5.0000000000000001E-3</v>
      </c>
    </row>
    <row r="11" spans="1:19" ht="31.2" x14ac:dyDescent="0.3">
      <c r="A11" s="222">
        <v>43439</v>
      </c>
      <c r="B11" s="220" t="s">
        <v>2508</v>
      </c>
      <c r="C11" s="221" t="s">
        <v>3644</v>
      </c>
      <c r="D11" s="218">
        <v>51</v>
      </c>
      <c r="E11" s="217">
        <v>0.80610000000000004</v>
      </c>
      <c r="F11" s="223" t="s">
        <v>3635</v>
      </c>
      <c r="G11" s="221">
        <v>2</v>
      </c>
      <c r="H11" s="223" t="s">
        <v>3635</v>
      </c>
      <c r="I11" s="217">
        <v>4.7999999999999996E-3</v>
      </c>
      <c r="J11" s="218">
        <v>2</v>
      </c>
      <c r="K11" s="217">
        <v>6.7000000000000002E-3</v>
      </c>
      <c r="L11" s="219">
        <v>5.2</v>
      </c>
      <c r="M11" s="223" t="s">
        <v>3635</v>
      </c>
      <c r="N11" s="223" t="s">
        <v>3635</v>
      </c>
      <c r="O11" s="224"/>
      <c r="P11" s="219">
        <v>12.4</v>
      </c>
      <c r="Q11" s="219">
        <v>6.6</v>
      </c>
      <c r="S11" s="225">
        <f t="shared" si="0"/>
        <v>5.1999999999999998E-3</v>
      </c>
    </row>
    <row r="12" spans="1:19" ht="31.2" x14ac:dyDescent="0.3">
      <c r="A12" s="222">
        <v>43439</v>
      </c>
      <c r="B12" s="220" t="s">
        <v>2550</v>
      </c>
      <c r="C12" s="221" t="s">
        <v>3645</v>
      </c>
      <c r="D12" s="218">
        <v>63</v>
      </c>
      <c r="E12" s="217">
        <v>1.6228</v>
      </c>
      <c r="F12" s="223" t="s">
        <v>3635</v>
      </c>
      <c r="G12" s="221">
        <v>2</v>
      </c>
      <c r="H12" s="223" t="s">
        <v>3635</v>
      </c>
      <c r="I12" s="217">
        <v>6.8999999999999999E-3</v>
      </c>
      <c r="J12" s="218">
        <v>2</v>
      </c>
      <c r="K12" s="217">
        <v>1.2500000000000001E-2</v>
      </c>
      <c r="L12" s="219">
        <v>11.8</v>
      </c>
      <c r="M12" s="223" t="s">
        <v>3635</v>
      </c>
      <c r="N12" s="223" t="s">
        <v>3635</v>
      </c>
      <c r="O12" s="219">
        <v>9.6</v>
      </c>
      <c r="P12" s="219">
        <v>13.3</v>
      </c>
      <c r="Q12" s="219">
        <v>6.5</v>
      </c>
      <c r="S12" s="225">
        <f t="shared" si="0"/>
        <v>1.1800000000000001E-2</v>
      </c>
    </row>
    <row r="13" spans="1:19" ht="31.2" x14ac:dyDescent="0.3">
      <c r="A13" s="222">
        <v>43439</v>
      </c>
      <c r="B13" s="220" t="s">
        <v>2551</v>
      </c>
      <c r="C13" s="221" t="s">
        <v>3646</v>
      </c>
      <c r="D13" s="218">
        <v>60</v>
      </c>
      <c r="E13" s="217">
        <v>1.9175</v>
      </c>
      <c r="F13" s="223" t="s">
        <v>3635</v>
      </c>
      <c r="G13" s="221">
        <v>2</v>
      </c>
      <c r="H13" s="223" t="s">
        <v>3635</v>
      </c>
      <c r="I13" s="217">
        <v>1.3899999999999999E-2</v>
      </c>
      <c r="J13" s="218">
        <v>2</v>
      </c>
      <c r="K13" s="217">
        <v>1.0999999999999999E-2</v>
      </c>
      <c r="L13" s="219">
        <v>12</v>
      </c>
      <c r="M13" s="223" t="s">
        <v>3635</v>
      </c>
      <c r="N13" s="223" t="s">
        <v>3635</v>
      </c>
      <c r="O13" s="224"/>
      <c r="P13" s="219">
        <v>11</v>
      </c>
      <c r="Q13" s="219">
        <v>7.6</v>
      </c>
      <c r="S13" s="225">
        <f t="shared" si="0"/>
        <v>1.2E-2</v>
      </c>
    </row>
    <row r="14" spans="1:19" ht="31.2" x14ac:dyDescent="0.3">
      <c r="A14" s="222">
        <v>43439</v>
      </c>
      <c r="B14" s="220" t="s">
        <v>2552</v>
      </c>
      <c r="C14" s="221" t="s">
        <v>3647</v>
      </c>
      <c r="D14" s="218">
        <v>56</v>
      </c>
      <c r="E14" s="217">
        <v>1.7771999999999999</v>
      </c>
      <c r="F14" s="223" t="s">
        <v>3635</v>
      </c>
      <c r="G14" s="221">
        <v>2</v>
      </c>
      <c r="H14" s="223" t="s">
        <v>3635</v>
      </c>
      <c r="I14" s="217">
        <v>8.8999999999999999E-3</v>
      </c>
      <c r="J14" s="218">
        <v>2</v>
      </c>
      <c r="K14" s="217">
        <v>9.4000000000000004E-3</v>
      </c>
      <c r="L14" s="219">
        <v>13.9</v>
      </c>
      <c r="M14" s="223" t="s">
        <v>3635</v>
      </c>
      <c r="N14" s="223" t="s">
        <v>3635</v>
      </c>
      <c r="O14" s="219">
        <v>14.8</v>
      </c>
      <c r="P14" s="219">
        <v>11.2</v>
      </c>
      <c r="Q14" s="219">
        <v>7.1</v>
      </c>
      <c r="S14" s="225">
        <f t="shared" si="0"/>
        <v>1.3900000000000001E-2</v>
      </c>
    </row>
    <row r="15" spans="1:19" ht="31.2" x14ac:dyDescent="0.3">
      <c r="A15" s="222">
        <v>43439</v>
      </c>
      <c r="B15" s="220" t="s">
        <v>3372</v>
      </c>
      <c r="C15" s="221" t="s">
        <v>3648</v>
      </c>
      <c r="D15" s="218">
        <v>60</v>
      </c>
      <c r="E15" s="217">
        <v>1.3915999999999999</v>
      </c>
      <c r="F15" s="223" t="s">
        <v>3635</v>
      </c>
      <c r="G15" s="221">
        <v>2</v>
      </c>
      <c r="H15" s="223" t="s">
        <v>3635</v>
      </c>
      <c r="I15" s="217">
        <v>5.1000000000000004E-3</v>
      </c>
      <c r="J15" s="218">
        <v>2</v>
      </c>
      <c r="K15" s="217">
        <v>0.01</v>
      </c>
      <c r="L15" s="219">
        <v>6.1</v>
      </c>
      <c r="M15" s="223" t="s">
        <v>3635</v>
      </c>
      <c r="N15" s="223" t="s">
        <v>3635</v>
      </c>
      <c r="O15" s="224"/>
      <c r="P15" s="219">
        <v>13.3</v>
      </c>
      <c r="Q15" s="219">
        <v>7.5</v>
      </c>
      <c r="S15" s="225">
        <f t="shared" si="0"/>
        <v>6.0999999999999995E-3</v>
      </c>
    </row>
    <row r="16" spans="1:19" ht="31.2" x14ac:dyDescent="0.3">
      <c r="A16" s="222">
        <v>43439</v>
      </c>
      <c r="B16" s="220" t="s">
        <v>3373</v>
      </c>
      <c r="C16" s="221" t="s">
        <v>3649</v>
      </c>
      <c r="D16" s="218">
        <v>57</v>
      </c>
      <c r="E16" s="217">
        <v>1.3140000000000001</v>
      </c>
      <c r="F16" s="223" t="s">
        <v>3635</v>
      </c>
      <c r="G16" s="221">
        <v>2</v>
      </c>
      <c r="H16" s="223" t="s">
        <v>3635</v>
      </c>
      <c r="I16" s="217">
        <v>9.5999999999999992E-3</v>
      </c>
      <c r="J16" s="218">
        <v>2</v>
      </c>
      <c r="K16" s="217">
        <v>7.3000000000000001E-3</v>
      </c>
      <c r="L16" s="219">
        <v>2.8</v>
      </c>
      <c r="M16" s="223" t="s">
        <v>3635</v>
      </c>
      <c r="N16" s="223" t="s">
        <v>3635</v>
      </c>
      <c r="O16" s="224"/>
      <c r="P16" s="219">
        <v>12.8</v>
      </c>
      <c r="Q16" s="219">
        <v>6.1</v>
      </c>
      <c r="S16" s="225">
        <f t="shared" si="0"/>
        <v>2.8E-3</v>
      </c>
    </row>
    <row r="17" spans="1:19" ht="31.2" x14ac:dyDescent="0.3">
      <c r="A17" s="222">
        <v>43439</v>
      </c>
      <c r="B17" s="220" t="s">
        <v>3374</v>
      </c>
      <c r="C17" s="221" t="s">
        <v>3650</v>
      </c>
      <c r="D17" s="218">
        <v>57</v>
      </c>
      <c r="E17" s="217">
        <v>1.1436999999999999</v>
      </c>
      <c r="F17" s="223" t="s">
        <v>3635</v>
      </c>
      <c r="G17" s="221">
        <v>2</v>
      </c>
      <c r="H17" s="223" t="s">
        <v>3635</v>
      </c>
      <c r="I17" s="217">
        <v>1.06E-2</v>
      </c>
      <c r="J17" s="218">
        <v>2</v>
      </c>
      <c r="K17" s="217">
        <v>6.8999999999999999E-3</v>
      </c>
      <c r="L17" s="219">
        <v>7.3</v>
      </c>
      <c r="M17" s="223" t="s">
        <v>3635</v>
      </c>
      <c r="N17" s="223" t="s">
        <v>3635</v>
      </c>
      <c r="O17" s="224"/>
      <c r="P17" s="219">
        <v>10.8</v>
      </c>
      <c r="Q17" s="219">
        <v>7.8</v>
      </c>
      <c r="S17" s="225">
        <f t="shared" si="0"/>
        <v>7.3000000000000001E-3</v>
      </c>
    </row>
    <row r="18" spans="1:19" ht="31.2" x14ac:dyDescent="0.3">
      <c r="A18" s="222">
        <v>43439</v>
      </c>
      <c r="B18" s="220" t="s">
        <v>3375</v>
      </c>
      <c r="C18" s="221" t="s">
        <v>3651</v>
      </c>
      <c r="D18" s="218">
        <v>61</v>
      </c>
      <c r="E18" s="217">
        <v>1.3332999999999999</v>
      </c>
      <c r="F18" s="223" t="s">
        <v>3635</v>
      </c>
      <c r="G18" s="221">
        <v>2</v>
      </c>
      <c r="H18" s="223" t="s">
        <v>3635</v>
      </c>
      <c r="I18" s="217">
        <v>7.7000000000000002E-3</v>
      </c>
      <c r="J18" s="218">
        <v>2</v>
      </c>
      <c r="K18" s="217">
        <v>1.0800000000000001E-2</v>
      </c>
      <c r="L18" s="219">
        <v>8.9</v>
      </c>
      <c r="M18" s="223" t="s">
        <v>3635</v>
      </c>
      <c r="N18" s="223" t="s">
        <v>3635</v>
      </c>
      <c r="O18" s="224"/>
      <c r="P18" s="219">
        <v>10.7</v>
      </c>
      <c r="Q18" s="219">
        <v>6.1</v>
      </c>
      <c r="S18" s="225">
        <f t="shared" si="0"/>
        <v>8.8999999999999999E-3</v>
      </c>
    </row>
    <row r="19" spans="1:19" ht="31.2" x14ac:dyDescent="0.3">
      <c r="A19" s="222">
        <v>43439</v>
      </c>
      <c r="B19" s="220" t="s">
        <v>3376</v>
      </c>
      <c r="C19" s="221" t="s">
        <v>3652</v>
      </c>
      <c r="D19" s="218">
        <v>63</v>
      </c>
      <c r="E19" s="217">
        <v>1.8111999999999999</v>
      </c>
      <c r="F19" s="223" t="s">
        <v>3635</v>
      </c>
      <c r="G19" s="221">
        <v>2</v>
      </c>
      <c r="H19" s="223" t="s">
        <v>3635</v>
      </c>
      <c r="I19" s="217">
        <v>7.7000000000000002E-3</v>
      </c>
      <c r="J19" s="218">
        <v>2</v>
      </c>
      <c r="K19" s="217">
        <v>1.47E-2</v>
      </c>
      <c r="L19" s="219">
        <v>9.5</v>
      </c>
      <c r="M19" s="223" t="s">
        <v>3635</v>
      </c>
      <c r="N19" s="223" t="s">
        <v>3635</v>
      </c>
      <c r="O19" s="219">
        <v>19.600000000000001</v>
      </c>
      <c r="P19" s="219">
        <v>14.9</v>
      </c>
      <c r="Q19" s="219">
        <v>6</v>
      </c>
      <c r="S19" s="225">
        <f t="shared" si="0"/>
        <v>9.4999999999999998E-3</v>
      </c>
    </row>
    <row r="20" spans="1:19" ht="31.2" x14ac:dyDescent="0.3">
      <c r="A20" s="222">
        <v>43439</v>
      </c>
      <c r="B20" s="220" t="s">
        <v>3377</v>
      </c>
      <c r="C20" s="221" t="s">
        <v>3653</v>
      </c>
      <c r="D20" s="218">
        <v>60</v>
      </c>
      <c r="E20" s="217">
        <v>1.6133999999999999</v>
      </c>
      <c r="F20" s="223" t="s">
        <v>3635</v>
      </c>
      <c r="G20" s="221">
        <v>2</v>
      </c>
      <c r="H20" s="223" t="s">
        <v>3635</v>
      </c>
      <c r="I20" s="217">
        <v>7.7999999999999996E-3</v>
      </c>
      <c r="J20" s="218">
        <v>2</v>
      </c>
      <c r="K20" s="217">
        <v>1.2200000000000001E-2</v>
      </c>
      <c r="L20" s="219">
        <v>6</v>
      </c>
      <c r="M20" s="223" t="s">
        <v>3635</v>
      </c>
      <c r="N20" s="223" t="s">
        <v>3635</v>
      </c>
      <c r="O20" s="219">
        <v>17.399999999999999</v>
      </c>
      <c r="P20" s="219">
        <v>14.5</v>
      </c>
      <c r="Q20" s="219">
        <v>5.8</v>
      </c>
      <c r="S20" s="225">
        <f t="shared" si="0"/>
        <v>6.0000000000000001E-3</v>
      </c>
    </row>
    <row r="21" spans="1:19" ht="31.2" x14ac:dyDescent="0.3">
      <c r="A21" s="222">
        <v>43439</v>
      </c>
      <c r="B21" s="220" t="s">
        <v>3446</v>
      </c>
      <c r="C21" s="221" t="s">
        <v>3654</v>
      </c>
      <c r="D21" s="218">
        <v>63</v>
      </c>
      <c r="E21" s="217">
        <v>1.7164999999999999</v>
      </c>
      <c r="F21" s="223" t="s">
        <v>3635</v>
      </c>
      <c r="G21" s="221">
        <v>2</v>
      </c>
      <c r="H21" s="223" t="s">
        <v>3635</v>
      </c>
      <c r="I21" s="217">
        <v>6.4999999999999997E-3</v>
      </c>
      <c r="J21" s="218">
        <v>2</v>
      </c>
      <c r="K21" s="217">
        <v>1.2999999999999999E-2</v>
      </c>
      <c r="L21" s="219">
        <v>11.2</v>
      </c>
      <c r="M21" s="223" t="s">
        <v>3635</v>
      </c>
      <c r="N21" s="223" t="s">
        <v>3635</v>
      </c>
      <c r="O21" s="219">
        <v>17.899999999999999</v>
      </c>
      <c r="P21" s="219">
        <v>11.4</v>
      </c>
      <c r="Q21" s="219">
        <v>6.6</v>
      </c>
      <c r="S21" s="225">
        <f t="shared" si="0"/>
        <v>1.12E-2</v>
      </c>
    </row>
    <row r="22" spans="1:19" ht="31.2" x14ac:dyDescent="0.3">
      <c r="A22" s="222">
        <v>43439</v>
      </c>
      <c r="B22" s="220" t="s">
        <v>3447</v>
      </c>
      <c r="C22" s="221" t="s">
        <v>3655</v>
      </c>
      <c r="D22" s="218">
        <v>60</v>
      </c>
      <c r="E22" s="217">
        <v>1.4821</v>
      </c>
      <c r="F22" s="223" t="s">
        <v>3635</v>
      </c>
      <c r="G22" s="221">
        <v>2</v>
      </c>
      <c r="H22" s="223" t="s">
        <v>3635</v>
      </c>
      <c r="I22" s="217">
        <v>8.6E-3</v>
      </c>
      <c r="J22" s="218">
        <v>2</v>
      </c>
      <c r="K22" s="217">
        <v>8.2000000000000007E-3</v>
      </c>
      <c r="L22" s="219">
        <v>10.9</v>
      </c>
      <c r="M22" s="223" t="s">
        <v>3635</v>
      </c>
      <c r="N22" s="223" t="s">
        <v>3635</v>
      </c>
      <c r="O22" s="219">
        <v>10.1</v>
      </c>
      <c r="P22" s="219">
        <v>10.6</v>
      </c>
      <c r="Q22" s="219">
        <v>6.2</v>
      </c>
      <c r="S22" s="225">
        <f t="shared" si="0"/>
        <v>1.09E-2</v>
      </c>
    </row>
    <row r="23" spans="1:19" ht="31.2" x14ac:dyDescent="0.3">
      <c r="A23" s="222">
        <v>43439</v>
      </c>
      <c r="B23" s="220" t="s">
        <v>3449</v>
      </c>
      <c r="C23" s="221" t="s">
        <v>3656</v>
      </c>
      <c r="D23" s="218">
        <v>53</v>
      </c>
      <c r="E23" s="217">
        <v>1.0515000000000001</v>
      </c>
      <c r="F23" s="223" t="s">
        <v>3635</v>
      </c>
      <c r="G23" s="221">
        <v>2</v>
      </c>
      <c r="H23" s="223" t="s">
        <v>3635</v>
      </c>
      <c r="I23" s="217">
        <v>8.9999999999999993E-3</v>
      </c>
      <c r="J23" s="218">
        <v>2</v>
      </c>
      <c r="K23" s="217">
        <v>8.2000000000000007E-3</v>
      </c>
      <c r="L23" s="219">
        <v>5.4</v>
      </c>
      <c r="M23" s="223" t="s">
        <v>3635</v>
      </c>
      <c r="N23" s="223" t="s">
        <v>3635</v>
      </c>
      <c r="O23" s="224"/>
      <c r="P23" s="219">
        <v>14.8</v>
      </c>
      <c r="Q23" s="219">
        <v>6.2</v>
      </c>
      <c r="S23" s="225">
        <f t="shared" si="0"/>
        <v>5.4000000000000003E-3</v>
      </c>
    </row>
    <row r="24" spans="1:19" ht="31.2" x14ac:dyDescent="0.3">
      <c r="A24" s="222">
        <v>43439</v>
      </c>
      <c r="B24" s="220" t="s">
        <v>3450</v>
      </c>
      <c r="C24" s="221" t="s">
        <v>3657</v>
      </c>
      <c r="D24" s="218">
        <v>51</v>
      </c>
      <c r="E24" s="217">
        <v>1.2743</v>
      </c>
      <c r="F24" s="223" t="s">
        <v>3635</v>
      </c>
      <c r="G24" s="221">
        <v>2</v>
      </c>
      <c r="H24" s="223" t="s">
        <v>3635</v>
      </c>
      <c r="I24" s="217">
        <v>5.8999999999999999E-3</v>
      </c>
      <c r="J24" s="218">
        <v>2</v>
      </c>
      <c r="K24" s="217">
        <v>1.11E-2</v>
      </c>
      <c r="L24" s="219">
        <v>5.3</v>
      </c>
      <c r="M24" s="223" t="s">
        <v>3635</v>
      </c>
      <c r="N24" s="223" t="s">
        <v>3635</v>
      </c>
      <c r="O24" s="224"/>
      <c r="P24" s="219">
        <v>12.4</v>
      </c>
      <c r="Q24" s="219">
        <v>6</v>
      </c>
      <c r="S24" s="225">
        <f t="shared" si="0"/>
        <v>5.3E-3</v>
      </c>
    </row>
    <row r="25" spans="1:19" ht="31.2" x14ac:dyDescent="0.3">
      <c r="A25" s="222">
        <v>43439</v>
      </c>
      <c r="B25" s="220" t="s">
        <v>3451</v>
      </c>
      <c r="C25" s="221" t="s">
        <v>3658</v>
      </c>
      <c r="D25" s="218">
        <v>48</v>
      </c>
      <c r="E25" s="217">
        <v>0.82410000000000005</v>
      </c>
      <c r="F25" s="223" t="s">
        <v>3635</v>
      </c>
      <c r="G25" s="221">
        <v>2</v>
      </c>
      <c r="H25" s="223" t="s">
        <v>3635</v>
      </c>
      <c r="I25" s="217">
        <v>3.5999999999999999E-3</v>
      </c>
      <c r="J25" s="218">
        <v>2</v>
      </c>
      <c r="K25" s="217">
        <v>9.1999999999999998E-3</v>
      </c>
      <c r="L25" s="219">
        <v>4.8</v>
      </c>
      <c r="M25" s="223" t="s">
        <v>3635</v>
      </c>
      <c r="N25" s="223" t="s">
        <v>3635</v>
      </c>
      <c r="O25" s="224"/>
      <c r="P25" s="219">
        <v>13.2</v>
      </c>
      <c r="Q25" s="219">
        <v>5.7</v>
      </c>
      <c r="S25" s="225">
        <f t="shared" si="0"/>
        <v>4.7999999999999996E-3</v>
      </c>
    </row>
    <row r="26" spans="1:19" ht="31.2" x14ac:dyDescent="0.3">
      <c r="A26" s="222">
        <v>43439</v>
      </c>
      <c r="B26" s="220" t="s">
        <v>3452</v>
      </c>
      <c r="C26" s="221" t="s">
        <v>3659</v>
      </c>
      <c r="D26" s="218">
        <v>52</v>
      </c>
      <c r="E26" s="217">
        <v>0.85629999999999995</v>
      </c>
      <c r="F26" s="223" t="s">
        <v>3635</v>
      </c>
      <c r="G26" s="221">
        <v>2</v>
      </c>
      <c r="H26" s="223" t="s">
        <v>3635</v>
      </c>
      <c r="I26" s="217">
        <v>7.1999999999999998E-3</v>
      </c>
      <c r="J26" s="218">
        <v>2</v>
      </c>
      <c r="K26" s="217">
        <v>5.7000000000000002E-3</v>
      </c>
      <c r="L26" s="219">
        <v>4.5</v>
      </c>
      <c r="M26" s="223" t="s">
        <v>3635</v>
      </c>
      <c r="N26" s="223" t="s">
        <v>3635</v>
      </c>
      <c r="O26" s="224"/>
      <c r="P26" s="219">
        <v>11</v>
      </c>
      <c r="Q26" s="219">
        <v>5.7</v>
      </c>
      <c r="S26" s="225">
        <f t="shared" si="0"/>
        <v>4.4999999999999997E-3</v>
      </c>
    </row>
    <row r="27" spans="1:19" ht="31.2" x14ac:dyDescent="0.3">
      <c r="A27" s="222">
        <v>43439</v>
      </c>
      <c r="B27" s="220" t="s">
        <v>3453</v>
      </c>
      <c r="C27" s="221" t="s">
        <v>3660</v>
      </c>
      <c r="D27" s="218">
        <v>53</v>
      </c>
      <c r="E27" s="217">
        <v>0.91879999999999995</v>
      </c>
      <c r="F27" s="223" t="s">
        <v>3635</v>
      </c>
      <c r="G27" s="221">
        <v>2</v>
      </c>
      <c r="H27" s="223" t="s">
        <v>3635</v>
      </c>
      <c r="I27" s="217">
        <v>4.8999999999999998E-3</v>
      </c>
      <c r="J27" s="218">
        <v>2</v>
      </c>
      <c r="K27" s="217">
        <v>5.3E-3</v>
      </c>
      <c r="L27" s="219">
        <v>4.7</v>
      </c>
      <c r="M27" s="223" t="s">
        <v>3635</v>
      </c>
      <c r="N27" s="223" t="s">
        <v>3635</v>
      </c>
      <c r="O27" s="224"/>
      <c r="P27" s="219">
        <v>10.199999999999999</v>
      </c>
      <c r="Q27" s="219">
        <v>7.4</v>
      </c>
      <c r="S27" s="225">
        <f t="shared" si="0"/>
        <v>4.7000000000000002E-3</v>
      </c>
    </row>
    <row r="28" spans="1:19" ht="31.2" x14ac:dyDescent="0.3">
      <c r="A28" s="222">
        <v>43439</v>
      </c>
      <c r="B28" s="220" t="s">
        <v>3454</v>
      </c>
      <c r="C28" s="221" t="s">
        <v>3661</v>
      </c>
      <c r="D28" s="218">
        <v>52</v>
      </c>
      <c r="E28" s="217">
        <v>0.78549999999999998</v>
      </c>
      <c r="F28" s="223" t="s">
        <v>3635</v>
      </c>
      <c r="G28" s="221">
        <v>2</v>
      </c>
      <c r="H28" s="223" t="s">
        <v>3635</v>
      </c>
      <c r="I28" s="217">
        <v>6.4999999999999997E-3</v>
      </c>
      <c r="J28" s="218">
        <v>2</v>
      </c>
      <c r="K28" s="217">
        <v>8.5000000000000006E-3</v>
      </c>
      <c r="L28" s="219">
        <v>4.5999999999999996</v>
      </c>
      <c r="M28" s="223" t="s">
        <v>3635</v>
      </c>
      <c r="N28" s="223" t="s">
        <v>3635</v>
      </c>
      <c r="O28" s="224"/>
      <c r="P28" s="219">
        <v>11.9</v>
      </c>
      <c r="Q28" s="219">
        <v>6.1</v>
      </c>
      <c r="S28" s="225">
        <f t="shared" si="0"/>
        <v>4.5999999999999999E-3</v>
      </c>
    </row>
    <row r="29" spans="1:19" ht="31.2" x14ac:dyDescent="0.3">
      <c r="A29" s="222">
        <v>43439</v>
      </c>
      <c r="B29" s="220" t="s">
        <v>3455</v>
      </c>
      <c r="C29" s="221" t="s">
        <v>3662</v>
      </c>
      <c r="D29" s="218">
        <v>48</v>
      </c>
      <c r="E29" s="217">
        <v>0.76649999999999996</v>
      </c>
      <c r="F29" s="223" t="s">
        <v>3635</v>
      </c>
      <c r="G29" s="221">
        <v>2</v>
      </c>
      <c r="H29" s="223" t="s">
        <v>3635</v>
      </c>
      <c r="I29" s="217">
        <v>7.4000000000000003E-3</v>
      </c>
      <c r="J29" s="218">
        <v>1</v>
      </c>
      <c r="K29" s="217">
        <v>4.5999999999999999E-3</v>
      </c>
      <c r="L29" s="219">
        <v>2.4</v>
      </c>
      <c r="M29" s="223" t="s">
        <v>3635</v>
      </c>
      <c r="N29" s="223" t="s">
        <v>3635</v>
      </c>
      <c r="O29" s="224"/>
      <c r="P29" s="219">
        <v>13</v>
      </c>
      <c r="Q29" s="219">
        <v>6.4</v>
      </c>
      <c r="S29" s="225">
        <f t="shared" si="0"/>
        <v>2.3999999999999998E-3</v>
      </c>
    </row>
    <row r="30" spans="1:19" ht="31.2" x14ac:dyDescent="0.3">
      <c r="A30" s="222">
        <v>43439</v>
      </c>
      <c r="B30" s="220" t="s">
        <v>3456</v>
      </c>
      <c r="C30" s="221" t="s">
        <v>3663</v>
      </c>
      <c r="D30" s="218">
        <v>57</v>
      </c>
      <c r="E30" s="217">
        <v>0.99729999999999996</v>
      </c>
      <c r="F30" s="223" t="s">
        <v>3635</v>
      </c>
      <c r="G30" s="221">
        <v>2</v>
      </c>
      <c r="H30" s="223" t="s">
        <v>3635</v>
      </c>
      <c r="I30" s="217">
        <v>8.8999999999999999E-3</v>
      </c>
      <c r="J30" s="218">
        <v>2</v>
      </c>
      <c r="K30" s="217">
        <v>1.12E-2</v>
      </c>
      <c r="L30" s="219">
        <v>6.8</v>
      </c>
      <c r="M30" s="223" t="s">
        <v>3635</v>
      </c>
      <c r="N30" s="223" t="s">
        <v>3635</v>
      </c>
      <c r="O30" s="224"/>
      <c r="P30" s="219">
        <v>11.4</v>
      </c>
      <c r="Q30" s="219">
        <v>6.5</v>
      </c>
      <c r="S30" s="225">
        <f t="shared" si="0"/>
        <v>6.7999999999999996E-3</v>
      </c>
    </row>
    <row r="31" spans="1:19" ht="31.2" x14ac:dyDescent="0.3">
      <c r="A31" s="222">
        <v>43439</v>
      </c>
      <c r="B31" s="220" t="s">
        <v>3457</v>
      </c>
      <c r="C31" s="221" t="s">
        <v>3664</v>
      </c>
      <c r="D31" s="218">
        <v>55</v>
      </c>
      <c r="E31" s="217">
        <v>1.1767000000000001</v>
      </c>
      <c r="F31" s="223" t="s">
        <v>3635</v>
      </c>
      <c r="G31" s="221">
        <v>2</v>
      </c>
      <c r="H31" s="223" t="s">
        <v>3635</v>
      </c>
      <c r="I31" s="217">
        <v>6.1000000000000004E-3</v>
      </c>
      <c r="J31" s="218">
        <v>2</v>
      </c>
      <c r="K31" s="217">
        <v>1.18E-2</v>
      </c>
      <c r="L31" s="219">
        <v>4.3</v>
      </c>
      <c r="M31" s="223" t="s">
        <v>3635</v>
      </c>
      <c r="N31" s="223" t="s">
        <v>3635</v>
      </c>
      <c r="O31" s="224"/>
      <c r="P31" s="219">
        <v>12.8</v>
      </c>
      <c r="Q31" s="219">
        <v>5.9</v>
      </c>
      <c r="S31" s="225">
        <f t="shared" si="0"/>
        <v>4.3E-3</v>
      </c>
    </row>
    <row r="32" spans="1:19" ht="31.2" x14ac:dyDescent="0.3">
      <c r="A32" s="222">
        <v>43439</v>
      </c>
      <c r="B32" s="220" t="s">
        <v>3458</v>
      </c>
      <c r="C32" s="221" t="s">
        <v>3665</v>
      </c>
      <c r="D32" s="218">
        <v>52</v>
      </c>
      <c r="E32" s="217">
        <v>1.1289</v>
      </c>
      <c r="F32" s="223" t="s">
        <v>3635</v>
      </c>
      <c r="G32" s="221">
        <v>2</v>
      </c>
      <c r="H32" s="223" t="s">
        <v>3635</v>
      </c>
      <c r="I32" s="217">
        <v>8.6E-3</v>
      </c>
      <c r="J32" s="218">
        <v>2</v>
      </c>
      <c r="K32" s="217">
        <v>9.1999999999999998E-3</v>
      </c>
      <c r="L32" s="219">
        <v>7.4</v>
      </c>
      <c r="M32" s="223" t="s">
        <v>3635</v>
      </c>
      <c r="N32" s="223" t="s">
        <v>3635</v>
      </c>
      <c r="O32" s="224"/>
      <c r="P32" s="219">
        <v>10.3</v>
      </c>
      <c r="Q32" s="219">
        <v>6.6</v>
      </c>
      <c r="S32" s="225">
        <f t="shared" si="0"/>
        <v>7.4000000000000003E-3</v>
      </c>
    </row>
    <row r="33" spans="1:19" ht="31.2" x14ac:dyDescent="0.3">
      <c r="A33" s="222">
        <v>43439</v>
      </c>
      <c r="B33" s="220" t="s">
        <v>3459</v>
      </c>
      <c r="C33" s="221" t="s">
        <v>3666</v>
      </c>
      <c r="D33" s="218">
        <v>55</v>
      </c>
      <c r="E33" s="217">
        <v>1.2528999999999999</v>
      </c>
      <c r="F33" s="223" t="s">
        <v>3635</v>
      </c>
      <c r="G33" s="221">
        <v>2</v>
      </c>
      <c r="H33" s="223" t="s">
        <v>3635</v>
      </c>
      <c r="I33" s="217">
        <v>7.0000000000000001E-3</v>
      </c>
      <c r="J33" s="218">
        <v>2</v>
      </c>
      <c r="K33" s="217">
        <v>8.8999999999999999E-3</v>
      </c>
      <c r="L33" s="219">
        <v>6.2</v>
      </c>
      <c r="M33" s="223" t="s">
        <v>3635</v>
      </c>
      <c r="N33" s="223" t="s">
        <v>3635</v>
      </c>
      <c r="O33" s="224"/>
      <c r="P33" s="219">
        <v>11.2</v>
      </c>
      <c r="Q33" s="219">
        <v>8</v>
      </c>
      <c r="S33" s="225">
        <f t="shared" si="0"/>
        <v>6.1999999999999998E-3</v>
      </c>
    </row>
    <row r="34" spans="1:19" ht="31.2" x14ac:dyDescent="0.3">
      <c r="A34" s="222">
        <v>43439</v>
      </c>
      <c r="B34" s="220" t="s">
        <v>3460</v>
      </c>
      <c r="C34" s="221" t="s">
        <v>3667</v>
      </c>
      <c r="D34" s="218">
        <v>53</v>
      </c>
      <c r="E34" s="217">
        <v>0.9254</v>
      </c>
      <c r="F34" s="223" t="s">
        <v>3635</v>
      </c>
      <c r="G34" s="221">
        <v>2</v>
      </c>
      <c r="H34" s="223" t="s">
        <v>3635</v>
      </c>
      <c r="I34" s="217">
        <v>5.5999999999999999E-3</v>
      </c>
      <c r="J34" s="218">
        <v>2</v>
      </c>
      <c r="K34" s="217">
        <v>8.8000000000000005E-3</v>
      </c>
      <c r="L34" s="219">
        <v>4.7</v>
      </c>
      <c r="M34" s="223" t="s">
        <v>3635</v>
      </c>
      <c r="N34" s="223" t="s">
        <v>3635</v>
      </c>
      <c r="O34" s="224"/>
      <c r="P34" s="219">
        <v>13.5</v>
      </c>
      <c r="Q34" s="219">
        <v>5.6</v>
      </c>
      <c r="S34" s="225">
        <f t="shared" si="0"/>
        <v>4.7000000000000002E-3</v>
      </c>
    </row>
    <row r="35" spans="1:19" ht="31.2" x14ac:dyDescent="0.3">
      <c r="A35" s="222">
        <v>43439</v>
      </c>
      <c r="B35" s="220" t="s">
        <v>3461</v>
      </c>
      <c r="C35" s="221" t="s">
        <v>3668</v>
      </c>
      <c r="D35" s="218">
        <v>55</v>
      </c>
      <c r="E35" s="217">
        <v>0.94120000000000004</v>
      </c>
      <c r="F35" s="223" t="s">
        <v>3635</v>
      </c>
      <c r="G35" s="221">
        <v>2</v>
      </c>
      <c r="H35" s="223" t="s">
        <v>3635</v>
      </c>
      <c r="I35" s="217">
        <v>4.4000000000000003E-3</v>
      </c>
      <c r="J35" s="218">
        <v>2</v>
      </c>
      <c r="K35" s="217">
        <v>7.7000000000000002E-3</v>
      </c>
      <c r="L35" s="219">
        <v>4</v>
      </c>
      <c r="M35" s="223" t="s">
        <v>3635</v>
      </c>
      <c r="N35" s="223" t="s">
        <v>3635</v>
      </c>
      <c r="O35" s="224"/>
      <c r="P35" s="219">
        <v>10.3</v>
      </c>
      <c r="Q35" s="219">
        <v>6.5</v>
      </c>
      <c r="S35" s="225">
        <f t="shared" si="0"/>
        <v>4.0000000000000001E-3</v>
      </c>
    </row>
    <row r="36" spans="1:19" ht="31.2" x14ac:dyDescent="0.3">
      <c r="A36" s="222">
        <v>43439</v>
      </c>
      <c r="B36" s="220" t="s">
        <v>3462</v>
      </c>
      <c r="C36" s="221" t="s">
        <v>3669</v>
      </c>
      <c r="D36" s="218">
        <v>48</v>
      </c>
      <c r="E36" s="217">
        <v>0.73829999999999996</v>
      </c>
      <c r="F36" s="223" t="s">
        <v>3635</v>
      </c>
      <c r="G36" s="221">
        <v>2</v>
      </c>
      <c r="H36" s="223" t="s">
        <v>3635</v>
      </c>
      <c r="I36" s="217">
        <v>7.7000000000000002E-3</v>
      </c>
      <c r="J36" s="218">
        <v>2</v>
      </c>
      <c r="K36" s="217">
        <v>6.7999999999999996E-3</v>
      </c>
      <c r="L36" s="219">
        <v>4.2</v>
      </c>
      <c r="M36" s="223" t="s">
        <v>3635</v>
      </c>
      <c r="N36" s="223" t="s">
        <v>3635</v>
      </c>
      <c r="O36" s="224"/>
      <c r="P36" s="219">
        <v>10.8</v>
      </c>
      <c r="Q36" s="219">
        <v>6.6</v>
      </c>
      <c r="S36" s="225">
        <f t="shared" si="0"/>
        <v>4.2000000000000006E-3</v>
      </c>
    </row>
    <row r="37" spans="1:19" ht="31.2" x14ac:dyDescent="0.3">
      <c r="A37" s="222">
        <v>43439</v>
      </c>
      <c r="B37" s="220" t="s">
        <v>3463</v>
      </c>
      <c r="C37" s="221" t="s">
        <v>3670</v>
      </c>
      <c r="D37" s="218">
        <v>54</v>
      </c>
      <c r="E37" s="217">
        <v>1.0881000000000001</v>
      </c>
      <c r="F37" s="223" t="s">
        <v>3635</v>
      </c>
      <c r="G37" s="221">
        <v>2</v>
      </c>
      <c r="H37" s="223" t="s">
        <v>3635</v>
      </c>
      <c r="I37" s="217">
        <v>6.0000000000000001E-3</v>
      </c>
      <c r="J37" s="218">
        <v>2</v>
      </c>
      <c r="K37" s="217">
        <v>1.24E-2</v>
      </c>
      <c r="L37" s="219">
        <v>4.9000000000000004</v>
      </c>
      <c r="M37" s="223" t="s">
        <v>3635</v>
      </c>
      <c r="N37" s="223" t="s">
        <v>3635</v>
      </c>
      <c r="O37" s="224"/>
      <c r="P37" s="219">
        <v>12.6</v>
      </c>
      <c r="Q37" s="219">
        <v>5.5</v>
      </c>
      <c r="S37" s="225">
        <f t="shared" si="0"/>
        <v>4.9000000000000007E-3</v>
      </c>
    </row>
    <row r="38" spans="1:19" ht="31.2" x14ac:dyDescent="0.3">
      <c r="A38" s="222">
        <v>43439</v>
      </c>
      <c r="B38" s="220" t="s">
        <v>3464</v>
      </c>
      <c r="C38" s="221" t="s">
        <v>3671</v>
      </c>
      <c r="D38" s="218">
        <v>55</v>
      </c>
      <c r="E38" s="217">
        <v>0.94110000000000005</v>
      </c>
      <c r="F38" s="223" t="s">
        <v>3635</v>
      </c>
      <c r="G38" s="221">
        <v>2</v>
      </c>
      <c r="H38" s="223" t="s">
        <v>3635</v>
      </c>
      <c r="I38" s="217">
        <v>6.0000000000000001E-3</v>
      </c>
      <c r="J38" s="218">
        <v>2</v>
      </c>
      <c r="K38" s="217">
        <v>8.6E-3</v>
      </c>
      <c r="L38" s="219">
        <v>5.4</v>
      </c>
      <c r="M38" s="223" t="s">
        <v>3635</v>
      </c>
      <c r="N38" s="223" t="s">
        <v>3635</v>
      </c>
      <c r="O38" s="224"/>
      <c r="P38" s="219">
        <v>14.2</v>
      </c>
      <c r="Q38" s="219">
        <v>6</v>
      </c>
      <c r="S38" s="225">
        <f t="shared" si="0"/>
        <v>5.4000000000000003E-3</v>
      </c>
    </row>
    <row r="39" spans="1:19" ht="31.2" x14ac:dyDescent="0.3">
      <c r="A39" s="222">
        <v>43439</v>
      </c>
      <c r="B39" s="220" t="s">
        <v>3465</v>
      </c>
      <c r="C39" s="221" t="s">
        <v>3672</v>
      </c>
      <c r="D39" s="218">
        <v>55</v>
      </c>
      <c r="E39" s="217">
        <v>0.99470000000000003</v>
      </c>
      <c r="F39" s="223" t="s">
        <v>3635</v>
      </c>
      <c r="G39" s="221">
        <v>2</v>
      </c>
      <c r="H39" s="223" t="s">
        <v>3635</v>
      </c>
      <c r="I39" s="217">
        <v>7.1000000000000004E-3</v>
      </c>
      <c r="J39" s="218">
        <v>2</v>
      </c>
      <c r="K39" s="217">
        <v>8.3000000000000001E-3</v>
      </c>
      <c r="L39" s="219">
        <v>5.6</v>
      </c>
      <c r="M39" s="223" t="s">
        <v>3635</v>
      </c>
      <c r="N39" s="223" t="s">
        <v>3635</v>
      </c>
      <c r="O39" s="219">
        <v>12.1</v>
      </c>
      <c r="P39" s="219">
        <v>13.5</v>
      </c>
      <c r="Q39" s="219">
        <v>6.1</v>
      </c>
      <c r="S39" s="225">
        <f t="shared" si="0"/>
        <v>5.5999999999999999E-3</v>
      </c>
    </row>
    <row r="40" spans="1:19" ht="31.2" x14ac:dyDescent="0.3">
      <c r="A40" s="222">
        <v>43439</v>
      </c>
      <c r="B40" s="220" t="s">
        <v>3466</v>
      </c>
      <c r="C40" s="221" t="s">
        <v>3673</v>
      </c>
      <c r="D40" s="218">
        <v>47</v>
      </c>
      <c r="E40" s="217">
        <v>0.86099999999999999</v>
      </c>
      <c r="F40" s="223" t="s">
        <v>3635</v>
      </c>
      <c r="G40" s="221">
        <v>2</v>
      </c>
      <c r="H40" s="223" t="s">
        <v>3635</v>
      </c>
      <c r="I40" s="217">
        <v>6.8999999999999999E-3</v>
      </c>
      <c r="J40" s="218">
        <v>2</v>
      </c>
      <c r="K40" s="217">
        <v>8.0999999999999996E-3</v>
      </c>
      <c r="L40" s="219">
        <v>6.1</v>
      </c>
      <c r="M40" s="223" t="s">
        <v>3635</v>
      </c>
      <c r="N40" s="223" t="s">
        <v>3635</v>
      </c>
      <c r="O40" s="224"/>
      <c r="P40" s="219">
        <v>14</v>
      </c>
      <c r="Q40" s="219">
        <v>7.2</v>
      </c>
      <c r="S40" s="225">
        <f t="shared" si="0"/>
        <v>6.0999999999999995E-3</v>
      </c>
    </row>
    <row r="41" spans="1:19" ht="31.2" x14ac:dyDescent="0.3">
      <c r="A41" s="222">
        <v>43439</v>
      </c>
      <c r="B41" s="220" t="s">
        <v>3468</v>
      </c>
      <c r="C41" s="221" t="s">
        <v>3674</v>
      </c>
      <c r="D41" s="218">
        <v>54</v>
      </c>
      <c r="E41" s="217">
        <v>1.1282000000000001</v>
      </c>
      <c r="F41" s="223" t="s">
        <v>3635</v>
      </c>
      <c r="G41" s="221">
        <v>2</v>
      </c>
      <c r="H41" s="223" t="s">
        <v>3635</v>
      </c>
      <c r="I41" s="217">
        <v>8.8999999999999999E-3</v>
      </c>
      <c r="J41" s="218">
        <v>1</v>
      </c>
      <c r="K41" s="217">
        <v>8.3999999999999995E-3</v>
      </c>
      <c r="L41" s="219">
        <v>6.2</v>
      </c>
      <c r="M41" s="223" t="s">
        <v>3635</v>
      </c>
      <c r="N41" s="223" t="s">
        <v>3635</v>
      </c>
      <c r="O41" s="224"/>
      <c r="P41" s="219">
        <v>13.3</v>
      </c>
      <c r="Q41" s="219">
        <v>5</v>
      </c>
      <c r="S41" s="225">
        <f t="shared" si="0"/>
        <v>6.1999999999999998E-3</v>
      </c>
    </row>
  </sheetData>
  <sortState ref="A2:Q41">
    <sortCondition ref="B2:B41"/>
  </sortState>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5"/>
  <sheetViews>
    <sheetView topLeftCell="A224" workbookViewId="0">
      <selection activeCell="E19" sqref="E19"/>
    </sheetView>
  </sheetViews>
  <sheetFormatPr defaultRowHeight="14.4" x14ac:dyDescent="0.3"/>
  <cols>
    <col min="2" max="2" width="22.33203125" bestFit="1" customWidth="1"/>
  </cols>
  <sheetData>
    <row r="1" spans="1:3" x14ac:dyDescent="0.3">
      <c r="A1" s="229" t="s">
        <v>3132</v>
      </c>
      <c r="B1" s="229" t="s">
        <v>3678</v>
      </c>
      <c r="C1" s="229" t="s">
        <v>3679</v>
      </c>
    </row>
    <row r="2" spans="1:3" x14ac:dyDescent="0.3">
      <c r="A2" s="229" t="s">
        <v>2360</v>
      </c>
      <c r="B2" s="229">
        <v>1847441</v>
      </c>
      <c r="C2">
        <f>B2/1000000</f>
        <v>1.8474410000000001</v>
      </c>
    </row>
    <row r="3" spans="1:3" x14ac:dyDescent="0.3">
      <c r="A3" s="229" t="s">
        <v>2369</v>
      </c>
      <c r="B3" s="229">
        <v>1042012</v>
      </c>
      <c r="C3" s="229">
        <f t="shared" ref="C3:C66" si="0">B3/1000000</f>
        <v>1.0420119999999999</v>
      </c>
    </row>
    <row r="4" spans="1:3" x14ac:dyDescent="0.3">
      <c r="A4" s="229" t="s">
        <v>2370</v>
      </c>
      <c r="B4" s="229">
        <v>1042012</v>
      </c>
      <c r="C4" s="229">
        <f t="shared" si="0"/>
        <v>1.0420119999999999</v>
      </c>
    </row>
    <row r="5" spans="1:3" x14ac:dyDescent="0.3">
      <c r="A5" s="229" t="s">
        <v>2371</v>
      </c>
      <c r="B5" s="229">
        <v>8288954</v>
      </c>
      <c r="C5" s="229">
        <f t="shared" si="0"/>
        <v>8.2889540000000004</v>
      </c>
    </row>
    <row r="6" spans="1:3" x14ac:dyDescent="0.3">
      <c r="A6" s="229" t="s">
        <v>2372</v>
      </c>
      <c r="B6" s="229">
        <v>8288954</v>
      </c>
      <c r="C6" s="229">
        <f t="shared" si="0"/>
        <v>8.2889540000000004</v>
      </c>
    </row>
    <row r="7" spans="1:3" x14ac:dyDescent="0.3">
      <c r="A7" s="229" t="s">
        <v>2373</v>
      </c>
      <c r="B7" s="229">
        <v>8288954</v>
      </c>
      <c r="C7" s="229">
        <f t="shared" si="0"/>
        <v>8.2889540000000004</v>
      </c>
    </row>
    <row r="8" spans="1:3" x14ac:dyDescent="0.3">
      <c r="A8" s="229" t="s">
        <v>2374</v>
      </c>
      <c r="B8" s="229">
        <v>8288954</v>
      </c>
      <c r="C8" s="229">
        <f t="shared" si="0"/>
        <v>8.2889540000000004</v>
      </c>
    </row>
    <row r="9" spans="1:3" x14ac:dyDescent="0.3">
      <c r="A9" s="229" t="s">
        <v>2510</v>
      </c>
      <c r="B9" s="229">
        <v>1356916</v>
      </c>
      <c r="C9" s="229">
        <f t="shared" si="0"/>
        <v>1.356916</v>
      </c>
    </row>
    <row r="10" spans="1:3" x14ac:dyDescent="0.3">
      <c r="A10" s="229" t="s">
        <v>2511</v>
      </c>
      <c r="B10" s="229">
        <v>737907</v>
      </c>
      <c r="C10" s="229">
        <f t="shared" si="0"/>
        <v>0.73790699999999998</v>
      </c>
    </row>
    <row r="11" spans="1:3" x14ac:dyDescent="0.3">
      <c r="A11" s="229" t="s">
        <v>2512</v>
      </c>
      <c r="B11" s="229">
        <v>737907</v>
      </c>
      <c r="C11" s="229">
        <f t="shared" si="0"/>
        <v>0.73790699999999998</v>
      </c>
    </row>
    <row r="12" spans="1:3" x14ac:dyDescent="0.3">
      <c r="A12" s="229" t="s">
        <v>2513</v>
      </c>
      <c r="B12" s="229">
        <v>1777452</v>
      </c>
      <c r="C12" s="229">
        <f t="shared" si="0"/>
        <v>1.777452</v>
      </c>
    </row>
    <row r="13" spans="1:3" x14ac:dyDescent="0.3">
      <c r="A13" s="229" t="s">
        <v>2514</v>
      </c>
      <c r="B13" s="229">
        <v>1777452</v>
      </c>
      <c r="C13" s="229">
        <f t="shared" si="0"/>
        <v>1.777452</v>
      </c>
    </row>
    <row r="14" spans="1:3" x14ac:dyDescent="0.3">
      <c r="A14" s="229" t="s">
        <v>2515</v>
      </c>
      <c r="B14" s="229">
        <v>1777452</v>
      </c>
      <c r="C14" s="229">
        <f t="shared" si="0"/>
        <v>1.777452</v>
      </c>
    </row>
    <row r="15" spans="1:3" x14ac:dyDescent="0.3">
      <c r="A15" s="229" t="s">
        <v>2516</v>
      </c>
      <c r="B15" s="229">
        <v>1794545</v>
      </c>
      <c r="C15" s="229">
        <f t="shared" si="0"/>
        <v>1.7945450000000001</v>
      </c>
    </row>
    <row r="16" spans="1:3" x14ac:dyDescent="0.3">
      <c r="A16" s="229" t="s">
        <v>2517</v>
      </c>
      <c r="B16" s="229">
        <v>2301732</v>
      </c>
      <c r="C16" s="229">
        <f t="shared" si="0"/>
        <v>2.3017319999999999</v>
      </c>
    </row>
    <row r="17" spans="1:3" x14ac:dyDescent="0.3">
      <c r="A17" s="229" t="s">
        <v>2518</v>
      </c>
      <c r="B17" s="229">
        <v>2301732</v>
      </c>
      <c r="C17" s="229">
        <f t="shared" si="0"/>
        <v>2.3017319999999999</v>
      </c>
    </row>
    <row r="18" spans="1:3" x14ac:dyDescent="0.3">
      <c r="A18" s="229" t="s">
        <v>2375</v>
      </c>
      <c r="B18" s="229">
        <v>8288954</v>
      </c>
      <c r="C18" s="229">
        <f t="shared" si="0"/>
        <v>8.2889540000000004</v>
      </c>
    </row>
    <row r="19" spans="1:3" x14ac:dyDescent="0.3">
      <c r="A19" s="229" t="s">
        <v>2519</v>
      </c>
      <c r="B19" s="229">
        <v>2301732</v>
      </c>
      <c r="C19" s="229">
        <f t="shared" si="0"/>
        <v>2.3017319999999999</v>
      </c>
    </row>
    <row r="20" spans="1:3" x14ac:dyDescent="0.3">
      <c r="A20" s="229" t="s">
        <v>2520</v>
      </c>
      <c r="B20" s="229">
        <v>2301732</v>
      </c>
      <c r="C20" s="229">
        <f t="shared" si="0"/>
        <v>2.3017319999999999</v>
      </c>
    </row>
    <row r="21" spans="1:3" x14ac:dyDescent="0.3">
      <c r="A21" s="229" t="s">
        <v>2521</v>
      </c>
      <c r="B21" s="229">
        <v>2127877</v>
      </c>
      <c r="C21" s="229">
        <f t="shared" si="0"/>
        <v>2.1278769999999998</v>
      </c>
    </row>
    <row r="22" spans="1:3" x14ac:dyDescent="0.3">
      <c r="A22" s="229" t="s">
        <v>2522</v>
      </c>
      <c r="B22" s="229">
        <v>730478</v>
      </c>
      <c r="C22" s="229">
        <f t="shared" si="0"/>
        <v>0.73047799999999996</v>
      </c>
    </row>
    <row r="23" spans="1:3" x14ac:dyDescent="0.3">
      <c r="A23" s="229" t="s">
        <v>2523</v>
      </c>
      <c r="B23" s="229">
        <v>4714444</v>
      </c>
      <c r="C23" s="229">
        <f t="shared" si="0"/>
        <v>4.7144440000000003</v>
      </c>
    </row>
    <row r="24" spans="1:3" x14ac:dyDescent="0.3">
      <c r="A24" s="229" t="s">
        <v>2524</v>
      </c>
      <c r="B24" s="229">
        <v>3125488</v>
      </c>
      <c r="C24" s="229">
        <f t="shared" si="0"/>
        <v>3.1254879999999998</v>
      </c>
    </row>
    <row r="25" spans="1:3" x14ac:dyDescent="0.3">
      <c r="A25" s="229" t="s">
        <v>2525</v>
      </c>
      <c r="B25" s="229">
        <v>2801602</v>
      </c>
      <c r="C25" s="229">
        <f t="shared" si="0"/>
        <v>2.8016019999999999</v>
      </c>
    </row>
    <row r="26" spans="1:3" x14ac:dyDescent="0.3">
      <c r="A26" s="229" t="s">
        <v>2526</v>
      </c>
      <c r="B26" s="229">
        <v>951713</v>
      </c>
      <c r="C26" s="229">
        <f t="shared" si="0"/>
        <v>0.95171300000000003</v>
      </c>
    </row>
    <row r="27" spans="1:3" x14ac:dyDescent="0.3">
      <c r="A27" s="229" t="s">
        <v>2527</v>
      </c>
      <c r="B27" s="229">
        <v>2818772</v>
      </c>
      <c r="C27" s="229">
        <f t="shared" si="0"/>
        <v>2.8187720000000001</v>
      </c>
    </row>
    <row r="28" spans="1:3" x14ac:dyDescent="0.3">
      <c r="A28" s="229" t="s">
        <v>2528</v>
      </c>
      <c r="B28" s="229">
        <v>401846</v>
      </c>
      <c r="C28" s="229">
        <f t="shared" si="0"/>
        <v>0.40184599999999998</v>
      </c>
    </row>
    <row r="29" spans="1:3" x14ac:dyDescent="0.3">
      <c r="A29" s="229" t="s">
        <v>2376</v>
      </c>
      <c r="B29" s="229">
        <v>8288954</v>
      </c>
      <c r="C29" s="229">
        <f t="shared" si="0"/>
        <v>8.2889540000000004</v>
      </c>
    </row>
    <row r="30" spans="1:3" x14ac:dyDescent="0.3">
      <c r="A30" s="229" t="s">
        <v>2529</v>
      </c>
      <c r="B30" s="229">
        <v>1991217</v>
      </c>
      <c r="C30" s="229">
        <f t="shared" si="0"/>
        <v>1.991217</v>
      </c>
    </row>
    <row r="31" spans="1:3" x14ac:dyDescent="0.3">
      <c r="A31" s="229" t="s">
        <v>2530</v>
      </c>
      <c r="B31" s="229">
        <v>3551089</v>
      </c>
      <c r="C31" s="229">
        <f t="shared" si="0"/>
        <v>3.5510890000000002</v>
      </c>
    </row>
    <row r="32" spans="1:3" x14ac:dyDescent="0.3">
      <c r="A32" s="229" t="s">
        <v>2531</v>
      </c>
      <c r="B32" s="229">
        <v>368087</v>
      </c>
      <c r="C32" s="229">
        <f t="shared" si="0"/>
        <v>0.368087</v>
      </c>
    </row>
    <row r="33" spans="1:3" x14ac:dyDescent="0.3">
      <c r="A33" s="229" t="s">
        <v>2532</v>
      </c>
      <c r="B33" s="229">
        <v>474403</v>
      </c>
      <c r="C33" s="229">
        <f t="shared" si="0"/>
        <v>0.47440300000000002</v>
      </c>
    </row>
    <row r="34" spans="1:3" x14ac:dyDescent="0.3">
      <c r="A34" s="229" t="s">
        <v>2533</v>
      </c>
      <c r="B34" s="229">
        <v>936812</v>
      </c>
      <c r="C34" s="229">
        <f t="shared" si="0"/>
        <v>0.93681199999999998</v>
      </c>
    </row>
    <row r="35" spans="1:3" x14ac:dyDescent="0.3">
      <c r="A35" s="229" t="s">
        <v>2534</v>
      </c>
      <c r="B35" s="229">
        <v>1915017</v>
      </c>
      <c r="C35" s="229">
        <f t="shared" si="0"/>
        <v>1.915017</v>
      </c>
    </row>
    <row r="36" spans="1:3" x14ac:dyDescent="0.3">
      <c r="A36" s="229" t="s">
        <v>2535</v>
      </c>
      <c r="B36" s="229">
        <v>909171</v>
      </c>
      <c r="C36" s="229">
        <f t="shared" si="0"/>
        <v>0.90917099999999995</v>
      </c>
    </row>
    <row r="37" spans="1:3" x14ac:dyDescent="0.3">
      <c r="A37" s="229" t="s">
        <v>2536</v>
      </c>
      <c r="B37" s="229">
        <v>3010502</v>
      </c>
      <c r="C37" s="229">
        <f t="shared" si="0"/>
        <v>3.0105019999999998</v>
      </c>
    </row>
    <row r="38" spans="1:3" x14ac:dyDescent="0.3">
      <c r="A38" s="229" t="s">
        <v>2537</v>
      </c>
      <c r="B38" s="229">
        <v>1568475</v>
      </c>
      <c r="C38" s="229">
        <f t="shared" si="0"/>
        <v>1.5684750000000001</v>
      </c>
    </row>
    <row r="39" spans="1:3" x14ac:dyDescent="0.3">
      <c r="A39" s="229" t="s">
        <v>2538</v>
      </c>
      <c r="B39" s="229">
        <v>1521356</v>
      </c>
      <c r="C39" s="229">
        <f t="shared" si="0"/>
        <v>1.5213559999999999</v>
      </c>
    </row>
    <row r="40" spans="1:3" x14ac:dyDescent="0.3">
      <c r="A40" s="229" t="s">
        <v>2377</v>
      </c>
      <c r="B40" s="229">
        <v>8288954</v>
      </c>
      <c r="C40" s="229">
        <f t="shared" si="0"/>
        <v>8.2889540000000004</v>
      </c>
    </row>
    <row r="41" spans="1:3" x14ac:dyDescent="0.3">
      <c r="A41" s="229" t="s">
        <v>2539</v>
      </c>
      <c r="B41" s="229">
        <v>1045218</v>
      </c>
      <c r="C41" s="229">
        <f t="shared" si="0"/>
        <v>1.045218</v>
      </c>
    </row>
    <row r="42" spans="1:3" x14ac:dyDescent="0.3">
      <c r="A42" s="229" t="s">
        <v>2540</v>
      </c>
      <c r="B42" s="229">
        <v>1045218</v>
      </c>
      <c r="C42" s="229">
        <f t="shared" si="0"/>
        <v>1.045218</v>
      </c>
    </row>
    <row r="43" spans="1:3" x14ac:dyDescent="0.3">
      <c r="A43" s="229" t="s">
        <v>2541</v>
      </c>
      <c r="B43" s="229">
        <v>2305640</v>
      </c>
      <c r="C43" s="229">
        <f t="shared" si="0"/>
        <v>2.3056399999999999</v>
      </c>
    </row>
    <row r="44" spans="1:3" x14ac:dyDescent="0.3">
      <c r="A44" s="229" t="s">
        <v>2542</v>
      </c>
      <c r="B44" s="229">
        <v>3127730</v>
      </c>
      <c r="C44" s="229">
        <f t="shared" si="0"/>
        <v>3.1277300000000001</v>
      </c>
    </row>
    <row r="45" spans="1:3" x14ac:dyDescent="0.3">
      <c r="A45" s="229" t="s">
        <v>2378</v>
      </c>
      <c r="B45" s="229">
        <v>8288954</v>
      </c>
      <c r="C45" s="229">
        <f t="shared" si="0"/>
        <v>8.2889540000000004</v>
      </c>
    </row>
    <row r="46" spans="1:3" x14ac:dyDescent="0.3">
      <c r="A46" s="229" t="s">
        <v>2361</v>
      </c>
      <c r="B46" s="229">
        <v>8342</v>
      </c>
      <c r="C46" s="229">
        <f t="shared" si="0"/>
        <v>8.3420000000000005E-3</v>
      </c>
    </row>
    <row r="47" spans="1:3" x14ac:dyDescent="0.3">
      <c r="A47" s="229" t="s">
        <v>2379</v>
      </c>
      <c r="B47" s="229">
        <v>8288954</v>
      </c>
      <c r="C47" s="229">
        <f t="shared" si="0"/>
        <v>8.2889540000000004</v>
      </c>
    </row>
    <row r="48" spans="1:3" x14ac:dyDescent="0.3">
      <c r="A48" s="229" t="s">
        <v>2380</v>
      </c>
      <c r="B48" s="229">
        <v>8288954</v>
      </c>
      <c r="C48" s="229">
        <f t="shared" si="0"/>
        <v>8.2889540000000004</v>
      </c>
    </row>
    <row r="49" spans="1:3" x14ac:dyDescent="0.3">
      <c r="A49" s="229" t="s">
        <v>2381</v>
      </c>
      <c r="B49" s="229">
        <v>2642412</v>
      </c>
      <c r="C49" s="229">
        <f t="shared" si="0"/>
        <v>2.6424120000000002</v>
      </c>
    </row>
    <row r="50" spans="1:3" x14ac:dyDescent="0.3">
      <c r="A50" s="229" t="s">
        <v>2382</v>
      </c>
      <c r="B50" s="229">
        <v>2642412</v>
      </c>
      <c r="C50" s="229">
        <f t="shared" si="0"/>
        <v>2.6424120000000002</v>
      </c>
    </row>
    <row r="51" spans="1:3" x14ac:dyDescent="0.3">
      <c r="A51" s="229" t="s">
        <v>2383</v>
      </c>
      <c r="B51" s="229">
        <v>8288954</v>
      </c>
      <c r="C51" s="229">
        <f t="shared" si="0"/>
        <v>8.2889540000000004</v>
      </c>
    </row>
    <row r="52" spans="1:3" x14ac:dyDescent="0.3">
      <c r="A52" s="229" t="s">
        <v>2384</v>
      </c>
      <c r="B52" s="229">
        <v>1174582</v>
      </c>
      <c r="C52" s="229">
        <f t="shared" si="0"/>
        <v>1.174582</v>
      </c>
    </row>
    <row r="53" spans="1:3" x14ac:dyDescent="0.3">
      <c r="A53" s="229" t="s">
        <v>2385</v>
      </c>
      <c r="B53" s="229">
        <v>969002</v>
      </c>
      <c r="C53" s="229">
        <f t="shared" si="0"/>
        <v>0.96900200000000003</v>
      </c>
    </row>
    <row r="54" spans="1:3" x14ac:dyDescent="0.3">
      <c r="A54" s="229" t="s">
        <v>2386</v>
      </c>
      <c r="B54" s="229">
        <v>12920</v>
      </c>
      <c r="C54" s="229">
        <f t="shared" si="0"/>
        <v>1.2919999999999999E-2</v>
      </c>
    </row>
    <row r="55" spans="1:3" x14ac:dyDescent="0.3">
      <c r="A55" s="229" t="s">
        <v>2387</v>
      </c>
      <c r="B55" s="229">
        <v>12920</v>
      </c>
      <c r="C55" s="229">
        <f t="shared" si="0"/>
        <v>1.2919999999999999E-2</v>
      </c>
    </row>
    <row r="56" spans="1:3" x14ac:dyDescent="0.3">
      <c r="A56" s="229" t="s">
        <v>2388</v>
      </c>
      <c r="B56" s="229">
        <v>12920</v>
      </c>
      <c r="C56" s="229">
        <f t="shared" si="0"/>
        <v>1.2919999999999999E-2</v>
      </c>
    </row>
    <row r="57" spans="1:3" x14ac:dyDescent="0.3">
      <c r="A57" s="229" t="s">
        <v>2362</v>
      </c>
      <c r="B57" s="229">
        <v>3105443</v>
      </c>
      <c r="C57" s="229">
        <f t="shared" si="0"/>
        <v>3.1054430000000002</v>
      </c>
    </row>
    <row r="58" spans="1:3" x14ac:dyDescent="0.3">
      <c r="A58" s="229" t="s">
        <v>2389</v>
      </c>
      <c r="B58" s="229">
        <v>12920</v>
      </c>
      <c r="C58" s="229">
        <f t="shared" si="0"/>
        <v>1.2919999999999999E-2</v>
      </c>
    </row>
    <row r="59" spans="1:3" x14ac:dyDescent="0.3">
      <c r="A59" s="229" t="s">
        <v>2390</v>
      </c>
      <c r="B59" s="229">
        <v>12920</v>
      </c>
      <c r="C59" s="229">
        <f t="shared" si="0"/>
        <v>1.2919999999999999E-2</v>
      </c>
    </row>
    <row r="60" spans="1:3" x14ac:dyDescent="0.3">
      <c r="A60" s="229" t="s">
        <v>2391</v>
      </c>
      <c r="B60" s="229">
        <v>12920</v>
      </c>
      <c r="C60" s="229">
        <f t="shared" si="0"/>
        <v>1.2919999999999999E-2</v>
      </c>
    </row>
    <row r="61" spans="1:3" x14ac:dyDescent="0.3">
      <c r="A61" s="229" t="s">
        <v>2392</v>
      </c>
      <c r="B61" s="229">
        <v>12920</v>
      </c>
      <c r="C61" s="229">
        <f t="shared" si="0"/>
        <v>1.2919999999999999E-2</v>
      </c>
    </row>
    <row r="62" spans="1:3" x14ac:dyDescent="0.3">
      <c r="A62" s="229" t="s">
        <v>2393</v>
      </c>
      <c r="B62" s="229">
        <v>12920</v>
      </c>
      <c r="C62" s="229">
        <f t="shared" si="0"/>
        <v>1.2919999999999999E-2</v>
      </c>
    </row>
    <row r="63" spans="1:3" x14ac:dyDescent="0.3">
      <c r="A63" s="229" t="s">
        <v>2394</v>
      </c>
      <c r="B63" s="229">
        <v>12920</v>
      </c>
      <c r="C63" s="229">
        <f t="shared" si="0"/>
        <v>1.2919999999999999E-2</v>
      </c>
    </row>
    <row r="64" spans="1:3" x14ac:dyDescent="0.3">
      <c r="A64" s="229" t="s">
        <v>2395</v>
      </c>
      <c r="B64" s="229">
        <v>12920</v>
      </c>
      <c r="C64" s="229">
        <f t="shared" si="0"/>
        <v>1.2919999999999999E-2</v>
      </c>
    </row>
    <row r="65" spans="1:3" x14ac:dyDescent="0.3">
      <c r="A65" s="229" t="s">
        <v>2396</v>
      </c>
      <c r="B65" s="229">
        <v>12920</v>
      </c>
      <c r="C65" s="229">
        <f t="shared" si="0"/>
        <v>1.2919999999999999E-2</v>
      </c>
    </row>
    <row r="66" spans="1:3" x14ac:dyDescent="0.3">
      <c r="A66" s="229" t="s">
        <v>2397</v>
      </c>
      <c r="B66" s="229">
        <v>12920</v>
      </c>
      <c r="C66" s="229">
        <f t="shared" si="0"/>
        <v>1.2919999999999999E-2</v>
      </c>
    </row>
    <row r="67" spans="1:3" x14ac:dyDescent="0.3">
      <c r="A67" s="229" t="s">
        <v>2398</v>
      </c>
      <c r="B67" s="229">
        <v>27140</v>
      </c>
      <c r="C67" s="229">
        <f t="shared" ref="C67:C130" si="1">B67/1000000</f>
        <v>2.7140000000000001E-2</v>
      </c>
    </row>
    <row r="68" spans="1:3" x14ac:dyDescent="0.3">
      <c r="A68" s="229" t="s">
        <v>2363</v>
      </c>
      <c r="B68" s="229">
        <v>2067</v>
      </c>
      <c r="C68" s="229">
        <f t="shared" si="1"/>
        <v>2.0669999999999998E-3</v>
      </c>
    </row>
    <row r="69" spans="1:3" x14ac:dyDescent="0.3">
      <c r="A69" s="229" t="s">
        <v>2399</v>
      </c>
      <c r="B69" s="229">
        <v>27140</v>
      </c>
      <c r="C69" s="229">
        <f t="shared" si="1"/>
        <v>2.7140000000000001E-2</v>
      </c>
    </row>
    <row r="70" spans="1:3" x14ac:dyDescent="0.3">
      <c r="A70" s="229" t="s">
        <v>2400</v>
      </c>
      <c r="B70" s="229">
        <v>27140</v>
      </c>
      <c r="C70" s="229">
        <f t="shared" si="1"/>
        <v>2.7140000000000001E-2</v>
      </c>
    </row>
    <row r="71" spans="1:3" x14ac:dyDescent="0.3">
      <c r="A71" s="229" t="s">
        <v>2401</v>
      </c>
      <c r="B71" s="229">
        <v>27140</v>
      </c>
      <c r="C71" s="229">
        <f t="shared" si="1"/>
        <v>2.7140000000000001E-2</v>
      </c>
    </row>
    <row r="72" spans="1:3" x14ac:dyDescent="0.3">
      <c r="A72" s="229" t="s">
        <v>2402</v>
      </c>
      <c r="B72" s="229">
        <v>27140</v>
      </c>
      <c r="C72" s="229">
        <f t="shared" si="1"/>
        <v>2.7140000000000001E-2</v>
      </c>
    </row>
    <row r="73" spans="1:3" x14ac:dyDescent="0.3">
      <c r="A73" s="229" t="s">
        <v>2403</v>
      </c>
      <c r="B73" s="229">
        <v>27140</v>
      </c>
      <c r="C73" s="229">
        <f t="shared" si="1"/>
        <v>2.7140000000000001E-2</v>
      </c>
    </row>
    <row r="74" spans="1:3" x14ac:dyDescent="0.3">
      <c r="A74" s="229" t="s">
        <v>2404</v>
      </c>
      <c r="B74" s="229">
        <v>27140</v>
      </c>
      <c r="C74" s="229">
        <f t="shared" si="1"/>
        <v>2.7140000000000001E-2</v>
      </c>
    </row>
    <row r="75" spans="1:3" x14ac:dyDescent="0.3">
      <c r="A75" s="229" t="s">
        <v>2405</v>
      </c>
      <c r="B75" s="229">
        <v>27140</v>
      </c>
      <c r="C75" s="229">
        <f t="shared" si="1"/>
        <v>2.7140000000000001E-2</v>
      </c>
    </row>
    <row r="76" spans="1:3" x14ac:dyDescent="0.3">
      <c r="A76" s="229" t="s">
        <v>2406</v>
      </c>
      <c r="B76" s="229">
        <v>27140</v>
      </c>
      <c r="C76" s="229">
        <f t="shared" si="1"/>
        <v>2.7140000000000001E-2</v>
      </c>
    </row>
    <row r="77" spans="1:3" x14ac:dyDescent="0.3">
      <c r="A77" s="229" t="s">
        <v>2407</v>
      </c>
      <c r="B77" s="229">
        <v>27140</v>
      </c>
      <c r="C77" s="229">
        <f t="shared" si="1"/>
        <v>2.7140000000000001E-2</v>
      </c>
    </row>
    <row r="78" spans="1:3" x14ac:dyDescent="0.3">
      <c r="A78" s="229" t="s">
        <v>2408</v>
      </c>
      <c r="B78" s="229">
        <v>27140</v>
      </c>
      <c r="C78" s="229">
        <f t="shared" si="1"/>
        <v>2.7140000000000001E-2</v>
      </c>
    </row>
    <row r="79" spans="1:3" x14ac:dyDescent="0.3">
      <c r="A79" s="229" t="s">
        <v>2364</v>
      </c>
      <c r="B79" s="229">
        <v>4635641</v>
      </c>
      <c r="C79" s="229">
        <f t="shared" si="1"/>
        <v>4.6356409999999997</v>
      </c>
    </row>
    <row r="80" spans="1:3" x14ac:dyDescent="0.3">
      <c r="A80" s="229" t="s">
        <v>2409</v>
      </c>
      <c r="B80" s="229">
        <v>27140</v>
      </c>
      <c r="C80" s="229">
        <f t="shared" si="1"/>
        <v>2.7140000000000001E-2</v>
      </c>
    </row>
    <row r="81" spans="1:3" x14ac:dyDescent="0.3">
      <c r="A81" s="229" t="s">
        <v>2410</v>
      </c>
      <c r="B81" s="229">
        <v>27140</v>
      </c>
      <c r="C81" s="229">
        <f t="shared" si="1"/>
        <v>2.7140000000000001E-2</v>
      </c>
    </row>
    <row r="82" spans="1:3" x14ac:dyDescent="0.3">
      <c r="A82" s="229" t="s">
        <v>2411</v>
      </c>
      <c r="B82" s="229">
        <v>27140</v>
      </c>
      <c r="C82" s="229">
        <f t="shared" si="1"/>
        <v>2.7140000000000001E-2</v>
      </c>
    </row>
    <row r="83" spans="1:3" x14ac:dyDescent="0.3">
      <c r="A83" s="229" t="s">
        <v>2412</v>
      </c>
      <c r="B83" s="229">
        <v>27140</v>
      </c>
      <c r="C83" s="229">
        <f t="shared" si="1"/>
        <v>2.7140000000000001E-2</v>
      </c>
    </row>
    <row r="84" spans="1:3" x14ac:dyDescent="0.3">
      <c r="A84" s="229" t="s">
        <v>2413</v>
      </c>
      <c r="B84" s="229">
        <v>27140</v>
      </c>
      <c r="C84" s="229">
        <f t="shared" si="1"/>
        <v>2.7140000000000001E-2</v>
      </c>
    </row>
    <row r="85" spans="1:3" x14ac:dyDescent="0.3">
      <c r="A85" s="229" t="s">
        <v>2414</v>
      </c>
      <c r="B85" s="229">
        <v>27140</v>
      </c>
      <c r="C85" s="229">
        <f t="shared" si="1"/>
        <v>2.7140000000000001E-2</v>
      </c>
    </row>
    <row r="86" spans="1:3" x14ac:dyDescent="0.3">
      <c r="A86" s="229" t="s">
        <v>2415</v>
      </c>
      <c r="B86" s="229">
        <v>27140</v>
      </c>
      <c r="C86" s="229">
        <f t="shared" si="1"/>
        <v>2.7140000000000001E-2</v>
      </c>
    </row>
    <row r="87" spans="1:3" x14ac:dyDescent="0.3">
      <c r="A87" s="229" t="s">
        <v>2416</v>
      </c>
      <c r="B87" s="229">
        <v>27140</v>
      </c>
      <c r="C87" s="229">
        <f t="shared" si="1"/>
        <v>2.7140000000000001E-2</v>
      </c>
    </row>
    <row r="88" spans="1:3" x14ac:dyDescent="0.3">
      <c r="A88" s="229" t="s">
        <v>2417</v>
      </c>
      <c r="B88" s="229">
        <v>27140</v>
      </c>
      <c r="C88" s="229">
        <f t="shared" si="1"/>
        <v>2.7140000000000001E-2</v>
      </c>
    </row>
    <row r="89" spans="1:3" x14ac:dyDescent="0.3">
      <c r="A89" s="229" t="s">
        <v>2418</v>
      </c>
      <c r="B89" s="229">
        <v>4635641</v>
      </c>
      <c r="C89" s="229">
        <f t="shared" si="1"/>
        <v>4.6356409999999997</v>
      </c>
    </row>
    <row r="90" spans="1:3" x14ac:dyDescent="0.3">
      <c r="A90" s="229" t="s">
        <v>2365</v>
      </c>
      <c r="B90" s="229">
        <v>4635641</v>
      </c>
      <c r="C90" s="229">
        <f t="shared" si="1"/>
        <v>4.6356409999999997</v>
      </c>
    </row>
    <row r="91" spans="1:3" x14ac:dyDescent="0.3">
      <c r="A91" s="229" t="s">
        <v>2419</v>
      </c>
      <c r="B91" s="229">
        <v>2172521</v>
      </c>
      <c r="C91" s="229">
        <f t="shared" si="1"/>
        <v>2.1725210000000001</v>
      </c>
    </row>
    <row r="92" spans="1:3" x14ac:dyDescent="0.3">
      <c r="A92" s="229" t="s">
        <v>2420</v>
      </c>
      <c r="B92" s="229">
        <v>1215337</v>
      </c>
      <c r="C92" s="229">
        <f t="shared" si="1"/>
        <v>1.2153369999999999</v>
      </c>
    </row>
    <row r="93" spans="1:3" x14ac:dyDescent="0.3">
      <c r="A93" s="229" t="s">
        <v>2421</v>
      </c>
      <c r="B93" s="229">
        <v>315909</v>
      </c>
      <c r="C93" s="229">
        <f t="shared" si="1"/>
        <v>0.315909</v>
      </c>
    </row>
    <row r="94" spans="1:3" x14ac:dyDescent="0.3">
      <c r="A94" s="229" t="s">
        <v>2422</v>
      </c>
      <c r="B94" s="229">
        <v>1251551</v>
      </c>
      <c r="C94" s="229">
        <f t="shared" si="1"/>
        <v>1.2515510000000001</v>
      </c>
    </row>
    <row r="95" spans="1:3" x14ac:dyDescent="0.3">
      <c r="A95" s="229" t="s">
        <v>2366</v>
      </c>
      <c r="B95" s="229">
        <v>1838656</v>
      </c>
      <c r="C95" s="229">
        <f t="shared" si="1"/>
        <v>1.8386560000000001</v>
      </c>
    </row>
    <row r="96" spans="1:3" x14ac:dyDescent="0.3">
      <c r="A96" s="229" t="s">
        <v>2367</v>
      </c>
      <c r="B96" s="229">
        <v>1042012</v>
      </c>
      <c r="C96" s="229">
        <f t="shared" si="1"/>
        <v>1.0420119999999999</v>
      </c>
    </row>
    <row r="97" spans="1:3" x14ac:dyDescent="0.3">
      <c r="A97" s="229" t="s">
        <v>2368</v>
      </c>
      <c r="B97" s="229">
        <v>1042012</v>
      </c>
      <c r="C97" s="229">
        <f t="shared" si="1"/>
        <v>1.0420119999999999</v>
      </c>
    </row>
    <row r="98" spans="1:3" x14ac:dyDescent="0.3">
      <c r="A98" s="229" t="s">
        <v>2658</v>
      </c>
      <c r="B98" s="229">
        <v>1806193</v>
      </c>
      <c r="C98" s="229">
        <f t="shared" si="1"/>
        <v>1.8061929999999999</v>
      </c>
    </row>
    <row r="99" spans="1:3" x14ac:dyDescent="0.3">
      <c r="A99" s="229" t="s">
        <v>2659</v>
      </c>
      <c r="B99" s="229">
        <v>1399186</v>
      </c>
      <c r="C99" s="229">
        <f t="shared" si="1"/>
        <v>1.399186</v>
      </c>
    </row>
    <row r="100" spans="1:3" x14ac:dyDescent="0.3">
      <c r="A100" s="229" t="s">
        <v>2424</v>
      </c>
      <c r="B100" s="229">
        <v>2129</v>
      </c>
      <c r="C100" s="229">
        <f t="shared" si="1"/>
        <v>2.1289999999999998E-3</v>
      </c>
    </row>
    <row r="101" spans="1:3" x14ac:dyDescent="0.3">
      <c r="A101" s="229" t="s">
        <v>2423</v>
      </c>
      <c r="B101" s="229">
        <v>2129</v>
      </c>
      <c r="C101" s="229">
        <f t="shared" si="1"/>
        <v>2.1289999999999998E-3</v>
      </c>
    </row>
    <row r="102" spans="1:3" x14ac:dyDescent="0.3">
      <c r="A102" s="229" t="s">
        <v>2425</v>
      </c>
      <c r="B102" s="229">
        <v>2067</v>
      </c>
      <c r="C102" s="229">
        <f t="shared" si="1"/>
        <v>2.0669999999999998E-3</v>
      </c>
    </row>
    <row r="103" spans="1:3" x14ac:dyDescent="0.3">
      <c r="A103" s="229" t="s">
        <v>2426</v>
      </c>
      <c r="B103" s="229">
        <v>2067</v>
      </c>
      <c r="C103" s="229">
        <f t="shared" si="1"/>
        <v>2.0669999999999998E-3</v>
      </c>
    </row>
    <row r="104" spans="1:3" x14ac:dyDescent="0.3">
      <c r="A104" s="229" t="s">
        <v>2509</v>
      </c>
      <c r="B104" s="229">
        <v>19773</v>
      </c>
      <c r="C104" s="229">
        <f t="shared" si="1"/>
        <v>1.9772999999999999E-2</v>
      </c>
    </row>
    <row r="105" spans="1:3" x14ac:dyDescent="0.3">
      <c r="A105" s="229" t="s">
        <v>2427</v>
      </c>
      <c r="B105" s="229">
        <v>19773</v>
      </c>
      <c r="C105" s="229">
        <f t="shared" si="1"/>
        <v>1.9772999999999999E-2</v>
      </c>
    </row>
    <row r="106" spans="1:3" x14ac:dyDescent="0.3">
      <c r="A106" s="229" t="s">
        <v>2544</v>
      </c>
      <c r="B106" s="229">
        <v>1283274</v>
      </c>
      <c r="C106" s="229">
        <f t="shared" si="1"/>
        <v>1.283274</v>
      </c>
    </row>
    <row r="107" spans="1:3" x14ac:dyDescent="0.3">
      <c r="A107" s="229" t="s">
        <v>2543</v>
      </c>
      <c r="B107" s="229">
        <v>2880652</v>
      </c>
      <c r="C107" s="229">
        <f t="shared" si="1"/>
        <v>2.880652</v>
      </c>
    </row>
    <row r="108" spans="1:3" x14ac:dyDescent="0.3">
      <c r="A108" s="229" t="s">
        <v>2428</v>
      </c>
      <c r="B108" s="229">
        <v>54746</v>
      </c>
      <c r="C108" s="229">
        <f t="shared" si="1"/>
        <v>5.4746000000000003E-2</v>
      </c>
    </row>
    <row r="109" spans="1:3" x14ac:dyDescent="0.3">
      <c r="A109" s="229" t="s">
        <v>2429</v>
      </c>
      <c r="B109" s="229">
        <v>5520</v>
      </c>
      <c r="C109" s="229">
        <f t="shared" si="1"/>
        <v>5.5199999999999997E-3</v>
      </c>
    </row>
    <row r="110" spans="1:3" x14ac:dyDescent="0.3">
      <c r="A110" s="229" t="s">
        <v>2430</v>
      </c>
      <c r="B110" s="229">
        <v>11389</v>
      </c>
      <c r="C110" s="229">
        <f t="shared" si="1"/>
        <v>1.1389E-2</v>
      </c>
    </row>
    <row r="111" spans="1:3" x14ac:dyDescent="0.3">
      <c r="A111" s="229" t="s">
        <v>2431</v>
      </c>
      <c r="B111" s="229">
        <v>10309</v>
      </c>
      <c r="C111" s="229">
        <f t="shared" si="1"/>
        <v>1.0309E-2</v>
      </c>
    </row>
    <row r="112" spans="1:3" x14ac:dyDescent="0.3">
      <c r="A112" s="229" t="s">
        <v>2432</v>
      </c>
      <c r="B112" s="229">
        <v>492887</v>
      </c>
      <c r="C112" s="229">
        <f t="shared" si="1"/>
        <v>0.49288700000000002</v>
      </c>
    </row>
    <row r="113" spans="1:3" x14ac:dyDescent="0.3">
      <c r="A113" s="229" t="s">
        <v>2434</v>
      </c>
      <c r="B113" s="229">
        <v>492887</v>
      </c>
      <c r="C113" s="229">
        <f t="shared" si="1"/>
        <v>0.49288700000000002</v>
      </c>
    </row>
    <row r="114" spans="1:3" x14ac:dyDescent="0.3">
      <c r="A114" s="229" t="s">
        <v>2433</v>
      </c>
      <c r="B114" s="229">
        <v>492887</v>
      </c>
      <c r="C114" s="229">
        <f t="shared" si="1"/>
        <v>0.49288700000000002</v>
      </c>
    </row>
    <row r="115" spans="1:3" x14ac:dyDescent="0.3">
      <c r="A115" s="229" t="s">
        <v>2435</v>
      </c>
      <c r="B115" s="229">
        <v>492887</v>
      </c>
      <c r="C115" s="229">
        <f t="shared" si="1"/>
        <v>0.49288700000000002</v>
      </c>
    </row>
    <row r="116" spans="1:3" x14ac:dyDescent="0.3">
      <c r="A116" s="229" t="s">
        <v>2436</v>
      </c>
      <c r="B116" s="229">
        <v>15233</v>
      </c>
      <c r="C116" s="229">
        <f t="shared" si="1"/>
        <v>1.5233E-2</v>
      </c>
    </row>
    <row r="117" spans="1:3" x14ac:dyDescent="0.3">
      <c r="A117" s="229" t="s">
        <v>2437</v>
      </c>
      <c r="B117" s="229">
        <v>15233</v>
      </c>
      <c r="C117" s="229">
        <f t="shared" si="1"/>
        <v>1.5233E-2</v>
      </c>
    </row>
    <row r="118" spans="1:3" x14ac:dyDescent="0.3">
      <c r="A118" s="229" t="s">
        <v>2438</v>
      </c>
      <c r="B118" s="229">
        <v>8810</v>
      </c>
      <c r="C118" s="229">
        <f t="shared" si="1"/>
        <v>8.8100000000000001E-3</v>
      </c>
    </row>
    <row r="119" spans="1:3" x14ac:dyDescent="0.3">
      <c r="A119" s="229" t="s">
        <v>2439</v>
      </c>
      <c r="B119" s="229">
        <v>8810</v>
      </c>
      <c r="C119" s="229">
        <f t="shared" si="1"/>
        <v>8.8100000000000001E-3</v>
      </c>
    </row>
    <row r="120" spans="1:3" x14ac:dyDescent="0.3">
      <c r="A120" s="229" t="s">
        <v>2441</v>
      </c>
      <c r="B120" s="229">
        <v>8342</v>
      </c>
      <c r="C120" s="229">
        <f t="shared" si="1"/>
        <v>8.3420000000000005E-3</v>
      </c>
    </row>
    <row r="121" spans="1:3" x14ac:dyDescent="0.3">
      <c r="A121" s="229" t="s">
        <v>2440</v>
      </c>
      <c r="B121" s="229">
        <v>8342</v>
      </c>
      <c r="C121" s="229">
        <f t="shared" si="1"/>
        <v>8.3420000000000005E-3</v>
      </c>
    </row>
    <row r="122" spans="1:3" x14ac:dyDescent="0.3">
      <c r="A122" s="229" t="s">
        <v>3352</v>
      </c>
      <c r="B122" s="229">
        <v>8288954</v>
      </c>
      <c r="C122" s="229">
        <f t="shared" si="1"/>
        <v>8.2889540000000004</v>
      </c>
    </row>
    <row r="123" spans="1:3" x14ac:dyDescent="0.3">
      <c r="A123" s="229" t="s">
        <v>2657</v>
      </c>
      <c r="B123" s="229">
        <v>525308</v>
      </c>
      <c r="C123" s="229">
        <f t="shared" si="1"/>
        <v>0.525308</v>
      </c>
    </row>
    <row r="124" spans="1:3" x14ac:dyDescent="0.3">
      <c r="A124" s="229" t="s">
        <v>2444</v>
      </c>
      <c r="B124" s="229">
        <v>11765</v>
      </c>
      <c r="C124" s="229">
        <f t="shared" si="1"/>
        <v>1.1764999999999999E-2</v>
      </c>
    </row>
    <row r="125" spans="1:3" x14ac:dyDescent="0.3">
      <c r="A125" s="229" t="s">
        <v>2446</v>
      </c>
      <c r="B125" s="229">
        <v>11765</v>
      </c>
      <c r="C125" s="229">
        <f t="shared" si="1"/>
        <v>1.1764999999999999E-2</v>
      </c>
    </row>
    <row r="126" spans="1:3" x14ac:dyDescent="0.3">
      <c r="A126" s="229" t="s">
        <v>2442</v>
      </c>
      <c r="B126" s="229">
        <v>11765</v>
      </c>
      <c r="C126" s="229">
        <f t="shared" si="1"/>
        <v>1.1764999999999999E-2</v>
      </c>
    </row>
    <row r="127" spans="1:3" x14ac:dyDescent="0.3">
      <c r="A127" s="229" t="s">
        <v>2445</v>
      </c>
      <c r="B127" s="229">
        <v>11765</v>
      </c>
      <c r="C127" s="229">
        <f t="shared" si="1"/>
        <v>1.1764999999999999E-2</v>
      </c>
    </row>
    <row r="128" spans="1:3" x14ac:dyDescent="0.3">
      <c r="A128" s="229" t="s">
        <v>2443</v>
      </c>
      <c r="B128" s="229">
        <v>11765</v>
      </c>
      <c r="C128" s="229">
        <f t="shared" si="1"/>
        <v>1.1764999999999999E-2</v>
      </c>
    </row>
    <row r="129" spans="1:3" x14ac:dyDescent="0.3">
      <c r="A129" s="229" t="s">
        <v>2656</v>
      </c>
      <c r="B129" s="229">
        <v>358018</v>
      </c>
      <c r="C129" s="229">
        <f t="shared" si="1"/>
        <v>0.358018</v>
      </c>
    </row>
    <row r="130" spans="1:3" x14ac:dyDescent="0.3">
      <c r="A130" s="229" t="s">
        <v>2447</v>
      </c>
      <c r="B130" s="229">
        <v>0</v>
      </c>
      <c r="C130" s="229">
        <f t="shared" si="1"/>
        <v>0</v>
      </c>
    </row>
    <row r="131" spans="1:3" x14ac:dyDescent="0.3">
      <c r="A131" s="229" t="s">
        <v>2448</v>
      </c>
      <c r="B131" s="229">
        <v>759463</v>
      </c>
      <c r="C131" s="229">
        <f t="shared" ref="C131:C194" si="2">B131/1000000</f>
        <v>0.759463</v>
      </c>
    </row>
    <row r="132" spans="1:3" x14ac:dyDescent="0.3">
      <c r="A132" s="229" t="s">
        <v>2449</v>
      </c>
      <c r="B132" s="229">
        <v>758685</v>
      </c>
      <c r="C132" s="229">
        <f t="shared" si="2"/>
        <v>0.75868500000000005</v>
      </c>
    </row>
    <row r="133" spans="1:3" x14ac:dyDescent="0.3">
      <c r="A133" s="229" t="s">
        <v>2545</v>
      </c>
      <c r="B133" s="229">
        <v>2964681</v>
      </c>
      <c r="C133" s="229">
        <f t="shared" si="2"/>
        <v>2.9646810000000001</v>
      </c>
    </row>
    <row r="134" spans="1:3" x14ac:dyDescent="0.3">
      <c r="A134" s="229" t="s">
        <v>2546</v>
      </c>
      <c r="B134" s="229">
        <v>2964681</v>
      </c>
      <c r="C134" s="229">
        <f t="shared" si="2"/>
        <v>2.9646810000000001</v>
      </c>
    </row>
    <row r="135" spans="1:3" x14ac:dyDescent="0.3">
      <c r="A135" s="229" t="s">
        <v>2547</v>
      </c>
      <c r="B135" s="229">
        <v>729979</v>
      </c>
      <c r="C135" s="229">
        <f t="shared" si="2"/>
        <v>0.72997900000000004</v>
      </c>
    </row>
    <row r="136" spans="1:3" x14ac:dyDescent="0.3">
      <c r="A136" s="229" t="s">
        <v>3353</v>
      </c>
      <c r="B136" s="229">
        <v>2084579</v>
      </c>
      <c r="C136" s="229">
        <f t="shared" si="2"/>
        <v>2.0845790000000002</v>
      </c>
    </row>
    <row r="137" spans="1:3" x14ac:dyDescent="0.3">
      <c r="A137" s="229" t="s">
        <v>3354</v>
      </c>
      <c r="B137" s="229">
        <v>1356916</v>
      </c>
      <c r="C137" s="229">
        <f t="shared" si="2"/>
        <v>1.356916</v>
      </c>
    </row>
    <row r="138" spans="1:3" x14ac:dyDescent="0.3">
      <c r="A138" s="229" t="s">
        <v>3355</v>
      </c>
      <c r="B138" s="229">
        <v>1356916</v>
      </c>
      <c r="C138" s="229">
        <f t="shared" si="2"/>
        <v>1.356916</v>
      </c>
    </row>
    <row r="139" spans="1:3" x14ac:dyDescent="0.3">
      <c r="A139" s="229" t="s">
        <v>3356</v>
      </c>
      <c r="B139" s="229">
        <v>1356916</v>
      </c>
      <c r="C139" s="229">
        <f t="shared" si="2"/>
        <v>1.356916</v>
      </c>
    </row>
    <row r="140" spans="1:3" x14ac:dyDescent="0.3">
      <c r="A140" s="229" t="s">
        <v>3357</v>
      </c>
      <c r="B140" s="229">
        <v>2673252</v>
      </c>
      <c r="C140" s="229">
        <f t="shared" si="2"/>
        <v>2.6732520000000002</v>
      </c>
    </row>
    <row r="141" spans="1:3" x14ac:dyDescent="0.3">
      <c r="A141" s="229" t="s">
        <v>2450</v>
      </c>
      <c r="B141" s="229">
        <v>1781597</v>
      </c>
      <c r="C141" s="229">
        <f t="shared" si="2"/>
        <v>1.7815970000000001</v>
      </c>
    </row>
    <row r="142" spans="1:3" x14ac:dyDescent="0.3">
      <c r="A142" s="229" t="s">
        <v>2456</v>
      </c>
      <c r="B142" s="229">
        <v>1781597</v>
      </c>
      <c r="C142" s="229">
        <f t="shared" si="2"/>
        <v>1.7815970000000001</v>
      </c>
    </row>
    <row r="143" spans="1:3" x14ac:dyDescent="0.3">
      <c r="A143" s="229" t="s">
        <v>2454</v>
      </c>
      <c r="B143" s="229">
        <v>1781597</v>
      </c>
      <c r="C143" s="229">
        <f t="shared" si="2"/>
        <v>1.7815970000000001</v>
      </c>
    </row>
    <row r="144" spans="1:3" x14ac:dyDescent="0.3">
      <c r="A144" s="229" t="s">
        <v>2453</v>
      </c>
      <c r="B144" s="229">
        <v>1781597</v>
      </c>
      <c r="C144" s="229">
        <f t="shared" si="2"/>
        <v>1.7815970000000001</v>
      </c>
    </row>
    <row r="145" spans="1:3" x14ac:dyDescent="0.3">
      <c r="A145" s="229" t="s">
        <v>2452</v>
      </c>
      <c r="B145" s="229">
        <v>1781597</v>
      </c>
      <c r="C145" s="229">
        <f t="shared" si="2"/>
        <v>1.7815970000000001</v>
      </c>
    </row>
    <row r="146" spans="1:3" x14ac:dyDescent="0.3">
      <c r="A146" s="229" t="s">
        <v>2455</v>
      </c>
      <c r="B146" s="229">
        <v>1781597</v>
      </c>
      <c r="C146" s="229">
        <f t="shared" si="2"/>
        <v>1.7815970000000001</v>
      </c>
    </row>
    <row r="147" spans="1:3" x14ac:dyDescent="0.3">
      <c r="A147" s="229" t="s">
        <v>2451</v>
      </c>
      <c r="B147" s="229">
        <v>1781597</v>
      </c>
      <c r="C147" s="229">
        <f t="shared" si="2"/>
        <v>1.7815970000000001</v>
      </c>
    </row>
    <row r="148" spans="1:3" x14ac:dyDescent="0.3">
      <c r="A148" s="229" t="s">
        <v>2548</v>
      </c>
      <c r="B148" s="229">
        <v>594843</v>
      </c>
      <c r="C148" s="229">
        <f t="shared" si="2"/>
        <v>0.59484300000000001</v>
      </c>
    </row>
    <row r="149" spans="1:3" x14ac:dyDescent="0.3">
      <c r="A149" s="229" t="s">
        <v>2549</v>
      </c>
      <c r="B149" s="229">
        <v>879437</v>
      </c>
      <c r="C149" s="229">
        <f t="shared" si="2"/>
        <v>0.87943700000000002</v>
      </c>
    </row>
    <row r="150" spans="1:3" x14ac:dyDescent="0.3">
      <c r="A150" s="229" t="s">
        <v>2461</v>
      </c>
      <c r="B150" s="229">
        <v>541613</v>
      </c>
      <c r="C150" s="229">
        <f t="shared" si="2"/>
        <v>0.54161300000000001</v>
      </c>
    </row>
    <row r="151" spans="1:3" x14ac:dyDescent="0.3">
      <c r="A151" s="229" t="s">
        <v>2459</v>
      </c>
      <c r="B151" s="229">
        <v>541613</v>
      </c>
      <c r="C151" s="229">
        <f t="shared" si="2"/>
        <v>0.54161300000000001</v>
      </c>
    </row>
    <row r="152" spans="1:3" x14ac:dyDescent="0.3">
      <c r="A152" s="229" t="s">
        <v>2460</v>
      </c>
      <c r="B152" s="229">
        <v>541613</v>
      </c>
      <c r="C152" s="229">
        <f t="shared" si="2"/>
        <v>0.54161300000000001</v>
      </c>
    </row>
    <row r="153" spans="1:3" x14ac:dyDescent="0.3">
      <c r="A153" s="229" t="s">
        <v>2458</v>
      </c>
      <c r="B153" s="229">
        <v>541613</v>
      </c>
      <c r="C153" s="229">
        <f t="shared" si="2"/>
        <v>0.54161300000000001</v>
      </c>
    </row>
    <row r="154" spans="1:3" x14ac:dyDescent="0.3">
      <c r="A154" s="229" t="s">
        <v>2457</v>
      </c>
      <c r="B154" s="229">
        <v>541613</v>
      </c>
      <c r="C154" s="229">
        <f t="shared" si="2"/>
        <v>0.54161300000000001</v>
      </c>
    </row>
    <row r="155" spans="1:3" x14ac:dyDescent="0.3">
      <c r="A155" s="229" t="s">
        <v>2471</v>
      </c>
      <c r="B155" s="229">
        <v>541613</v>
      </c>
      <c r="C155" s="229">
        <f t="shared" si="2"/>
        <v>0.54161300000000001</v>
      </c>
    </row>
    <row r="156" spans="1:3" x14ac:dyDescent="0.3">
      <c r="A156" s="229" t="s">
        <v>2463</v>
      </c>
      <c r="B156" s="229">
        <v>541613</v>
      </c>
      <c r="C156" s="229">
        <f t="shared" si="2"/>
        <v>0.54161300000000001</v>
      </c>
    </row>
    <row r="157" spans="1:3" x14ac:dyDescent="0.3">
      <c r="A157" s="229" t="s">
        <v>2470</v>
      </c>
      <c r="B157" s="229">
        <v>541613</v>
      </c>
      <c r="C157" s="229">
        <f t="shared" si="2"/>
        <v>0.54161300000000001</v>
      </c>
    </row>
    <row r="158" spans="1:3" x14ac:dyDescent="0.3">
      <c r="A158" s="229" t="s">
        <v>2476</v>
      </c>
      <c r="B158" s="229">
        <v>541613</v>
      </c>
      <c r="C158" s="229">
        <f t="shared" si="2"/>
        <v>0.54161300000000001</v>
      </c>
    </row>
    <row r="159" spans="1:3" x14ac:dyDescent="0.3">
      <c r="A159" s="229" t="s">
        <v>2467</v>
      </c>
      <c r="B159" s="229">
        <v>541613</v>
      </c>
      <c r="C159" s="229">
        <f t="shared" si="2"/>
        <v>0.54161300000000001</v>
      </c>
    </row>
    <row r="160" spans="1:3" x14ac:dyDescent="0.3">
      <c r="A160" s="229" t="s">
        <v>2473</v>
      </c>
      <c r="B160" s="229">
        <v>541613</v>
      </c>
      <c r="C160" s="229">
        <f t="shared" si="2"/>
        <v>0.54161300000000001</v>
      </c>
    </row>
    <row r="161" spans="1:3" x14ac:dyDescent="0.3">
      <c r="A161" s="229" t="s">
        <v>2468</v>
      </c>
      <c r="B161" s="229">
        <v>541613</v>
      </c>
      <c r="C161" s="229">
        <f t="shared" si="2"/>
        <v>0.54161300000000001</v>
      </c>
    </row>
    <row r="162" spans="1:3" x14ac:dyDescent="0.3">
      <c r="A162" s="229" t="s">
        <v>2475</v>
      </c>
      <c r="B162" s="229">
        <v>541613</v>
      </c>
      <c r="C162" s="229">
        <f t="shared" si="2"/>
        <v>0.54161300000000001</v>
      </c>
    </row>
    <row r="163" spans="1:3" x14ac:dyDescent="0.3">
      <c r="A163" s="229" t="s">
        <v>2462</v>
      </c>
      <c r="B163" s="229">
        <v>541613</v>
      </c>
      <c r="C163" s="229">
        <f t="shared" si="2"/>
        <v>0.54161300000000001</v>
      </c>
    </row>
    <row r="164" spans="1:3" x14ac:dyDescent="0.3">
      <c r="A164" s="229" t="s">
        <v>2472</v>
      </c>
      <c r="B164" s="229">
        <v>541613</v>
      </c>
      <c r="C164" s="229">
        <f t="shared" si="2"/>
        <v>0.54161300000000001</v>
      </c>
    </row>
    <row r="165" spans="1:3" x14ac:dyDescent="0.3">
      <c r="A165" s="229" t="s">
        <v>2464</v>
      </c>
      <c r="B165" s="229">
        <v>541613</v>
      </c>
      <c r="C165" s="229">
        <f t="shared" si="2"/>
        <v>0.54161300000000001</v>
      </c>
    </row>
    <row r="166" spans="1:3" x14ac:dyDescent="0.3">
      <c r="A166" s="229" t="s">
        <v>2474</v>
      </c>
      <c r="B166" s="229">
        <v>541613</v>
      </c>
      <c r="C166" s="229">
        <f t="shared" si="2"/>
        <v>0.54161300000000001</v>
      </c>
    </row>
    <row r="167" spans="1:3" x14ac:dyDescent="0.3">
      <c r="A167" s="229" t="s">
        <v>2469</v>
      </c>
      <c r="B167" s="229">
        <v>541613</v>
      </c>
      <c r="C167" s="229">
        <f t="shared" si="2"/>
        <v>0.54161300000000001</v>
      </c>
    </row>
    <row r="168" spans="1:3" x14ac:dyDescent="0.3">
      <c r="A168" s="229" t="s">
        <v>2466</v>
      </c>
      <c r="B168" s="229">
        <v>541613</v>
      </c>
      <c r="C168" s="229">
        <f t="shared" si="2"/>
        <v>0.54161300000000001</v>
      </c>
    </row>
    <row r="169" spans="1:3" x14ac:dyDescent="0.3">
      <c r="A169" s="229" t="s">
        <v>2465</v>
      </c>
      <c r="B169" s="229">
        <v>541613</v>
      </c>
      <c r="C169" s="229">
        <f t="shared" si="2"/>
        <v>0.54161300000000001</v>
      </c>
    </row>
    <row r="170" spans="1:3" x14ac:dyDescent="0.3">
      <c r="A170" s="229" t="s">
        <v>2477</v>
      </c>
      <c r="B170" s="229">
        <v>8342</v>
      </c>
      <c r="C170" s="229">
        <f t="shared" si="2"/>
        <v>8.3420000000000005E-3</v>
      </c>
    </row>
    <row r="171" spans="1:3" x14ac:dyDescent="0.3">
      <c r="A171" s="229" t="s">
        <v>2478</v>
      </c>
      <c r="B171" s="229">
        <v>8342</v>
      </c>
      <c r="C171" s="229">
        <f t="shared" si="2"/>
        <v>8.3420000000000005E-3</v>
      </c>
    </row>
    <row r="172" spans="1:3" x14ac:dyDescent="0.3">
      <c r="A172" s="229" t="s">
        <v>2480</v>
      </c>
      <c r="B172" s="229">
        <v>8342</v>
      </c>
      <c r="C172" s="229">
        <f t="shared" si="2"/>
        <v>8.3420000000000005E-3</v>
      </c>
    </row>
    <row r="173" spans="1:3" x14ac:dyDescent="0.3">
      <c r="A173" s="229" t="s">
        <v>2479</v>
      </c>
      <c r="B173" s="229">
        <v>8342</v>
      </c>
      <c r="C173" s="229">
        <f t="shared" si="2"/>
        <v>8.3420000000000005E-3</v>
      </c>
    </row>
    <row r="174" spans="1:3" x14ac:dyDescent="0.3">
      <c r="A174" s="229" t="s">
        <v>3365</v>
      </c>
      <c r="B174" s="229">
        <v>1516761</v>
      </c>
      <c r="C174" s="229">
        <f t="shared" si="2"/>
        <v>1.516761</v>
      </c>
    </row>
    <row r="175" spans="1:3" x14ac:dyDescent="0.3">
      <c r="A175" s="229" t="s">
        <v>3358</v>
      </c>
      <c r="B175" s="229">
        <v>1516761</v>
      </c>
      <c r="C175" s="229">
        <f t="shared" si="2"/>
        <v>1.516761</v>
      </c>
    </row>
    <row r="176" spans="1:3" x14ac:dyDescent="0.3">
      <c r="A176" s="229" t="s">
        <v>3364</v>
      </c>
      <c r="B176" s="229">
        <v>1516761</v>
      </c>
      <c r="C176" s="229">
        <f t="shared" si="2"/>
        <v>1.516761</v>
      </c>
    </row>
    <row r="177" spans="1:3" x14ac:dyDescent="0.3">
      <c r="A177" s="229" t="s">
        <v>3360</v>
      </c>
      <c r="B177" s="229">
        <v>1516761</v>
      </c>
      <c r="C177" s="229">
        <f t="shared" si="2"/>
        <v>1.516761</v>
      </c>
    </row>
    <row r="178" spans="1:3" x14ac:dyDescent="0.3">
      <c r="A178" s="229" t="s">
        <v>3359</v>
      </c>
      <c r="B178" s="229">
        <v>1516761</v>
      </c>
      <c r="C178" s="229">
        <f t="shared" si="2"/>
        <v>1.516761</v>
      </c>
    </row>
    <row r="179" spans="1:3" x14ac:dyDescent="0.3">
      <c r="A179" s="229" t="s">
        <v>3363</v>
      </c>
      <c r="B179" s="229">
        <v>1516761</v>
      </c>
      <c r="C179" s="229">
        <f t="shared" si="2"/>
        <v>1.516761</v>
      </c>
    </row>
    <row r="180" spans="1:3" x14ac:dyDescent="0.3">
      <c r="A180" s="229" t="s">
        <v>3361</v>
      </c>
      <c r="B180" s="229">
        <v>1516761</v>
      </c>
      <c r="C180" s="229">
        <f t="shared" si="2"/>
        <v>1.516761</v>
      </c>
    </row>
    <row r="181" spans="1:3" x14ac:dyDescent="0.3">
      <c r="A181" s="229" t="s">
        <v>3362</v>
      </c>
      <c r="B181" s="229">
        <v>1516761</v>
      </c>
      <c r="C181" s="229">
        <f t="shared" si="2"/>
        <v>1.516761</v>
      </c>
    </row>
    <row r="182" spans="1:3" x14ac:dyDescent="0.3">
      <c r="A182" s="229" t="s">
        <v>3367</v>
      </c>
      <c r="B182" s="229">
        <v>737907</v>
      </c>
      <c r="C182" s="229">
        <f t="shared" si="2"/>
        <v>0.73790699999999998</v>
      </c>
    </row>
    <row r="183" spans="1:3" x14ac:dyDescent="0.3">
      <c r="A183" s="229" t="s">
        <v>3369</v>
      </c>
      <c r="B183" s="229">
        <v>737907</v>
      </c>
      <c r="C183" s="229">
        <f t="shared" si="2"/>
        <v>0.73790699999999998</v>
      </c>
    </row>
    <row r="184" spans="1:3" x14ac:dyDescent="0.3">
      <c r="A184" s="229" t="s">
        <v>3366</v>
      </c>
      <c r="B184" s="229">
        <v>737907</v>
      </c>
      <c r="C184" s="229">
        <f t="shared" si="2"/>
        <v>0.73790699999999998</v>
      </c>
    </row>
    <row r="185" spans="1:3" x14ac:dyDescent="0.3">
      <c r="A185" s="229" t="s">
        <v>3370</v>
      </c>
      <c r="B185" s="229">
        <v>737907</v>
      </c>
      <c r="C185" s="229">
        <f t="shared" si="2"/>
        <v>0.73790699999999998</v>
      </c>
    </row>
    <row r="186" spans="1:3" x14ac:dyDescent="0.3">
      <c r="A186" s="229" t="s">
        <v>3368</v>
      </c>
      <c r="B186" s="229">
        <v>737907</v>
      </c>
      <c r="C186" s="229">
        <f t="shared" si="2"/>
        <v>0.73790699999999998</v>
      </c>
    </row>
    <row r="187" spans="1:3" x14ac:dyDescent="0.3">
      <c r="A187" s="229" t="s">
        <v>2481</v>
      </c>
      <c r="B187" s="229">
        <v>758685</v>
      </c>
      <c r="C187" s="229">
        <f t="shared" si="2"/>
        <v>0.75868500000000005</v>
      </c>
    </row>
    <row r="188" spans="1:3" x14ac:dyDescent="0.3">
      <c r="A188" s="229" t="s">
        <v>2482</v>
      </c>
      <c r="B188" s="229">
        <v>758685</v>
      </c>
      <c r="C188" s="229">
        <f t="shared" si="2"/>
        <v>0.75868500000000005</v>
      </c>
    </row>
    <row r="189" spans="1:3" x14ac:dyDescent="0.3">
      <c r="A189" s="229" t="s">
        <v>3371</v>
      </c>
      <c r="B189" s="229">
        <v>1212205</v>
      </c>
      <c r="C189" s="229">
        <f t="shared" si="2"/>
        <v>1.212205</v>
      </c>
    </row>
    <row r="190" spans="1:3" x14ac:dyDescent="0.3">
      <c r="A190" s="229" t="s">
        <v>2484</v>
      </c>
      <c r="B190" s="229">
        <v>11765</v>
      </c>
      <c r="C190" s="229">
        <f t="shared" si="2"/>
        <v>1.1764999999999999E-2</v>
      </c>
    </row>
    <row r="191" spans="1:3" x14ac:dyDescent="0.3">
      <c r="A191" s="229" t="s">
        <v>2487</v>
      </c>
      <c r="B191" s="229">
        <v>11765</v>
      </c>
      <c r="C191" s="229">
        <f t="shared" si="2"/>
        <v>1.1764999999999999E-2</v>
      </c>
    </row>
    <row r="192" spans="1:3" x14ac:dyDescent="0.3">
      <c r="A192" s="229" t="s">
        <v>2485</v>
      </c>
      <c r="B192" s="229">
        <v>11765</v>
      </c>
      <c r="C192" s="229">
        <f t="shared" si="2"/>
        <v>1.1764999999999999E-2</v>
      </c>
    </row>
    <row r="193" spans="1:3" x14ac:dyDescent="0.3">
      <c r="A193" s="229" t="s">
        <v>2483</v>
      </c>
      <c r="B193" s="229">
        <v>11765</v>
      </c>
      <c r="C193" s="229">
        <f t="shared" si="2"/>
        <v>1.1764999999999999E-2</v>
      </c>
    </row>
    <row r="194" spans="1:3" x14ac:dyDescent="0.3">
      <c r="A194" s="229" t="s">
        <v>2486</v>
      </c>
      <c r="B194" s="229">
        <v>11765</v>
      </c>
      <c r="C194" s="229">
        <f t="shared" si="2"/>
        <v>1.1764999999999999E-2</v>
      </c>
    </row>
    <row r="195" spans="1:3" x14ac:dyDescent="0.3">
      <c r="A195" s="229" t="s">
        <v>2490</v>
      </c>
      <c r="B195" s="229">
        <v>3329</v>
      </c>
      <c r="C195" s="229">
        <f t="shared" ref="C195:C245" si="3">B195/1000000</f>
        <v>3.3289999999999999E-3</v>
      </c>
    </row>
    <row r="196" spans="1:3" x14ac:dyDescent="0.3">
      <c r="A196" s="229" t="s">
        <v>2492</v>
      </c>
      <c r="B196" s="229">
        <v>3329</v>
      </c>
      <c r="C196" s="229">
        <f t="shared" si="3"/>
        <v>3.3289999999999999E-3</v>
      </c>
    </row>
    <row r="197" spans="1:3" x14ac:dyDescent="0.3">
      <c r="A197" s="229" t="s">
        <v>2493</v>
      </c>
      <c r="B197" s="229">
        <v>3329</v>
      </c>
      <c r="C197" s="229">
        <f t="shared" si="3"/>
        <v>3.3289999999999999E-3</v>
      </c>
    </row>
    <row r="198" spans="1:3" x14ac:dyDescent="0.3">
      <c r="A198" s="229" t="s">
        <v>2489</v>
      </c>
      <c r="B198" s="229">
        <v>3329</v>
      </c>
      <c r="C198" s="229">
        <f t="shared" si="3"/>
        <v>3.3289999999999999E-3</v>
      </c>
    </row>
    <row r="199" spans="1:3" x14ac:dyDescent="0.3">
      <c r="A199" s="229" t="s">
        <v>2488</v>
      </c>
      <c r="B199" s="229">
        <v>3329</v>
      </c>
      <c r="C199" s="229">
        <f t="shared" si="3"/>
        <v>3.3289999999999999E-3</v>
      </c>
    </row>
    <row r="200" spans="1:3" x14ac:dyDescent="0.3">
      <c r="A200" s="229" t="s">
        <v>2494</v>
      </c>
      <c r="B200" s="229">
        <v>3329</v>
      </c>
      <c r="C200" s="229">
        <f t="shared" si="3"/>
        <v>3.3289999999999999E-3</v>
      </c>
    </row>
    <row r="201" spans="1:3" x14ac:dyDescent="0.3">
      <c r="A201" s="229" t="s">
        <v>2491</v>
      </c>
      <c r="B201" s="229">
        <v>3329</v>
      </c>
      <c r="C201" s="229">
        <f t="shared" si="3"/>
        <v>3.3289999999999999E-3</v>
      </c>
    </row>
    <row r="202" spans="1:3" x14ac:dyDescent="0.3">
      <c r="A202" s="229" t="s">
        <v>2495</v>
      </c>
      <c r="B202" s="229">
        <v>8342</v>
      </c>
      <c r="C202" s="229">
        <f t="shared" si="3"/>
        <v>8.3420000000000005E-3</v>
      </c>
    </row>
    <row r="203" spans="1:3" x14ac:dyDescent="0.3">
      <c r="A203" s="229" t="s">
        <v>2497</v>
      </c>
      <c r="B203" s="229">
        <v>8342</v>
      </c>
      <c r="C203" s="229">
        <f t="shared" si="3"/>
        <v>8.3420000000000005E-3</v>
      </c>
    </row>
    <row r="204" spans="1:3" x14ac:dyDescent="0.3">
      <c r="A204" s="229" t="s">
        <v>2496</v>
      </c>
      <c r="B204" s="229">
        <v>8342</v>
      </c>
      <c r="C204" s="229">
        <f t="shared" si="3"/>
        <v>8.3420000000000005E-3</v>
      </c>
    </row>
    <row r="205" spans="1:3" x14ac:dyDescent="0.3">
      <c r="A205" s="229" t="s">
        <v>2498</v>
      </c>
      <c r="B205" s="229">
        <v>8342</v>
      </c>
      <c r="C205" s="229">
        <f t="shared" si="3"/>
        <v>8.3420000000000005E-3</v>
      </c>
    </row>
    <row r="206" spans="1:3" x14ac:dyDescent="0.3">
      <c r="A206" s="229" t="s">
        <v>3374</v>
      </c>
      <c r="B206" s="229">
        <v>2508414</v>
      </c>
      <c r="C206" s="229">
        <f t="shared" si="3"/>
        <v>2.5084140000000001</v>
      </c>
    </row>
    <row r="207" spans="1:3" x14ac:dyDescent="0.3">
      <c r="A207" s="229" t="s">
        <v>3375</v>
      </c>
      <c r="B207" s="229">
        <v>2508414</v>
      </c>
      <c r="C207" s="229">
        <f t="shared" si="3"/>
        <v>2.5084140000000001</v>
      </c>
    </row>
    <row r="208" spans="1:3" x14ac:dyDescent="0.3">
      <c r="A208" s="229" t="s">
        <v>3372</v>
      </c>
      <c r="B208" s="229">
        <v>2508414</v>
      </c>
      <c r="C208" s="229">
        <f t="shared" si="3"/>
        <v>2.5084140000000001</v>
      </c>
    </row>
    <row r="209" spans="1:3" x14ac:dyDescent="0.3">
      <c r="A209" s="229" t="s">
        <v>3373</v>
      </c>
      <c r="B209" s="229">
        <v>2508414</v>
      </c>
      <c r="C209" s="229">
        <f t="shared" si="3"/>
        <v>2.5084140000000001</v>
      </c>
    </row>
    <row r="210" spans="1:3" x14ac:dyDescent="0.3">
      <c r="A210" s="229" t="s">
        <v>2500</v>
      </c>
      <c r="B210" s="229">
        <v>0</v>
      </c>
      <c r="C210" s="229">
        <f t="shared" si="3"/>
        <v>0</v>
      </c>
    </row>
    <row r="211" spans="1:3" x14ac:dyDescent="0.3">
      <c r="A211" s="229" t="s">
        <v>2501</v>
      </c>
      <c r="B211" s="229">
        <v>0</v>
      </c>
      <c r="C211" s="229">
        <f t="shared" si="3"/>
        <v>0</v>
      </c>
    </row>
    <row r="212" spans="1:3" x14ac:dyDescent="0.3">
      <c r="A212" s="229" t="s">
        <v>2499</v>
      </c>
      <c r="B212" s="229">
        <v>24510</v>
      </c>
      <c r="C212" s="229">
        <f t="shared" si="3"/>
        <v>2.4510000000000001E-2</v>
      </c>
    </row>
    <row r="213" spans="1:3" x14ac:dyDescent="0.3">
      <c r="A213" s="229" t="s">
        <v>2502</v>
      </c>
      <c r="B213" s="229">
        <v>40946</v>
      </c>
      <c r="C213" s="229">
        <f t="shared" si="3"/>
        <v>4.0946000000000003E-2</v>
      </c>
    </row>
    <row r="214" spans="1:3" x14ac:dyDescent="0.3">
      <c r="A214" s="229" t="s">
        <v>2504</v>
      </c>
      <c r="B214" s="229">
        <v>8342</v>
      </c>
      <c r="C214" s="229">
        <f t="shared" si="3"/>
        <v>8.3420000000000005E-3</v>
      </c>
    </row>
    <row r="215" spans="1:3" x14ac:dyDescent="0.3">
      <c r="A215" s="229" t="s">
        <v>2503</v>
      </c>
      <c r="B215" s="229">
        <v>8342</v>
      </c>
      <c r="C215" s="229">
        <f t="shared" si="3"/>
        <v>8.3420000000000005E-3</v>
      </c>
    </row>
    <row r="216" spans="1:3" x14ac:dyDescent="0.3">
      <c r="A216" s="229" t="s">
        <v>3449</v>
      </c>
      <c r="B216" s="229">
        <v>8342</v>
      </c>
      <c r="C216" s="229">
        <f t="shared" si="3"/>
        <v>8.3420000000000005E-3</v>
      </c>
    </row>
    <row r="217" spans="1:3" x14ac:dyDescent="0.3">
      <c r="A217" s="229" t="s">
        <v>2507</v>
      </c>
      <c r="B217" s="229">
        <v>8342</v>
      </c>
      <c r="C217" s="229">
        <f t="shared" si="3"/>
        <v>8.3420000000000005E-3</v>
      </c>
    </row>
    <row r="218" spans="1:3" x14ac:dyDescent="0.3">
      <c r="A218" s="229" t="s">
        <v>2505</v>
      </c>
      <c r="B218" s="229">
        <v>8342</v>
      </c>
      <c r="C218" s="229">
        <f t="shared" si="3"/>
        <v>8.3420000000000005E-3</v>
      </c>
    </row>
    <row r="219" spans="1:3" x14ac:dyDescent="0.3">
      <c r="A219" s="229" t="s">
        <v>2506</v>
      </c>
      <c r="B219" s="229">
        <v>8342</v>
      </c>
      <c r="C219" s="229">
        <f t="shared" si="3"/>
        <v>8.3420000000000005E-3</v>
      </c>
    </row>
    <row r="220" spans="1:3" x14ac:dyDescent="0.3">
      <c r="A220" s="229" t="s">
        <v>2508</v>
      </c>
      <c r="B220" s="229">
        <v>8342</v>
      </c>
      <c r="C220" s="229">
        <f t="shared" si="3"/>
        <v>8.3420000000000005E-3</v>
      </c>
    </row>
    <row r="221" spans="1:3" x14ac:dyDescent="0.3">
      <c r="A221" s="229" t="s">
        <v>3454</v>
      </c>
      <c r="B221" s="229">
        <v>8342</v>
      </c>
      <c r="C221" s="229">
        <f t="shared" si="3"/>
        <v>8.3420000000000005E-3</v>
      </c>
    </row>
    <row r="222" spans="1:3" x14ac:dyDescent="0.3">
      <c r="A222" s="229" t="s">
        <v>3452</v>
      </c>
      <c r="B222" s="229">
        <v>8342</v>
      </c>
      <c r="C222" s="229">
        <f t="shared" si="3"/>
        <v>8.3420000000000005E-3</v>
      </c>
    </row>
    <row r="223" spans="1:3" x14ac:dyDescent="0.3">
      <c r="A223" s="229" t="s">
        <v>3457</v>
      </c>
      <c r="B223" s="229">
        <v>8342</v>
      </c>
      <c r="C223" s="229">
        <f t="shared" si="3"/>
        <v>8.3420000000000005E-3</v>
      </c>
    </row>
    <row r="224" spans="1:3" x14ac:dyDescent="0.3">
      <c r="A224" s="229" t="s">
        <v>3450</v>
      </c>
      <c r="B224" s="229">
        <v>8342</v>
      </c>
      <c r="C224" s="229">
        <f t="shared" si="3"/>
        <v>8.3420000000000005E-3</v>
      </c>
    </row>
    <row r="225" spans="1:3" x14ac:dyDescent="0.3">
      <c r="A225" s="229" t="s">
        <v>3455</v>
      </c>
      <c r="B225" s="229">
        <v>8342</v>
      </c>
      <c r="C225" s="229">
        <f t="shared" si="3"/>
        <v>8.3420000000000005E-3</v>
      </c>
    </row>
    <row r="226" spans="1:3" x14ac:dyDescent="0.3">
      <c r="A226" s="229" t="s">
        <v>3453</v>
      </c>
      <c r="B226" s="229">
        <v>8342</v>
      </c>
      <c r="C226" s="229">
        <f t="shared" si="3"/>
        <v>8.3420000000000005E-3</v>
      </c>
    </row>
    <row r="227" spans="1:3" x14ac:dyDescent="0.3">
      <c r="A227" s="229" t="s">
        <v>3451</v>
      </c>
      <c r="B227" s="229">
        <v>8342</v>
      </c>
      <c r="C227" s="229">
        <f t="shared" si="3"/>
        <v>8.3420000000000005E-3</v>
      </c>
    </row>
    <row r="228" spans="1:3" x14ac:dyDescent="0.3">
      <c r="A228" s="229" t="s">
        <v>3458</v>
      </c>
      <c r="B228" s="229">
        <v>8342</v>
      </c>
      <c r="C228" s="229">
        <f t="shared" si="3"/>
        <v>8.3420000000000005E-3</v>
      </c>
    </row>
    <row r="229" spans="1:3" x14ac:dyDescent="0.3">
      <c r="A229" s="229" t="s">
        <v>3456</v>
      </c>
      <c r="B229" s="229">
        <v>8342</v>
      </c>
      <c r="C229" s="229">
        <f t="shared" si="3"/>
        <v>8.3420000000000005E-3</v>
      </c>
    </row>
    <row r="230" spans="1:3" x14ac:dyDescent="0.3">
      <c r="A230" s="229" t="s">
        <v>3376</v>
      </c>
      <c r="B230" s="229">
        <v>2203983</v>
      </c>
      <c r="C230" s="229">
        <f t="shared" si="3"/>
        <v>2.203983</v>
      </c>
    </row>
    <row r="231" spans="1:3" x14ac:dyDescent="0.3">
      <c r="A231" s="229" t="s">
        <v>3377</v>
      </c>
      <c r="B231" s="229">
        <v>52151</v>
      </c>
      <c r="C231" s="229">
        <f t="shared" si="3"/>
        <v>5.2151000000000003E-2</v>
      </c>
    </row>
    <row r="232" spans="1:3" x14ac:dyDescent="0.3">
      <c r="A232" s="229" t="s">
        <v>3459</v>
      </c>
      <c r="B232" s="229">
        <v>9929</v>
      </c>
      <c r="C232" s="229">
        <f t="shared" si="3"/>
        <v>9.9290000000000003E-3</v>
      </c>
    </row>
    <row r="233" spans="1:3" x14ac:dyDescent="0.3">
      <c r="A233" s="229" t="s">
        <v>3460</v>
      </c>
      <c r="B233" s="229">
        <v>8714</v>
      </c>
      <c r="C233" s="229">
        <f t="shared" si="3"/>
        <v>8.7139999999999995E-3</v>
      </c>
    </row>
    <row r="234" spans="1:3" x14ac:dyDescent="0.3">
      <c r="A234" s="229" t="s">
        <v>3464</v>
      </c>
      <c r="B234" s="229">
        <v>0</v>
      </c>
      <c r="C234" s="229">
        <f t="shared" si="3"/>
        <v>0</v>
      </c>
    </row>
    <row r="235" spans="1:3" x14ac:dyDescent="0.3">
      <c r="A235" s="229" t="s">
        <v>3463</v>
      </c>
      <c r="B235" s="229">
        <v>0</v>
      </c>
      <c r="C235" s="229">
        <f t="shared" si="3"/>
        <v>0</v>
      </c>
    </row>
    <row r="236" spans="1:3" x14ac:dyDescent="0.3">
      <c r="A236" s="229" t="s">
        <v>3462</v>
      </c>
      <c r="B236" s="229">
        <v>0</v>
      </c>
      <c r="C236" s="229">
        <f t="shared" si="3"/>
        <v>0</v>
      </c>
    </row>
    <row r="237" spans="1:3" x14ac:dyDescent="0.3">
      <c r="A237" s="229" t="s">
        <v>3461</v>
      </c>
      <c r="B237" s="229">
        <v>0</v>
      </c>
      <c r="C237" s="229">
        <f t="shared" si="3"/>
        <v>0</v>
      </c>
    </row>
    <row r="238" spans="1:3" x14ac:dyDescent="0.3">
      <c r="A238" s="229" t="s">
        <v>3465</v>
      </c>
      <c r="B238" s="229">
        <v>54725</v>
      </c>
      <c r="C238" s="229">
        <f t="shared" si="3"/>
        <v>5.4725000000000003E-2</v>
      </c>
    </row>
    <row r="239" spans="1:3" x14ac:dyDescent="0.3">
      <c r="A239" s="229" t="s">
        <v>3466</v>
      </c>
      <c r="B239" s="229">
        <v>54725</v>
      </c>
      <c r="C239" s="229">
        <f t="shared" si="3"/>
        <v>5.4725000000000003E-2</v>
      </c>
    </row>
    <row r="240" spans="1:3" x14ac:dyDescent="0.3">
      <c r="A240" s="229" t="s">
        <v>2550</v>
      </c>
      <c r="B240" s="229">
        <v>2406787</v>
      </c>
      <c r="C240" s="229">
        <f t="shared" si="3"/>
        <v>2.406787</v>
      </c>
    </row>
    <row r="241" spans="1:3" x14ac:dyDescent="0.3">
      <c r="A241" s="229" t="s">
        <v>2551</v>
      </c>
      <c r="B241" s="229">
        <v>2821848</v>
      </c>
      <c r="C241" s="229">
        <f t="shared" si="3"/>
        <v>2.8218480000000001</v>
      </c>
    </row>
    <row r="242" spans="1:3" x14ac:dyDescent="0.3">
      <c r="A242" s="229" t="s">
        <v>3468</v>
      </c>
      <c r="B242" s="229">
        <v>53406</v>
      </c>
      <c r="C242" s="229">
        <f t="shared" si="3"/>
        <v>5.3406000000000002E-2</v>
      </c>
    </row>
    <row r="243" spans="1:3" x14ac:dyDescent="0.3">
      <c r="A243" s="229" t="s">
        <v>2552</v>
      </c>
      <c r="B243" s="229">
        <v>2874863</v>
      </c>
      <c r="C243" s="229">
        <f t="shared" si="3"/>
        <v>2.8748629999999999</v>
      </c>
    </row>
    <row r="244" spans="1:3" x14ac:dyDescent="0.3">
      <c r="A244" s="229" t="s">
        <v>3446</v>
      </c>
      <c r="B244" s="229">
        <v>1592619</v>
      </c>
      <c r="C244" s="229">
        <f t="shared" si="3"/>
        <v>1.592619</v>
      </c>
    </row>
    <row r="245" spans="1:3" x14ac:dyDescent="0.3">
      <c r="A245" s="229" t="s">
        <v>3447</v>
      </c>
      <c r="B245" s="229">
        <v>1592619</v>
      </c>
      <c r="C245" s="229">
        <f t="shared" si="3"/>
        <v>1.592619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G1571"/>
  <sheetViews>
    <sheetView tabSelected="1" zoomScale="85" zoomScaleNormal="85" zoomScalePageLayoutView="85" workbookViewId="0">
      <pane ySplit="1" topLeftCell="A144" activePane="bottomLeft" state="frozen"/>
      <selection activeCell="D1" sqref="D1"/>
      <selection pane="bottomLeft" activeCell="R183" sqref="R183"/>
    </sheetView>
  </sheetViews>
  <sheetFormatPr defaultColWidth="8.88671875" defaultRowHeight="13.8" x14ac:dyDescent="0.25"/>
  <cols>
    <col min="1" max="1" width="17.33203125" style="49" customWidth="1"/>
    <col min="2" max="2" width="9.33203125" style="49" customWidth="1"/>
    <col min="3" max="3" width="8.88671875" style="49" customWidth="1"/>
    <col min="4" max="4" width="12.44140625" style="32" customWidth="1"/>
    <col min="5" max="5" width="18.88671875" style="32" customWidth="1"/>
    <col min="6" max="6" width="6.33203125" style="32" customWidth="1"/>
    <col min="7" max="7" width="7.44140625" style="33" customWidth="1"/>
    <col min="8" max="8" width="8.44140625" style="33" customWidth="1"/>
    <col min="9" max="9" width="5" style="33" customWidth="1"/>
    <col min="10" max="10" width="4.44140625" style="33" customWidth="1"/>
    <col min="11" max="11" width="6.33203125" style="33" customWidth="1"/>
    <col min="12" max="12" width="5" style="33" customWidth="1"/>
    <col min="13" max="13" width="4.44140625" style="33" customWidth="1"/>
    <col min="14" max="16" width="12.44140625" style="32" customWidth="1"/>
    <col min="17" max="19" width="16.33203125" style="34" customWidth="1"/>
    <col min="20" max="20" width="7.44140625" style="44" customWidth="1"/>
    <col min="21" max="21" width="10" style="32" customWidth="1"/>
    <col min="22" max="23" width="13" style="45" customWidth="1"/>
    <col min="24" max="24" width="8.6640625" style="45" customWidth="1"/>
    <col min="25" max="25" width="25.88671875" style="32" customWidth="1"/>
    <col min="26" max="26" width="14" style="32" customWidth="1"/>
    <col min="27" max="28" width="10.6640625" style="32" customWidth="1"/>
    <col min="29" max="29" width="7.44140625" style="32" customWidth="1"/>
    <col min="30" max="30" width="12.88671875" style="32" customWidth="1"/>
    <col min="31" max="31" width="5.5546875" style="32" customWidth="1"/>
    <col min="32" max="32" width="10.33203125" style="44" customWidth="1"/>
    <col min="33" max="33" width="10.33203125" style="32" customWidth="1"/>
    <col min="34" max="34" width="11.44140625" style="32" customWidth="1"/>
    <col min="35" max="35" width="17.88671875" style="34" customWidth="1"/>
    <col min="36" max="36" width="12.44140625" style="50" customWidth="1"/>
    <col min="37" max="37" width="15.6640625" style="51" customWidth="1"/>
    <col min="38" max="38" width="14.88671875" style="44" customWidth="1"/>
    <col min="39" max="39" width="5.6640625" style="44" customWidth="1"/>
    <col min="40" max="40" width="6.88671875" style="44" customWidth="1"/>
    <col min="41" max="41" width="15.33203125" style="34" customWidth="1"/>
    <col min="42" max="43" width="10.33203125" style="32" customWidth="1"/>
    <col min="44" max="44" width="4.44140625" style="32" customWidth="1"/>
    <col min="45" max="46" width="14.88671875" style="32" customWidth="1"/>
    <col min="47" max="47" width="12" style="32" customWidth="1"/>
    <col min="48" max="48" width="22" style="31" customWidth="1"/>
    <col min="49" max="49" width="12.88671875" style="47" customWidth="1"/>
    <col min="50" max="50" width="11.109375" style="47" customWidth="1"/>
    <col min="51" max="51" width="12.88671875" style="47" customWidth="1"/>
    <col min="52" max="52" width="12.44140625" style="47" customWidth="1"/>
    <col min="53" max="53" width="11.6640625" style="47" customWidth="1"/>
    <col min="54" max="54" width="15.44140625" style="47" customWidth="1"/>
    <col min="55" max="55" width="11.6640625" style="44" customWidth="1"/>
    <col min="56" max="56" width="15.88671875" style="44" customWidth="1"/>
    <col min="57" max="57" width="14.88671875" style="44" customWidth="1"/>
    <col min="58" max="59" width="15.44140625" style="44" customWidth="1"/>
    <col min="60" max="63" width="14.88671875" style="32" customWidth="1"/>
    <col min="64" max="64" width="14.88671875" style="58" customWidth="1"/>
    <col min="65" max="65" width="14.88671875" style="32" customWidth="1"/>
    <col min="66" max="66" width="7.88671875" style="32" customWidth="1"/>
    <col min="67" max="68" width="14.88671875" style="32" customWidth="1"/>
    <col min="69" max="69" width="12.88671875" style="32" customWidth="1"/>
    <col min="70" max="70" width="14.88671875" style="32" customWidth="1"/>
    <col min="71" max="71" width="12" style="32" customWidth="1"/>
    <col min="72" max="72" width="12.44140625" style="32" customWidth="1"/>
    <col min="73" max="73" width="19.33203125" style="32" customWidth="1"/>
    <col min="74" max="74" width="9.44140625" style="32" customWidth="1"/>
    <col min="75" max="76" width="14.88671875" style="32" customWidth="1"/>
    <col min="77" max="77" width="8.6640625" style="32" customWidth="1"/>
    <col min="78" max="78" width="7.44140625" style="32" customWidth="1"/>
    <col min="79" max="79" width="8.33203125" style="32" customWidth="1"/>
    <col min="80" max="80" width="9.6640625" style="32" customWidth="1"/>
    <col min="81" max="81" width="8.44140625" style="32" customWidth="1"/>
    <col min="82" max="82" width="9.109375" style="32" customWidth="1"/>
    <col min="83" max="83" width="10" style="32" customWidth="1"/>
    <col min="84" max="84" width="8.44140625" style="32" customWidth="1"/>
    <col min="85" max="87" width="8.6640625" style="32" customWidth="1"/>
    <col min="88" max="88" width="9.109375" style="32" customWidth="1"/>
    <col min="89" max="89" width="8.6640625" style="32" customWidth="1"/>
    <col min="90" max="90" width="7.6640625" style="32" customWidth="1"/>
    <col min="91" max="91" width="12.44140625" style="32" customWidth="1"/>
    <col min="92" max="92" width="10.6640625" style="32" customWidth="1"/>
    <col min="93" max="93" width="7.33203125" style="32" customWidth="1"/>
    <col min="94" max="94" width="7.88671875" style="32" customWidth="1"/>
    <col min="95" max="95" width="12.88671875" style="32" customWidth="1"/>
    <col min="96" max="96" width="11.44140625" style="32" customWidth="1"/>
    <col min="97" max="97" width="3.88671875" style="32" customWidth="1"/>
    <col min="98" max="99" width="15.88671875" style="32" customWidth="1"/>
    <col min="100" max="100" width="15.6640625" style="32" customWidth="1"/>
    <col min="101" max="101" width="14.88671875" style="32" customWidth="1"/>
    <col min="102" max="102" width="17.44140625" style="32" customWidth="1"/>
    <col min="103" max="103" width="20" style="32" customWidth="1"/>
    <col min="104" max="104" width="8.6640625" style="32" customWidth="1"/>
    <col min="105" max="106" width="17.109375" style="32" customWidth="1"/>
    <col min="107" max="107" width="14.88671875" style="32" customWidth="1"/>
    <col min="108" max="108" width="2.44140625" style="32" customWidth="1"/>
    <col min="109" max="109" width="3.109375" style="32" customWidth="1"/>
    <col min="110" max="114" width="12.44140625" style="32" customWidth="1"/>
    <col min="115" max="115" width="12.88671875" style="32" customWidth="1"/>
    <col min="116" max="121" width="12.44140625" style="32" customWidth="1"/>
    <col min="122" max="125" width="14.88671875" style="32" customWidth="1"/>
    <col min="126" max="126" width="12.44140625" style="32" customWidth="1"/>
    <col min="127" max="128" width="14.88671875" style="32" customWidth="1"/>
    <col min="129" max="129" width="8.6640625" style="32" customWidth="1"/>
    <col min="130" max="130" width="6.33203125" style="32" customWidth="1"/>
    <col min="131" max="132" width="7.33203125" style="32" customWidth="1"/>
    <col min="133" max="133" width="8.44140625" style="32" customWidth="1"/>
    <col min="134" max="134" width="9.109375" style="32" customWidth="1"/>
    <col min="135" max="135" width="9.44140625" style="32" customWidth="1"/>
    <col min="136" max="136" width="8.44140625" style="32" customWidth="1"/>
    <col min="137" max="137" width="12.44140625" style="32" customWidth="1"/>
    <col min="138" max="138" width="12" style="32" customWidth="1"/>
    <col min="139" max="139" width="11.6640625" style="32" customWidth="1"/>
    <col min="140" max="140" width="12.44140625" style="32" customWidth="1"/>
    <col min="141" max="141" width="11.109375" style="32" customWidth="1"/>
    <col min="142" max="144" width="12.44140625" style="32" customWidth="1"/>
    <col min="145" max="145" width="12.109375" style="32" customWidth="1"/>
    <col min="146" max="146" width="12.44140625" style="32" customWidth="1"/>
    <col min="147" max="147" width="14.88671875" style="32" customWidth="1"/>
    <col min="148" max="148" width="12.44140625" style="32" customWidth="1"/>
    <col min="149" max="149" width="12.109375" style="32" customWidth="1"/>
    <col min="150" max="150" width="10" style="32" customWidth="1"/>
    <col min="151" max="151" width="14.88671875" style="32" customWidth="1"/>
    <col min="152" max="152" width="12.109375" style="32" customWidth="1"/>
    <col min="153" max="153" width="10.33203125" style="32" customWidth="1"/>
    <col min="154" max="154" width="14.88671875" style="32" customWidth="1"/>
    <col min="155" max="155" width="12.88671875" style="32" customWidth="1"/>
    <col min="156" max="156" width="11.6640625" style="32" customWidth="1"/>
    <col min="157" max="157" width="14.88671875" style="32" customWidth="1"/>
    <col min="158" max="158" width="12.44140625" style="32" customWidth="1"/>
    <col min="159" max="159" width="12.109375" style="32" customWidth="1"/>
    <col min="160" max="160" width="14.88671875" style="32" customWidth="1"/>
    <col min="161" max="161" width="12.44140625" style="32" customWidth="1"/>
    <col min="162" max="162" width="15.33203125" style="32" customWidth="1"/>
    <col min="163" max="163" width="14.88671875" style="32" customWidth="1"/>
    <col min="164" max="164" width="13.44140625" style="32" customWidth="1"/>
    <col min="165" max="165" width="12.44140625" style="32" customWidth="1"/>
    <col min="166" max="166" width="11.109375" style="32" customWidth="1"/>
    <col min="167" max="167" width="14.88671875" style="32" customWidth="1"/>
    <col min="168" max="169" width="12.44140625" style="32" customWidth="1"/>
    <col min="170" max="193" width="14.88671875" style="32" customWidth="1"/>
    <col min="194" max="194" width="11" style="32" customWidth="1"/>
    <col min="195" max="195" width="14.88671875" style="32" customWidth="1"/>
    <col min="196" max="196" width="11.6640625" style="32" customWidth="1"/>
    <col min="197" max="198" width="14.88671875" style="32" customWidth="1"/>
    <col min="199" max="199" width="11" style="32" customWidth="1"/>
    <col min="200" max="200" width="12.109375" style="32" customWidth="1"/>
    <col min="201" max="202" width="13" style="32" customWidth="1"/>
    <col min="203" max="203" width="14.88671875" style="32" customWidth="1"/>
    <col min="204" max="204" width="10" style="32" customWidth="1"/>
    <col min="205" max="205" width="7.44140625" style="32" customWidth="1"/>
    <col min="206" max="206" width="14.88671875" style="32" customWidth="1"/>
    <col min="207" max="207" width="14.88671875" style="32" bestFit="1" customWidth="1"/>
    <col min="208" max="208" width="13.88671875" style="31" customWidth="1"/>
    <col min="209" max="209" width="8.88671875" style="54" customWidth="1"/>
    <col min="210" max="210" width="17.109375" style="32" customWidth="1"/>
    <col min="211" max="211" width="14.44140625" style="32" customWidth="1"/>
    <col min="212" max="212" width="8.88671875" style="32" bestFit="1" customWidth="1"/>
    <col min="213" max="213" width="8.33203125" style="32" customWidth="1"/>
    <col min="214" max="215" width="9.33203125" style="32" customWidth="1"/>
    <col min="216" max="216" width="8.6640625" style="32" customWidth="1"/>
    <col min="217" max="217" width="9.44140625" style="32" customWidth="1"/>
    <col min="218" max="218" width="8.44140625" style="32" customWidth="1"/>
    <col min="219" max="219" width="10.33203125" style="45" customWidth="1"/>
    <col min="220" max="220" width="12.109375" style="45" customWidth="1"/>
    <col min="221" max="221" width="11.109375" style="45" customWidth="1"/>
    <col min="222" max="222" width="10" style="45" customWidth="1"/>
    <col min="223" max="223" width="14.88671875" style="90" customWidth="1"/>
    <col min="224" max="224" width="10.6640625" style="45" customWidth="1"/>
    <col min="225" max="225" width="14.88671875" style="45" customWidth="1"/>
    <col min="226" max="226" width="9.109375" style="45" customWidth="1"/>
    <col min="227" max="227" width="12.88671875" style="45" customWidth="1"/>
    <col min="228" max="228" width="12.109375" style="45" customWidth="1"/>
    <col min="229" max="231" width="14.44140625" style="45" customWidth="1"/>
    <col min="232" max="232" width="10" style="45" customWidth="1"/>
    <col min="233" max="233" width="12" style="45" customWidth="1"/>
    <col min="234" max="234" width="12.88671875" style="45" customWidth="1"/>
    <col min="235" max="235" width="8.6640625" style="31" customWidth="1"/>
    <col min="236" max="236" width="9.44140625" style="31" customWidth="1"/>
    <col min="237" max="237" width="8.6640625" style="31" customWidth="1"/>
    <col min="238" max="238" width="7.44140625" style="45" customWidth="1"/>
    <col min="239" max="239" width="8.6640625" style="45" customWidth="1"/>
    <col min="240" max="240" width="10.44140625" style="45" customWidth="1"/>
    <col min="241" max="241" width="8.88671875" style="45" customWidth="1"/>
    <col min="242" max="242" width="10.44140625" style="45" customWidth="1"/>
    <col min="243" max="244" width="10" style="45" customWidth="1"/>
    <col min="245" max="259" width="14.88671875" style="32" customWidth="1"/>
    <col min="260" max="260" width="7.88671875" style="32" customWidth="1"/>
    <col min="261" max="287" width="14.88671875" style="32" customWidth="1"/>
    <col min="288" max="288" width="8.88671875" style="32" customWidth="1"/>
    <col min="289" max="289" width="14.88671875" style="32" customWidth="1"/>
    <col min="290" max="290" width="8.88671875" style="32" customWidth="1"/>
    <col min="291" max="291" width="14.88671875" style="32" customWidth="1"/>
    <col min="292" max="292" width="6.6640625" style="32" customWidth="1"/>
    <col min="293" max="298" width="14.88671875" style="32" customWidth="1"/>
    <col min="299" max="299" width="23" style="32" customWidth="1"/>
    <col min="300" max="300" width="22.88671875" style="32" customWidth="1"/>
    <col min="301" max="301" width="11.6640625" style="32" customWidth="1"/>
    <col min="302" max="302" width="11.44140625" style="54" customWidth="1"/>
    <col min="303" max="303" width="9.33203125" style="32" bestFit="1" customWidth="1"/>
    <col min="304" max="304" width="14.33203125" style="49" bestFit="1" customWidth="1"/>
    <col min="305" max="305" width="16.33203125" style="49" bestFit="1" customWidth="1"/>
    <col min="306" max="306" width="16.44140625" style="49" bestFit="1" customWidth="1"/>
    <col min="307" max="307" width="14.88671875" style="49" bestFit="1" customWidth="1"/>
    <col min="308" max="313" width="8.88671875" style="49"/>
    <col min="314" max="314" width="13.88671875" style="49" bestFit="1" customWidth="1"/>
    <col min="315" max="317" width="8.88671875" style="49"/>
    <col min="318" max="318" width="11.6640625" style="49" bestFit="1" customWidth="1"/>
    <col min="319" max="319" width="7.44140625" style="33" customWidth="1"/>
    <col min="320" max="16384" width="8.88671875" style="49"/>
  </cols>
  <sheetData>
    <row r="1" spans="1:319" s="42" customFormat="1" ht="53.25" customHeight="1" x14ac:dyDescent="0.25">
      <c r="A1" s="42" t="s">
        <v>2681</v>
      </c>
      <c r="B1" s="42" t="s">
        <v>3308</v>
      </c>
      <c r="C1" s="42" t="s">
        <v>2668</v>
      </c>
      <c r="D1" s="35" t="s">
        <v>60</v>
      </c>
      <c r="E1" s="35" t="s">
        <v>61</v>
      </c>
      <c r="F1" s="35" t="s">
        <v>2</v>
      </c>
      <c r="G1" s="36" t="s">
        <v>117</v>
      </c>
      <c r="H1" s="36" t="s">
        <v>349</v>
      </c>
      <c r="I1" s="36" t="s">
        <v>338</v>
      </c>
      <c r="J1" s="36" t="s">
        <v>339</v>
      </c>
      <c r="K1" s="36" t="s">
        <v>340</v>
      </c>
      <c r="L1" s="36" t="s">
        <v>341</v>
      </c>
      <c r="M1" s="36" t="s">
        <v>2259</v>
      </c>
      <c r="N1" s="35" t="s">
        <v>334</v>
      </c>
      <c r="O1" s="35" t="s">
        <v>882</v>
      </c>
      <c r="P1" s="35" t="s">
        <v>3341</v>
      </c>
      <c r="Q1" s="37" t="s">
        <v>62</v>
      </c>
      <c r="R1" s="37"/>
      <c r="S1" s="37" t="s">
        <v>3306</v>
      </c>
      <c r="T1" s="41" t="s">
        <v>2286</v>
      </c>
      <c r="U1" s="35" t="s">
        <v>637</v>
      </c>
      <c r="V1" s="38" t="s">
        <v>81</v>
      </c>
      <c r="W1" s="38" t="s">
        <v>83</v>
      </c>
      <c r="X1" s="38" t="s">
        <v>164</v>
      </c>
      <c r="Y1" s="35" t="s">
        <v>0</v>
      </c>
      <c r="Z1" s="35" t="s">
        <v>333</v>
      </c>
      <c r="AA1" s="35" t="s">
        <v>626</v>
      </c>
      <c r="AB1" s="35" t="s">
        <v>2357</v>
      </c>
      <c r="AC1" s="35" t="s">
        <v>166</v>
      </c>
      <c r="AD1" s="35" t="s">
        <v>815</v>
      </c>
      <c r="AE1" s="35" t="s">
        <v>330</v>
      </c>
      <c r="AF1" s="41" t="s">
        <v>331</v>
      </c>
      <c r="AG1" s="35" t="s">
        <v>332</v>
      </c>
      <c r="AH1" s="35" t="s">
        <v>337</v>
      </c>
      <c r="AI1" s="37" t="s">
        <v>683</v>
      </c>
      <c r="AJ1" s="39" t="s">
        <v>812</v>
      </c>
      <c r="AK1" s="40" t="s">
        <v>629</v>
      </c>
      <c r="AL1" s="41" t="s">
        <v>630</v>
      </c>
      <c r="AM1" s="41" t="s">
        <v>631</v>
      </c>
      <c r="AN1" s="41" t="s">
        <v>632</v>
      </c>
      <c r="AO1" s="37" t="s">
        <v>63</v>
      </c>
      <c r="AP1" s="35" t="s">
        <v>90</v>
      </c>
      <c r="AQ1" s="35" t="s">
        <v>91</v>
      </c>
      <c r="AR1" s="35" t="s">
        <v>1</v>
      </c>
      <c r="AS1" s="35" t="s">
        <v>344</v>
      </c>
      <c r="AT1" s="35" t="s">
        <v>345</v>
      </c>
      <c r="AU1" s="35" t="s">
        <v>64</v>
      </c>
      <c r="AV1" s="31" t="s">
        <v>817</v>
      </c>
      <c r="AW1" s="35" t="s">
        <v>65</v>
      </c>
      <c r="AX1" s="35" t="s">
        <v>66</v>
      </c>
      <c r="AY1" s="35" t="s">
        <v>358</v>
      </c>
      <c r="AZ1" s="35" t="s">
        <v>67</v>
      </c>
      <c r="BA1" s="35" t="s">
        <v>68</v>
      </c>
      <c r="BB1" s="35" t="s">
        <v>69</v>
      </c>
      <c r="BC1" s="41" t="s">
        <v>633</v>
      </c>
      <c r="BD1" s="41" t="s">
        <v>634</v>
      </c>
      <c r="BE1" s="41" t="s">
        <v>635</v>
      </c>
      <c r="BF1" s="41" t="s">
        <v>636</v>
      </c>
      <c r="BG1" s="41" t="s">
        <v>2673</v>
      </c>
      <c r="BH1" s="35" t="s">
        <v>49</v>
      </c>
      <c r="BI1" s="35" t="s">
        <v>3314</v>
      </c>
      <c r="BJ1" s="35" t="s">
        <v>50</v>
      </c>
      <c r="BK1" s="35" t="s">
        <v>51</v>
      </c>
      <c r="BL1" s="57" t="s">
        <v>52</v>
      </c>
      <c r="BM1" s="89" t="s">
        <v>53</v>
      </c>
      <c r="BN1" s="35" t="s">
        <v>136</v>
      </c>
      <c r="BO1" s="35" t="s">
        <v>137</v>
      </c>
      <c r="BP1" s="35" t="s">
        <v>54</v>
      </c>
      <c r="BQ1" s="35" t="s">
        <v>56</v>
      </c>
      <c r="BR1" s="35" t="s">
        <v>55</v>
      </c>
      <c r="BS1" s="35" t="s">
        <v>57</v>
      </c>
      <c r="BT1" s="35" t="s">
        <v>679</v>
      </c>
      <c r="BU1" s="35" t="s">
        <v>668</v>
      </c>
      <c r="BV1" s="35" t="s">
        <v>691</v>
      </c>
      <c r="BW1" s="35" t="s">
        <v>58</v>
      </c>
      <c r="BX1" s="35" t="s">
        <v>59</v>
      </c>
      <c r="BY1" s="35" t="s">
        <v>92</v>
      </c>
      <c r="BZ1" s="35" t="s">
        <v>628</v>
      </c>
      <c r="CA1" s="35" t="s">
        <v>93</v>
      </c>
      <c r="CB1" s="35" t="s">
        <v>94</v>
      </c>
      <c r="CC1" s="35" t="s">
        <v>95</v>
      </c>
      <c r="CD1" s="35" t="s">
        <v>96</v>
      </c>
      <c r="CE1" s="35" t="s">
        <v>97</v>
      </c>
      <c r="CF1" s="35" t="s">
        <v>98</v>
      </c>
      <c r="CG1" s="35" t="s">
        <v>99</v>
      </c>
      <c r="CH1" s="35" t="s">
        <v>106</v>
      </c>
      <c r="CI1" s="35" t="s">
        <v>100</v>
      </c>
      <c r="CJ1" s="35" t="s">
        <v>101</v>
      </c>
      <c r="CK1" s="35" t="s">
        <v>102</v>
      </c>
      <c r="CL1" s="35" t="s">
        <v>103</v>
      </c>
      <c r="CM1" s="35" t="s">
        <v>104</v>
      </c>
      <c r="CN1" s="35" t="s">
        <v>105</v>
      </c>
      <c r="CO1" s="35" t="s">
        <v>203</v>
      </c>
      <c r="CP1" s="35" t="s">
        <v>627</v>
      </c>
      <c r="CQ1" s="35" t="s">
        <v>2251</v>
      </c>
      <c r="CR1" s="35" t="s">
        <v>2252</v>
      </c>
      <c r="CS1" s="35" t="s">
        <v>276</v>
      </c>
      <c r="CT1" s="35" t="s">
        <v>277</v>
      </c>
      <c r="CU1" s="35" t="s">
        <v>831</v>
      </c>
      <c r="CV1" s="35" t="s">
        <v>2265</v>
      </c>
      <c r="CW1" s="35" t="s">
        <v>836</v>
      </c>
      <c r="CX1" s="35" t="s">
        <v>2239</v>
      </c>
      <c r="CY1" s="35" t="s">
        <v>279</v>
      </c>
      <c r="CZ1" s="35" t="s">
        <v>2291</v>
      </c>
      <c r="DA1" s="35" t="s">
        <v>3350</v>
      </c>
      <c r="DB1" s="35" t="s">
        <v>348</v>
      </c>
      <c r="DC1" s="35" t="s">
        <v>280</v>
      </c>
      <c r="DD1" s="35" t="s">
        <v>281</v>
      </c>
      <c r="DE1" s="35" t="s">
        <v>282</v>
      </c>
      <c r="DF1" s="35" t="s">
        <v>283</v>
      </c>
      <c r="DG1" s="35" t="s">
        <v>284</v>
      </c>
      <c r="DH1" s="35" t="s">
        <v>285</v>
      </c>
      <c r="DI1" s="35" t="s">
        <v>286</v>
      </c>
      <c r="DJ1" s="35" t="s">
        <v>287</v>
      </c>
      <c r="DK1" s="35" t="s">
        <v>288</v>
      </c>
      <c r="DL1" s="35" t="s">
        <v>289</v>
      </c>
      <c r="DM1" s="35" t="s">
        <v>290</v>
      </c>
      <c r="DN1" s="35" t="s">
        <v>291</v>
      </c>
      <c r="DO1" s="35" t="s">
        <v>292</v>
      </c>
      <c r="DP1" s="35" t="s">
        <v>293</v>
      </c>
      <c r="DQ1" s="35" t="s">
        <v>294</v>
      </c>
      <c r="DR1" s="35" t="s">
        <v>295</v>
      </c>
      <c r="DS1" s="35" t="s">
        <v>296</v>
      </c>
      <c r="DT1" s="35" t="s">
        <v>297</v>
      </c>
      <c r="DU1" s="35" t="s">
        <v>298</v>
      </c>
      <c r="DV1" s="35" t="s">
        <v>299</v>
      </c>
      <c r="DW1" s="35" t="s">
        <v>300</v>
      </c>
      <c r="DX1" s="35" t="s">
        <v>301</v>
      </c>
      <c r="DY1" s="35" t="s">
        <v>48</v>
      </c>
      <c r="DZ1" s="35" t="s">
        <v>302</v>
      </c>
      <c r="EA1" s="35" t="s">
        <v>141</v>
      </c>
      <c r="EB1" s="35" t="s">
        <v>142</v>
      </c>
      <c r="EC1" s="35" t="s">
        <v>143</v>
      </c>
      <c r="ED1" s="35" t="s">
        <v>144</v>
      </c>
      <c r="EE1" s="35" t="s">
        <v>145</v>
      </c>
      <c r="EF1" s="35" t="s">
        <v>146</v>
      </c>
      <c r="EG1" s="35" t="s">
        <v>147</v>
      </c>
      <c r="EH1" s="35" t="s">
        <v>148</v>
      </c>
      <c r="EI1" s="35" t="s">
        <v>149</v>
      </c>
      <c r="EJ1" s="35" t="s">
        <v>150</v>
      </c>
      <c r="EK1" s="35" t="s">
        <v>165</v>
      </c>
      <c r="EL1" s="35" t="s">
        <v>243</v>
      </c>
      <c r="EM1" s="35" t="s">
        <v>245</v>
      </c>
      <c r="EN1" s="35" t="s">
        <v>153</v>
      </c>
      <c r="EO1" s="35" t="s">
        <v>246</v>
      </c>
      <c r="EP1" s="35" t="s">
        <v>247</v>
      </c>
      <c r="EQ1" s="35" t="s">
        <v>303</v>
      </c>
      <c r="ER1" s="35" t="s">
        <v>249</v>
      </c>
      <c r="ES1" s="35" t="s">
        <v>251</v>
      </c>
      <c r="ET1" s="35" t="s">
        <v>253</v>
      </c>
      <c r="EU1" s="35" t="s">
        <v>257</v>
      </c>
      <c r="EV1" s="35" t="s">
        <v>254</v>
      </c>
      <c r="EW1" s="35" t="s">
        <v>256</v>
      </c>
      <c r="EX1" s="35" t="s">
        <v>304</v>
      </c>
      <c r="EY1" s="35" t="s">
        <v>258</v>
      </c>
      <c r="EZ1" s="35" t="s">
        <v>259</v>
      </c>
      <c r="FA1" s="35" t="s">
        <v>260</v>
      </c>
      <c r="FB1" s="35" t="s">
        <v>261</v>
      </c>
      <c r="FC1" s="35" t="s">
        <v>262</v>
      </c>
      <c r="FD1" s="35" t="s">
        <v>263</v>
      </c>
      <c r="FE1" s="35" t="s">
        <v>264</v>
      </c>
      <c r="FF1" s="35" t="s">
        <v>265</v>
      </c>
      <c r="FG1" s="35" t="s">
        <v>266</v>
      </c>
      <c r="FH1" s="35" t="s">
        <v>268</v>
      </c>
      <c r="FI1" s="35" t="s">
        <v>270</v>
      </c>
      <c r="FJ1" s="35" t="s">
        <v>271</v>
      </c>
      <c r="FK1" s="35" t="s">
        <v>272</v>
      </c>
      <c r="FL1" s="35" t="s">
        <v>273</v>
      </c>
      <c r="FM1" s="35" t="s">
        <v>274</v>
      </c>
      <c r="FN1" s="35" t="s">
        <v>132</v>
      </c>
      <c r="FO1" s="35" t="s">
        <v>305</v>
      </c>
      <c r="FP1" s="35" t="s">
        <v>306</v>
      </c>
      <c r="FQ1" s="35" t="s">
        <v>308</v>
      </c>
      <c r="FR1" s="35" t="s">
        <v>309</v>
      </c>
      <c r="FS1" s="35" t="s">
        <v>310</v>
      </c>
      <c r="FT1" s="35" t="s">
        <v>311</v>
      </c>
      <c r="FU1" s="35" t="s">
        <v>312</v>
      </c>
      <c r="FV1" s="35" t="s">
        <v>313</v>
      </c>
      <c r="FW1" s="35" t="s">
        <v>314</v>
      </c>
      <c r="FX1" s="35" t="s">
        <v>315</v>
      </c>
      <c r="FY1" s="35" t="s">
        <v>307</v>
      </c>
      <c r="FZ1" s="35" t="s">
        <v>316</v>
      </c>
      <c r="GA1" s="35" t="s">
        <v>317</v>
      </c>
      <c r="GB1" s="35" t="s">
        <v>318</v>
      </c>
      <c r="GC1" s="35" t="s">
        <v>319</v>
      </c>
      <c r="GD1" s="35" t="s">
        <v>320</v>
      </c>
      <c r="GE1" s="35" t="s">
        <v>321</v>
      </c>
      <c r="GF1" s="35" t="s">
        <v>322</v>
      </c>
      <c r="GG1" s="35" t="s">
        <v>323</v>
      </c>
      <c r="GH1" s="35" t="s">
        <v>324</v>
      </c>
      <c r="GI1" s="35" t="s">
        <v>325</v>
      </c>
      <c r="GJ1" s="35" t="s">
        <v>326</v>
      </c>
      <c r="GK1" s="35" t="s">
        <v>327</v>
      </c>
      <c r="GL1" s="35" t="s">
        <v>70</v>
      </c>
      <c r="GM1" s="35" t="s">
        <v>77</v>
      </c>
      <c r="GN1" s="35" t="s">
        <v>85</v>
      </c>
      <c r="GO1" s="35" t="s">
        <v>107</v>
      </c>
      <c r="GP1" s="35" t="s">
        <v>2359</v>
      </c>
      <c r="GQ1" s="35" t="s">
        <v>116</v>
      </c>
      <c r="GR1" s="35" t="s">
        <v>115</v>
      </c>
      <c r="GS1" s="35" t="s">
        <v>78</v>
      </c>
      <c r="GT1" s="35" t="s">
        <v>84</v>
      </c>
      <c r="GU1" s="35" t="s">
        <v>108</v>
      </c>
      <c r="GV1" s="35" t="s">
        <v>71</v>
      </c>
      <c r="GW1" s="35" t="s">
        <v>72</v>
      </c>
      <c r="GX1" s="35" t="s">
        <v>82</v>
      </c>
      <c r="GY1" s="35" t="s">
        <v>109</v>
      </c>
      <c r="GZ1" s="31" t="s">
        <v>807</v>
      </c>
      <c r="HB1" s="35" t="s">
        <v>829</v>
      </c>
      <c r="HC1" s="35" t="s">
        <v>830</v>
      </c>
      <c r="HD1" s="35" t="s">
        <v>670</v>
      </c>
      <c r="HE1" s="35" t="s">
        <v>672</v>
      </c>
      <c r="HF1" s="35" t="s">
        <v>673</v>
      </c>
      <c r="HG1" s="35" t="s">
        <v>674</v>
      </c>
      <c r="HH1" s="35" t="s">
        <v>73</v>
      </c>
      <c r="HI1" s="35" t="s">
        <v>87</v>
      </c>
      <c r="HJ1" s="35" t="s">
        <v>110</v>
      </c>
      <c r="HK1" s="38" t="s">
        <v>74</v>
      </c>
      <c r="HL1" s="38" t="s">
        <v>88</v>
      </c>
      <c r="HM1" s="38" t="s">
        <v>111</v>
      </c>
      <c r="HN1" s="38" t="s">
        <v>75</v>
      </c>
      <c r="HO1" s="92" t="s">
        <v>80</v>
      </c>
      <c r="HP1" s="38" t="s">
        <v>89</v>
      </c>
      <c r="HQ1" s="38" t="s">
        <v>112</v>
      </c>
      <c r="HR1" s="38" t="s">
        <v>2307</v>
      </c>
      <c r="HS1" s="38" t="s">
        <v>2682</v>
      </c>
      <c r="HT1" s="38" t="s">
        <v>2308</v>
      </c>
      <c r="HU1" s="38" t="s">
        <v>2683</v>
      </c>
      <c r="HV1" s="38" t="s">
        <v>2684</v>
      </c>
      <c r="HW1" s="38" t="s">
        <v>2685</v>
      </c>
      <c r="HX1" s="38" t="s">
        <v>156</v>
      </c>
      <c r="HY1" s="38" t="s">
        <v>157</v>
      </c>
      <c r="HZ1" s="38" t="s">
        <v>113</v>
      </c>
      <c r="IA1" s="43" t="s">
        <v>76</v>
      </c>
      <c r="IB1" s="43" t="s">
        <v>86</v>
      </c>
      <c r="IC1" s="43" t="s">
        <v>114</v>
      </c>
      <c r="ID1" s="38" t="s">
        <v>155</v>
      </c>
      <c r="IE1" s="38" t="s">
        <v>154</v>
      </c>
      <c r="IF1" s="38" t="s">
        <v>159</v>
      </c>
      <c r="IG1" s="38" t="s">
        <v>160</v>
      </c>
      <c r="IH1" s="38" t="s">
        <v>161</v>
      </c>
      <c r="II1" s="38" t="s">
        <v>162</v>
      </c>
      <c r="IJ1" s="38" t="s">
        <v>163</v>
      </c>
      <c r="IK1" s="35" t="s">
        <v>749</v>
      </c>
      <c r="IL1" s="35" t="s">
        <v>750</v>
      </c>
      <c r="IM1" s="35" t="s">
        <v>751</v>
      </c>
      <c r="IN1" s="35" t="s">
        <v>752</v>
      </c>
      <c r="IO1" s="35" t="s">
        <v>753</v>
      </c>
      <c r="IP1" s="35" t="s">
        <v>754</v>
      </c>
      <c r="IQ1" s="35" t="s">
        <v>755</v>
      </c>
      <c r="IR1" s="35" t="s">
        <v>756</v>
      </c>
      <c r="IS1" s="35" t="s">
        <v>758</v>
      </c>
      <c r="IT1" s="35" t="s">
        <v>759</v>
      </c>
      <c r="IU1" s="35" t="s">
        <v>760</v>
      </c>
      <c r="IV1" s="35" t="s">
        <v>761</v>
      </c>
      <c r="IW1" s="35" t="s">
        <v>762</v>
      </c>
      <c r="IX1" s="35" t="s">
        <v>763</v>
      </c>
      <c r="IY1" s="35" t="s">
        <v>764</v>
      </c>
      <c r="IZ1" s="35" t="s">
        <v>765</v>
      </c>
      <c r="JA1" s="35" t="s">
        <v>766</v>
      </c>
      <c r="JB1" s="35" t="s">
        <v>767</v>
      </c>
      <c r="JC1" s="35" t="s">
        <v>768</v>
      </c>
      <c r="JD1" s="35" t="s">
        <v>769</v>
      </c>
      <c r="JE1" s="35" t="s">
        <v>770</v>
      </c>
      <c r="JF1" s="35" t="s">
        <v>771</v>
      </c>
      <c r="JG1" s="35" t="s">
        <v>772</v>
      </c>
      <c r="JH1" s="35" t="s">
        <v>773</v>
      </c>
      <c r="JI1" s="35" t="s">
        <v>774</v>
      </c>
      <c r="JJ1" s="35" t="s">
        <v>775</v>
      </c>
      <c r="JK1" s="35" t="s">
        <v>776</v>
      </c>
      <c r="JL1" s="35" t="s">
        <v>777</v>
      </c>
      <c r="JM1" s="35" t="s">
        <v>778</v>
      </c>
      <c r="JN1" s="35" t="s">
        <v>779</v>
      </c>
      <c r="JO1" s="35" t="s">
        <v>780</v>
      </c>
      <c r="JP1" s="35" t="s">
        <v>781</v>
      </c>
      <c r="JQ1" s="35" t="s">
        <v>782</v>
      </c>
      <c r="JR1" s="35" t="s">
        <v>783</v>
      </c>
      <c r="JS1" s="35" t="s">
        <v>784</v>
      </c>
      <c r="JT1" s="35" t="s">
        <v>785</v>
      </c>
      <c r="JU1" s="35" t="s">
        <v>786</v>
      </c>
      <c r="JV1" s="35" t="s">
        <v>787</v>
      </c>
      <c r="JW1" s="35" t="s">
        <v>788</v>
      </c>
      <c r="JX1" s="35" t="s">
        <v>789</v>
      </c>
      <c r="JY1" s="35" t="s">
        <v>790</v>
      </c>
      <c r="JZ1" s="35" t="s">
        <v>791</v>
      </c>
      <c r="KA1" s="35" t="s">
        <v>792</v>
      </c>
      <c r="KB1" s="35" t="s">
        <v>793</v>
      </c>
      <c r="KC1" s="35" t="s">
        <v>794</v>
      </c>
      <c r="KD1" s="35" t="s">
        <v>795</v>
      </c>
      <c r="KE1" s="35" t="s">
        <v>796</v>
      </c>
      <c r="KF1" s="35" t="s">
        <v>797</v>
      </c>
      <c r="KG1" s="35" t="s">
        <v>798</v>
      </c>
      <c r="KH1" s="35" t="s">
        <v>799</v>
      </c>
      <c r="KI1" s="35" t="s">
        <v>800</v>
      </c>
      <c r="KJ1" s="35" t="s">
        <v>801</v>
      </c>
      <c r="KK1" s="35" t="s">
        <v>802</v>
      </c>
      <c r="KL1" s="35" t="s">
        <v>803</v>
      </c>
      <c r="KM1" s="35" t="s">
        <v>2298</v>
      </c>
      <c r="KN1" s="35" t="s">
        <v>2299</v>
      </c>
      <c r="KO1" s="35" t="s">
        <v>804</v>
      </c>
      <c r="KP1" s="42" t="s">
        <v>2283</v>
      </c>
      <c r="KQ1" s="35" t="s">
        <v>669</v>
      </c>
      <c r="KR1" s="42" t="s">
        <v>2297</v>
      </c>
      <c r="KS1" s="42" t="s">
        <v>2665</v>
      </c>
      <c r="KT1" s="42" t="s">
        <v>2666</v>
      </c>
      <c r="KU1" s="42" t="s">
        <v>2663</v>
      </c>
      <c r="KV1" s="42" t="s">
        <v>2686</v>
      </c>
      <c r="KW1" s="42" t="s">
        <v>3321</v>
      </c>
      <c r="KX1" s="42" t="s">
        <v>3323</v>
      </c>
      <c r="KY1" s="42" t="s">
        <v>3326</v>
      </c>
      <c r="KZ1" s="42" t="s">
        <v>3327</v>
      </c>
      <c r="LA1" s="42" t="s">
        <v>3333</v>
      </c>
      <c r="LB1" s="42" t="s">
        <v>3340</v>
      </c>
      <c r="LC1" s="42" t="s">
        <v>3342</v>
      </c>
      <c r="LD1" s="42" t="s">
        <v>3343</v>
      </c>
      <c r="LE1" s="42" t="s">
        <v>3339</v>
      </c>
      <c r="LF1" s="42" t="s">
        <v>3346</v>
      </c>
      <c r="LG1" s="36" t="s">
        <v>117</v>
      </c>
    </row>
    <row r="2" spans="1:319" ht="15.6" x14ac:dyDescent="0.3">
      <c r="A2" s="250" t="s">
        <v>2870</v>
      </c>
      <c r="B2" s="49" t="s">
        <v>3307</v>
      </c>
      <c r="C2" s="49" t="s">
        <v>2669</v>
      </c>
      <c r="D2" s="230" t="s">
        <v>2704</v>
      </c>
      <c r="E2" s="190"/>
      <c r="G2" s="33" t="s">
        <v>2358</v>
      </c>
      <c r="M2" s="44"/>
      <c r="N2" s="44">
        <v>719</v>
      </c>
      <c r="O2" s="32" t="str">
        <f t="shared" ref="O2:O5" si="0">TEXT(Q2,"mmmm")</f>
        <v>March</v>
      </c>
      <c r="P2" s="32">
        <f t="shared" ref="P2:P5" si="1">DAY(Q2)</f>
        <v>7</v>
      </c>
      <c r="Q2" s="198">
        <v>43166</v>
      </c>
      <c r="S2" s="46">
        <v>2018</v>
      </c>
      <c r="AA2" s="32" t="s">
        <v>2269</v>
      </c>
      <c r="AI2" s="44"/>
      <c r="AK2" s="194">
        <v>0.48472222222222222</v>
      </c>
      <c r="AL2" s="44">
        <f t="shared" ref="AL2:AL59" si="2">AK2*24</f>
        <v>11.633333333333333</v>
      </c>
      <c r="AN2" s="44">
        <f t="shared" ref="AN2:AN44" si="3">IF(AL2&lt;8,6,IF(AL2&lt;10,8,IF(AL2&lt;12,10,IF(AL2&lt;14,12,IF(AL2&lt;16,14)))))</f>
        <v>10</v>
      </c>
      <c r="AO2" s="34">
        <v>43384</v>
      </c>
      <c r="AP2" s="32">
        <v>1</v>
      </c>
      <c r="AT2" s="191"/>
      <c r="AU2" s="199">
        <v>65</v>
      </c>
      <c r="AV2" s="31">
        <f t="shared" ref="AV2:AV45" si="4">IF(AU2="","",IF(AU2&lt;=20,20,IF(AU2&lt;=30,30,IF(AU2&lt;=40,40,IF(AU2&lt;=50,50,IF(AU2&lt;=60,60,IF(AU2&lt;=60,60,IF(AU2&lt;=70,70,IF(AU2&lt;=80,80,IF(AU2&lt;=90,90,IF(AU2&lt;=100,100)))))))))))</f>
        <v>70</v>
      </c>
      <c r="AW2" s="204">
        <v>1.8585</v>
      </c>
      <c r="AX2" s="208">
        <v>1.66E-2</v>
      </c>
      <c r="AY2" s="210">
        <v>1.6799999999999999E-2</v>
      </c>
      <c r="AZ2" s="212">
        <v>1.9600000000000003E-2</v>
      </c>
      <c r="BA2" s="44">
        <v>6.6200000000000009E-2</v>
      </c>
      <c r="BH2" s="32">
        <f t="shared" ref="BH2:BH24" si="5">IF(OR(AU2="",AW2=""),"",(((AW2*1000)/(AU2^3))*100))</f>
        <v>0.67674101046882107</v>
      </c>
      <c r="BI2" s="32">
        <f t="shared" ref="BI2:BI5" si="6">IF(BH2="","",IF(BH2&lt;=0.3,0.3,IF(BH2&lt;=0.4,0.4,IF(BH2&lt;=0.5,0.5,IF(BH2&lt;=0.6,0.6,IF(BH2&lt;=0.7,0.7,IF(BH2&lt;=0.8,0.8,IF(BH2&lt;=0.9,0.9,IF(BH2&lt;=1,1,IF(BH2&lt;=1.1,1.1,IF(BH2&lt;=1.2,1.2)))))))))))</f>
        <v>0.7</v>
      </c>
      <c r="BJ2" s="32">
        <f t="shared" ref="BJ2:BJ24" si="7">IF(OR(AW2="",AZ2=""),"",((AZ2/AW2)*100))</f>
        <v>1.0546139359698683</v>
      </c>
      <c r="DA2" s="48"/>
      <c r="GM2" s="197">
        <v>12.6</v>
      </c>
      <c r="GO2" s="196">
        <v>12.6</v>
      </c>
      <c r="GS2" s="195">
        <v>283</v>
      </c>
      <c r="GX2" s="32">
        <f t="shared" ref="GX2:GX21" si="8">((0.36966/(((GS2*0.001)^-1.07)-0.00074))*1.28156)</f>
        <v>0.12275414203481941</v>
      </c>
      <c r="GY2" s="32">
        <v>0.12275414203481941</v>
      </c>
      <c r="HD2" s="32" t="str">
        <f t="shared" ref="HD2:HD5" si="9">IF(GY2="","",IF(GY2&lt;0.5,"Fresh",IF(GY2&lt;=6,"Low sal",IF(GY2&gt;6,"Brackish"))))</f>
        <v>Fresh</v>
      </c>
      <c r="HO2" s="193">
        <v>23.6</v>
      </c>
      <c r="HQ2" s="192">
        <v>23.6</v>
      </c>
      <c r="KP2" s="32"/>
      <c r="KU2" s="49">
        <v>2.8470771760012497</v>
      </c>
    </row>
    <row r="3" spans="1:319" ht="15.6" x14ac:dyDescent="0.3">
      <c r="A3" s="250" t="s">
        <v>2871</v>
      </c>
      <c r="B3" s="49" t="s">
        <v>3307</v>
      </c>
      <c r="C3" s="49" t="s">
        <v>2669</v>
      </c>
      <c r="D3" s="230" t="s">
        <v>2701</v>
      </c>
      <c r="E3" s="190"/>
      <c r="G3" s="33" t="s">
        <v>2358</v>
      </c>
      <c r="M3" s="44"/>
      <c r="N3" s="44">
        <v>610</v>
      </c>
      <c r="O3" s="32" t="str">
        <f t="shared" si="0"/>
        <v>February</v>
      </c>
      <c r="P3" s="32">
        <f t="shared" si="1"/>
        <v>8</v>
      </c>
      <c r="Q3" s="198">
        <v>43139</v>
      </c>
      <c r="S3" s="46">
        <v>2018</v>
      </c>
      <c r="AA3" s="32" t="s">
        <v>2277</v>
      </c>
      <c r="AI3" s="44"/>
      <c r="AK3" s="194">
        <v>0.3527777777777778</v>
      </c>
      <c r="AL3" s="44">
        <f t="shared" si="2"/>
        <v>8.4666666666666668</v>
      </c>
      <c r="AN3" s="44">
        <f t="shared" si="3"/>
        <v>8</v>
      </c>
      <c r="AO3" s="34">
        <v>43384</v>
      </c>
      <c r="AP3" s="32">
        <v>0</v>
      </c>
      <c r="AT3" s="191"/>
      <c r="AU3" s="200">
        <v>77</v>
      </c>
      <c r="AV3" s="31">
        <f t="shared" si="4"/>
        <v>80</v>
      </c>
      <c r="AW3" s="203">
        <v>3.5295999999999998</v>
      </c>
      <c r="AX3" s="208">
        <v>4.3E-3</v>
      </c>
      <c r="AY3" s="210">
        <v>9.4999999999999998E-3</v>
      </c>
      <c r="AZ3" s="212">
        <v>2.7E-2</v>
      </c>
      <c r="BA3" s="44">
        <v>8.2900000000000001E-2</v>
      </c>
      <c r="BH3" s="32">
        <f t="shared" si="5"/>
        <v>0.77313140561580429</v>
      </c>
      <c r="BI3" s="32">
        <f t="shared" si="6"/>
        <v>0.8</v>
      </c>
      <c r="BJ3" s="32">
        <f t="shared" si="7"/>
        <v>0.76495920217588398</v>
      </c>
      <c r="DA3" s="48"/>
      <c r="GM3" s="197">
        <v>12.7</v>
      </c>
      <c r="GO3" s="196">
        <v>12.7</v>
      </c>
      <c r="GS3" s="195">
        <v>2374</v>
      </c>
      <c r="GX3" s="32">
        <f t="shared" si="8"/>
        <v>1.1970631891007537</v>
      </c>
      <c r="GY3" s="32">
        <v>1.1970631891007537</v>
      </c>
      <c r="HD3" s="32" t="str">
        <f t="shared" si="9"/>
        <v>Low sal</v>
      </c>
      <c r="HO3" s="193">
        <v>24.1</v>
      </c>
      <c r="HQ3" s="192">
        <v>24.1</v>
      </c>
      <c r="KP3" s="32"/>
      <c r="KU3" s="49">
        <v>4.5415794186625105</v>
      </c>
    </row>
    <row r="4" spans="1:319" ht="15.6" x14ac:dyDescent="0.3">
      <c r="A4" s="250"/>
      <c r="B4" s="49" t="s">
        <v>3307</v>
      </c>
      <c r="C4" s="49" t="s">
        <v>2669</v>
      </c>
      <c r="D4" s="230" t="s">
        <v>2702</v>
      </c>
      <c r="E4" s="190"/>
      <c r="G4" s="33" t="s">
        <v>2358</v>
      </c>
      <c r="M4" s="44"/>
      <c r="N4" s="44">
        <v>609</v>
      </c>
      <c r="O4" s="32" t="str">
        <f t="shared" si="0"/>
        <v>February</v>
      </c>
      <c r="P4" s="32">
        <f t="shared" si="1"/>
        <v>8</v>
      </c>
      <c r="Q4" s="198">
        <v>43139</v>
      </c>
      <c r="S4" s="46">
        <v>2018</v>
      </c>
      <c r="AA4" s="32" t="s">
        <v>2277</v>
      </c>
      <c r="AI4" s="44"/>
      <c r="AK4" s="194">
        <v>0.37986111111111109</v>
      </c>
      <c r="AL4" s="44">
        <f t="shared" si="2"/>
        <v>9.1166666666666671</v>
      </c>
      <c r="AN4" s="44">
        <f t="shared" si="3"/>
        <v>8</v>
      </c>
      <c r="AO4" s="34">
        <v>43384</v>
      </c>
      <c r="AP4" s="32">
        <v>0</v>
      </c>
      <c r="AT4" s="191"/>
      <c r="AU4" s="200">
        <v>70</v>
      </c>
      <c r="AV4" s="31">
        <f t="shared" si="4"/>
        <v>70</v>
      </c>
      <c r="AW4" s="203">
        <v>2.5735999999999999</v>
      </c>
      <c r="AX4" s="208">
        <v>1.23E-2</v>
      </c>
      <c r="AY4" s="210">
        <v>1.7299999999999999E-2</v>
      </c>
      <c r="AZ4" s="212">
        <v>1.8699999999999998E-2</v>
      </c>
      <c r="BA4" s="44">
        <v>6.25E-2</v>
      </c>
      <c r="BH4" s="32">
        <f t="shared" si="5"/>
        <v>0.75032069970845483</v>
      </c>
      <c r="BI4" s="32">
        <f t="shared" si="6"/>
        <v>0.8</v>
      </c>
      <c r="BJ4" s="32">
        <f t="shared" si="7"/>
        <v>0.72660864159154481</v>
      </c>
      <c r="DA4" s="48"/>
      <c r="GM4" s="197">
        <v>12.9</v>
      </c>
      <c r="GO4" s="196">
        <v>12.9</v>
      </c>
      <c r="GS4" s="195">
        <v>2424</v>
      </c>
      <c r="GX4" s="32">
        <f t="shared" si="8"/>
        <v>1.2241113487910398</v>
      </c>
      <c r="GY4" s="32">
        <v>1.2241113487910398</v>
      </c>
      <c r="HD4" s="32" t="str">
        <f t="shared" si="9"/>
        <v>Low sal</v>
      </c>
      <c r="HO4" s="193">
        <v>49.5</v>
      </c>
      <c r="HQ4" s="192">
        <v>49.5</v>
      </c>
      <c r="KP4" s="32"/>
      <c r="KU4" s="49">
        <v>7.4032484559676792</v>
      </c>
    </row>
    <row r="5" spans="1:319" ht="15.6" x14ac:dyDescent="0.3">
      <c r="A5" s="250"/>
      <c r="B5" s="49" t="s">
        <v>3307</v>
      </c>
      <c r="C5" s="49" t="s">
        <v>2669</v>
      </c>
      <c r="D5" s="230" t="s">
        <v>2703</v>
      </c>
      <c r="E5" s="190"/>
      <c r="G5" s="33" t="s">
        <v>2358</v>
      </c>
      <c r="M5" s="44"/>
      <c r="N5" s="44">
        <v>609</v>
      </c>
      <c r="O5" s="32" t="str">
        <f t="shared" si="0"/>
        <v>February</v>
      </c>
      <c r="P5" s="32">
        <f t="shared" si="1"/>
        <v>8</v>
      </c>
      <c r="Q5" s="198">
        <v>43139</v>
      </c>
      <c r="S5" s="46">
        <v>2018</v>
      </c>
      <c r="AA5" s="32" t="s">
        <v>2277</v>
      </c>
      <c r="AI5" s="44"/>
      <c r="AK5" s="194">
        <v>0.37986111111111109</v>
      </c>
      <c r="AL5" s="44">
        <f t="shared" si="2"/>
        <v>9.1166666666666671</v>
      </c>
      <c r="AN5" s="44">
        <f t="shared" si="3"/>
        <v>8</v>
      </c>
      <c r="AO5" s="34">
        <v>43384</v>
      </c>
      <c r="AP5" s="214">
        <v>1</v>
      </c>
      <c r="AT5" s="191"/>
      <c r="AU5" s="200">
        <v>67</v>
      </c>
      <c r="AV5" s="31">
        <f t="shared" si="4"/>
        <v>70</v>
      </c>
      <c r="AW5" s="203">
        <v>2.6440000000000001</v>
      </c>
      <c r="AX5" s="208">
        <v>1.5599999999999999E-2</v>
      </c>
      <c r="AY5" s="210">
        <v>1.54E-2</v>
      </c>
      <c r="AZ5" s="212">
        <v>9.4000000000000004E-3</v>
      </c>
      <c r="BA5" s="44">
        <v>4.87E-2</v>
      </c>
      <c r="BH5" s="32">
        <f t="shared" si="5"/>
        <v>0.87909749537010873</v>
      </c>
      <c r="BI5" s="32">
        <f t="shared" si="6"/>
        <v>0.9</v>
      </c>
      <c r="BJ5" s="32">
        <f t="shared" si="7"/>
        <v>0.35552193645990926</v>
      </c>
      <c r="DA5" s="48"/>
      <c r="GM5" s="197">
        <v>12.9</v>
      </c>
      <c r="GO5" s="196">
        <v>12.9</v>
      </c>
      <c r="GS5" s="195">
        <v>2424</v>
      </c>
      <c r="GX5" s="32">
        <f t="shared" si="8"/>
        <v>1.2241113487910398</v>
      </c>
      <c r="GY5" s="32">
        <v>1.2241113487910398</v>
      </c>
      <c r="HD5" s="32" t="str">
        <f t="shared" si="9"/>
        <v>Low sal</v>
      </c>
      <c r="HO5" s="193">
        <v>49.5</v>
      </c>
      <c r="HQ5" s="192">
        <v>49.5</v>
      </c>
      <c r="KP5" s="32"/>
      <c r="KU5" s="49">
        <v>7.4032484559676792</v>
      </c>
    </row>
    <row r="6" spans="1:319" ht="15.6" x14ac:dyDescent="0.3">
      <c r="A6" s="250"/>
      <c r="B6" s="49" t="s">
        <v>3307</v>
      </c>
      <c r="C6" s="49" t="s">
        <v>2669</v>
      </c>
      <c r="D6" s="230" t="s">
        <v>2700</v>
      </c>
      <c r="E6" s="190"/>
      <c r="G6" s="33" t="s">
        <v>2358</v>
      </c>
      <c r="M6" s="44"/>
      <c r="N6" s="44">
        <v>610</v>
      </c>
      <c r="O6" s="32" t="str">
        <f t="shared" ref="O6:O69" si="10">TEXT(Q6,"mmmm")</f>
        <v>February</v>
      </c>
      <c r="P6" s="32">
        <f t="shared" ref="P6:P69" si="11">DAY(Q6)</f>
        <v>8</v>
      </c>
      <c r="Q6" s="198">
        <v>43139</v>
      </c>
      <c r="S6" s="46">
        <v>2018</v>
      </c>
      <c r="AA6" s="32" t="s">
        <v>2277</v>
      </c>
      <c r="AI6" s="44"/>
      <c r="AK6" s="194">
        <v>0.3527777777777778</v>
      </c>
      <c r="AL6" s="44">
        <f t="shared" si="2"/>
        <v>8.4666666666666668</v>
      </c>
      <c r="AN6" s="44">
        <f t="shared" si="3"/>
        <v>8</v>
      </c>
      <c r="AO6" s="34">
        <v>43384</v>
      </c>
      <c r="AP6" s="214">
        <v>0</v>
      </c>
      <c r="AT6" s="191"/>
      <c r="AU6" s="200">
        <v>68</v>
      </c>
      <c r="AV6" s="31">
        <f t="shared" si="4"/>
        <v>70</v>
      </c>
      <c r="AW6" s="203">
        <v>2.2776999999999998</v>
      </c>
      <c r="AX6" s="208">
        <v>1.43E-2</v>
      </c>
      <c r="AY6" s="210">
        <v>1.46E-2</v>
      </c>
      <c r="AZ6" s="212">
        <v>1.12E-2</v>
      </c>
      <c r="BA6" s="44">
        <v>4.0500000000000001E-2</v>
      </c>
      <c r="BH6" s="32">
        <f t="shared" si="5"/>
        <v>0.72438555872175858</v>
      </c>
      <c r="BI6" s="32">
        <f t="shared" ref="BI6:BI22" si="12">IF(BH6="","",IF(BH6&lt;=0.3,0.3,IF(BH6&lt;=0.4,0.4,IF(BH6&lt;=0.5,0.5,IF(BH6&lt;=0.6,0.6,IF(BH6&lt;=0.7,0.7,IF(BH6&lt;=0.8,0.8,IF(BH6&lt;=0.9,0.9,IF(BH6&lt;=1,1,IF(BH6&lt;=1.1,1.1,IF(BH6&lt;=1.2,1.2)))))))))))</f>
        <v>0.8</v>
      </c>
      <c r="BJ6" s="32">
        <f t="shared" si="7"/>
        <v>0.49172410765245644</v>
      </c>
      <c r="DA6" s="48"/>
      <c r="GM6" s="197">
        <v>12.7</v>
      </c>
      <c r="GO6" s="196">
        <v>12.7</v>
      </c>
      <c r="GS6" s="195">
        <v>2374</v>
      </c>
      <c r="GX6" s="32">
        <f t="shared" si="8"/>
        <v>1.1970631891007537</v>
      </c>
      <c r="GY6" s="32">
        <v>1.1970631891007537</v>
      </c>
      <c r="HD6" s="32" t="str">
        <f t="shared" ref="HD6:HD22" si="13">IF(GY6="","",IF(GY6&lt;0.5,"Fresh",IF(GY6&lt;=6,"Low sal",IF(GY6&gt;6,"Brackish"))))</f>
        <v>Low sal</v>
      </c>
      <c r="HO6" s="193">
        <v>24.1</v>
      </c>
      <c r="HQ6" s="192">
        <v>24.1</v>
      </c>
      <c r="KP6" s="32"/>
      <c r="KU6" s="49">
        <v>4.5415794186625105</v>
      </c>
    </row>
    <row r="7" spans="1:319" ht="15.6" x14ac:dyDescent="0.3">
      <c r="A7" s="250"/>
      <c r="B7" s="49" t="s">
        <v>3307</v>
      </c>
      <c r="C7" s="49" t="s">
        <v>2669</v>
      </c>
      <c r="D7" s="230" t="s">
        <v>2697</v>
      </c>
      <c r="E7" s="190"/>
      <c r="G7" s="33" t="s">
        <v>2358</v>
      </c>
      <c r="M7" s="44"/>
      <c r="N7" s="44">
        <v>704</v>
      </c>
      <c r="O7" s="32" t="str">
        <f t="shared" si="10"/>
        <v>January</v>
      </c>
      <c r="P7" s="32">
        <f t="shared" si="11"/>
        <v>10</v>
      </c>
      <c r="Q7" s="198">
        <v>43110</v>
      </c>
      <c r="S7" s="46">
        <v>2018</v>
      </c>
      <c r="AA7" s="32" t="s">
        <v>2275</v>
      </c>
      <c r="AI7" s="44"/>
      <c r="AK7" s="194">
        <v>0.32708333333333334</v>
      </c>
      <c r="AL7" s="44">
        <f t="shared" si="2"/>
        <v>7.85</v>
      </c>
      <c r="AN7" s="44">
        <f t="shared" si="3"/>
        <v>6</v>
      </c>
      <c r="AO7" s="34">
        <v>43384</v>
      </c>
      <c r="AP7" s="214">
        <v>1</v>
      </c>
      <c r="AT7" s="191"/>
      <c r="AU7" s="201">
        <v>60</v>
      </c>
      <c r="AV7" s="31">
        <f t="shared" si="4"/>
        <v>60</v>
      </c>
      <c r="AW7" s="203">
        <v>2.1036000000000001</v>
      </c>
      <c r="AX7" s="208">
        <v>1.26E-2</v>
      </c>
      <c r="AY7" s="210">
        <v>1.6E-2</v>
      </c>
      <c r="AZ7" s="212">
        <v>7.4999999999999997E-3</v>
      </c>
      <c r="BA7" s="44"/>
      <c r="BH7" s="32">
        <f t="shared" si="5"/>
        <v>0.97388888888888903</v>
      </c>
      <c r="BI7" s="32">
        <f t="shared" si="12"/>
        <v>1</v>
      </c>
      <c r="BJ7" s="32">
        <f t="shared" si="7"/>
        <v>0.35653166001140896</v>
      </c>
      <c r="DA7" s="48"/>
      <c r="GM7" s="197">
        <v>10.199999999999999</v>
      </c>
      <c r="GO7" s="196">
        <v>10.199999999999999</v>
      </c>
      <c r="GS7" s="195">
        <v>776</v>
      </c>
      <c r="GX7" s="32">
        <f t="shared" si="8"/>
        <v>0.36135869981719709</v>
      </c>
      <c r="GY7" s="32">
        <v>0.36135869981719709</v>
      </c>
      <c r="HD7" s="32" t="str">
        <f t="shared" si="13"/>
        <v>Fresh</v>
      </c>
      <c r="HO7" s="193">
        <v>20.399999999999999</v>
      </c>
      <c r="HQ7" s="192">
        <v>20.399999999999999</v>
      </c>
      <c r="KP7" s="32"/>
      <c r="KU7" s="49">
        <v>0.46219350772693452</v>
      </c>
    </row>
    <row r="8" spans="1:319" ht="15.6" x14ac:dyDescent="0.3">
      <c r="A8" s="250"/>
      <c r="B8" s="49" t="s">
        <v>3307</v>
      </c>
      <c r="C8" s="49" t="s">
        <v>2669</v>
      </c>
      <c r="D8" s="230" t="s">
        <v>2695</v>
      </c>
      <c r="E8" s="190"/>
      <c r="G8" s="33" t="s">
        <v>2358</v>
      </c>
      <c r="M8" s="44"/>
      <c r="N8" s="44">
        <v>704</v>
      </c>
      <c r="O8" s="32" t="str">
        <f t="shared" si="10"/>
        <v>January</v>
      </c>
      <c r="P8" s="32">
        <f t="shared" si="11"/>
        <v>10</v>
      </c>
      <c r="Q8" s="198">
        <v>43110</v>
      </c>
      <c r="S8" s="46">
        <v>2018</v>
      </c>
      <c r="AA8" s="32" t="s">
        <v>2275</v>
      </c>
      <c r="AI8" s="44"/>
      <c r="AK8" s="194">
        <v>0.32708333333333334</v>
      </c>
      <c r="AL8" s="44">
        <f t="shared" si="2"/>
        <v>7.85</v>
      </c>
      <c r="AN8" s="44">
        <f t="shared" si="3"/>
        <v>6</v>
      </c>
      <c r="AO8" s="34">
        <v>43384</v>
      </c>
      <c r="AP8" s="214">
        <v>1</v>
      </c>
      <c r="AT8" s="191"/>
      <c r="AU8" s="200">
        <v>65</v>
      </c>
      <c r="AV8" s="31">
        <f t="shared" si="4"/>
        <v>70</v>
      </c>
      <c r="AW8" s="203">
        <v>2.5851000000000002</v>
      </c>
      <c r="AX8" s="208">
        <v>4.1000000000000003E-3</v>
      </c>
      <c r="AY8" s="210">
        <v>1.44E-2</v>
      </c>
      <c r="AZ8" s="212">
        <v>9.8000000000000014E-3</v>
      </c>
      <c r="BA8" s="44">
        <v>3.39E-2</v>
      </c>
      <c r="BH8" s="32">
        <f t="shared" si="5"/>
        <v>0.94131998179335474</v>
      </c>
      <c r="BI8" s="32">
        <f t="shared" si="12"/>
        <v>1</v>
      </c>
      <c r="BJ8" s="32">
        <f t="shared" si="7"/>
        <v>0.37909558624424589</v>
      </c>
      <c r="DA8" s="48"/>
      <c r="GM8" s="197">
        <v>10.199999999999999</v>
      </c>
      <c r="GO8" s="196">
        <v>10.199999999999999</v>
      </c>
      <c r="GS8" s="195">
        <v>776</v>
      </c>
      <c r="GX8" s="32">
        <f t="shared" si="8"/>
        <v>0.36135869981719709</v>
      </c>
      <c r="GY8" s="32">
        <v>0.36135869981719709</v>
      </c>
      <c r="HD8" s="32" t="str">
        <f t="shared" si="13"/>
        <v>Fresh</v>
      </c>
      <c r="HO8" s="193">
        <v>20.399999999999999</v>
      </c>
      <c r="HQ8" s="192">
        <v>20.399999999999999</v>
      </c>
      <c r="KP8" s="32"/>
      <c r="KU8" s="49">
        <v>0.46219350772693452</v>
      </c>
    </row>
    <row r="9" spans="1:319" ht="15.6" x14ac:dyDescent="0.3">
      <c r="A9" s="250"/>
      <c r="B9" s="49" t="s">
        <v>3307</v>
      </c>
      <c r="C9" s="49" t="s">
        <v>2669</v>
      </c>
      <c r="D9" s="230" t="s">
        <v>2693</v>
      </c>
      <c r="E9" s="190"/>
      <c r="G9" s="33" t="s">
        <v>2358</v>
      </c>
      <c r="M9" s="44"/>
      <c r="N9" s="44">
        <v>704</v>
      </c>
      <c r="O9" s="32" t="str">
        <f t="shared" si="10"/>
        <v>January</v>
      </c>
      <c r="P9" s="32">
        <f t="shared" si="11"/>
        <v>10</v>
      </c>
      <c r="Q9" s="198">
        <v>43110</v>
      </c>
      <c r="S9" s="46">
        <v>2018</v>
      </c>
      <c r="AA9" s="32" t="s">
        <v>2275</v>
      </c>
      <c r="AI9" s="44"/>
      <c r="AK9" s="194">
        <v>0.32708333333333334</v>
      </c>
      <c r="AL9" s="44">
        <f t="shared" si="2"/>
        <v>7.85</v>
      </c>
      <c r="AN9" s="44">
        <f t="shared" si="3"/>
        <v>6</v>
      </c>
      <c r="AO9" s="34">
        <v>43384</v>
      </c>
      <c r="AP9" s="214">
        <v>1</v>
      </c>
      <c r="AT9" s="191"/>
      <c r="AU9" s="200">
        <v>62</v>
      </c>
      <c r="AV9" s="31">
        <f t="shared" si="4"/>
        <v>70</v>
      </c>
      <c r="AW9" s="203">
        <v>1.6939</v>
      </c>
      <c r="AX9" s="206">
        <v>1.17E-2</v>
      </c>
      <c r="AY9" s="210">
        <v>1.3299999999999999E-2</v>
      </c>
      <c r="AZ9" s="212">
        <v>1.7999999999999999E-2</v>
      </c>
      <c r="BA9" s="44">
        <v>2.5000000000000001E-2</v>
      </c>
      <c r="BH9" s="32">
        <f t="shared" si="5"/>
        <v>0.71074317746970561</v>
      </c>
      <c r="BI9" s="32">
        <f t="shared" si="12"/>
        <v>0.8</v>
      </c>
      <c r="BJ9" s="32">
        <f t="shared" si="7"/>
        <v>1.0626365192750458</v>
      </c>
      <c r="DA9" s="48"/>
      <c r="GM9" s="197">
        <v>10.199999999999999</v>
      </c>
      <c r="GO9" s="196">
        <v>10.199999999999999</v>
      </c>
      <c r="GS9" s="195">
        <v>776</v>
      </c>
      <c r="GX9" s="32">
        <f t="shared" si="8"/>
        <v>0.36135869981719709</v>
      </c>
      <c r="GY9" s="32">
        <v>0.36135869981719709</v>
      </c>
      <c r="HD9" s="32" t="str">
        <f t="shared" si="13"/>
        <v>Fresh</v>
      </c>
      <c r="HO9" s="193">
        <v>20.399999999999999</v>
      </c>
      <c r="HQ9" s="192">
        <v>20.399999999999999</v>
      </c>
      <c r="KP9" s="32"/>
      <c r="KU9" s="49">
        <v>0.46219350772693452</v>
      </c>
    </row>
    <row r="10" spans="1:319" ht="15.6" x14ac:dyDescent="0.3">
      <c r="A10" s="250"/>
      <c r="B10" s="49" t="s">
        <v>3307</v>
      </c>
      <c r="C10" s="49" t="s">
        <v>2669</v>
      </c>
      <c r="D10" s="230" t="s">
        <v>2689</v>
      </c>
      <c r="E10" s="190"/>
      <c r="G10" s="33" t="s">
        <v>2358</v>
      </c>
      <c r="M10" s="44"/>
      <c r="N10" s="44">
        <v>704</v>
      </c>
      <c r="O10" s="32" t="str">
        <f t="shared" si="10"/>
        <v>December</v>
      </c>
      <c r="P10" s="32">
        <f t="shared" si="11"/>
        <v>13</v>
      </c>
      <c r="Q10" s="198">
        <v>43082</v>
      </c>
      <c r="S10" s="50" t="s">
        <v>3629</v>
      </c>
      <c r="AA10" s="32" t="s">
        <v>2275</v>
      </c>
      <c r="AI10" s="44"/>
      <c r="AK10" s="194">
        <v>0.65763888888888888</v>
      </c>
      <c r="AL10" s="44">
        <f t="shared" si="2"/>
        <v>15.783333333333333</v>
      </c>
      <c r="AN10" s="44">
        <f t="shared" si="3"/>
        <v>14</v>
      </c>
      <c r="AO10" s="34">
        <v>43384</v>
      </c>
      <c r="AP10" s="214">
        <v>1</v>
      </c>
      <c r="AT10" s="191"/>
      <c r="AU10" s="200">
        <v>63</v>
      </c>
      <c r="AV10" s="31">
        <f t="shared" si="4"/>
        <v>70</v>
      </c>
      <c r="AW10" s="203">
        <v>1.7896000000000001</v>
      </c>
      <c r="AX10" s="206">
        <v>1.46E-2</v>
      </c>
      <c r="AY10" s="209">
        <v>1.24E-2</v>
      </c>
      <c r="AZ10" s="211">
        <v>3.8E-3</v>
      </c>
      <c r="BA10" s="44">
        <v>5.4799999999999995E-2</v>
      </c>
      <c r="BH10" s="32">
        <f t="shared" si="5"/>
        <v>0.71570544737589337</v>
      </c>
      <c r="BI10" s="32">
        <f t="shared" si="12"/>
        <v>0.8</v>
      </c>
      <c r="BJ10" s="32">
        <f t="shared" si="7"/>
        <v>0.21233795261510952</v>
      </c>
      <c r="DA10" s="48"/>
      <c r="GM10" s="197">
        <v>11</v>
      </c>
      <c r="GO10" s="196">
        <v>11</v>
      </c>
      <c r="GS10" s="195">
        <v>2117</v>
      </c>
      <c r="GX10" s="32">
        <f t="shared" si="8"/>
        <v>1.0587181139635409</v>
      </c>
      <c r="GY10" s="32">
        <v>1.0587181139635409</v>
      </c>
      <c r="HD10" s="32" t="str">
        <f t="shared" si="13"/>
        <v>Low sal</v>
      </c>
      <c r="HO10" s="193">
        <v>14.6</v>
      </c>
      <c r="HQ10" s="192">
        <v>14.6</v>
      </c>
      <c r="KP10" s="32"/>
      <c r="KU10" s="49">
        <v>0.46219350772693452</v>
      </c>
    </row>
    <row r="11" spans="1:319" ht="15.6" x14ac:dyDescent="0.3">
      <c r="A11" s="250"/>
      <c r="B11" s="49" t="s">
        <v>3307</v>
      </c>
      <c r="C11" s="49" t="s">
        <v>2669</v>
      </c>
      <c r="D11" s="230" t="s">
        <v>2690</v>
      </c>
      <c r="E11" s="190"/>
      <c r="G11" s="33" t="s">
        <v>2358</v>
      </c>
      <c r="M11" s="44"/>
      <c r="N11" s="44">
        <v>704</v>
      </c>
      <c r="O11" s="32" t="str">
        <f t="shared" si="10"/>
        <v>January</v>
      </c>
      <c r="P11" s="32">
        <f t="shared" si="11"/>
        <v>10</v>
      </c>
      <c r="Q11" s="198">
        <v>43110</v>
      </c>
      <c r="S11" s="50" t="s">
        <v>3630</v>
      </c>
      <c r="AA11" s="32" t="s">
        <v>2275</v>
      </c>
      <c r="AI11" s="44"/>
      <c r="AK11" s="194">
        <v>0.32708333333333334</v>
      </c>
      <c r="AL11" s="44">
        <f t="shared" si="2"/>
        <v>7.85</v>
      </c>
      <c r="AN11" s="44">
        <f t="shared" si="3"/>
        <v>6</v>
      </c>
      <c r="AO11" s="34">
        <v>43384</v>
      </c>
      <c r="AP11" s="214">
        <v>1</v>
      </c>
      <c r="AT11" s="191"/>
      <c r="AU11" s="200">
        <v>60</v>
      </c>
      <c r="AV11" s="31">
        <f t="shared" si="4"/>
        <v>60</v>
      </c>
      <c r="AW11" s="203">
        <v>1.5961000000000001</v>
      </c>
      <c r="AX11" s="206">
        <v>1.01E-2</v>
      </c>
      <c r="AY11" s="209">
        <v>1.0699999999999999E-2</v>
      </c>
      <c r="AZ11" s="211">
        <v>2.7199999999999998E-2</v>
      </c>
      <c r="BA11" s="44">
        <v>3.8299999999999994E-2</v>
      </c>
      <c r="BH11" s="32">
        <f t="shared" si="5"/>
        <v>0.73893518518518531</v>
      </c>
      <c r="BI11" s="32">
        <f t="shared" si="12"/>
        <v>0.8</v>
      </c>
      <c r="BJ11" s="32">
        <f t="shared" si="7"/>
        <v>1.7041538750704841</v>
      </c>
      <c r="DA11" s="48"/>
      <c r="GM11" s="197">
        <v>10.199999999999999</v>
      </c>
      <c r="GO11" s="196">
        <v>10.199999999999999</v>
      </c>
      <c r="GS11" s="195">
        <v>776</v>
      </c>
      <c r="GX11" s="32">
        <f t="shared" si="8"/>
        <v>0.36135869981719709</v>
      </c>
      <c r="GY11" s="32">
        <v>0.36135869981719709</v>
      </c>
      <c r="HD11" s="32" t="str">
        <f t="shared" si="13"/>
        <v>Fresh</v>
      </c>
      <c r="HO11" s="193">
        <v>20.399999999999999</v>
      </c>
      <c r="HQ11" s="192">
        <v>20.399999999999999</v>
      </c>
      <c r="KP11" s="32"/>
      <c r="KU11" s="49">
        <v>0.46219350772693452</v>
      </c>
    </row>
    <row r="12" spans="1:319" ht="15.6" x14ac:dyDescent="0.3">
      <c r="A12" s="250"/>
      <c r="B12" s="49" t="s">
        <v>3307</v>
      </c>
      <c r="C12" s="49" t="s">
        <v>2669</v>
      </c>
      <c r="D12" s="230" t="s">
        <v>2692</v>
      </c>
      <c r="E12" s="190"/>
      <c r="G12" s="33" t="s">
        <v>2358</v>
      </c>
      <c r="M12" s="44"/>
      <c r="N12" s="44">
        <v>704</v>
      </c>
      <c r="O12" s="32" t="str">
        <f t="shared" si="10"/>
        <v>January</v>
      </c>
      <c r="P12" s="32">
        <f t="shared" si="11"/>
        <v>10</v>
      </c>
      <c r="Q12" s="198">
        <v>43110</v>
      </c>
      <c r="S12" s="50" t="s">
        <v>3630</v>
      </c>
      <c r="AA12" s="32" t="s">
        <v>2275</v>
      </c>
      <c r="AI12" s="44"/>
      <c r="AK12" s="194">
        <v>0.32708333333333334</v>
      </c>
      <c r="AL12" s="44">
        <f t="shared" si="2"/>
        <v>7.85</v>
      </c>
      <c r="AN12" s="44">
        <f t="shared" si="3"/>
        <v>6</v>
      </c>
      <c r="AO12" s="34">
        <v>43384</v>
      </c>
      <c r="AP12" s="214">
        <v>0</v>
      </c>
      <c r="AT12" s="191"/>
      <c r="AU12" s="200">
        <v>62</v>
      </c>
      <c r="AV12" s="31">
        <f t="shared" si="4"/>
        <v>70</v>
      </c>
      <c r="AW12" s="203">
        <v>1.5378000000000001</v>
      </c>
      <c r="AX12" s="206">
        <v>1.0200000000000001E-2</v>
      </c>
      <c r="AY12" s="209">
        <v>7.9000000000000008E-3</v>
      </c>
      <c r="AZ12" s="211">
        <v>1.6199999999999999E-2</v>
      </c>
      <c r="BA12" s="44">
        <v>1.9699999999999999E-2</v>
      </c>
      <c r="BH12" s="32">
        <f t="shared" si="5"/>
        <v>0.64524520828438114</v>
      </c>
      <c r="BI12" s="32">
        <f t="shared" si="12"/>
        <v>0.7</v>
      </c>
      <c r="BJ12" s="32">
        <f t="shared" si="7"/>
        <v>1.0534529847834566</v>
      </c>
      <c r="DA12" s="48"/>
      <c r="GM12" s="197">
        <v>10.199999999999999</v>
      </c>
      <c r="GO12" s="196">
        <v>10.199999999999999</v>
      </c>
      <c r="GS12" s="195">
        <v>776</v>
      </c>
      <c r="GX12" s="32">
        <f t="shared" si="8"/>
        <v>0.36135869981719709</v>
      </c>
      <c r="GY12" s="32">
        <v>0.36135869981719709</v>
      </c>
      <c r="HD12" s="32" t="str">
        <f t="shared" si="13"/>
        <v>Fresh</v>
      </c>
      <c r="HO12" s="193">
        <v>20.399999999999999</v>
      </c>
      <c r="HQ12" s="192">
        <v>20.399999999999999</v>
      </c>
      <c r="KP12" s="32"/>
      <c r="KU12" s="49">
        <v>0.46219350772693452</v>
      </c>
    </row>
    <row r="13" spans="1:319" ht="15.6" x14ac:dyDescent="0.3">
      <c r="A13" s="250"/>
      <c r="B13" s="49" t="s">
        <v>3307</v>
      </c>
      <c r="C13" s="49" t="s">
        <v>2669</v>
      </c>
      <c r="D13" s="230" t="s">
        <v>2694</v>
      </c>
      <c r="E13" s="190"/>
      <c r="G13" s="33" t="s">
        <v>2358</v>
      </c>
      <c r="M13" s="44"/>
      <c r="N13" s="44">
        <v>704</v>
      </c>
      <c r="O13" s="32" t="str">
        <f t="shared" si="10"/>
        <v>January</v>
      </c>
      <c r="P13" s="32">
        <f t="shared" si="11"/>
        <v>10</v>
      </c>
      <c r="Q13" s="198">
        <v>43110</v>
      </c>
      <c r="S13" s="50" t="s">
        <v>3630</v>
      </c>
      <c r="AA13" s="32" t="s">
        <v>2275</v>
      </c>
      <c r="AI13" s="44"/>
      <c r="AK13" s="194">
        <v>0.32708333333333334</v>
      </c>
      <c r="AL13" s="44">
        <f t="shared" si="2"/>
        <v>7.85</v>
      </c>
      <c r="AN13" s="44">
        <f t="shared" si="3"/>
        <v>6</v>
      </c>
      <c r="AO13" s="34">
        <v>43384</v>
      </c>
      <c r="AP13" s="214">
        <v>1</v>
      </c>
      <c r="AT13" s="191"/>
      <c r="AU13" s="202">
        <v>64</v>
      </c>
      <c r="AV13" s="31">
        <f t="shared" si="4"/>
        <v>70</v>
      </c>
      <c r="AW13" s="205">
        <v>1.7770999999999999</v>
      </c>
      <c r="AX13" s="208">
        <v>1.77E-2</v>
      </c>
      <c r="AY13" s="210">
        <v>1.6199999999999999E-2</v>
      </c>
      <c r="AZ13" s="212">
        <v>1.2199999999999999E-2</v>
      </c>
      <c r="BA13" s="44">
        <v>6.9500000000000006E-2</v>
      </c>
      <c r="BH13" s="32">
        <f t="shared" si="5"/>
        <v>0.67790985107421875</v>
      </c>
      <c r="BI13" s="32">
        <f t="shared" si="12"/>
        <v>0.7</v>
      </c>
      <c r="BJ13" s="32">
        <f t="shared" si="7"/>
        <v>0.68651173259805298</v>
      </c>
      <c r="DA13" s="48"/>
      <c r="GM13" s="197">
        <v>10.199999999999999</v>
      </c>
      <c r="GO13" s="196">
        <v>10.199999999999999</v>
      </c>
      <c r="GS13" s="195">
        <v>776</v>
      </c>
      <c r="GX13" s="32">
        <f t="shared" si="8"/>
        <v>0.36135869981719709</v>
      </c>
      <c r="GY13" s="32">
        <v>0.36135869981719709</v>
      </c>
      <c r="HD13" s="32" t="str">
        <f t="shared" si="13"/>
        <v>Fresh</v>
      </c>
      <c r="HO13" s="193">
        <v>20.399999999999999</v>
      </c>
      <c r="HQ13" s="192">
        <v>20.399999999999999</v>
      </c>
      <c r="KP13" s="32"/>
      <c r="KU13" s="49">
        <v>0.46219350772693452</v>
      </c>
    </row>
    <row r="14" spans="1:319" ht="15.6" x14ac:dyDescent="0.3">
      <c r="A14" s="250"/>
      <c r="B14" s="49" t="s">
        <v>3307</v>
      </c>
      <c r="C14" s="49" t="s">
        <v>2669</v>
      </c>
      <c r="D14" s="230" t="s">
        <v>2698</v>
      </c>
      <c r="E14" s="190"/>
      <c r="G14" s="33" t="s">
        <v>2358</v>
      </c>
      <c r="M14" s="44"/>
      <c r="N14" s="44">
        <v>609</v>
      </c>
      <c r="O14" s="32" t="str">
        <f t="shared" si="10"/>
        <v>January</v>
      </c>
      <c r="P14" s="32">
        <f t="shared" si="11"/>
        <v>11</v>
      </c>
      <c r="Q14" s="198">
        <v>43111</v>
      </c>
      <c r="S14" s="50" t="s">
        <v>3630</v>
      </c>
      <c r="AA14" s="32" t="s">
        <v>2277</v>
      </c>
      <c r="AI14" s="44"/>
      <c r="AK14" s="194">
        <v>0.36041666666666666</v>
      </c>
      <c r="AL14" s="44">
        <f t="shared" si="2"/>
        <v>8.65</v>
      </c>
      <c r="AN14" s="44">
        <f t="shared" si="3"/>
        <v>8</v>
      </c>
      <c r="AO14" s="34">
        <v>43384</v>
      </c>
      <c r="AP14" s="214">
        <v>0</v>
      </c>
      <c r="AT14" s="191"/>
      <c r="AU14" s="202">
        <v>62</v>
      </c>
      <c r="AV14" s="31">
        <f t="shared" si="4"/>
        <v>70</v>
      </c>
      <c r="AW14" s="205">
        <v>1.6781999999999999</v>
      </c>
      <c r="AX14" s="208">
        <v>1.2800000000000001E-2</v>
      </c>
      <c r="AY14" s="210">
        <v>9.7999999999999997E-3</v>
      </c>
      <c r="AZ14" s="212">
        <v>7.9000000000000008E-3</v>
      </c>
      <c r="BA14" s="44">
        <v>2.0500000000000001E-2</v>
      </c>
      <c r="BH14" s="32">
        <f t="shared" si="5"/>
        <v>0.70415561746836286</v>
      </c>
      <c r="BI14" s="32">
        <f t="shared" si="12"/>
        <v>0.8</v>
      </c>
      <c r="BJ14" s="32">
        <f t="shared" si="7"/>
        <v>0.47074246216184018</v>
      </c>
      <c r="DA14" s="48"/>
      <c r="GM14" s="197">
        <v>10.4</v>
      </c>
      <c r="GO14" s="196">
        <v>10.4</v>
      </c>
      <c r="GS14" s="195">
        <v>6680</v>
      </c>
      <c r="GX14" s="32">
        <f t="shared" si="8"/>
        <v>3.6350568061958084</v>
      </c>
      <c r="GY14" s="32">
        <v>3.6350568061958084</v>
      </c>
      <c r="HD14" s="32" t="str">
        <f t="shared" si="13"/>
        <v>Low sal</v>
      </c>
      <c r="HO14" s="193">
        <v>22.7</v>
      </c>
      <c r="HQ14" s="192">
        <v>22.7</v>
      </c>
      <c r="KP14" s="32"/>
      <c r="KU14" s="49">
        <v>7.4032484559676792</v>
      </c>
    </row>
    <row r="15" spans="1:319" ht="15.6" x14ac:dyDescent="0.3">
      <c r="A15" s="250"/>
      <c r="B15" s="49" t="s">
        <v>3307</v>
      </c>
      <c r="C15" s="49" t="s">
        <v>2669</v>
      </c>
      <c r="D15" s="230" t="s">
        <v>2691</v>
      </c>
      <c r="E15" s="190"/>
      <c r="G15" s="33" t="s">
        <v>2358</v>
      </c>
      <c r="M15" s="44"/>
      <c r="N15" s="44">
        <v>704</v>
      </c>
      <c r="O15" s="32" t="str">
        <f t="shared" si="10"/>
        <v>January</v>
      </c>
      <c r="P15" s="32">
        <f t="shared" si="11"/>
        <v>10</v>
      </c>
      <c r="Q15" s="198">
        <v>43110</v>
      </c>
      <c r="S15" s="50" t="s">
        <v>3630</v>
      </c>
      <c r="AA15" s="32" t="s">
        <v>2275</v>
      </c>
      <c r="AI15" s="44"/>
      <c r="AK15" s="194">
        <v>0.32708333333333334</v>
      </c>
      <c r="AL15" s="44">
        <f t="shared" si="2"/>
        <v>7.85</v>
      </c>
      <c r="AN15" s="44">
        <f t="shared" si="3"/>
        <v>6</v>
      </c>
      <c r="AO15" s="34">
        <v>43384</v>
      </c>
      <c r="AP15" s="214">
        <v>0</v>
      </c>
      <c r="AT15" s="191"/>
      <c r="AU15" s="202">
        <v>51</v>
      </c>
      <c r="AV15" s="31">
        <f t="shared" si="4"/>
        <v>60</v>
      </c>
      <c r="AW15" s="205">
        <v>1.2367999999999999</v>
      </c>
      <c r="AX15" s="208">
        <v>8.6E-3</v>
      </c>
      <c r="AY15" s="210">
        <v>7.6E-3</v>
      </c>
      <c r="AZ15" s="213">
        <v>1.14E-2</v>
      </c>
      <c r="BA15" s="44">
        <v>2.23E-2</v>
      </c>
      <c r="BH15" s="32">
        <f t="shared" si="5"/>
        <v>0.93237141069422769</v>
      </c>
      <c r="BI15" s="32">
        <f t="shared" si="12"/>
        <v>1</v>
      </c>
      <c r="BJ15" s="32">
        <f t="shared" si="7"/>
        <v>0.92173350582147495</v>
      </c>
      <c r="DA15" s="48"/>
      <c r="GM15" s="197">
        <v>10.199999999999999</v>
      </c>
      <c r="GO15" s="196">
        <v>10.199999999999999</v>
      </c>
      <c r="GS15" s="195">
        <v>776</v>
      </c>
      <c r="GX15" s="32">
        <f t="shared" si="8"/>
        <v>0.36135869981719709</v>
      </c>
      <c r="GY15" s="32">
        <v>0.36135869981719709</v>
      </c>
      <c r="HD15" s="32" t="str">
        <f t="shared" si="13"/>
        <v>Fresh</v>
      </c>
      <c r="HO15" s="193">
        <v>20.399999999999999</v>
      </c>
      <c r="HQ15" s="192">
        <v>20.399999999999999</v>
      </c>
      <c r="KP15" s="32"/>
      <c r="KU15" s="49">
        <v>0.46219350772693452</v>
      </c>
    </row>
    <row r="16" spans="1:319" ht="15.6" x14ac:dyDescent="0.3">
      <c r="A16" s="250"/>
      <c r="B16" s="49" t="s">
        <v>3307</v>
      </c>
      <c r="C16" s="49" t="s">
        <v>2669</v>
      </c>
      <c r="D16" s="230" t="s">
        <v>2696</v>
      </c>
      <c r="E16" s="190"/>
      <c r="G16" s="33" t="s">
        <v>2358</v>
      </c>
      <c r="M16" s="44"/>
      <c r="N16" s="44">
        <v>704</v>
      </c>
      <c r="O16" s="32" t="str">
        <f t="shared" si="10"/>
        <v>January</v>
      </c>
      <c r="P16" s="32">
        <f t="shared" si="11"/>
        <v>10</v>
      </c>
      <c r="Q16" s="198">
        <v>43110</v>
      </c>
      <c r="S16" s="50" t="s">
        <v>3630</v>
      </c>
      <c r="AA16" s="32" t="s">
        <v>2275</v>
      </c>
      <c r="AI16" s="44"/>
      <c r="AK16" s="194">
        <v>0.32708333333333334</v>
      </c>
      <c r="AL16" s="44">
        <f t="shared" si="2"/>
        <v>7.85</v>
      </c>
      <c r="AN16" s="44">
        <f t="shared" si="3"/>
        <v>6</v>
      </c>
      <c r="AO16" s="34">
        <v>43384</v>
      </c>
      <c r="AP16" s="214">
        <v>1</v>
      </c>
      <c r="AT16" s="191"/>
      <c r="AU16" s="200">
        <v>60</v>
      </c>
      <c r="AV16" s="31">
        <f t="shared" si="4"/>
        <v>60</v>
      </c>
      <c r="AW16" s="203">
        <v>2.1539999999999999</v>
      </c>
      <c r="AX16" s="208">
        <v>9.9000000000000008E-3</v>
      </c>
      <c r="AY16" s="210">
        <v>1.2500000000000001E-2</v>
      </c>
      <c r="AZ16" s="212">
        <v>8.5000000000000006E-3</v>
      </c>
      <c r="BA16" s="44">
        <v>2.2699999999999998E-2</v>
      </c>
      <c r="BH16" s="32">
        <f t="shared" si="5"/>
        <v>0.99722222222222223</v>
      </c>
      <c r="BI16" s="32">
        <f t="shared" si="12"/>
        <v>1</v>
      </c>
      <c r="BJ16" s="32">
        <f t="shared" si="7"/>
        <v>0.39461467038068715</v>
      </c>
      <c r="DA16" s="48"/>
      <c r="GM16" s="197">
        <v>10.199999999999999</v>
      </c>
      <c r="GO16" s="196">
        <v>10.199999999999999</v>
      </c>
      <c r="GS16" s="195">
        <v>776</v>
      </c>
      <c r="GX16" s="32">
        <f t="shared" si="8"/>
        <v>0.36135869981719709</v>
      </c>
      <c r="GY16" s="32">
        <v>0.36135869981719709</v>
      </c>
      <c r="HD16" s="32" t="str">
        <f t="shared" si="13"/>
        <v>Fresh</v>
      </c>
      <c r="HO16" s="193">
        <v>20.399999999999999</v>
      </c>
      <c r="HQ16" s="192">
        <v>20.399999999999999</v>
      </c>
      <c r="KP16" s="32"/>
      <c r="KU16" s="49">
        <v>0.46219350772693452</v>
      </c>
    </row>
    <row r="17" spans="1:307" ht="15.6" x14ac:dyDescent="0.3">
      <c r="A17" s="250"/>
      <c r="B17" s="49" t="s">
        <v>3307</v>
      </c>
      <c r="C17" s="49" t="s">
        <v>2669</v>
      </c>
      <c r="D17" s="230" t="s">
        <v>2688</v>
      </c>
      <c r="E17" s="190"/>
      <c r="G17" s="33" t="s">
        <v>2358</v>
      </c>
      <c r="M17" s="44"/>
      <c r="N17" s="44">
        <v>706</v>
      </c>
      <c r="O17" s="32" t="str">
        <f t="shared" si="10"/>
        <v>December</v>
      </c>
      <c r="P17" s="32">
        <f t="shared" si="11"/>
        <v>13</v>
      </c>
      <c r="Q17" s="198">
        <v>43082</v>
      </c>
      <c r="S17" s="50" t="s">
        <v>3629</v>
      </c>
      <c r="AA17" s="32" t="s">
        <v>2275</v>
      </c>
      <c r="AI17" s="44"/>
      <c r="AK17" s="194">
        <v>0.64097222222222228</v>
      </c>
      <c r="AL17" s="44">
        <f t="shared" si="2"/>
        <v>15.383333333333335</v>
      </c>
      <c r="AN17" s="44">
        <f t="shared" si="3"/>
        <v>14</v>
      </c>
      <c r="AO17" s="34">
        <v>43384</v>
      </c>
      <c r="AP17" s="214">
        <v>1</v>
      </c>
      <c r="AT17" s="191"/>
      <c r="AU17" s="200">
        <v>60</v>
      </c>
      <c r="AV17" s="31">
        <f t="shared" si="4"/>
        <v>60</v>
      </c>
      <c r="AW17" s="203">
        <v>1.3249</v>
      </c>
      <c r="AX17" s="208">
        <v>1.52E-2</v>
      </c>
      <c r="AY17" s="210">
        <v>1.41E-2</v>
      </c>
      <c r="AZ17" s="213">
        <v>1.26E-2</v>
      </c>
      <c r="BA17" s="44">
        <v>3.6999999999999998E-2</v>
      </c>
      <c r="BH17" s="32">
        <f t="shared" si="5"/>
        <v>0.61337962962962955</v>
      </c>
      <c r="BI17" s="32">
        <f t="shared" si="12"/>
        <v>0.7</v>
      </c>
      <c r="BJ17" s="32">
        <f t="shared" si="7"/>
        <v>0.95101517095629862</v>
      </c>
      <c r="DA17" s="48"/>
      <c r="GM17" s="197">
        <v>10.6</v>
      </c>
      <c r="GO17" s="196">
        <v>10.6</v>
      </c>
      <c r="GS17" s="195">
        <v>1140</v>
      </c>
      <c r="GX17" s="32">
        <f t="shared" si="8"/>
        <v>0.54550595760847864</v>
      </c>
      <c r="GY17" s="32">
        <v>0.54550595760847864</v>
      </c>
      <c r="HD17" s="32" t="str">
        <f t="shared" si="13"/>
        <v>Low sal</v>
      </c>
      <c r="HO17" s="193">
        <v>11.4</v>
      </c>
      <c r="HQ17" s="192">
        <v>11.4</v>
      </c>
      <c r="KP17" s="32"/>
      <c r="KU17" s="49">
        <v>0.42019806302902668</v>
      </c>
    </row>
    <row r="18" spans="1:307" ht="15.6" x14ac:dyDescent="0.3">
      <c r="A18" s="250"/>
      <c r="B18" s="49" t="s">
        <v>3307</v>
      </c>
      <c r="C18" s="49" t="s">
        <v>2669</v>
      </c>
      <c r="D18" s="230" t="s">
        <v>3619</v>
      </c>
      <c r="E18" s="190"/>
      <c r="G18" s="33" t="s">
        <v>2358</v>
      </c>
      <c r="M18" s="44"/>
      <c r="N18" s="44">
        <v>706</v>
      </c>
      <c r="O18" s="32" t="str">
        <f t="shared" si="10"/>
        <v>December</v>
      </c>
      <c r="P18" s="32">
        <f t="shared" si="11"/>
        <v>13</v>
      </c>
      <c r="Q18" s="198">
        <v>43082</v>
      </c>
      <c r="S18" s="50" t="s">
        <v>3629</v>
      </c>
      <c r="AA18" s="32" t="s">
        <v>2275</v>
      </c>
      <c r="AI18" s="44"/>
      <c r="AK18" s="194">
        <v>0.64097222222222228</v>
      </c>
      <c r="AL18" s="44">
        <f t="shared" si="2"/>
        <v>15.383333333333335</v>
      </c>
      <c r="AN18" s="44">
        <f t="shared" si="3"/>
        <v>14</v>
      </c>
      <c r="AO18" s="34">
        <v>43384</v>
      </c>
      <c r="AP18" s="214">
        <v>1</v>
      </c>
      <c r="AT18" s="191"/>
      <c r="AU18" s="200">
        <v>58</v>
      </c>
      <c r="AV18" s="31">
        <f t="shared" si="4"/>
        <v>60</v>
      </c>
      <c r="AW18" s="203">
        <v>1.4728000000000001</v>
      </c>
      <c r="AX18" s="206">
        <v>1.0800000000000001E-2</v>
      </c>
      <c r="AY18" s="209">
        <v>7.4000000000000003E-3</v>
      </c>
      <c r="AZ18" s="212">
        <v>7.0000000000000001E-3</v>
      </c>
      <c r="BA18" s="44"/>
      <c r="BH18" s="32">
        <f t="shared" si="5"/>
        <v>0.75484849727336101</v>
      </c>
      <c r="BI18" s="32">
        <f t="shared" si="12"/>
        <v>0.8</v>
      </c>
      <c r="BJ18" s="32">
        <f t="shared" si="7"/>
        <v>0.47528517110266161</v>
      </c>
      <c r="DA18" s="48"/>
      <c r="GM18" s="197">
        <v>10.6</v>
      </c>
      <c r="GO18" s="196">
        <v>10.6</v>
      </c>
      <c r="GS18" s="195">
        <v>1140</v>
      </c>
      <c r="GX18" s="32">
        <f t="shared" si="8"/>
        <v>0.54550595760847864</v>
      </c>
      <c r="GY18" s="32">
        <v>0.54550595760847864</v>
      </c>
      <c r="HD18" s="32" t="str">
        <f t="shared" si="13"/>
        <v>Low sal</v>
      </c>
      <c r="HO18" s="193">
        <v>11.4</v>
      </c>
      <c r="HQ18" s="192">
        <v>11.4</v>
      </c>
      <c r="KP18" s="32"/>
      <c r="KU18" s="49">
        <v>0.42019806302902668</v>
      </c>
    </row>
    <row r="19" spans="1:307" ht="15.6" x14ac:dyDescent="0.3">
      <c r="A19" s="250"/>
      <c r="B19" s="49" t="s">
        <v>3307</v>
      </c>
      <c r="C19" s="49" t="s">
        <v>2669</v>
      </c>
      <c r="D19" s="230" t="s">
        <v>3620</v>
      </c>
      <c r="E19" s="190"/>
      <c r="G19" s="33" t="s">
        <v>2358</v>
      </c>
      <c r="M19" s="44"/>
      <c r="N19" s="44">
        <v>609</v>
      </c>
      <c r="O19" s="32" t="str">
        <f t="shared" si="10"/>
        <v>December</v>
      </c>
      <c r="P19" s="32">
        <f t="shared" si="11"/>
        <v>14</v>
      </c>
      <c r="Q19" s="198">
        <v>43083</v>
      </c>
      <c r="S19" s="50" t="s">
        <v>3629</v>
      </c>
      <c r="AA19" s="32" t="s">
        <v>2277</v>
      </c>
      <c r="AI19" s="44"/>
      <c r="AK19" s="194">
        <v>0.56388888888888888</v>
      </c>
      <c r="AL19" s="44">
        <f t="shared" si="2"/>
        <v>13.533333333333333</v>
      </c>
      <c r="AN19" s="44">
        <f t="shared" si="3"/>
        <v>12</v>
      </c>
      <c r="AO19" s="34">
        <v>43384</v>
      </c>
      <c r="AP19" s="214">
        <v>0</v>
      </c>
      <c r="AT19" s="191"/>
      <c r="AU19" s="200">
        <v>60</v>
      </c>
      <c r="AV19" s="31">
        <f t="shared" si="4"/>
        <v>60</v>
      </c>
      <c r="AW19" s="203">
        <v>1.8357000000000001</v>
      </c>
      <c r="AX19" s="207">
        <v>1.2500000000000001E-2</v>
      </c>
      <c r="AY19" s="209">
        <v>1.14E-2</v>
      </c>
      <c r="AZ19" s="211">
        <v>7.0999999999999995E-3</v>
      </c>
      <c r="BA19" s="44">
        <v>1.8100000000000002E-2</v>
      </c>
      <c r="BH19" s="32">
        <f t="shared" si="5"/>
        <v>0.84986111111111118</v>
      </c>
      <c r="BI19" s="32">
        <f t="shared" si="12"/>
        <v>0.9</v>
      </c>
      <c r="BJ19" s="32">
        <f t="shared" si="7"/>
        <v>0.38677343792558694</v>
      </c>
      <c r="DA19" s="48"/>
      <c r="GM19" s="197">
        <v>10.7</v>
      </c>
      <c r="GO19" s="196">
        <v>10.7</v>
      </c>
      <c r="GS19" s="195">
        <v>12660</v>
      </c>
      <c r="GX19" s="32">
        <f t="shared" si="8"/>
        <v>7.244904792557552</v>
      </c>
      <c r="GY19" s="32">
        <v>7.244904792557552</v>
      </c>
      <c r="HD19" s="32" t="str">
        <f t="shared" si="13"/>
        <v>Brackish</v>
      </c>
      <c r="HO19" s="193">
        <v>25.9</v>
      </c>
      <c r="HQ19" s="192">
        <v>25.9</v>
      </c>
      <c r="KP19" s="32"/>
      <c r="KU19" s="49">
        <v>7.4032484559676792</v>
      </c>
    </row>
    <row r="20" spans="1:307" ht="15.6" x14ac:dyDescent="0.3">
      <c r="A20" s="250"/>
      <c r="B20" s="49" t="s">
        <v>3307</v>
      </c>
      <c r="C20" s="49" t="s">
        <v>2669</v>
      </c>
      <c r="D20" s="230" t="s">
        <v>3626</v>
      </c>
      <c r="E20" s="190"/>
      <c r="G20" s="33" t="s">
        <v>2358</v>
      </c>
      <c r="M20" s="44"/>
      <c r="N20" s="44">
        <v>704</v>
      </c>
      <c r="O20" s="32" t="str">
        <f t="shared" si="10"/>
        <v>December</v>
      </c>
      <c r="P20" s="32">
        <f t="shared" si="11"/>
        <v>13</v>
      </c>
      <c r="Q20" s="198">
        <v>43082</v>
      </c>
      <c r="S20" s="50" t="s">
        <v>3629</v>
      </c>
      <c r="AA20" s="32" t="s">
        <v>2275</v>
      </c>
      <c r="AI20" s="44"/>
      <c r="AK20" s="194">
        <v>0.65763888888888888</v>
      </c>
      <c r="AL20" s="44">
        <f t="shared" si="2"/>
        <v>15.783333333333333</v>
      </c>
      <c r="AN20" s="44">
        <f t="shared" si="3"/>
        <v>14</v>
      </c>
      <c r="AO20" s="34">
        <v>43384</v>
      </c>
      <c r="AP20" s="214">
        <v>1</v>
      </c>
      <c r="AT20" s="191"/>
      <c r="AU20" s="200">
        <v>65</v>
      </c>
      <c r="AV20" s="31">
        <f t="shared" si="4"/>
        <v>70</v>
      </c>
      <c r="AW20" s="203">
        <v>1.8169999999999999</v>
      </c>
      <c r="BH20" s="32">
        <f t="shared" si="5"/>
        <v>0.66162949476558952</v>
      </c>
      <c r="BI20" s="32">
        <f t="shared" si="12"/>
        <v>0.7</v>
      </c>
      <c r="BJ20" s="32" t="str">
        <f t="shared" si="7"/>
        <v/>
      </c>
      <c r="DA20" s="48"/>
      <c r="GM20" s="197">
        <v>11</v>
      </c>
      <c r="GO20" s="196">
        <v>11</v>
      </c>
      <c r="GS20" s="195">
        <v>2117</v>
      </c>
      <c r="GX20" s="32">
        <f t="shared" si="8"/>
        <v>1.0587181139635409</v>
      </c>
      <c r="GY20" s="32">
        <v>1.0587181139635409</v>
      </c>
      <c r="HD20" s="32" t="str">
        <f t="shared" si="13"/>
        <v>Low sal</v>
      </c>
      <c r="HO20" s="193">
        <v>14.6</v>
      </c>
      <c r="HQ20" s="192">
        <v>14.6</v>
      </c>
      <c r="KP20" s="32"/>
      <c r="KU20" s="49">
        <v>0.46219350772693452</v>
      </c>
    </row>
    <row r="21" spans="1:307" ht="14.4" x14ac:dyDescent="0.3">
      <c r="A21" s="250"/>
      <c r="B21" s="49" t="s">
        <v>3307</v>
      </c>
      <c r="C21" s="49" t="s">
        <v>2669</v>
      </c>
      <c r="D21" s="230" t="s">
        <v>3627</v>
      </c>
      <c r="E21" s="190"/>
      <c r="G21" s="33" t="s">
        <v>2358</v>
      </c>
      <c r="M21" s="44"/>
      <c r="N21" s="44">
        <v>704</v>
      </c>
      <c r="O21" s="32" t="str">
        <f t="shared" si="10"/>
        <v>December</v>
      </c>
      <c r="P21" s="32">
        <f t="shared" si="11"/>
        <v>13</v>
      </c>
      <c r="Q21" s="198">
        <v>43082</v>
      </c>
      <c r="S21" s="50" t="s">
        <v>3629</v>
      </c>
      <c r="AA21" s="32" t="s">
        <v>2275</v>
      </c>
      <c r="AI21" s="44"/>
      <c r="AK21" s="194">
        <v>0.65763888888888888</v>
      </c>
      <c r="AL21" s="44">
        <f t="shared" si="2"/>
        <v>15.783333333333333</v>
      </c>
      <c r="AN21" s="44">
        <f t="shared" si="3"/>
        <v>14</v>
      </c>
      <c r="AO21" s="34">
        <v>43384</v>
      </c>
      <c r="AP21" s="214"/>
      <c r="AT21" s="191"/>
      <c r="AU21" s="202">
        <v>50</v>
      </c>
      <c r="AV21" s="31">
        <f t="shared" si="4"/>
        <v>50</v>
      </c>
      <c r="AW21" s="205">
        <v>1.0602</v>
      </c>
      <c r="BH21" s="32">
        <f t="shared" si="5"/>
        <v>0.84816000000000003</v>
      </c>
      <c r="BI21" s="32">
        <f t="shared" si="12"/>
        <v>0.9</v>
      </c>
      <c r="BJ21" s="32" t="str">
        <f t="shared" si="7"/>
        <v/>
      </c>
      <c r="DA21" s="48"/>
      <c r="GM21" s="197">
        <v>11</v>
      </c>
      <c r="GO21" s="196">
        <v>11</v>
      </c>
      <c r="GS21" s="195">
        <v>2117</v>
      </c>
      <c r="GX21" s="32">
        <f t="shared" si="8"/>
        <v>1.0587181139635409</v>
      </c>
      <c r="GY21" s="32">
        <v>1.0587181139635409</v>
      </c>
      <c r="HD21" s="32" t="str">
        <f t="shared" si="13"/>
        <v>Low sal</v>
      </c>
      <c r="HO21" s="193">
        <v>14.6</v>
      </c>
      <c r="HQ21" s="192">
        <v>14.6</v>
      </c>
      <c r="KP21" s="32"/>
      <c r="KU21" s="49">
        <v>0.46219350772693452</v>
      </c>
    </row>
    <row r="22" spans="1:307" ht="14.4" x14ac:dyDescent="0.3">
      <c r="A22" s="250"/>
      <c r="C22" s="49" t="s">
        <v>2669</v>
      </c>
      <c r="D22" s="230" t="s">
        <v>3628</v>
      </c>
      <c r="E22" s="190"/>
      <c r="G22" s="33" t="s">
        <v>2358</v>
      </c>
      <c r="M22" s="44"/>
      <c r="N22" s="44">
        <v>704</v>
      </c>
      <c r="O22" s="32" t="str">
        <f t="shared" si="10"/>
        <v>January</v>
      </c>
      <c r="P22" s="32">
        <f t="shared" si="11"/>
        <v>10</v>
      </c>
      <c r="Q22" s="198">
        <v>43110</v>
      </c>
      <c r="S22" s="50" t="s">
        <v>3630</v>
      </c>
      <c r="AA22" s="32" t="s">
        <v>2275</v>
      </c>
      <c r="AI22" s="44"/>
      <c r="AK22" s="194">
        <v>0.32708333333333334</v>
      </c>
      <c r="AL22" s="44">
        <f t="shared" si="2"/>
        <v>7.85</v>
      </c>
      <c r="AN22" s="44">
        <f t="shared" si="3"/>
        <v>6</v>
      </c>
      <c r="AO22" s="34">
        <v>43384</v>
      </c>
      <c r="AP22" s="214">
        <v>0</v>
      </c>
      <c r="AT22" s="191"/>
      <c r="AU22" s="202">
        <v>63</v>
      </c>
      <c r="AV22" s="31">
        <f t="shared" si="4"/>
        <v>70</v>
      </c>
      <c r="AW22" s="205">
        <v>1.4904999999999999</v>
      </c>
      <c r="BH22" s="32">
        <f t="shared" si="5"/>
        <v>0.59608793546813199</v>
      </c>
      <c r="BI22" s="32">
        <f t="shared" si="12"/>
        <v>0.6</v>
      </c>
      <c r="BJ22" s="32" t="str">
        <f t="shared" si="7"/>
        <v/>
      </c>
      <c r="DA22" s="48"/>
      <c r="GM22" s="197">
        <v>10.199999999999999</v>
      </c>
      <c r="GO22" s="196">
        <v>10.199999999999999</v>
      </c>
      <c r="GS22" s="195">
        <v>776</v>
      </c>
      <c r="GX22" s="32">
        <f>((0.36966/(((GS22*0.001)^-1.07)-0.00074))*1.28156)</f>
        <v>0.36135869981719709</v>
      </c>
      <c r="GY22" s="32">
        <v>0.36135869981719709</v>
      </c>
      <c r="HD22" s="32" t="str">
        <f t="shared" si="13"/>
        <v>Fresh</v>
      </c>
      <c r="HO22" s="193">
        <v>20.399999999999999</v>
      </c>
      <c r="HQ22" s="192">
        <v>20.399999999999999</v>
      </c>
      <c r="KP22" s="32"/>
      <c r="KU22" s="49">
        <v>0.46219350772693452</v>
      </c>
    </row>
    <row r="23" spans="1:307" ht="14.4" x14ac:dyDescent="0.3">
      <c r="A23" s="250"/>
      <c r="C23" s="49" t="s">
        <v>2669</v>
      </c>
      <c r="D23" s="155">
        <v>7617</v>
      </c>
      <c r="E23" s="189"/>
      <c r="G23" s="33" t="s">
        <v>3351</v>
      </c>
      <c r="N23" s="32">
        <v>797</v>
      </c>
      <c r="O23" s="32" t="str">
        <f t="shared" si="10"/>
        <v>June</v>
      </c>
      <c r="P23" s="32">
        <f t="shared" si="11"/>
        <v>12</v>
      </c>
      <c r="Q23" s="198">
        <v>43263</v>
      </c>
      <c r="S23" s="50" t="s">
        <v>3630</v>
      </c>
      <c r="AA23" s="249" t="s">
        <v>2269</v>
      </c>
      <c r="AI23" s="44"/>
      <c r="AK23" s="51">
        <v>0.57013888888888886</v>
      </c>
      <c r="AL23" s="44">
        <f t="shared" si="2"/>
        <v>13.683333333333334</v>
      </c>
      <c r="AN23" s="44">
        <f t="shared" si="3"/>
        <v>12</v>
      </c>
      <c r="AU23" s="32">
        <v>35</v>
      </c>
      <c r="AV23" s="31">
        <f t="shared" si="4"/>
        <v>40</v>
      </c>
      <c r="AW23" s="47">
        <v>0.32150000000000001</v>
      </c>
      <c r="AX23" s="47">
        <v>2.8999999999999998E-3</v>
      </c>
      <c r="AY23" s="47">
        <v>1.4E-3</v>
      </c>
      <c r="AZ23" s="47">
        <v>2E-3</v>
      </c>
      <c r="BH23" s="32">
        <f t="shared" si="5"/>
        <v>0.74985422740524776</v>
      </c>
      <c r="BI23" s="32">
        <f t="shared" ref="BI23:BI24" si="14">IF(BH23="","",IF(BH23&lt;=0.3,0.3,IF(BH23&lt;=0.4,0.4,IF(BH23&lt;=0.5,0.5,IF(BH23&lt;=0.6,0.6,IF(BH23&lt;=0.7,0.7,IF(BH23&lt;=0.8,0.8,IF(BH23&lt;=0.9,0.9,IF(BH23&lt;=1,1,IF(BH23&lt;=1.1,1.1,IF(BH23&lt;=1.2,1.2)))))))))))</f>
        <v>0.8</v>
      </c>
      <c r="BJ23" s="32">
        <f t="shared" si="7"/>
        <v>0.62208398133748055</v>
      </c>
      <c r="GO23" s="32">
        <v>24.3</v>
      </c>
      <c r="GS23" s="32">
        <v>681</v>
      </c>
      <c r="GX23" s="32">
        <f>((0.36966/(((GS23*0.001)^-1.07)-0.00074))*1.28156)</f>
        <v>0.31421138418478856</v>
      </c>
      <c r="GY23" s="32">
        <v>0.31421138418478856</v>
      </c>
      <c r="HO23" s="90">
        <v>20.7</v>
      </c>
      <c r="HQ23" s="90">
        <v>20.7</v>
      </c>
      <c r="KP23" s="32"/>
    </row>
    <row r="24" spans="1:307" x14ac:dyDescent="0.25">
      <c r="A24" s="250"/>
      <c r="C24" s="49" t="s">
        <v>2669</v>
      </c>
      <c r="D24" s="155">
        <v>7616</v>
      </c>
      <c r="E24" s="189"/>
      <c r="G24" s="33" t="s">
        <v>3351</v>
      </c>
      <c r="N24" s="32">
        <v>508</v>
      </c>
      <c r="O24" s="32" t="str">
        <f t="shared" si="10"/>
        <v>June</v>
      </c>
      <c r="P24" s="32">
        <f t="shared" si="11"/>
        <v>25</v>
      </c>
      <c r="Q24" s="198">
        <v>43276</v>
      </c>
      <c r="S24" s="50" t="s">
        <v>3630</v>
      </c>
      <c r="AA24" s="32" t="s">
        <v>2275</v>
      </c>
      <c r="AI24" s="44"/>
      <c r="AK24" s="51">
        <v>0.54305555555555551</v>
      </c>
      <c r="AL24" s="44">
        <f t="shared" si="2"/>
        <v>13.033333333333331</v>
      </c>
      <c r="AN24" s="44">
        <f t="shared" si="3"/>
        <v>12</v>
      </c>
      <c r="AU24" s="32">
        <v>40</v>
      </c>
      <c r="AV24" s="31">
        <f t="shared" si="4"/>
        <v>40</v>
      </c>
      <c r="AW24" s="47">
        <v>0.38059999999999999</v>
      </c>
      <c r="AX24" s="47">
        <v>4.0000000000000001E-3</v>
      </c>
      <c r="AY24" s="47">
        <v>3.8E-3</v>
      </c>
      <c r="AZ24" s="47">
        <v>2.8E-3</v>
      </c>
      <c r="BH24" s="32">
        <f t="shared" si="5"/>
        <v>0.59468749999999992</v>
      </c>
      <c r="BI24" s="32">
        <f t="shared" si="14"/>
        <v>0.6</v>
      </c>
      <c r="BJ24" s="32">
        <f t="shared" si="7"/>
        <v>0.73568050446663169</v>
      </c>
      <c r="GO24" s="32">
        <v>21.4</v>
      </c>
      <c r="GS24" s="32">
        <v>4639</v>
      </c>
      <c r="GX24" s="32">
        <f>((0.36966/(((GS24*0.001)^-1.07)-0.00074))*1.28156)</f>
        <v>2.4562840785241598</v>
      </c>
      <c r="GY24" s="32">
        <v>2.4562840785241598</v>
      </c>
      <c r="HO24" s="90">
        <v>28.7</v>
      </c>
      <c r="HQ24" s="90">
        <v>28.7</v>
      </c>
      <c r="KP24" s="32"/>
    </row>
    <row r="25" spans="1:307" x14ac:dyDescent="0.25">
      <c r="A25" s="250"/>
      <c r="C25" s="49" t="s">
        <v>2669</v>
      </c>
      <c r="D25" s="155">
        <v>7618</v>
      </c>
      <c r="G25" s="33" t="s">
        <v>3351</v>
      </c>
      <c r="N25" s="32">
        <v>405</v>
      </c>
      <c r="O25" s="32" t="str">
        <f t="shared" si="10"/>
        <v>July</v>
      </c>
      <c r="P25" s="32">
        <f t="shared" si="11"/>
        <v>27</v>
      </c>
      <c r="Q25" s="198">
        <v>43308</v>
      </c>
      <c r="S25" s="50" t="s">
        <v>3630</v>
      </c>
      <c r="AA25" s="32" t="s">
        <v>2276</v>
      </c>
      <c r="AK25" s="51">
        <v>0.42152777777777778</v>
      </c>
      <c r="AL25" s="44">
        <f t="shared" si="2"/>
        <v>10.116666666666667</v>
      </c>
      <c r="AN25" s="44">
        <f t="shared" si="3"/>
        <v>10</v>
      </c>
      <c r="AU25" s="32">
        <v>45</v>
      </c>
      <c r="AV25" s="31">
        <f t="shared" si="4"/>
        <v>50</v>
      </c>
      <c r="AW25" s="47">
        <v>0.69030000000000002</v>
      </c>
      <c r="AX25" s="47">
        <v>5.4000000000000003E-3</v>
      </c>
      <c r="AY25" s="47">
        <v>1E-3</v>
      </c>
      <c r="AZ25" s="47">
        <v>0.01</v>
      </c>
      <c r="BH25" s="32">
        <f t="shared" ref="BH25:BH56" si="15">IF(OR(AU25="",AW25=""),"",(((AW25*1000)/(AU25^3))*100))</f>
        <v>0.75753086419753091</v>
      </c>
      <c r="BI25" s="32">
        <f t="shared" ref="BI25:BI56" si="16">IF(BH25="","",IF(BH25&lt;=0.3,0.3,IF(BH25&lt;=0.4,0.4,IF(BH25&lt;=0.5,0.5,IF(BH25&lt;=0.6,0.6,IF(BH25&lt;=0.7,0.7,IF(BH25&lt;=0.8,0.8,IF(BH25&lt;=0.9,0.9,IF(BH25&lt;=1,1,IF(BH25&lt;=1.1,1.1,IF(BH25&lt;=1.2,1.2)))))))))))</f>
        <v>0.8</v>
      </c>
      <c r="BJ25" s="32">
        <f t="shared" ref="BJ25:BJ56" si="17">IF(OR(AW25="",AZ25=""),"",((AZ25/AW25)*100))</f>
        <v>1.4486455164421266</v>
      </c>
      <c r="GO25" s="32">
        <v>19.7</v>
      </c>
      <c r="GS25" s="32">
        <v>19401</v>
      </c>
      <c r="GX25" s="32">
        <f>((0.36966/(((GS25*0.001)^-1.07)-0.00074))*1.28156)</f>
        <v>11.514768345096478</v>
      </c>
      <c r="GY25" s="32">
        <v>11.514768345096478</v>
      </c>
      <c r="HO25" s="90">
        <v>134</v>
      </c>
      <c r="HQ25" s="90">
        <v>134</v>
      </c>
      <c r="KP25" s="32"/>
    </row>
    <row r="26" spans="1:307" ht="14.4" x14ac:dyDescent="0.3">
      <c r="A26" s="250"/>
      <c r="C26" s="49" t="s">
        <v>2670</v>
      </c>
      <c r="D26" s="155" t="s">
        <v>2459</v>
      </c>
      <c r="E26" s="231"/>
      <c r="G26" s="33" t="s">
        <v>3351</v>
      </c>
      <c r="O26" s="32" t="str">
        <f t="shared" si="10"/>
        <v>September</v>
      </c>
      <c r="P26" s="32">
        <f t="shared" si="11"/>
        <v>10</v>
      </c>
      <c r="Q26" s="237" t="s">
        <v>3681</v>
      </c>
      <c r="R26" s="49"/>
      <c r="S26" s="50" t="s">
        <v>3630</v>
      </c>
      <c r="AA26" s="249" t="s">
        <v>2269</v>
      </c>
      <c r="AK26" s="238" t="s">
        <v>3718</v>
      </c>
      <c r="AL26" s="44">
        <f t="shared" si="2"/>
        <v>11.25</v>
      </c>
      <c r="AN26" s="44">
        <f t="shared" si="3"/>
        <v>10</v>
      </c>
      <c r="AT26" s="248"/>
      <c r="AU26" s="32">
        <v>50</v>
      </c>
      <c r="AV26" s="31">
        <f t="shared" si="4"/>
        <v>50</v>
      </c>
      <c r="AW26" s="47">
        <v>0.88939999999999997</v>
      </c>
      <c r="AX26" s="47">
        <v>5.4999999999999997E-3</v>
      </c>
      <c r="AY26" s="47">
        <v>5.7000000000000002E-3</v>
      </c>
      <c r="AZ26" s="47">
        <v>7.1999999999999998E-3</v>
      </c>
      <c r="BH26" s="32">
        <f t="shared" si="15"/>
        <v>0.71151999999999993</v>
      </c>
      <c r="BI26" s="32">
        <f t="shared" si="16"/>
        <v>0.8</v>
      </c>
      <c r="BJ26" s="32">
        <f t="shared" si="17"/>
        <v>0.80953451765234996</v>
      </c>
      <c r="GO26" s="239">
        <v>21.4</v>
      </c>
      <c r="GS26" s="242">
        <v>395.8</v>
      </c>
      <c r="GX26" s="32">
        <f t="shared" ref="GX26:GX86" si="18">((0.36966/(((GS26*0.001)^-1.07)-0.00074))*1.28156)</f>
        <v>0.17577605982050651</v>
      </c>
      <c r="GY26" s="32">
        <v>0.17577605982050651</v>
      </c>
      <c r="HQ26" s="245">
        <v>29.6</v>
      </c>
      <c r="KP26" s="32"/>
      <c r="KU26" s="49">
        <v>0.54161300000000001</v>
      </c>
    </row>
    <row r="27" spans="1:307" ht="14.4" x14ac:dyDescent="0.3">
      <c r="A27" s="250"/>
      <c r="C27" s="49" t="s">
        <v>2670</v>
      </c>
      <c r="D27" s="155" t="s">
        <v>2460</v>
      </c>
      <c r="G27" s="33" t="s">
        <v>3351</v>
      </c>
      <c r="O27" s="32" t="str">
        <f t="shared" si="10"/>
        <v>September</v>
      </c>
      <c r="P27" s="32">
        <f t="shared" si="11"/>
        <v>10</v>
      </c>
      <c r="Q27" s="237" t="s">
        <v>3681</v>
      </c>
      <c r="R27" s="49"/>
      <c r="S27" s="50" t="s">
        <v>3630</v>
      </c>
      <c r="AA27" s="249" t="s">
        <v>2269</v>
      </c>
      <c r="AK27" s="238" t="s">
        <v>3718</v>
      </c>
      <c r="AL27" s="44">
        <f t="shared" si="2"/>
        <v>11.25</v>
      </c>
      <c r="AN27" s="44">
        <f t="shared" si="3"/>
        <v>10</v>
      </c>
      <c r="AT27" s="248"/>
      <c r="AU27" s="32">
        <v>55</v>
      </c>
      <c r="AV27" s="31">
        <f t="shared" si="4"/>
        <v>60</v>
      </c>
      <c r="AW27" s="47">
        <v>0.91180000000000005</v>
      </c>
      <c r="AX27" s="47">
        <v>5.8999999999999999E-3</v>
      </c>
      <c r="AY27" s="47">
        <v>4.1000000000000003E-3</v>
      </c>
      <c r="AZ27" s="47">
        <v>7.1999999999999998E-3</v>
      </c>
      <c r="BH27" s="32">
        <f t="shared" si="15"/>
        <v>0.54803906836964689</v>
      </c>
      <c r="BI27" s="32">
        <f t="shared" si="16"/>
        <v>0.6</v>
      </c>
      <c r="BJ27" s="32">
        <f t="shared" si="17"/>
        <v>0.78964685237990773</v>
      </c>
      <c r="GO27" s="239">
        <v>21.4</v>
      </c>
      <c r="GS27" s="242">
        <v>395.8</v>
      </c>
      <c r="GX27" s="32">
        <f t="shared" si="18"/>
        <v>0.17577605982050651</v>
      </c>
      <c r="GY27" s="32">
        <v>0.17577605982050651</v>
      </c>
      <c r="HQ27" s="245">
        <v>29.6</v>
      </c>
      <c r="KP27" s="32"/>
      <c r="KU27" s="49">
        <v>0.54161300000000001</v>
      </c>
    </row>
    <row r="28" spans="1:307" ht="14.4" x14ac:dyDescent="0.3">
      <c r="A28" s="250"/>
      <c r="C28" s="49" t="s">
        <v>2670</v>
      </c>
      <c r="D28" s="155" t="s">
        <v>2461</v>
      </c>
      <c r="G28" s="33" t="s">
        <v>3351</v>
      </c>
      <c r="O28" s="32" t="str">
        <f t="shared" si="10"/>
        <v>September</v>
      </c>
      <c r="P28" s="32">
        <f t="shared" si="11"/>
        <v>10</v>
      </c>
      <c r="Q28" s="237" t="s">
        <v>3681</v>
      </c>
      <c r="R28" s="49"/>
      <c r="S28" s="50" t="s">
        <v>3630</v>
      </c>
      <c r="AA28" s="249" t="s">
        <v>2269</v>
      </c>
      <c r="AK28" s="238" t="s">
        <v>3718</v>
      </c>
      <c r="AL28" s="44">
        <f t="shared" si="2"/>
        <v>11.25</v>
      </c>
      <c r="AN28" s="44">
        <f t="shared" si="3"/>
        <v>10</v>
      </c>
      <c r="AT28" s="248"/>
      <c r="AU28" s="32">
        <v>55</v>
      </c>
      <c r="AV28" s="31">
        <f t="shared" si="4"/>
        <v>60</v>
      </c>
      <c r="AW28" s="47">
        <v>1.2596000000000001</v>
      </c>
      <c r="AX28" s="47">
        <v>8.8999999999999999E-3</v>
      </c>
      <c r="AY28" s="47">
        <v>7.7000000000000002E-3</v>
      </c>
      <c r="AZ28" s="47">
        <v>9.4000000000000004E-3</v>
      </c>
      <c r="BH28" s="32">
        <f t="shared" si="15"/>
        <v>0.75708489857250194</v>
      </c>
      <c r="BI28" s="32">
        <f t="shared" si="16"/>
        <v>0.8</v>
      </c>
      <c r="BJ28" s="32">
        <f t="shared" si="17"/>
        <v>0.74626865671641784</v>
      </c>
      <c r="GO28" s="239">
        <v>21.4</v>
      </c>
      <c r="GS28" s="242">
        <v>395.8</v>
      </c>
      <c r="GX28" s="32">
        <f t="shared" si="18"/>
        <v>0.17577605982050651</v>
      </c>
      <c r="GY28" s="32">
        <v>0.17577605982050651</v>
      </c>
      <c r="HQ28" s="245">
        <v>29.6</v>
      </c>
      <c r="KP28" s="32"/>
      <c r="KU28" s="49">
        <v>0.54161300000000001</v>
      </c>
    </row>
    <row r="29" spans="1:307" ht="14.4" x14ac:dyDescent="0.3">
      <c r="A29" s="250"/>
      <c r="C29" s="49" t="s">
        <v>2670</v>
      </c>
      <c r="D29" s="155" t="s">
        <v>2462</v>
      </c>
      <c r="G29" s="33" t="s">
        <v>3351</v>
      </c>
      <c r="O29" s="32" t="str">
        <f t="shared" si="10"/>
        <v>September</v>
      </c>
      <c r="P29" s="32">
        <f t="shared" si="11"/>
        <v>10</v>
      </c>
      <c r="Q29" s="237" t="s">
        <v>3681</v>
      </c>
      <c r="R29" s="49"/>
      <c r="S29" s="50" t="s">
        <v>3630</v>
      </c>
      <c r="AA29" s="249" t="s">
        <v>2269</v>
      </c>
      <c r="AK29" s="238" t="s">
        <v>3719</v>
      </c>
      <c r="AL29" s="44">
        <f t="shared" si="2"/>
        <v>11.516666666666667</v>
      </c>
      <c r="AN29" s="44">
        <f t="shared" si="3"/>
        <v>10</v>
      </c>
      <c r="AT29" s="248"/>
      <c r="AU29" s="32">
        <v>43</v>
      </c>
      <c r="AV29" s="31">
        <f t="shared" si="4"/>
        <v>50</v>
      </c>
      <c r="AW29" s="47">
        <v>0.54190000000000005</v>
      </c>
      <c r="AX29" s="47">
        <v>3.3E-3</v>
      </c>
      <c r="AY29" s="47">
        <v>5.1000000000000004E-3</v>
      </c>
      <c r="AZ29" s="47">
        <v>4.4999999999999997E-3</v>
      </c>
      <c r="BH29" s="32">
        <f t="shared" si="15"/>
        <v>0.68157520721445919</v>
      </c>
      <c r="BI29" s="32">
        <f t="shared" si="16"/>
        <v>0.7</v>
      </c>
      <c r="BJ29" s="32">
        <f t="shared" si="17"/>
        <v>0.83041151503967514</v>
      </c>
      <c r="GO29" s="239">
        <v>21.5</v>
      </c>
      <c r="GS29" s="242">
        <v>406.2</v>
      </c>
      <c r="GX29" s="32">
        <f t="shared" si="18"/>
        <v>0.180723945346839</v>
      </c>
      <c r="GY29" s="32">
        <v>0.180723945346839</v>
      </c>
      <c r="HQ29" s="245">
        <v>32.1</v>
      </c>
      <c r="KP29" s="32"/>
      <c r="KU29" s="49">
        <v>0.54161300000000001</v>
      </c>
    </row>
    <row r="30" spans="1:307" ht="14.4" x14ac:dyDescent="0.3">
      <c r="A30" s="250"/>
      <c r="C30" s="49" t="s">
        <v>2670</v>
      </c>
      <c r="D30" s="155" t="s">
        <v>2463</v>
      </c>
      <c r="G30" s="33" t="s">
        <v>3351</v>
      </c>
      <c r="O30" s="32" t="str">
        <f t="shared" si="10"/>
        <v>September</v>
      </c>
      <c r="P30" s="32">
        <f t="shared" si="11"/>
        <v>10</v>
      </c>
      <c r="Q30" s="237" t="s">
        <v>3681</v>
      </c>
      <c r="R30" s="49"/>
      <c r="S30" s="50" t="s">
        <v>3630</v>
      </c>
      <c r="AA30" s="249" t="s">
        <v>2269</v>
      </c>
      <c r="AK30" s="238" t="s">
        <v>3719</v>
      </c>
      <c r="AL30" s="44">
        <f t="shared" si="2"/>
        <v>11.516666666666667</v>
      </c>
      <c r="AN30" s="44">
        <f t="shared" si="3"/>
        <v>10</v>
      </c>
      <c r="AT30" s="248"/>
      <c r="AU30" s="32">
        <v>54</v>
      </c>
      <c r="AV30" s="31">
        <f t="shared" si="4"/>
        <v>60</v>
      </c>
      <c r="AW30" s="47">
        <v>0.84079999999999999</v>
      </c>
      <c r="AX30" s="47">
        <v>6.0000000000000001E-3</v>
      </c>
      <c r="AY30" s="47">
        <v>8.0000000000000002E-3</v>
      </c>
      <c r="AZ30" s="47">
        <v>4.7999999999999996E-3</v>
      </c>
      <c r="BH30" s="32">
        <f t="shared" si="15"/>
        <v>0.53396331859980695</v>
      </c>
      <c r="BI30" s="32">
        <f t="shared" si="16"/>
        <v>0.6</v>
      </c>
      <c r="BJ30" s="32">
        <f t="shared" si="17"/>
        <v>0.57088487155090384</v>
      </c>
      <c r="GO30" s="239">
        <v>21.5</v>
      </c>
      <c r="GS30" s="242">
        <v>406.2</v>
      </c>
      <c r="GX30" s="32">
        <f t="shared" si="18"/>
        <v>0.180723945346839</v>
      </c>
      <c r="GY30" s="32">
        <v>0.180723945346839</v>
      </c>
      <c r="HQ30" s="245">
        <v>32.1</v>
      </c>
      <c r="KP30" s="32"/>
      <c r="KU30" s="49">
        <v>0.54161300000000001</v>
      </c>
    </row>
    <row r="31" spans="1:307" ht="14.4" x14ac:dyDescent="0.3">
      <c r="A31" s="250"/>
      <c r="C31" s="49" t="s">
        <v>2670</v>
      </c>
      <c r="D31" s="155" t="s">
        <v>2464</v>
      </c>
      <c r="G31" s="33" t="s">
        <v>3351</v>
      </c>
      <c r="O31" s="32" t="str">
        <f t="shared" si="10"/>
        <v>September</v>
      </c>
      <c r="P31" s="32">
        <f t="shared" si="11"/>
        <v>10</v>
      </c>
      <c r="Q31" s="237" t="s">
        <v>3681</v>
      </c>
      <c r="R31" s="49"/>
      <c r="S31" s="50" t="s">
        <v>3630</v>
      </c>
      <c r="AA31" s="249" t="s">
        <v>2269</v>
      </c>
      <c r="AK31" s="238" t="s">
        <v>3719</v>
      </c>
      <c r="AL31" s="44">
        <f t="shared" si="2"/>
        <v>11.516666666666667</v>
      </c>
      <c r="AN31" s="44">
        <f t="shared" si="3"/>
        <v>10</v>
      </c>
      <c r="AT31" s="248"/>
      <c r="AU31" s="32">
        <v>47</v>
      </c>
      <c r="AV31" s="31">
        <f t="shared" si="4"/>
        <v>50</v>
      </c>
      <c r="AW31" s="47">
        <v>0.66700000000000004</v>
      </c>
      <c r="AX31" s="47">
        <v>3.3E-3</v>
      </c>
      <c r="AY31" s="47">
        <v>5.1999999999999998E-3</v>
      </c>
      <c r="AZ31" s="47">
        <v>5.3E-3</v>
      </c>
      <c r="BH31" s="32">
        <f t="shared" si="15"/>
        <v>0.64243953651888308</v>
      </c>
      <c r="BI31" s="32">
        <f t="shared" si="16"/>
        <v>0.7</v>
      </c>
      <c r="BJ31" s="32">
        <f t="shared" si="17"/>
        <v>0.79460269865067468</v>
      </c>
      <c r="GO31" s="239">
        <v>21.5</v>
      </c>
      <c r="GS31" s="242">
        <v>406.2</v>
      </c>
      <c r="GX31" s="32">
        <f t="shared" si="18"/>
        <v>0.180723945346839</v>
      </c>
      <c r="GY31" s="32">
        <v>0.180723945346839</v>
      </c>
      <c r="HQ31" s="245">
        <v>32.1</v>
      </c>
      <c r="KP31" s="32"/>
      <c r="KU31" s="49">
        <v>0.54161300000000001</v>
      </c>
    </row>
    <row r="32" spans="1:307" ht="14.4" x14ac:dyDescent="0.3">
      <c r="A32" s="250"/>
      <c r="C32" s="49" t="s">
        <v>2670</v>
      </c>
      <c r="D32" s="155" t="s">
        <v>2465</v>
      </c>
      <c r="G32" s="33" t="s">
        <v>3351</v>
      </c>
      <c r="O32" s="32" t="str">
        <f t="shared" si="10"/>
        <v>September</v>
      </c>
      <c r="P32" s="32">
        <f t="shared" si="11"/>
        <v>10</v>
      </c>
      <c r="Q32" s="237" t="s">
        <v>3681</v>
      </c>
      <c r="R32" s="49"/>
      <c r="S32" s="50" t="s">
        <v>3630</v>
      </c>
      <c r="AA32" s="249" t="s">
        <v>2269</v>
      </c>
      <c r="AK32" s="238" t="s">
        <v>3719</v>
      </c>
      <c r="AL32" s="44">
        <f t="shared" si="2"/>
        <v>11.516666666666667</v>
      </c>
      <c r="AN32" s="44">
        <f t="shared" si="3"/>
        <v>10</v>
      </c>
      <c r="AT32" s="248"/>
      <c r="AU32" s="32">
        <v>52</v>
      </c>
      <c r="AV32" s="31">
        <f t="shared" si="4"/>
        <v>60</v>
      </c>
      <c r="AW32" s="47">
        <v>0.94330000000000003</v>
      </c>
      <c r="AX32" s="47">
        <v>8.6E-3</v>
      </c>
      <c r="AY32" s="47">
        <v>6.0000000000000001E-3</v>
      </c>
      <c r="AZ32" s="47">
        <v>8.3000000000000001E-3</v>
      </c>
      <c r="BH32" s="32">
        <f t="shared" si="15"/>
        <v>0.67087221210741932</v>
      </c>
      <c r="BI32" s="32">
        <f t="shared" si="16"/>
        <v>0.7</v>
      </c>
      <c r="BJ32" s="32">
        <f t="shared" si="17"/>
        <v>0.87988974875437298</v>
      </c>
      <c r="GO32" s="239">
        <v>21.5</v>
      </c>
      <c r="GS32" s="242">
        <v>406.2</v>
      </c>
      <c r="GX32" s="32">
        <f t="shared" si="18"/>
        <v>0.180723945346839</v>
      </c>
      <c r="GY32" s="32">
        <v>0.180723945346839</v>
      </c>
      <c r="HQ32" s="245">
        <v>32.1</v>
      </c>
      <c r="KP32" s="32"/>
      <c r="KU32" s="49">
        <v>0.54161300000000001</v>
      </c>
    </row>
    <row r="33" spans="1:307" ht="14.4" x14ac:dyDescent="0.3">
      <c r="A33" s="250"/>
      <c r="C33" s="49" t="s">
        <v>2670</v>
      </c>
      <c r="D33" s="155" t="s">
        <v>2466</v>
      </c>
      <c r="G33" s="33" t="s">
        <v>3351</v>
      </c>
      <c r="O33" s="32" t="str">
        <f t="shared" si="10"/>
        <v>September</v>
      </c>
      <c r="P33" s="32">
        <f t="shared" si="11"/>
        <v>10</v>
      </c>
      <c r="Q33" s="237" t="s">
        <v>3681</v>
      </c>
      <c r="R33" s="49"/>
      <c r="S33" s="50" t="s">
        <v>3630</v>
      </c>
      <c r="AA33" s="249" t="s">
        <v>2269</v>
      </c>
      <c r="AK33" s="238" t="s">
        <v>3719</v>
      </c>
      <c r="AL33" s="44">
        <f t="shared" si="2"/>
        <v>11.516666666666667</v>
      </c>
      <c r="AN33" s="44">
        <f t="shared" si="3"/>
        <v>10</v>
      </c>
      <c r="AT33" s="248"/>
      <c r="AU33" s="32">
        <v>53</v>
      </c>
      <c r="AV33" s="31">
        <f t="shared" si="4"/>
        <v>60</v>
      </c>
      <c r="AW33" s="47">
        <v>1.0267999999999999</v>
      </c>
      <c r="AX33" s="47">
        <v>3.5000000000000001E-3</v>
      </c>
      <c r="AY33" s="47">
        <v>7.7999999999999996E-3</v>
      </c>
      <c r="AZ33" s="47">
        <v>7.6E-3</v>
      </c>
      <c r="BH33" s="32">
        <f t="shared" si="15"/>
        <v>0.68969686385405393</v>
      </c>
      <c r="BI33" s="32">
        <f t="shared" si="16"/>
        <v>0.7</v>
      </c>
      <c r="BJ33" s="32">
        <f t="shared" si="17"/>
        <v>0.74016361511492024</v>
      </c>
      <c r="GO33" s="239">
        <v>21.5</v>
      </c>
      <c r="GS33" s="242">
        <v>406.2</v>
      </c>
      <c r="GX33" s="32">
        <f t="shared" si="18"/>
        <v>0.180723945346839</v>
      </c>
      <c r="GY33" s="32">
        <v>0.180723945346839</v>
      </c>
      <c r="HQ33" s="245">
        <v>32.1</v>
      </c>
      <c r="KP33" s="32"/>
      <c r="KU33" s="49">
        <v>0.54161300000000001</v>
      </c>
    </row>
    <row r="34" spans="1:307" ht="14.4" x14ac:dyDescent="0.3">
      <c r="A34" s="250"/>
      <c r="C34" s="49" t="s">
        <v>2670</v>
      </c>
      <c r="D34" s="155" t="s">
        <v>2467</v>
      </c>
      <c r="G34" s="33" t="s">
        <v>3351</v>
      </c>
      <c r="O34" s="32" t="str">
        <f t="shared" si="10"/>
        <v>September</v>
      </c>
      <c r="P34" s="32">
        <f t="shared" si="11"/>
        <v>10</v>
      </c>
      <c r="Q34" s="237" t="s">
        <v>3681</v>
      </c>
      <c r="R34" s="49"/>
      <c r="S34" s="50" t="s">
        <v>3630</v>
      </c>
      <c r="AA34" s="249" t="s">
        <v>2269</v>
      </c>
      <c r="AK34" s="238" t="s">
        <v>3719</v>
      </c>
      <c r="AL34" s="44">
        <f t="shared" si="2"/>
        <v>11.516666666666667</v>
      </c>
      <c r="AN34" s="44">
        <f t="shared" si="3"/>
        <v>10</v>
      </c>
      <c r="AT34" s="248"/>
      <c r="AU34" s="32">
        <v>47</v>
      </c>
      <c r="AV34" s="31">
        <f t="shared" si="4"/>
        <v>50</v>
      </c>
      <c r="AW34" s="47">
        <v>0.72840000000000005</v>
      </c>
      <c r="AX34" s="47">
        <v>5.1999999999999998E-3</v>
      </c>
      <c r="AY34" s="47">
        <v>5.4000000000000003E-3</v>
      </c>
      <c r="AZ34" s="47">
        <v>6.4999999999999997E-3</v>
      </c>
      <c r="BH34" s="32">
        <f t="shared" si="15"/>
        <v>0.7015786482763936</v>
      </c>
      <c r="BI34" s="32">
        <f t="shared" si="16"/>
        <v>0.8</v>
      </c>
      <c r="BJ34" s="32">
        <f t="shared" si="17"/>
        <v>0.89236683141131234</v>
      </c>
      <c r="GO34" s="239">
        <v>21.5</v>
      </c>
      <c r="GS34" s="242">
        <v>406.2</v>
      </c>
      <c r="GX34" s="32">
        <f t="shared" si="18"/>
        <v>0.180723945346839</v>
      </c>
      <c r="GY34" s="32">
        <v>0.180723945346839</v>
      </c>
      <c r="HQ34" s="245">
        <v>32.1</v>
      </c>
      <c r="KP34" s="32"/>
      <c r="KU34" s="49">
        <v>0.54161300000000001</v>
      </c>
    </row>
    <row r="35" spans="1:307" ht="14.4" x14ac:dyDescent="0.3">
      <c r="A35" s="250"/>
      <c r="C35" s="49" t="s">
        <v>2670</v>
      </c>
      <c r="D35" s="155" t="s">
        <v>2468</v>
      </c>
      <c r="G35" s="33" t="s">
        <v>3351</v>
      </c>
      <c r="O35" s="32" t="str">
        <f t="shared" si="10"/>
        <v>September</v>
      </c>
      <c r="P35" s="32">
        <f t="shared" si="11"/>
        <v>10</v>
      </c>
      <c r="Q35" s="237" t="s">
        <v>3681</v>
      </c>
      <c r="R35" s="49"/>
      <c r="S35" s="50" t="s">
        <v>3630</v>
      </c>
      <c r="AA35" s="249" t="s">
        <v>2269</v>
      </c>
      <c r="AK35" s="238" t="s">
        <v>3719</v>
      </c>
      <c r="AL35" s="44">
        <f t="shared" si="2"/>
        <v>11.516666666666667</v>
      </c>
      <c r="AN35" s="44">
        <f t="shared" si="3"/>
        <v>10</v>
      </c>
      <c r="AT35" s="248"/>
      <c r="AU35" s="32">
        <v>50</v>
      </c>
      <c r="AV35" s="31">
        <f t="shared" si="4"/>
        <v>50</v>
      </c>
      <c r="AW35" s="47">
        <v>0.8216</v>
      </c>
      <c r="AX35" s="47">
        <v>7.1000000000000004E-3</v>
      </c>
      <c r="AY35" s="47">
        <v>4.7999999999999996E-3</v>
      </c>
      <c r="AZ35" s="47">
        <v>7.9000000000000008E-3</v>
      </c>
      <c r="BH35" s="32">
        <f t="shared" si="15"/>
        <v>0.65727999999999998</v>
      </c>
      <c r="BI35" s="32">
        <f t="shared" si="16"/>
        <v>0.7</v>
      </c>
      <c r="BJ35" s="32">
        <f t="shared" si="17"/>
        <v>0.96153846153846156</v>
      </c>
      <c r="GO35" s="239">
        <v>21.5</v>
      </c>
      <c r="GS35" s="242">
        <v>406.2</v>
      </c>
      <c r="GX35" s="32">
        <f t="shared" si="18"/>
        <v>0.180723945346839</v>
      </c>
      <c r="GY35" s="32">
        <v>0.180723945346839</v>
      </c>
      <c r="HQ35" s="245">
        <v>32.1</v>
      </c>
      <c r="KP35" s="32"/>
      <c r="KU35" s="49">
        <v>0.54161300000000001</v>
      </c>
    </row>
    <row r="36" spans="1:307" ht="14.4" x14ac:dyDescent="0.3">
      <c r="A36" s="250"/>
      <c r="C36" s="49" t="s">
        <v>2670</v>
      </c>
      <c r="D36" s="155" t="s">
        <v>2469</v>
      </c>
      <c r="G36" s="33" t="s">
        <v>3351</v>
      </c>
      <c r="O36" s="32" t="str">
        <f t="shared" si="10"/>
        <v>September</v>
      </c>
      <c r="P36" s="32">
        <f t="shared" si="11"/>
        <v>10</v>
      </c>
      <c r="Q36" s="237" t="s">
        <v>3681</v>
      </c>
      <c r="R36" s="49"/>
      <c r="S36" s="50" t="s">
        <v>3630</v>
      </c>
      <c r="AA36" s="249" t="s">
        <v>2269</v>
      </c>
      <c r="AK36" s="238" t="s">
        <v>3719</v>
      </c>
      <c r="AL36" s="44">
        <f t="shared" si="2"/>
        <v>11.516666666666667</v>
      </c>
      <c r="AN36" s="44">
        <f t="shared" si="3"/>
        <v>10</v>
      </c>
      <c r="AT36" s="248"/>
      <c r="AU36" s="32">
        <v>47</v>
      </c>
      <c r="AV36" s="31">
        <f t="shared" si="4"/>
        <v>50</v>
      </c>
      <c r="AW36" s="47">
        <v>0.75439999999999996</v>
      </c>
      <c r="AX36" s="47">
        <v>4.5999999999999999E-3</v>
      </c>
      <c r="AY36" s="47">
        <v>5.1000000000000004E-3</v>
      </c>
      <c r="AZ36" s="47">
        <v>4.3E-3</v>
      </c>
      <c r="BH36" s="32">
        <f t="shared" si="15"/>
        <v>0.72662126889032286</v>
      </c>
      <c r="BI36" s="32">
        <f t="shared" si="16"/>
        <v>0.8</v>
      </c>
      <c r="BJ36" s="32">
        <f t="shared" si="17"/>
        <v>0.56998939554612948</v>
      </c>
      <c r="GO36" s="239">
        <v>21.5</v>
      </c>
      <c r="GS36" s="242">
        <v>406.2</v>
      </c>
      <c r="GX36" s="32">
        <f t="shared" si="18"/>
        <v>0.180723945346839</v>
      </c>
      <c r="GY36" s="32">
        <v>0.180723945346839</v>
      </c>
      <c r="HQ36" s="245">
        <v>32.1</v>
      </c>
      <c r="KP36" s="32"/>
      <c r="KU36" s="49">
        <v>0.54161300000000001</v>
      </c>
    </row>
    <row r="37" spans="1:307" ht="14.4" x14ac:dyDescent="0.3">
      <c r="A37" s="250"/>
      <c r="C37" s="49" t="s">
        <v>2670</v>
      </c>
      <c r="D37" s="155" t="s">
        <v>2470</v>
      </c>
      <c r="G37" s="33" t="s">
        <v>3351</v>
      </c>
      <c r="O37" s="32" t="str">
        <f t="shared" si="10"/>
        <v>September</v>
      </c>
      <c r="P37" s="32">
        <f t="shared" si="11"/>
        <v>10</v>
      </c>
      <c r="Q37" s="237" t="s">
        <v>3681</v>
      </c>
      <c r="R37" s="49"/>
      <c r="S37" s="50" t="s">
        <v>3630</v>
      </c>
      <c r="AA37" s="249" t="s">
        <v>2269</v>
      </c>
      <c r="AK37" s="238" t="s">
        <v>3719</v>
      </c>
      <c r="AL37" s="44">
        <f t="shared" si="2"/>
        <v>11.516666666666667</v>
      </c>
      <c r="AN37" s="44">
        <f t="shared" si="3"/>
        <v>10</v>
      </c>
      <c r="AT37" s="248"/>
      <c r="AU37" s="32">
        <v>49</v>
      </c>
      <c r="AV37" s="31">
        <f t="shared" si="4"/>
        <v>50</v>
      </c>
      <c r="AW37" s="47">
        <v>0.76680000000000004</v>
      </c>
      <c r="AX37" s="47">
        <v>5.3E-3</v>
      </c>
      <c r="AY37" s="47">
        <v>3.0000000000000001E-3</v>
      </c>
      <c r="AZ37" s="47">
        <v>5.7000000000000002E-3</v>
      </c>
      <c r="BH37" s="32">
        <f t="shared" si="15"/>
        <v>0.65176924580744422</v>
      </c>
      <c r="BI37" s="32">
        <f t="shared" si="16"/>
        <v>0.7</v>
      </c>
      <c r="BJ37" s="32">
        <f t="shared" si="17"/>
        <v>0.74334898278560246</v>
      </c>
      <c r="GO37" s="239">
        <v>21.5</v>
      </c>
      <c r="GS37" s="242">
        <v>406.2</v>
      </c>
      <c r="GX37" s="32">
        <f t="shared" si="18"/>
        <v>0.180723945346839</v>
      </c>
      <c r="GY37" s="32">
        <v>0.180723945346839</v>
      </c>
      <c r="HQ37" s="245">
        <v>32.1</v>
      </c>
      <c r="KP37" s="32"/>
      <c r="KU37" s="49">
        <v>0.54161300000000001</v>
      </c>
    </row>
    <row r="38" spans="1:307" ht="14.4" x14ac:dyDescent="0.3">
      <c r="A38" s="250"/>
      <c r="C38" s="49" t="s">
        <v>2670</v>
      </c>
      <c r="D38" s="155" t="s">
        <v>2471</v>
      </c>
      <c r="G38" s="33" t="s">
        <v>3351</v>
      </c>
      <c r="O38" s="32" t="str">
        <f t="shared" si="10"/>
        <v>September</v>
      </c>
      <c r="P38" s="32">
        <f t="shared" si="11"/>
        <v>10</v>
      </c>
      <c r="Q38" s="237" t="s">
        <v>3681</v>
      </c>
      <c r="R38" s="49"/>
      <c r="S38" s="50" t="s">
        <v>3630</v>
      </c>
      <c r="AA38" s="249" t="s">
        <v>2269</v>
      </c>
      <c r="AK38" s="238" t="s">
        <v>3719</v>
      </c>
      <c r="AL38" s="44">
        <f t="shared" si="2"/>
        <v>11.516666666666667</v>
      </c>
      <c r="AN38" s="44">
        <f t="shared" si="3"/>
        <v>10</v>
      </c>
      <c r="AT38" s="248"/>
      <c r="AU38" s="32">
        <v>52</v>
      </c>
      <c r="AV38" s="31">
        <f t="shared" si="4"/>
        <v>60</v>
      </c>
      <c r="AW38" s="47">
        <v>0.86970000000000003</v>
      </c>
      <c r="AX38" s="47">
        <v>7.1000000000000004E-3</v>
      </c>
      <c r="AY38" s="47">
        <v>8.0999999999999996E-3</v>
      </c>
      <c r="AZ38" s="47">
        <v>5.1999999999999998E-3</v>
      </c>
      <c r="BH38" s="32">
        <f t="shared" si="15"/>
        <v>0.6185281065088758</v>
      </c>
      <c r="BI38" s="32">
        <f t="shared" si="16"/>
        <v>0.7</v>
      </c>
      <c r="BJ38" s="32">
        <f t="shared" si="17"/>
        <v>0.59790732436472338</v>
      </c>
      <c r="GO38" s="239">
        <v>21.5</v>
      </c>
      <c r="GS38" s="242">
        <v>406.2</v>
      </c>
      <c r="GX38" s="32">
        <f t="shared" si="18"/>
        <v>0.180723945346839</v>
      </c>
      <c r="GY38" s="32">
        <v>0.180723945346839</v>
      </c>
      <c r="HQ38" s="245">
        <v>32.1</v>
      </c>
      <c r="KP38" s="32"/>
      <c r="KU38" s="49">
        <v>0.54161300000000001</v>
      </c>
    </row>
    <row r="39" spans="1:307" ht="14.4" x14ac:dyDescent="0.3">
      <c r="A39" s="250"/>
      <c r="C39" s="49" t="s">
        <v>2670</v>
      </c>
      <c r="D39" s="155" t="s">
        <v>2472</v>
      </c>
      <c r="G39" s="33" t="s">
        <v>3351</v>
      </c>
      <c r="O39" s="32" t="str">
        <f t="shared" si="10"/>
        <v>September</v>
      </c>
      <c r="P39" s="32">
        <f t="shared" si="11"/>
        <v>10</v>
      </c>
      <c r="Q39" s="237" t="s">
        <v>3681</v>
      </c>
      <c r="R39" s="49"/>
      <c r="S39" s="50" t="s">
        <v>3630</v>
      </c>
      <c r="AA39" s="249" t="s">
        <v>2269</v>
      </c>
      <c r="AK39" s="238" t="s">
        <v>3719</v>
      </c>
      <c r="AL39" s="44">
        <f t="shared" si="2"/>
        <v>11.516666666666667</v>
      </c>
      <c r="AN39" s="44">
        <f t="shared" si="3"/>
        <v>10</v>
      </c>
      <c r="AT39" s="248"/>
      <c r="AU39" s="32">
        <v>48</v>
      </c>
      <c r="AV39" s="31">
        <f t="shared" si="4"/>
        <v>50</v>
      </c>
      <c r="AW39" s="47">
        <v>0.74580000000000002</v>
      </c>
      <c r="AX39" s="47">
        <v>4.1999999999999997E-3</v>
      </c>
      <c r="AY39" s="47">
        <v>7.1999999999999998E-3</v>
      </c>
      <c r="AZ39" s="47">
        <v>5.1999999999999998E-3</v>
      </c>
      <c r="BH39" s="32">
        <f t="shared" si="15"/>
        <v>0.67437065972222221</v>
      </c>
      <c r="BI39" s="32">
        <f t="shared" si="16"/>
        <v>0.7</v>
      </c>
      <c r="BJ39" s="32">
        <f t="shared" si="17"/>
        <v>0.6972378653794582</v>
      </c>
      <c r="GO39" s="239">
        <v>21.5</v>
      </c>
      <c r="GS39" s="242">
        <v>406.2</v>
      </c>
      <c r="GX39" s="32">
        <f t="shared" si="18"/>
        <v>0.180723945346839</v>
      </c>
      <c r="GY39" s="32">
        <v>0.180723945346839</v>
      </c>
      <c r="HQ39" s="245">
        <v>32.1</v>
      </c>
      <c r="KP39" s="32"/>
      <c r="KU39" s="49">
        <v>0.54161300000000001</v>
      </c>
    </row>
    <row r="40" spans="1:307" ht="14.4" x14ac:dyDescent="0.3">
      <c r="A40" s="250"/>
      <c r="C40" s="49" t="s">
        <v>2670</v>
      </c>
      <c r="D40" s="155" t="s">
        <v>2473</v>
      </c>
      <c r="G40" s="33" t="s">
        <v>3351</v>
      </c>
      <c r="O40" s="32" t="str">
        <f t="shared" si="10"/>
        <v>September</v>
      </c>
      <c r="P40" s="32">
        <f t="shared" si="11"/>
        <v>10</v>
      </c>
      <c r="Q40" s="237" t="s">
        <v>3681</v>
      </c>
      <c r="R40" s="49"/>
      <c r="S40" s="50" t="s">
        <v>3630</v>
      </c>
      <c r="AA40" s="249" t="s">
        <v>2269</v>
      </c>
      <c r="AK40" s="238" t="s">
        <v>3719</v>
      </c>
      <c r="AL40" s="44">
        <f t="shared" si="2"/>
        <v>11.516666666666667</v>
      </c>
      <c r="AN40" s="44">
        <f t="shared" si="3"/>
        <v>10</v>
      </c>
      <c r="AT40" s="248"/>
      <c r="AU40" s="32">
        <v>45</v>
      </c>
      <c r="AV40" s="31">
        <f t="shared" si="4"/>
        <v>50</v>
      </c>
      <c r="AW40" s="47">
        <v>0.61539999999999995</v>
      </c>
      <c r="AX40" s="47">
        <v>4.7999999999999996E-3</v>
      </c>
      <c r="AY40" s="47">
        <v>6.1000000000000004E-3</v>
      </c>
      <c r="AZ40" s="47">
        <v>4.4000000000000003E-3</v>
      </c>
      <c r="BH40" s="32">
        <f t="shared" si="15"/>
        <v>0.67533607681755825</v>
      </c>
      <c r="BI40" s="32">
        <f t="shared" si="16"/>
        <v>0.7</v>
      </c>
      <c r="BJ40" s="32">
        <f t="shared" si="17"/>
        <v>0.7149821254468639</v>
      </c>
      <c r="GO40" s="239">
        <v>21.5</v>
      </c>
      <c r="GS40" s="242">
        <v>406.2</v>
      </c>
      <c r="GX40" s="32">
        <f t="shared" si="18"/>
        <v>0.180723945346839</v>
      </c>
      <c r="GY40" s="32">
        <v>0.180723945346839</v>
      </c>
      <c r="HQ40" s="245">
        <v>32.1</v>
      </c>
      <c r="KP40" s="32"/>
      <c r="KU40" s="49">
        <v>0.54161300000000001</v>
      </c>
    </row>
    <row r="41" spans="1:307" ht="14.4" x14ac:dyDescent="0.3">
      <c r="A41" s="250"/>
      <c r="C41" s="49" t="s">
        <v>2670</v>
      </c>
      <c r="D41" s="155" t="s">
        <v>2474</v>
      </c>
      <c r="G41" s="33" t="s">
        <v>3351</v>
      </c>
      <c r="O41" s="32" t="str">
        <f t="shared" si="10"/>
        <v>September</v>
      </c>
      <c r="P41" s="32">
        <f t="shared" si="11"/>
        <v>10</v>
      </c>
      <c r="Q41" s="237" t="s">
        <v>3681</v>
      </c>
      <c r="R41" s="49"/>
      <c r="S41" s="50" t="s">
        <v>3630</v>
      </c>
      <c r="AA41" s="249" t="s">
        <v>2269</v>
      </c>
      <c r="AK41" s="238" t="s">
        <v>3719</v>
      </c>
      <c r="AL41" s="44">
        <f t="shared" si="2"/>
        <v>11.516666666666667</v>
      </c>
      <c r="AN41" s="44">
        <f t="shared" si="3"/>
        <v>10</v>
      </c>
      <c r="AT41" s="248"/>
      <c r="AU41" s="32">
        <v>40</v>
      </c>
      <c r="AV41" s="31">
        <f t="shared" si="4"/>
        <v>40</v>
      </c>
      <c r="AW41" s="47">
        <v>0.3785</v>
      </c>
      <c r="AX41" s="47">
        <v>2.2000000000000001E-3</v>
      </c>
      <c r="AY41" s="47">
        <v>3.8999999999999998E-3</v>
      </c>
      <c r="AZ41" s="47">
        <v>2.5999999999999999E-3</v>
      </c>
      <c r="BH41" s="32">
        <f t="shared" si="15"/>
        <v>0.59140625000000002</v>
      </c>
      <c r="BI41" s="32">
        <f t="shared" si="16"/>
        <v>0.6</v>
      </c>
      <c r="BJ41" s="32">
        <f t="shared" si="17"/>
        <v>0.68692206076618223</v>
      </c>
      <c r="GO41" s="239">
        <v>21.5</v>
      </c>
      <c r="GS41" s="242">
        <v>406.2</v>
      </c>
      <c r="GX41" s="32">
        <f t="shared" si="18"/>
        <v>0.180723945346839</v>
      </c>
      <c r="GY41" s="32">
        <v>0.180723945346839</v>
      </c>
      <c r="HQ41" s="245">
        <v>32.1</v>
      </c>
      <c r="KP41" s="32"/>
      <c r="KU41" s="49">
        <v>0.54161300000000001</v>
      </c>
    </row>
    <row r="42" spans="1:307" ht="14.4" x14ac:dyDescent="0.3">
      <c r="A42" s="250"/>
      <c r="C42" s="49" t="s">
        <v>2670</v>
      </c>
      <c r="D42" s="155" t="s">
        <v>2475</v>
      </c>
      <c r="G42" s="33" t="s">
        <v>3351</v>
      </c>
      <c r="O42" s="32" t="str">
        <f t="shared" si="10"/>
        <v>September</v>
      </c>
      <c r="P42" s="32">
        <f t="shared" si="11"/>
        <v>10</v>
      </c>
      <c r="Q42" s="237" t="s">
        <v>3681</v>
      </c>
      <c r="R42" s="49"/>
      <c r="S42" s="50" t="s">
        <v>3630</v>
      </c>
      <c r="AA42" s="249" t="s">
        <v>2269</v>
      </c>
      <c r="AK42" s="238" t="s">
        <v>3719</v>
      </c>
      <c r="AL42" s="44">
        <f t="shared" si="2"/>
        <v>11.516666666666667</v>
      </c>
      <c r="AN42" s="44">
        <f t="shared" si="3"/>
        <v>10</v>
      </c>
      <c r="AT42" s="248"/>
      <c r="AU42" s="32">
        <v>51</v>
      </c>
      <c r="AV42" s="31">
        <f t="shared" si="4"/>
        <v>60</v>
      </c>
      <c r="AW42" s="47">
        <v>0.44479999999999997</v>
      </c>
      <c r="AX42" s="47">
        <v>6.1000000000000004E-3</v>
      </c>
      <c r="AY42" s="47">
        <v>7.0000000000000001E-3</v>
      </c>
      <c r="AZ42" s="47">
        <v>5.9000000000000007E-3</v>
      </c>
      <c r="BH42" s="32">
        <f t="shared" si="15"/>
        <v>0.3353159795252203</v>
      </c>
      <c r="BI42" s="32">
        <f t="shared" si="16"/>
        <v>0.4</v>
      </c>
      <c r="BJ42" s="32">
        <f t="shared" si="17"/>
        <v>1.3264388489208636</v>
      </c>
      <c r="GO42" s="239">
        <v>21.5</v>
      </c>
      <c r="GS42" s="242">
        <v>406.2</v>
      </c>
      <c r="GX42" s="32">
        <f t="shared" si="18"/>
        <v>0.180723945346839</v>
      </c>
      <c r="GY42" s="32">
        <v>0.180723945346839</v>
      </c>
      <c r="HQ42" s="245">
        <v>32.1</v>
      </c>
      <c r="KP42" s="32"/>
      <c r="KU42" s="49">
        <v>0.54161300000000001</v>
      </c>
    </row>
    <row r="43" spans="1:307" ht="14.4" x14ac:dyDescent="0.3">
      <c r="A43" s="250"/>
      <c r="C43" s="49" t="s">
        <v>2670</v>
      </c>
      <c r="D43" s="155" t="s">
        <v>2476</v>
      </c>
      <c r="G43" s="33" t="s">
        <v>3351</v>
      </c>
      <c r="O43" s="32" t="str">
        <f t="shared" si="10"/>
        <v>September</v>
      </c>
      <c r="P43" s="32">
        <f t="shared" si="11"/>
        <v>10</v>
      </c>
      <c r="Q43" s="237" t="s">
        <v>3681</v>
      </c>
      <c r="R43" s="49"/>
      <c r="S43" s="50" t="s">
        <v>3630</v>
      </c>
      <c r="AA43" s="249" t="s">
        <v>2269</v>
      </c>
      <c r="AK43" s="238" t="s">
        <v>3719</v>
      </c>
      <c r="AL43" s="44">
        <f t="shared" si="2"/>
        <v>11.516666666666667</v>
      </c>
      <c r="AN43" s="44">
        <f t="shared" si="3"/>
        <v>10</v>
      </c>
      <c r="AT43" s="248"/>
      <c r="AU43" s="32">
        <v>46</v>
      </c>
      <c r="AV43" s="31">
        <f t="shared" si="4"/>
        <v>50</v>
      </c>
      <c r="AW43" s="47">
        <v>0.65749999999999997</v>
      </c>
      <c r="AX43" s="47">
        <v>4.5999999999999999E-3</v>
      </c>
      <c r="AY43" s="47">
        <v>6.1000000000000004E-3</v>
      </c>
      <c r="AZ43" s="47">
        <v>5.4000000000000003E-3</v>
      </c>
      <c r="BH43" s="32">
        <f t="shared" si="15"/>
        <v>0.67549519191255036</v>
      </c>
      <c r="BI43" s="32">
        <f t="shared" si="16"/>
        <v>0.7</v>
      </c>
      <c r="BJ43" s="32">
        <f t="shared" si="17"/>
        <v>0.82129277566539927</v>
      </c>
      <c r="GO43" s="239">
        <v>21.5</v>
      </c>
      <c r="GS43" s="242">
        <v>406.2</v>
      </c>
      <c r="GX43" s="32">
        <f t="shared" si="18"/>
        <v>0.180723945346839</v>
      </c>
      <c r="GY43" s="32">
        <v>0.180723945346839</v>
      </c>
      <c r="HQ43" s="245">
        <v>32.1</v>
      </c>
      <c r="KP43" s="32"/>
      <c r="KU43" s="49">
        <v>0.54161300000000001</v>
      </c>
    </row>
    <row r="44" spans="1:307" ht="14.4" x14ac:dyDescent="0.3">
      <c r="A44" s="250"/>
      <c r="C44" s="49" t="s">
        <v>2670</v>
      </c>
      <c r="D44" s="155" t="s">
        <v>2477</v>
      </c>
      <c r="G44" s="33" t="s">
        <v>3351</v>
      </c>
      <c r="O44" s="32" t="str">
        <f t="shared" si="10"/>
        <v>September</v>
      </c>
      <c r="P44" s="32">
        <f t="shared" si="11"/>
        <v>11</v>
      </c>
      <c r="Q44" s="237" t="s">
        <v>3682</v>
      </c>
      <c r="R44" s="49"/>
      <c r="S44" s="50" t="s">
        <v>3630</v>
      </c>
      <c r="AA44" s="249" t="s">
        <v>2269</v>
      </c>
      <c r="AK44" s="238" t="s">
        <v>3224</v>
      </c>
      <c r="AL44" s="44">
        <f t="shared" si="2"/>
        <v>8.8000000000000007</v>
      </c>
      <c r="AN44" s="44">
        <f t="shared" si="3"/>
        <v>8</v>
      </c>
      <c r="AT44" s="248"/>
      <c r="AU44" s="32">
        <v>47</v>
      </c>
      <c r="AV44" s="31">
        <f t="shared" si="4"/>
        <v>50</v>
      </c>
      <c r="AW44" s="47">
        <v>0.67110000000000003</v>
      </c>
      <c r="AX44" s="47">
        <v>2E-3</v>
      </c>
      <c r="AY44" s="47">
        <v>4.4999999999999997E-3</v>
      </c>
      <c r="AZ44" s="47">
        <v>3.3999999999999998E-3</v>
      </c>
      <c r="BH44" s="32">
        <f t="shared" si="15"/>
        <v>0.64638856515415666</v>
      </c>
      <c r="BI44" s="32">
        <f t="shared" si="16"/>
        <v>0.7</v>
      </c>
      <c r="BJ44" s="32">
        <f t="shared" si="17"/>
        <v>0.50663090448517356</v>
      </c>
      <c r="GO44" s="239">
        <v>21.3</v>
      </c>
      <c r="GS44" s="242">
        <v>351.4</v>
      </c>
      <c r="GX44" s="32">
        <f t="shared" si="18"/>
        <v>0.15475840883020983</v>
      </c>
      <c r="GY44" s="32">
        <v>0.15475840883020983</v>
      </c>
      <c r="HQ44" s="245">
        <v>23.3</v>
      </c>
      <c r="KP44" s="32"/>
      <c r="KU44" s="49">
        <v>8.3420000000000005E-3</v>
      </c>
    </row>
    <row r="45" spans="1:307" ht="14.4" x14ac:dyDescent="0.3">
      <c r="A45" s="250"/>
      <c r="C45" s="49" t="s">
        <v>2670</v>
      </c>
      <c r="D45" s="155" t="s">
        <v>2478</v>
      </c>
      <c r="G45" s="33" t="s">
        <v>3351</v>
      </c>
      <c r="O45" s="32" t="str">
        <f t="shared" si="10"/>
        <v>September</v>
      </c>
      <c r="P45" s="32">
        <f t="shared" si="11"/>
        <v>11</v>
      </c>
      <c r="Q45" s="237" t="s">
        <v>3682</v>
      </c>
      <c r="R45" s="49"/>
      <c r="S45" s="50" t="s">
        <v>3630</v>
      </c>
      <c r="AA45" s="249" t="s">
        <v>2269</v>
      </c>
      <c r="AK45" s="238" t="s">
        <v>3224</v>
      </c>
      <c r="AL45" s="44">
        <f t="shared" si="2"/>
        <v>8.8000000000000007</v>
      </c>
      <c r="AN45" s="44">
        <f t="shared" ref="AN45:AN108" si="19">IF(AL45&lt;8,6,IF(AL45&lt;10,8,IF(AL45&lt;12,10,IF(AL45&lt;14,12,IF(AL45&lt;16,14)))))</f>
        <v>8</v>
      </c>
      <c r="AT45" s="248"/>
      <c r="AU45" s="32">
        <v>54</v>
      </c>
      <c r="AV45" s="31">
        <f t="shared" si="4"/>
        <v>60</v>
      </c>
      <c r="AW45" s="47">
        <v>0.87339999999999995</v>
      </c>
      <c r="AX45" s="47">
        <v>7.4999999999999997E-3</v>
      </c>
      <c r="AY45" s="47">
        <v>7.7000000000000002E-3</v>
      </c>
      <c r="AZ45" s="47">
        <v>5.7000000000000002E-3</v>
      </c>
      <c r="BH45" s="32">
        <f t="shared" si="15"/>
        <v>0.55466646344561299</v>
      </c>
      <c r="BI45" s="32">
        <f t="shared" si="16"/>
        <v>0.6</v>
      </c>
      <c r="BJ45" s="32">
        <f t="shared" si="17"/>
        <v>0.65262193725669804</v>
      </c>
      <c r="GO45" s="239">
        <v>21.3</v>
      </c>
      <c r="GS45" s="242">
        <v>351.4</v>
      </c>
      <c r="GX45" s="32">
        <f t="shared" si="18"/>
        <v>0.15475840883020983</v>
      </c>
      <c r="GY45" s="32">
        <v>0.15475840883020983</v>
      </c>
      <c r="HQ45" s="245">
        <v>23.3</v>
      </c>
      <c r="KP45" s="32"/>
      <c r="KU45" s="49">
        <v>8.3420000000000005E-3</v>
      </c>
    </row>
    <row r="46" spans="1:307" ht="14.4" x14ac:dyDescent="0.3">
      <c r="A46" s="250"/>
      <c r="C46" s="49" t="s">
        <v>2670</v>
      </c>
      <c r="D46" s="155" t="s">
        <v>2479</v>
      </c>
      <c r="G46" s="33" t="s">
        <v>3351</v>
      </c>
      <c r="O46" s="32" t="str">
        <f t="shared" si="10"/>
        <v>September</v>
      </c>
      <c r="P46" s="32">
        <f t="shared" si="11"/>
        <v>11</v>
      </c>
      <c r="Q46" s="237" t="s">
        <v>3682</v>
      </c>
      <c r="R46" s="49"/>
      <c r="S46" s="50" t="s">
        <v>3630</v>
      </c>
      <c r="AA46" s="249" t="s">
        <v>2269</v>
      </c>
      <c r="AK46" s="238" t="s">
        <v>3224</v>
      </c>
      <c r="AL46" s="44">
        <f t="shared" si="2"/>
        <v>8.8000000000000007</v>
      </c>
      <c r="AN46" s="44">
        <f t="shared" si="19"/>
        <v>8</v>
      </c>
      <c r="AT46" s="248"/>
      <c r="AU46" s="32">
        <v>51</v>
      </c>
      <c r="AV46" s="31">
        <f t="shared" ref="AV46:AV109" si="20">IF(AU46="","",IF(AU46&lt;=20,20,IF(AU46&lt;=30,30,IF(AU46&lt;=40,40,IF(AU46&lt;=50,50,IF(AU46&lt;=60,60,IF(AU46&lt;=60,60,IF(AU46&lt;=70,70,IF(AU46&lt;=80,80,IF(AU46&lt;=90,90,IF(AU46&lt;=100,100)))))))))))</f>
        <v>60</v>
      </c>
      <c r="AW46" s="47">
        <v>0.83930000000000005</v>
      </c>
      <c r="AX46" s="47">
        <v>8.0000000000000002E-3</v>
      </c>
      <c r="AY46" s="47">
        <v>6.3E-3</v>
      </c>
      <c r="AZ46" s="47">
        <v>2.3999999999999998E-3</v>
      </c>
      <c r="BH46" s="32">
        <f t="shared" si="15"/>
        <v>0.63271290830826765</v>
      </c>
      <c r="BI46" s="32">
        <f t="shared" si="16"/>
        <v>0.7</v>
      </c>
      <c r="BJ46" s="32">
        <f t="shared" si="17"/>
        <v>0.28595257953056114</v>
      </c>
      <c r="GO46" s="239">
        <v>21.3</v>
      </c>
      <c r="GS46" s="242">
        <v>351.4</v>
      </c>
      <c r="GX46" s="32">
        <f t="shared" si="18"/>
        <v>0.15475840883020983</v>
      </c>
      <c r="GY46" s="32">
        <v>0.15475840883020983</v>
      </c>
      <c r="HQ46" s="245">
        <v>23.3</v>
      </c>
      <c r="KP46" s="32"/>
      <c r="KU46" s="49">
        <v>8.3420000000000005E-3</v>
      </c>
    </row>
    <row r="47" spans="1:307" ht="14.4" x14ac:dyDescent="0.3">
      <c r="A47" s="250" t="s">
        <v>3772</v>
      </c>
      <c r="C47" s="49" t="s">
        <v>2670</v>
      </c>
      <c r="D47" s="155" t="s">
        <v>2480</v>
      </c>
      <c r="G47" s="33" t="s">
        <v>3351</v>
      </c>
      <c r="O47" s="32" t="str">
        <f t="shared" si="10"/>
        <v>September</v>
      </c>
      <c r="P47" s="32">
        <f t="shared" si="11"/>
        <v>11</v>
      </c>
      <c r="Q47" s="237" t="s">
        <v>3682</v>
      </c>
      <c r="R47" s="49"/>
      <c r="S47" s="50" t="s">
        <v>3630</v>
      </c>
      <c r="AA47" s="249" t="s">
        <v>2269</v>
      </c>
      <c r="AK47" s="238" t="s">
        <v>3224</v>
      </c>
      <c r="AL47" s="44">
        <f t="shared" si="2"/>
        <v>8.8000000000000007</v>
      </c>
      <c r="AN47" s="44">
        <f t="shared" si="19"/>
        <v>8</v>
      </c>
      <c r="AT47" s="248"/>
      <c r="AU47" s="32">
        <v>42</v>
      </c>
      <c r="AV47" s="31">
        <f t="shared" si="20"/>
        <v>50</v>
      </c>
      <c r="AW47" s="47">
        <v>0.56240000000000001</v>
      </c>
      <c r="AX47" s="47">
        <v>3.5000000000000001E-3</v>
      </c>
      <c r="AY47" s="47">
        <v>4.7000000000000002E-3</v>
      </c>
      <c r="AZ47" s="47">
        <v>3.3999999999999998E-3</v>
      </c>
      <c r="BH47" s="32">
        <f t="shared" si="15"/>
        <v>0.75909728970953461</v>
      </c>
      <c r="BI47" s="32">
        <f t="shared" si="16"/>
        <v>0.8</v>
      </c>
      <c r="BJ47" s="32">
        <f t="shared" si="17"/>
        <v>0.60455192034139393</v>
      </c>
      <c r="GO47" s="239">
        <v>21.3</v>
      </c>
      <c r="GS47" s="242">
        <v>351.4</v>
      </c>
      <c r="GX47" s="32">
        <f t="shared" si="18"/>
        <v>0.15475840883020983</v>
      </c>
      <c r="GY47" s="32">
        <v>0.15475840883020983</v>
      </c>
      <c r="HQ47" s="245">
        <v>23.3</v>
      </c>
      <c r="KP47" s="32"/>
      <c r="KU47" s="49">
        <v>8.3420000000000005E-3</v>
      </c>
    </row>
    <row r="48" spans="1:307" ht="14.4" x14ac:dyDescent="0.3">
      <c r="A48" s="250" t="s">
        <v>3772</v>
      </c>
      <c r="C48" s="49" t="s">
        <v>2670</v>
      </c>
      <c r="D48" s="155" t="s">
        <v>2481</v>
      </c>
      <c r="G48" s="33" t="s">
        <v>3351</v>
      </c>
      <c r="O48" s="32" t="str">
        <f t="shared" si="10"/>
        <v>September</v>
      </c>
      <c r="P48" s="32">
        <f t="shared" si="11"/>
        <v>20</v>
      </c>
      <c r="Q48" s="237" t="s">
        <v>3683</v>
      </c>
      <c r="R48" s="49"/>
      <c r="S48" s="50" t="s">
        <v>3630</v>
      </c>
      <c r="AA48" s="249" t="s">
        <v>2269</v>
      </c>
      <c r="AK48" s="238" t="s">
        <v>3720</v>
      </c>
      <c r="AL48" s="44">
        <f t="shared" si="2"/>
        <v>8.4166666666666661</v>
      </c>
      <c r="AN48" s="44">
        <f t="shared" si="19"/>
        <v>8</v>
      </c>
      <c r="AT48" s="248"/>
      <c r="AU48" s="32">
        <v>48</v>
      </c>
      <c r="AV48" s="31">
        <f t="shared" si="20"/>
        <v>50</v>
      </c>
      <c r="AW48" s="47">
        <v>0.6522</v>
      </c>
      <c r="AX48" s="47">
        <v>4.7999999999999996E-3</v>
      </c>
      <c r="AY48" s="47">
        <v>5.1999999999999998E-3</v>
      </c>
      <c r="AZ48" s="47">
        <v>5.0000000000000001E-3</v>
      </c>
      <c r="BH48" s="32">
        <f t="shared" si="15"/>
        <v>0.58973524305555558</v>
      </c>
      <c r="BI48" s="32">
        <f t="shared" si="16"/>
        <v>0.6</v>
      </c>
      <c r="BJ48" s="32">
        <f t="shared" si="17"/>
        <v>0.76663600122661768</v>
      </c>
      <c r="GO48" s="239">
        <v>20.2</v>
      </c>
      <c r="GS48" s="242">
        <v>417.5</v>
      </c>
      <c r="GX48" s="32">
        <f t="shared" si="18"/>
        <v>0.1861101554519996</v>
      </c>
      <c r="GY48" s="32">
        <v>0.1861101554519996</v>
      </c>
      <c r="HQ48" s="245">
        <v>18.8</v>
      </c>
      <c r="KP48" s="32"/>
      <c r="KU48" s="49">
        <v>0.75868500000000005</v>
      </c>
    </row>
    <row r="49" spans="1:307" ht="14.4" x14ac:dyDescent="0.3">
      <c r="A49" s="250"/>
      <c r="C49" s="49" t="s">
        <v>2670</v>
      </c>
      <c r="D49" s="155" t="s">
        <v>2482</v>
      </c>
      <c r="G49" s="33" t="s">
        <v>3351</v>
      </c>
      <c r="O49" s="32" t="str">
        <f t="shared" si="10"/>
        <v>September</v>
      </c>
      <c r="P49" s="32">
        <f t="shared" si="11"/>
        <v>20</v>
      </c>
      <c r="Q49" s="237" t="s">
        <v>3683</v>
      </c>
      <c r="R49" s="49"/>
      <c r="S49" s="50" t="s">
        <v>3630</v>
      </c>
      <c r="AA49" s="249" t="s">
        <v>2269</v>
      </c>
      <c r="AK49" s="238" t="s">
        <v>3720</v>
      </c>
      <c r="AL49" s="44">
        <f t="shared" si="2"/>
        <v>8.4166666666666661</v>
      </c>
      <c r="AN49" s="44">
        <f t="shared" si="19"/>
        <v>8</v>
      </c>
      <c r="AT49" s="248"/>
      <c r="AU49" s="32">
        <v>51</v>
      </c>
      <c r="AV49" s="31">
        <f t="shared" si="20"/>
        <v>60</v>
      </c>
      <c r="AW49" s="47">
        <v>0.91859999999999997</v>
      </c>
      <c r="AX49" s="47">
        <v>5.8700000000000002E-3</v>
      </c>
      <c r="AY49" s="47">
        <v>6.7999999999999996E-3</v>
      </c>
      <c r="AZ49" s="47">
        <v>6.4999999999999997E-3</v>
      </c>
      <c r="BH49" s="32">
        <f t="shared" si="15"/>
        <v>0.69249383721193214</v>
      </c>
      <c r="BI49" s="32">
        <f t="shared" si="16"/>
        <v>0.7</v>
      </c>
      <c r="BJ49" s="32">
        <f t="shared" si="17"/>
        <v>0.70759851948617469</v>
      </c>
      <c r="GO49" s="239">
        <v>20.2</v>
      </c>
      <c r="GS49" s="242">
        <v>417.5</v>
      </c>
      <c r="GX49" s="32">
        <f t="shared" si="18"/>
        <v>0.1861101554519996</v>
      </c>
      <c r="GY49" s="32">
        <v>0.1861101554519996</v>
      </c>
      <c r="HQ49" s="245">
        <v>18.8</v>
      </c>
      <c r="KP49" s="32"/>
      <c r="KU49" s="49">
        <v>0.75868500000000005</v>
      </c>
    </row>
    <row r="50" spans="1:307" ht="14.4" x14ac:dyDescent="0.3">
      <c r="A50" s="250"/>
      <c r="C50" s="49" t="s">
        <v>2670</v>
      </c>
      <c r="D50" s="155" t="s">
        <v>2483</v>
      </c>
      <c r="G50" s="33" t="s">
        <v>3351</v>
      </c>
      <c r="O50" s="32" t="str">
        <f t="shared" si="10"/>
        <v>September</v>
      </c>
      <c r="P50" s="32">
        <f t="shared" si="11"/>
        <v>26</v>
      </c>
      <c r="Q50" s="237" t="s">
        <v>3684</v>
      </c>
      <c r="R50" s="49"/>
      <c r="S50" s="50" t="s">
        <v>3630</v>
      </c>
      <c r="AA50" s="249" t="s">
        <v>2269</v>
      </c>
      <c r="AK50" s="238" t="s">
        <v>3721</v>
      </c>
      <c r="AL50" s="44">
        <f t="shared" si="2"/>
        <v>10.283333333333333</v>
      </c>
      <c r="AN50" s="44">
        <f t="shared" si="19"/>
        <v>10</v>
      </c>
      <c r="AT50" s="248"/>
      <c r="AU50" s="32">
        <v>50</v>
      </c>
      <c r="AV50" s="31">
        <f t="shared" si="20"/>
        <v>50</v>
      </c>
      <c r="AW50" s="47">
        <v>1.042</v>
      </c>
      <c r="AX50" s="47">
        <v>9.9000000000000008E-3</v>
      </c>
      <c r="AY50" s="47">
        <v>8.2000000000000007E-3</v>
      </c>
      <c r="AZ50" s="47">
        <v>7.4000000000000003E-3</v>
      </c>
      <c r="BH50" s="32">
        <f t="shared" si="15"/>
        <v>0.83360000000000001</v>
      </c>
      <c r="BI50" s="32">
        <f t="shared" si="16"/>
        <v>0.9</v>
      </c>
      <c r="BJ50" s="32">
        <f t="shared" si="17"/>
        <v>0.71017274472168901</v>
      </c>
      <c r="GO50" s="239">
        <v>20.7</v>
      </c>
      <c r="GS50" s="242">
        <v>388.3</v>
      </c>
      <c r="GX50" s="32">
        <f t="shared" si="18"/>
        <v>0.17221355096184485</v>
      </c>
      <c r="GY50" s="32">
        <v>0.17221355096184485</v>
      </c>
      <c r="HQ50" s="245">
        <v>40.5</v>
      </c>
      <c r="KP50" s="32"/>
      <c r="KU50" s="49">
        <v>1.1764999999999999E-2</v>
      </c>
    </row>
    <row r="51" spans="1:307" ht="14.4" x14ac:dyDescent="0.3">
      <c r="A51" s="250"/>
      <c r="C51" s="49" t="s">
        <v>2670</v>
      </c>
      <c r="D51" s="155" t="s">
        <v>2484</v>
      </c>
      <c r="G51" s="33" t="s">
        <v>3351</v>
      </c>
      <c r="O51" s="32" t="str">
        <f t="shared" si="10"/>
        <v>September</v>
      </c>
      <c r="P51" s="32">
        <f t="shared" si="11"/>
        <v>26</v>
      </c>
      <c r="Q51" s="237" t="s">
        <v>3684</v>
      </c>
      <c r="R51" s="49"/>
      <c r="S51" s="50" t="s">
        <v>3630</v>
      </c>
      <c r="AA51" s="249" t="s">
        <v>2269</v>
      </c>
      <c r="AK51" s="238" t="s">
        <v>3721</v>
      </c>
      <c r="AL51" s="44">
        <f t="shared" si="2"/>
        <v>10.283333333333333</v>
      </c>
      <c r="AN51" s="44">
        <f t="shared" si="19"/>
        <v>10</v>
      </c>
      <c r="AT51" s="248"/>
      <c r="AU51" s="32">
        <v>48</v>
      </c>
      <c r="AV51" s="31">
        <f t="shared" si="20"/>
        <v>50</v>
      </c>
      <c r="AW51" s="47">
        <v>0.89870000000000005</v>
      </c>
      <c r="AX51" s="47">
        <v>9.1999999999999998E-3</v>
      </c>
      <c r="AY51" s="47">
        <v>8.5000000000000006E-3</v>
      </c>
      <c r="AZ51" s="47">
        <v>3.2000000000000002E-3</v>
      </c>
      <c r="BH51" s="32">
        <f t="shared" si="15"/>
        <v>0.81262659143518512</v>
      </c>
      <c r="BI51" s="32">
        <f t="shared" si="16"/>
        <v>0.9</v>
      </c>
      <c r="BJ51" s="32">
        <f t="shared" si="17"/>
        <v>0.35606987871369755</v>
      </c>
      <c r="GO51" s="239">
        <v>20.7</v>
      </c>
      <c r="GS51" s="242">
        <v>388.3</v>
      </c>
      <c r="GX51" s="32">
        <f t="shared" si="18"/>
        <v>0.17221355096184485</v>
      </c>
      <c r="GY51" s="32">
        <v>0.17221355096184485</v>
      </c>
      <c r="HQ51" s="245">
        <v>40.5</v>
      </c>
      <c r="KP51" s="32"/>
      <c r="KU51" s="49">
        <v>1.1764999999999999E-2</v>
      </c>
    </row>
    <row r="52" spans="1:307" ht="14.4" x14ac:dyDescent="0.3">
      <c r="A52" s="250"/>
      <c r="C52" s="49" t="s">
        <v>2670</v>
      </c>
      <c r="D52" s="155" t="s">
        <v>2485</v>
      </c>
      <c r="G52" s="33" t="s">
        <v>3351</v>
      </c>
      <c r="O52" s="32" t="str">
        <f t="shared" si="10"/>
        <v>September</v>
      </c>
      <c r="P52" s="32">
        <f t="shared" si="11"/>
        <v>26</v>
      </c>
      <c r="Q52" s="237" t="s">
        <v>3684</v>
      </c>
      <c r="R52" s="49"/>
      <c r="S52" s="50" t="s">
        <v>3630</v>
      </c>
      <c r="AA52" s="249" t="s">
        <v>2269</v>
      </c>
      <c r="AK52" s="238" t="s">
        <v>3721</v>
      </c>
      <c r="AL52" s="44">
        <f t="shared" si="2"/>
        <v>10.283333333333333</v>
      </c>
      <c r="AN52" s="44">
        <f t="shared" si="19"/>
        <v>10</v>
      </c>
      <c r="AT52" s="248"/>
      <c r="AU52" s="32">
        <v>45</v>
      </c>
      <c r="AV52" s="31">
        <f t="shared" si="20"/>
        <v>50</v>
      </c>
      <c r="AW52" s="47">
        <v>0.75549999999999995</v>
      </c>
      <c r="AX52" s="47">
        <v>5.1999999999999998E-3</v>
      </c>
      <c r="AY52" s="47">
        <v>8.0000000000000002E-3</v>
      </c>
      <c r="AZ52" s="47">
        <v>5.4000000000000003E-3</v>
      </c>
      <c r="BH52" s="32">
        <f t="shared" si="15"/>
        <v>0.82908093278463646</v>
      </c>
      <c r="BI52" s="32">
        <f t="shared" si="16"/>
        <v>0.9</v>
      </c>
      <c r="BJ52" s="32">
        <f t="shared" si="17"/>
        <v>0.71475843812045015</v>
      </c>
      <c r="GO52" s="239">
        <v>20.7</v>
      </c>
      <c r="GS52" s="242">
        <v>388.3</v>
      </c>
      <c r="GX52" s="32">
        <f t="shared" si="18"/>
        <v>0.17221355096184485</v>
      </c>
      <c r="GY52" s="32">
        <v>0.17221355096184485</v>
      </c>
      <c r="HQ52" s="245">
        <v>40.5</v>
      </c>
      <c r="KP52" s="32"/>
      <c r="KU52" s="49">
        <v>1.1764999999999999E-2</v>
      </c>
    </row>
    <row r="53" spans="1:307" ht="14.4" x14ac:dyDescent="0.3">
      <c r="A53" s="250"/>
      <c r="C53" s="49" t="s">
        <v>2670</v>
      </c>
      <c r="D53" s="155" t="s">
        <v>2486</v>
      </c>
      <c r="G53" s="33" t="s">
        <v>3351</v>
      </c>
      <c r="O53" s="32" t="str">
        <f t="shared" si="10"/>
        <v>September</v>
      </c>
      <c r="P53" s="32">
        <f t="shared" si="11"/>
        <v>26</v>
      </c>
      <c r="Q53" s="237" t="s">
        <v>3684</v>
      </c>
      <c r="R53" s="49"/>
      <c r="S53" s="50" t="s">
        <v>3630</v>
      </c>
      <c r="AA53" s="249" t="s">
        <v>2269</v>
      </c>
      <c r="AK53" s="238" t="s">
        <v>3721</v>
      </c>
      <c r="AL53" s="44">
        <f t="shared" si="2"/>
        <v>10.283333333333333</v>
      </c>
      <c r="AN53" s="44">
        <f t="shared" si="19"/>
        <v>10</v>
      </c>
      <c r="AT53" s="248"/>
      <c r="AU53" s="32">
        <v>42</v>
      </c>
      <c r="AV53" s="31">
        <f t="shared" si="20"/>
        <v>50</v>
      </c>
      <c r="AW53" s="47">
        <v>0.5645</v>
      </c>
      <c r="AX53" s="47">
        <v>4.3E-3</v>
      </c>
      <c r="AY53" s="47">
        <v>5.7000000000000002E-3</v>
      </c>
      <c r="AZ53" s="47">
        <v>2.5999999999999999E-3</v>
      </c>
      <c r="BH53" s="32">
        <f t="shared" si="15"/>
        <v>0.76193175682971592</v>
      </c>
      <c r="BI53" s="32">
        <f t="shared" si="16"/>
        <v>0.8</v>
      </c>
      <c r="BJ53" s="32">
        <f t="shared" si="17"/>
        <v>0.46058458813108938</v>
      </c>
      <c r="GO53" s="239">
        <v>20.7</v>
      </c>
      <c r="GS53" s="242">
        <v>388.3</v>
      </c>
      <c r="GX53" s="32">
        <f t="shared" si="18"/>
        <v>0.17221355096184485</v>
      </c>
      <c r="GY53" s="32">
        <v>0.17221355096184485</v>
      </c>
      <c r="HQ53" s="245">
        <v>40.5</v>
      </c>
      <c r="KP53" s="32"/>
      <c r="KU53" s="49">
        <v>1.1764999999999999E-2</v>
      </c>
    </row>
    <row r="54" spans="1:307" ht="14.4" x14ac:dyDescent="0.3">
      <c r="A54" s="250"/>
      <c r="C54" s="49" t="s">
        <v>2670</v>
      </c>
      <c r="D54" s="155" t="s">
        <v>2487</v>
      </c>
      <c r="G54" s="33" t="s">
        <v>3351</v>
      </c>
      <c r="O54" s="32" t="str">
        <f t="shared" si="10"/>
        <v>September</v>
      </c>
      <c r="P54" s="32">
        <f t="shared" si="11"/>
        <v>26</v>
      </c>
      <c r="Q54" s="237" t="s">
        <v>3684</v>
      </c>
      <c r="R54" s="49"/>
      <c r="S54" s="50" t="s">
        <v>3630</v>
      </c>
      <c r="AA54" s="249" t="s">
        <v>2269</v>
      </c>
      <c r="AK54" s="238" t="s">
        <v>3721</v>
      </c>
      <c r="AL54" s="44">
        <f t="shared" si="2"/>
        <v>10.283333333333333</v>
      </c>
      <c r="AN54" s="44">
        <f t="shared" si="19"/>
        <v>10</v>
      </c>
      <c r="AT54" s="248"/>
      <c r="AU54" s="32">
        <v>49</v>
      </c>
      <c r="AV54" s="31">
        <f t="shared" si="20"/>
        <v>50</v>
      </c>
      <c r="AW54" s="47">
        <v>0.89159999999999995</v>
      </c>
      <c r="AX54" s="47">
        <v>6.3E-3</v>
      </c>
      <c r="AY54" s="47">
        <v>8.6999999999999994E-3</v>
      </c>
      <c r="AZ54" s="47">
        <v>6.7999999999999996E-3</v>
      </c>
      <c r="BH54" s="32">
        <f t="shared" si="15"/>
        <v>0.75784749551632391</v>
      </c>
      <c r="BI54" s="32">
        <f t="shared" si="16"/>
        <v>0.8</v>
      </c>
      <c r="BJ54" s="32">
        <f t="shared" si="17"/>
        <v>0.76267384477344102</v>
      </c>
      <c r="GO54" s="239">
        <v>20.7</v>
      </c>
      <c r="GS54" s="242">
        <v>388.3</v>
      </c>
      <c r="GX54" s="32">
        <f t="shared" si="18"/>
        <v>0.17221355096184485</v>
      </c>
      <c r="GY54" s="32">
        <v>0.17221355096184485</v>
      </c>
      <c r="HQ54" s="245">
        <v>40.5</v>
      </c>
      <c r="KP54" s="32"/>
      <c r="KU54" s="49">
        <v>1.1764999999999999E-2</v>
      </c>
    </row>
    <row r="55" spans="1:307" ht="14.4" x14ac:dyDescent="0.3">
      <c r="A55" s="250"/>
      <c r="C55" s="49" t="s">
        <v>2670</v>
      </c>
      <c r="D55" s="155" t="s">
        <v>2488</v>
      </c>
      <c r="G55" s="33" t="s">
        <v>3351</v>
      </c>
      <c r="O55" s="32" t="str">
        <f t="shared" si="10"/>
        <v>September</v>
      </c>
      <c r="P55" s="32">
        <f t="shared" si="11"/>
        <v>27</v>
      </c>
      <c r="Q55" s="237" t="s">
        <v>3685</v>
      </c>
      <c r="R55" s="49"/>
      <c r="S55" s="50" t="s">
        <v>3630</v>
      </c>
      <c r="AA55" s="249" t="s">
        <v>2269</v>
      </c>
      <c r="AK55" s="238" t="s">
        <v>3722</v>
      </c>
      <c r="AL55" s="44">
        <f t="shared" si="2"/>
        <v>9.35</v>
      </c>
      <c r="AN55" s="44">
        <f t="shared" si="19"/>
        <v>8</v>
      </c>
      <c r="AT55" s="248"/>
      <c r="AU55" s="32">
        <v>51</v>
      </c>
      <c r="AV55" s="31">
        <f t="shared" si="20"/>
        <v>60</v>
      </c>
      <c r="AW55" s="47">
        <v>1.0311999999999999</v>
      </c>
      <c r="AX55" s="47">
        <v>8.6999999999999994E-3</v>
      </c>
      <c r="AY55" s="47">
        <v>7.9000000000000008E-3</v>
      </c>
      <c r="AZ55" s="47">
        <v>3.3999999999999998E-3</v>
      </c>
      <c r="BH55" s="32">
        <f t="shared" si="15"/>
        <v>0.77737823310792964</v>
      </c>
      <c r="BI55" s="32">
        <f t="shared" si="16"/>
        <v>0.8</v>
      </c>
      <c r="BJ55" s="32">
        <f t="shared" si="17"/>
        <v>0.32971295577967419</v>
      </c>
      <c r="GO55" s="239">
        <v>20.8</v>
      </c>
      <c r="GS55" s="242">
        <v>431.3</v>
      </c>
      <c r="GX55" s="32">
        <f t="shared" si="18"/>
        <v>0.19270195874657489</v>
      </c>
      <c r="GY55" s="32">
        <v>0.19270195874657489</v>
      </c>
      <c r="HQ55" s="245">
        <v>33.4</v>
      </c>
      <c r="KP55" s="32"/>
      <c r="KU55" s="49">
        <v>3.3289999999999999E-3</v>
      </c>
    </row>
    <row r="56" spans="1:307" ht="14.4" x14ac:dyDescent="0.3">
      <c r="A56" s="250" t="s">
        <v>3772</v>
      </c>
      <c r="C56" s="49" t="s">
        <v>2670</v>
      </c>
      <c r="D56" s="155" t="s">
        <v>2489</v>
      </c>
      <c r="G56" s="33" t="s">
        <v>3351</v>
      </c>
      <c r="O56" s="32" t="str">
        <f t="shared" si="10"/>
        <v>September</v>
      </c>
      <c r="P56" s="32">
        <f t="shared" si="11"/>
        <v>27</v>
      </c>
      <c r="Q56" s="237" t="s">
        <v>3685</v>
      </c>
      <c r="R56" s="49"/>
      <c r="S56" s="50" t="s">
        <v>3630</v>
      </c>
      <c r="AA56" s="249" t="s">
        <v>2269</v>
      </c>
      <c r="AK56" s="238" t="s">
        <v>3722</v>
      </c>
      <c r="AL56" s="44">
        <f t="shared" si="2"/>
        <v>9.35</v>
      </c>
      <c r="AN56" s="44">
        <f t="shared" si="19"/>
        <v>8</v>
      </c>
      <c r="AT56" s="248"/>
      <c r="AU56" s="32">
        <v>56</v>
      </c>
      <c r="AV56" s="31">
        <f t="shared" si="20"/>
        <v>60</v>
      </c>
      <c r="AW56" s="47">
        <v>1.4530000000000001</v>
      </c>
      <c r="AX56" s="47">
        <v>9.9000000000000008E-3</v>
      </c>
      <c r="AY56" s="47">
        <v>7.7000000000000002E-3</v>
      </c>
      <c r="AZ56" s="47">
        <v>1.0199999999999999E-2</v>
      </c>
      <c r="BH56" s="32">
        <f t="shared" si="15"/>
        <v>0.82737336005830908</v>
      </c>
      <c r="BI56" s="32">
        <f t="shared" si="16"/>
        <v>0.9</v>
      </c>
      <c r="BJ56" s="32">
        <f t="shared" si="17"/>
        <v>0.70199587061252566</v>
      </c>
      <c r="GO56" s="239">
        <v>20.8</v>
      </c>
      <c r="GS56" s="242">
        <v>431.3</v>
      </c>
      <c r="GX56" s="32">
        <f t="shared" si="18"/>
        <v>0.19270195874657489</v>
      </c>
      <c r="GY56" s="32">
        <v>0.19270195874657489</v>
      </c>
      <c r="HQ56" s="245">
        <v>33.4</v>
      </c>
      <c r="KP56" s="32"/>
      <c r="KU56" s="49">
        <v>3.3289999999999999E-3</v>
      </c>
    </row>
    <row r="57" spans="1:307" ht="14.4" x14ac:dyDescent="0.3">
      <c r="A57" s="250"/>
      <c r="C57" s="49" t="s">
        <v>2670</v>
      </c>
      <c r="D57" s="155" t="s">
        <v>2490</v>
      </c>
      <c r="G57" s="33" t="s">
        <v>3351</v>
      </c>
      <c r="O57" s="32" t="str">
        <f t="shared" si="10"/>
        <v>September</v>
      </c>
      <c r="P57" s="32">
        <f t="shared" si="11"/>
        <v>27</v>
      </c>
      <c r="Q57" s="237" t="s">
        <v>3685</v>
      </c>
      <c r="R57" s="49"/>
      <c r="S57" s="50" t="s">
        <v>3630</v>
      </c>
      <c r="AA57" s="249" t="s">
        <v>2269</v>
      </c>
      <c r="AK57" s="238" t="s">
        <v>3722</v>
      </c>
      <c r="AL57" s="44">
        <f t="shared" si="2"/>
        <v>9.35</v>
      </c>
      <c r="AN57" s="44">
        <f t="shared" si="19"/>
        <v>8</v>
      </c>
      <c r="AT57" s="248"/>
      <c r="AU57" s="32">
        <v>48</v>
      </c>
      <c r="AV57" s="31">
        <f t="shared" si="20"/>
        <v>50</v>
      </c>
      <c r="AW57" s="47">
        <v>0.93140000000000001</v>
      </c>
      <c r="AX57" s="47">
        <v>7.4000000000000003E-3</v>
      </c>
      <c r="AY57" s="47">
        <v>6.7000000000000002E-3</v>
      </c>
      <c r="AZ57" s="47">
        <v>9.6999999999999986E-3</v>
      </c>
      <c r="BH57" s="32">
        <f t="shared" ref="BH57:BH88" si="21">IF(OR(AU57="",AW57=""),"",(((AW57*1000)/(AU57^3))*100))</f>
        <v>0.84219473379629628</v>
      </c>
      <c r="BI57" s="32">
        <f t="shared" ref="BI57:BI88" si="22">IF(BH57="","",IF(BH57&lt;=0.3,0.3,IF(BH57&lt;=0.4,0.4,IF(BH57&lt;=0.5,0.5,IF(BH57&lt;=0.6,0.6,IF(BH57&lt;=0.7,0.7,IF(BH57&lt;=0.8,0.8,IF(BH57&lt;=0.9,0.9,IF(BH57&lt;=1,1,IF(BH57&lt;=1.1,1.1,IF(BH57&lt;=1.2,1.2)))))))))))</f>
        <v>0.9</v>
      </c>
      <c r="BJ57" s="32">
        <f t="shared" ref="BJ57:BJ88" si="23">IF(OR(AW57="",AZ57=""),"",((AZ57/AW57)*100))</f>
        <v>1.0414429890487438</v>
      </c>
      <c r="GO57" s="239">
        <v>20.8</v>
      </c>
      <c r="GS57" s="242">
        <v>431.3</v>
      </c>
      <c r="GX57" s="32">
        <f t="shared" si="18"/>
        <v>0.19270195874657489</v>
      </c>
      <c r="GY57" s="32">
        <v>0.19270195874657489</v>
      </c>
      <c r="HQ57" s="245">
        <v>33.4</v>
      </c>
      <c r="KP57" s="32"/>
      <c r="KU57" s="49">
        <v>3.3289999999999999E-3</v>
      </c>
    </row>
    <row r="58" spans="1:307" ht="14.4" x14ac:dyDescent="0.3">
      <c r="A58" s="250"/>
      <c r="C58" s="49" t="s">
        <v>2670</v>
      </c>
      <c r="D58" s="155" t="s">
        <v>2491</v>
      </c>
      <c r="G58" s="33" t="s">
        <v>3351</v>
      </c>
      <c r="O58" s="32" t="str">
        <f t="shared" si="10"/>
        <v>September</v>
      </c>
      <c r="P58" s="32">
        <f t="shared" si="11"/>
        <v>27</v>
      </c>
      <c r="Q58" s="237" t="s">
        <v>3685</v>
      </c>
      <c r="R58" s="49"/>
      <c r="S58" s="50" t="s">
        <v>3630</v>
      </c>
      <c r="AA58" s="249" t="s">
        <v>2269</v>
      </c>
      <c r="AK58" s="238" t="s">
        <v>3722</v>
      </c>
      <c r="AL58" s="44">
        <f t="shared" si="2"/>
        <v>9.35</v>
      </c>
      <c r="AN58" s="44">
        <f t="shared" si="19"/>
        <v>8</v>
      </c>
      <c r="AT58" s="248"/>
      <c r="AU58" s="32">
        <v>44</v>
      </c>
      <c r="AV58" s="31">
        <f t="shared" si="20"/>
        <v>50</v>
      </c>
      <c r="AW58" s="47">
        <v>0.61109999999999998</v>
      </c>
      <c r="AX58" s="47">
        <v>4.3E-3</v>
      </c>
      <c r="AY58" s="47">
        <v>6.7000000000000002E-3</v>
      </c>
      <c r="AZ58" s="47">
        <v>1.8E-3</v>
      </c>
      <c r="BH58" s="32">
        <f t="shared" si="21"/>
        <v>0.71738824192336592</v>
      </c>
      <c r="BI58" s="32">
        <f t="shared" si="22"/>
        <v>0.8</v>
      </c>
      <c r="BJ58" s="32">
        <f t="shared" si="23"/>
        <v>0.29455081001472755</v>
      </c>
      <c r="GO58" s="239">
        <v>20.8</v>
      </c>
      <c r="GS58" s="242">
        <v>431.3</v>
      </c>
      <c r="GX58" s="32">
        <f t="shared" si="18"/>
        <v>0.19270195874657489</v>
      </c>
      <c r="GY58" s="32">
        <v>0.19270195874657489</v>
      </c>
      <c r="HQ58" s="245">
        <v>33.4</v>
      </c>
      <c r="KP58" s="32"/>
      <c r="KU58" s="49">
        <v>3.3289999999999999E-3</v>
      </c>
    </row>
    <row r="59" spans="1:307" ht="14.4" x14ac:dyDescent="0.3">
      <c r="A59" s="250"/>
      <c r="C59" s="49" t="s">
        <v>2670</v>
      </c>
      <c r="D59" s="155" t="s">
        <v>2492</v>
      </c>
      <c r="G59" s="33" t="s">
        <v>3351</v>
      </c>
      <c r="O59" s="32" t="str">
        <f t="shared" si="10"/>
        <v>September</v>
      </c>
      <c r="P59" s="32">
        <f t="shared" si="11"/>
        <v>27</v>
      </c>
      <c r="Q59" s="237" t="s">
        <v>3685</v>
      </c>
      <c r="R59" s="49"/>
      <c r="S59" s="50" t="s">
        <v>3630</v>
      </c>
      <c r="AA59" s="249" t="s">
        <v>2269</v>
      </c>
      <c r="AK59" s="238" t="s">
        <v>3722</v>
      </c>
      <c r="AL59" s="44">
        <f t="shared" si="2"/>
        <v>9.35</v>
      </c>
      <c r="AN59" s="44">
        <f t="shared" si="19"/>
        <v>8</v>
      </c>
      <c r="AT59" s="248"/>
      <c r="AU59" s="32">
        <v>44</v>
      </c>
      <c r="AV59" s="31">
        <f t="shared" si="20"/>
        <v>50</v>
      </c>
      <c r="AW59" s="47">
        <v>0.50929999999999997</v>
      </c>
      <c r="AX59" s="47">
        <v>4.0000000000000001E-3</v>
      </c>
      <c r="AY59" s="47">
        <v>4.4000000000000003E-3</v>
      </c>
      <c r="AZ59" s="47">
        <v>3.8E-3</v>
      </c>
      <c r="BH59" s="32">
        <f t="shared" si="21"/>
        <v>0.59788223140495866</v>
      </c>
      <c r="BI59" s="32">
        <f t="shared" si="22"/>
        <v>0.6</v>
      </c>
      <c r="BJ59" s="32">
        <f t="shared" si="23"/>
        <v>0.74612212841154535</v>
      </c>
      <c r="GO59" s="239">
        <v>20.8</v>
      </c>
      <c r="GS59" s="242">
        <v>431.3</v>
      </c>
      <c r="GX59" s="32">
        <f t="shared" si="18"/>
        <v>0.19270195874657489</v>
      </c>
      <c r="GY59" s="32">
        <v>0.19270195874657489</v>
      </c>
      <c r="HQ59" s="245">
        <v>33.4</v>
      </c>
      <c r="KP59" s="32"/>
      <c r="KU59" s="49">
        <v>3.3289999999999999E-3</v>
      </c>
    </row>
    <row r="60" spans="1:307" ht="14.4" x14ac:dyDescent="0.3">
      <c r="A60" s="250"/>
      <c r="C60" s="49" t="s">
        <v>2670</v>
      </c>
      <c r="D60" s="155" t="s">
        <v>2493</v>
      </c>
      <c r="G60" s="33" t="s">
        <v>3351</v>
      </c>
      <c r="O60" s="32" t="str">
        <f t="shared" si="10"/>
        <v>September</v>
      </c>
      <c r="P60" s="32">
        <f t="shared" si="11"/>
        <v>27</v>
      </c>
      <c r="Q60" s="237" t="s">
        <v>3685</v>
      </c>
      <c r="R60" s="49"/>
      <c r="S60" s="50" t="s">
        <v>3630</v>
      </c>
      <c r="AA60" s="249" t="s">
        <v>2269</v>
      </c>
      <c r="AK60" s="238" t="s">
        <v>3722</v>
      </c>
      <c r="AL60" s="44">
        <f t="shared" ref="AL60:AL123" si="24">AK60*24</f>
        <v>9.35</v>
      </c>
      <c r="AN60" s="44">
        <f t="shared" si="19"/>
        <v>8</v>
      </c>
      <c r="AT60" s="248"/>
      <c r="AU60" s="32">
        <v>51</v>
      </c>
      <c r="AV60" s="31">
        <f t="shared" si="20"/>
        <v>60</v>
      </c>
      <c r="AW60" s="47">
        <v>0.84860000000000002</v>
      </c>
      <c r="AX60" s="47">
        <v>6.3E-3</v>
      </c>
      <c r="AY60" s="47">
        <v>8.5000000000000006E-3</v>
      </c>
      <c r="AZ60" s="47">
        <v>4.7000000000000002E-3</v>
      </c>
      <c r="BH60" s="32">
        <f t="shared" si="21"/>
        <v>0.63972378647729755</v>
      </c>
      <c r="BI60" s="32">
        <f t="shared" si="22"/>
        <v>0.7</v>
      </c>
      <c r="BJ60" s="32">
        <f t="shared" si="23"/>
        <v>0.55385340560923868</v>
      </c>
      <c r="GO60" s="239">
        <v>20.8</v>
      </c>
      <c r="GS60" s="242">
        <v>431.3</v>
      </c>
      <c r="GX60" s="32">
        <f t="shared" si="18"/>
        <v>0.19270195874657489</v>
      </c>
      <c r="GY60" s="32">
        <v>0.19270195874657489</v>
      </c>
      <c r="HQ60" s="245">
        <v>33.4</v>
      </c>
      <c r="KP60" s="32"/>
      <c r="KU60" s="49">
        <v>3.3289999999999999E-3</v>
      </c>
    </row>
    <row r="61" spans="1:307" ht="14.4" x14ac:dyDescent="0.3">
      <c r="A61" s="250"/>
      <c r="C61" s="49" t="s">
        <v>2670</v>
      </c>
      <c r="D61" s="155" t="s">
        <v>2494</v>
      </c>
      <c r="G61" s="33" t="s">
        <v>3351</v>
      </c>
      <c r="O61" s="32" t="str">
        <f t="shared" si="10"/>
        <v>September</v>
      </c>
      <c r="P61" s="32">
        <f t="shared" si="11"/>
        <v>27</v>
      </c>
      <c r="Q61" s="237" t="s">
        <v>3685</v>
      </c>
      <c r="R61" s="49"/>
      <c r="S61" s="50" t="s">
        <v>3630</v>
      </c>
      <c r="AA61" s="249" t="s">
        <v>2269</v>
      </c>
      <c r="AK61" s="238" t="s">
        <v>3722</v>
      </c>
      <c r="AL61" s="44">
        <f t="shared" si="24"/>
        <v>9.35</v>
      </c>
      <c r="AN61" s="44">
        <f t="shared" si="19"/>
        <v>8</v>
      </c>
      <c r="AT61" s="248"/>
      <c r="AU61" s="32">
        <v>49</v>
      </c>
      <c r="AV61" s="31">
        <f t="shared" si="20"/>
        <v>50</v>
      </c>
      <c r="AW61" s="47">
        <v>0.9829</v>
      </c>
      <c r="AX61" s="47">
        <v>5.4999999999999997E-3</v>
      </c>
      <c r="AY61" s="47">
        <v>9.1000000000000004E-3</v>
      </c>
      <c r="AZ61" s="47">
        <v>6.3E-3</v>
      </c>
      <c r="BH61" s="32">
        <f t="shared" si="21"/>
        <v>0.83545121505495157</v>
      </c>
      <c r="BI61" s="32">
        <f t="shared" si="22"/>
        <v>0.9</v>
      </c>
      <c r="BJ61" s="32">
        <f t="shared" si="23"/>
        <v>0.6409604232373588</v>
      </c>
      <c r="GO61" s="239">
        <v>20.8</v>
      </c>
      <c r="GS61" s="242">
        <v>431.3</v>
      </c>
      <c r="GX61" s="32">
        <f t="shared" si="18"/>
        <v>0.19270195874657489</v>
      </c>
      <c r="GY61" s="32">
        <v>0.19270195874657489</v>
      </c>
      <c r="HQ61" s="245">
        <v>33.4</v>
      </c>
      <c r="KP61" s="32"/>
      <c r="KU61" s="49">
        <v>3.3289999999999999E-3</v>
      </c>
    </row>
    <row r="62" spans="1:307" ht="14.4" x14ac:dyDescent="0.3">
      <c r="A62" s="250" t="s">
        <v>3772</v>
      </c>
      <c r="C62" s="49" t="s">
        <v>2670</v>
      </c>
      <c r="D62" s="155" t="s">
        <v>2495</v>
      </c>
      <c r="G62" s="33" t="s">
        <v>3351</v>
      </c>
      <c r="O62" s="32" t="str">
        <f t="shared" si="10"/>
        <v>October</v>
      </c>
      <c r="P62" s="32">
        <f t="shared" si="11"/>
        <v>4</v>
      </c>
      <c r="Q62" s="237" t="s">
        <v>3686</v>
      </c>
      <c r="R62" s="49"/>
      <c r="S62" s="50" t="s">
        <v>3630</v>
      </c>
      <c r="AA62" s="249" t="s">
        <v>2269</v>
      </c>
      <c r="AK62" s="238" t="s">
        <v>3723</v>
      </c>
      <c r="AL62" s="44">
        <f t="shared" si="24"/>
        <v>8.1999999999999993</v>
      </c>
      <c r="AN62" s="44">
        <f t="shared" si="19"/>
        <v>8</v>
      </c>
      <c r="AT62" s="248"/>
      <c r="AU62" s="32">
        <v>45</v>
      </c>
      <c r="AV62" s="31">
        <f t="shared" si="20"/>
        <v>50</v>
      </c>
      <c r="AW62" s="47">
        <v>0.67479999999999996</v>
      </c>
      <c r="AX62" s="47">
        <v>5.1000000000000004E-3</v>
      </c>
      <c r="AY62" s="47">
        <v>6.8999999999999999E-3</v>
      </c>
      <c r="AZ62" s="47">
        <v>5.3E-3</v>
      </c>
      <c r="BH62" s="32">
        <f t="shared" si="21"/>
        <v>0.74052126200274349</v>
      </c>
      <c r="BI62" s="32">
        <f t="shared" si="22"/>
        <v>0.8</v>
      </c>
      <c r="BJ62" s="32">
        <f t="shared" si="23"/>
        <v>0.7854179016004742</v>
      </c>
      <c r="GO62" s="239">
        <v>20.6</v>
      </c>
      <c r="GS62" s="242">
        <v>509</v>
      </c>
      <c r="GX62" s="32">
        <f t="shared" si="18"/>
        <v>0.23008350606227873</v>
      </c>
      <c r="GY62" s="32">
        <v>0.23008350606227873</v>
      </c>
      <c r="HQ62" s="245">
        <v>21.9</v>
      </c>
      <c r="KP62" s="32"/>
      <c r="KU62" s="49">
        <v>8.3420000000000005E-3</v>
      </c>
    </row>
    <row r="63" spans="1:307" ht="14.4" x14ac:dyDescent="0.3">
      <c r="A63" s="250"/>
      <c r="C63" s="49" t="s">
        <v>2670</v>
      </c>
      <c r="D63" s="155" t="s">
        <v>2496</v>
      </c>
      <c r="G63" s="33" t="s">
        <v>3351</v>
      </c>
      <c r="O63" s="32" t="str">
        <f t="shared" si="10"/>
        <v>October</v>
      </c>
      <c r="P63" s="32">
        <f t="shared" si="11"/>
        <v>4</v>
      </c>
      <c r="Q63" s="237" t="s">
        <v>3686</v>
      </c>
      <c r="R63" s="49"/>
      <c r="S63" s="50" t="s">
        <v>3630</v>
      </c>
      <c r="AA63" s="249" t="s">
        <v>2269</v>
      </c>
      <c r="AK63" s="238" t="s">
        <v>3723</v>
      </c>
      <c r="AL63" s="44">
        <f t="shared" si="24"/>
        <v>8.1999999999999993</v>
      </c>
      <c r="AN63" s="44">
        <f t="shared" si="19"/>
        <v>8</v>
      </c>
      <c r="AT63" s="248"/>
      <c r="AU63" s="32">
        <v>49</v>
      </c>
      <c r="AV63" s="31">
        <f t="shared" si="20"/>
        <v>50</v>
      </c>
      <c r="AW63" s="47">
        <v>0.86670000000000003</v>
      </c>
      <c r="AX63" s="47">
        <v>8.3000000000000001E-3</v>
      </c>
      <c r="AY63" s="47">
        <v>6.1000000000000004E-3</v>
      </c>
      <c r="AZ63" s="47">
        <v>1.4E-3</v>
      </c>
      <c r="BH63" s="32">
        <f t="shared" si="21"/>
        <v>0.73668284473306189</v>
      </c>
      <c r="BI63" s="32">
        <f t="shared" si="22"/>
        <v>0.8</v>
      </c>
      <c r="BJ63" s="32">
        <f t="shared" si="23"/>
        <v>0.16153224875966307</v>
      </c>
      <c r="GO63" s="239">
        <v>20.6</v>
      </c>
      <c r="GS63" s="242">
        <v>509</v>
      </c>
      <c r="GX63" s="32">
        <f t="shared" si="18"/>
        <v>0.23008350606227873</v>
      </c>
      <c r="GY63" s="32">
        <v>0.23008350606227873</v>
      </c>
      <c r="HQ63" s="247">
        <v>21.9</v>
      </c>
      <c r="KP63" s="32"/>
      <c r="KU63" s="49">
        <v>8.3420000000000005E-3</v>
      </c>
    </row>
    <row r="64" spans="1:307" ht="14.4" x14ac:dyDescent="0.3">
      <c r="A64" s="250" t="s">
        <v>3772</v>
      </c>
      <c r="C64" s="49" t="s">
        <v>2670</v>
      </c>
      <c r="D64" s="155" t="s">
        <v>2497</v>
      </c>
      <c r="G64" s="33" t="s">
        <v>3351</v>
      </c>
      <c r="O64" s="32" t="str">
        <f t="shared" si="10"/>
        <v>October</v>
      </c>
      <c r="P64" s="32">
        <f t="shared" si="11"/>
        <v>4</v>
      </c>
      <c r="Q64" s="237" t="s">
        <v>3686</v>
      </c>
      <c r="R64" s="49"/>
      <c r="S64" s="50" t="s">
        <v>3630</v>
      </c>
      <c r="AA64" s="249" t="s">
        <v>2269</v>
      </c>
      <c r="AK64" s="238" t="s">
        <v>3723</v>
      </c>
      <c r="AL64" s="44">
        <f t="shared" si="24"/>
        <v>8.1999999999999993</v>
      </c>
      <c r="AN64" s="44">
        <f t="shared" si="19"/>
        <v>8</v>
      </c>
      <c r="AT64" s="248"/>
      <c r="AU64" s="32">
        <v>52</v>
      </c>
      <c r="AV64" s="31">
        <f t="shared" si="20"/>
        <v>60</v>
      </c>
      <c r="AW64" s="47">
        <v>0.92010000000000003</v>
      </c>
      <c r="AX64" s="47">
        <v>7.3000000000000001E-3</v>
      </c>
      <c r="AY64" s="47">
        <v>7.9000000000000008E-3</v>
      </c>
      <c r="AZ64" s="47">
        <v>5.3E-3</v>
      </c>
      <c r="BH64" s="32">
        <f t="shared" si="21"/>
        <v>0.65437243969048708</v>
      </c>
      <c r="BI64" s="32">
        <f t="shared" si="22"/>
        <v>0.7</v>
      </c>
      <c r="BJ64" s="32">
        <f t="shared" si="23"/>
        <v>0.57602434517987178</v>
      </c>
      <c r="GO64" s="239">
        <v>20.6</v>
      </c>
      <c r="GS64" s="242">
        <v>509</v>
      </c>
      <c r="GX64" s="32">
        <f t="shared" si="18"/>
        <v>0.23008350606227873</v>
      </c>
      <c r="GY64" s="32">
        <v>0.23008350606227873</v>
      </c>
      <c r="HQ64" s="245">
        <v>21.9</v>
      </c>
      <c r="KP64" s="32"/>
      <c r="KU64" s="49">
        <v>8.3420000000000005E-3</v>
      </c>
    </row>
    <row r="65" spans="1:307" ht="14.4" x14ac:dyDescent="0.3">
      <c r="A65" s="250"/>
      <c r="C65" s="49" t="s">
        <v>2670</v>
      </c>
      <c r="D65" s="155" t="s">
        <v>2498</v>
      </c>
      <c r="G65" s="33" t="s">
        <v>3351</v>
      </c>
      <c r="O65" s="32" t="str">
        <f t="shared" si="10"/>
        <v>October</v>
      </c>
      <c r="P65" s="32">
        <f t="shared" si="11"/>
        <v>4</v>
      </c>
      <c r="Q65" s="237" t="s">
        <v>3686</v>
      </c>
      <c r="R65" s="49"/>
      <c r="S65" s="50" t="s">
        <v>3630</v>
      </c>
      <c r="AA65" s="249" t="s">
        <v>2269</v>
      </c>
      <c r="AK65" s="238" t="s">
        <v>3723</v>
      </c>
      <c r="AL65" s="44">
        <f t="shared" si="24"/>
        <v>8.1999999999999993</v>
      </c>
      <c r="AN65" s="44">
        <f t="shared" si="19"/>
        <v>8</v>
      </c>
      <c r="AT65" s="248"/>
      <c r="AU65" s="32">
        <v>52</v>
      </c>
      <c r="AV65" s="31">
        <f t="shared" si="20"/>
        <v>60</v>
      </c>
      <c r="AW65" s="47">
        <v>1.1048</v>
      </c>
      <c r="AX65" s="47">
        <v>5.1000000000000004E-3</v>
      </c>
      <c r="AY65" s="47">
        <v>7.1000000000000004E-3</v>
      </c>
      <c r="AZ65" s="47">
        <v>7.0000000000000001E-3</v>
      </c>
      <c r="BH65" s="32">
        <f t="shared" si="21"/>
        <v>0.7857305416477014</v>
      </c>
      <c r="BI65" s="32">
        <f t="shared" si="22"/>
        <v>0.8</v>
      </c>
      <c r="BJ65" s="32">
        <f t="shared" si="23"/>
        <v>0.63359884141926137</v>
      </c>
      <c r="GO65" s="239">
        <v>20.6</v>
      </c>
      <c r="GS65" s="242">
        <v>509</v>
      </c>
      <c r="GX65" s="32">
        <f t="shared" si="18"/>
        <v>0.23008350606227873</v>
      </c>
      <c r="GY65" s="32">
        <v>0.23008350606227873</v>
      </c>
      <c r="HQ65" s="245">
        <v>21.9</v>
      </c>
      <c r="KP65" s="32"/>
      <c r="KU65" s="49">
        <v>8.3420000000000005E-3</v>
      </c>
    </row>
    <row r="66" spans="1:307" ht="14.25" customHeight="1" x14ac:dyDescent="0.3">
      <c r="A66" s="250"/>
      <c r="C66" s="49" t="s">
        <v>2670</v>
      </c>
      <c r="D66" s="155" t="s">
        <v>2499</v>
      </c>
      <c r="E66" s="32" t="s">
        <v>3634</v>
      </c>
      <c r="G66" s="33" t="s">
        <v>3351</v>
      </c>
      <c r="O66" s="32" t="str">
        <f t="shared" si="10"/>
        <v>October</v>
      </c>
      <c r="P66" s="32">
        <f t="shared" si="11"/>
        <v>9</v>
      </c>
      <c r="Q66" s="237" t="s">
        <v>3687</v>
      </c>
      <c r="R66" s="49"/>
      <c r="S66" s="50" t="s">
        <v>3630</v>
      </c>
      <c r="AA66" s="249" t="s">
        <v>2269</v>
      </c>
      <c r="AK66" s="238" t="s">
        <v>3724</v>
      </c>
      <c r="AL66" s="44">
        <f t="shared" si="24"/>
        <v>8.7166666666666668</v>
      </c>
      <c r="AN66" s="44">
        <f t="shared" si="19"/>
        <v>8</v>
      </c>
      <c r="AO66" s="34">
        <v>43439</v>
      </c>
      <c r="AT66" s="248"/>
      <c r="AU66" s="233">
        <v>53</v>
      </c>
      <c r="AV66" s="31">
        <f t="shared" si="20"/>
        <v>60</v>
      </c>
      <c r="AW66" s="235">
        <v>0.87749999999999995</v>
      </c>
      <c r="AX66" s="235">
        <v>5.4999999999999997E-3</v>
      </c>
      <c r="AY66" s="235">
        <v>4.1999999999999997E-3</v>
      </c>
      <c r="AZ66" s="47">
        <v>6.1999999999999998E-3</v>
      </c>
      <c r="BA66" s="47">
        <v>5.7000000000000002E-3</v>
      </c>
      <c r="BH66" s="32">
        <f t="shared" si="21"/>
        <v>0.58941273668867589</v>
      </c>
      <c r="BI66" s="32">
        <f t="shared" si="22"/>
        <v>0.6</v>
      </c>
      <c r="BJ66" s="32">
        <f t="shared" si="23"/>
        <v>0.70655270655270663</v>
      </c>
      <c r="GO66" s="239">
        <v>19.399999999999999</v>
      </c>
      <c r="GS66" s="242">
        <v>560</v>
      </c>
      <c r="GX66" s="32">
        <f t="shared" si="18"/>
        <v>0.25484460232824241</v>
      </c>
      <c r="GY66" s="32">
        <v>0.25484460232824241</v>
      </c>
      <c r="HQ66" s="245">
        <v>65.2</v>
      </c>
      <c r="KP66" s="32"/>
      <c r="KU66" s="49">
        <v>2.4510000000000001E-2</v>
      </c>
    </row>
    <row r="67" spans="1:307" ht="14.25" customHeight="1" x14ac:dyDescent="0.3">
      <c r="A67" s="250"/>
      <c r="C67" s="49" t="s">
        <v>2670</v>
      </c>
      <c r="D67" s="155" t="s">
        <v>2500</v>
      </c>
      <c r="E67" s="32" t="s">
        <v>3636</v>
      </c>
      <c r="G67" s="33" t="s">
        <v>3351</v>
      </c>
      <c r="O67" s="32" t="str">
        <f t="shared" si="10"/>
        <v>October</v>
      </c>
      <c r="P67" s="32">
        <f t="shared" si="11"/>
        <v>9</v>
      </c>
      <c r="Q67" s="237" t="s">
        <v>3687</v>
      </c>
      <c r="R67" s="49"/>
      <c r="S67" s="50" t="s">
        <v>3630</v>
      </c>
      <c r="AA67" s="249" t="s">
        <v>2269</v>
      </c>
      <c r="AK67" s="238" t="s">
        <v>3204</v>
      </c>
      <c r="AL67" s="44">
        <f t="shared" si="24"/>
        <v>9.85</v>
      </c>
      <c r="AN67" s="44">
        <f t="shared" si="19"/>
        <v>8</v>
      </c>
      <c r="AO67" s="34">
        <v>43439</v>
      </c>
      <c r="AT67" s="248"/>
      <c r="AU67" s="233">
        <v>55</v>
      </c>
      <c r="AV67" s="31">
        <f t="shared" si="20"/>
        <v>60</v>
      </c>
      <c r="AW67" s="235">
        <v>1.0004</v>
      </c>
      <c r="AX67" s="235">
        <v>5.4000000000000003E-3</v>
      </c>
      <c r="AY67" s="235">
        <v>6.7000000000000002E-3</v>
      </c>
      <c r="AZ67" s="47">
        <v>5.9000000000000007E-3</v>
      </c>
      <c r="BH67" s="32">
        <f t="shared" si="21"/>
        <v>0.60129226145755077</v>
      </c>
      <c r="BI67" s="32">
        <f t="shared" si="22"/>
        <v>0.7</v>
      </c>
      <c r="BJ67" s="32">
        <f t="shared" si="23"/>
        <v>0.58976409436225519</v>
      </c>
      <c r="GO67" s="239">
        <v>19.399999999999999</v>
      </c>
      <c r="GS67" s="242">
        <v>531</v>
      </c>
      <c r="GX67" s="32">
        <f t="shared" si="18"/>
        <v>0.24074419641565067</v>
      </c>
      <c r="GY67" s="32">
        <v>0.24074419641565067</v>
      </c>
      <c r="HQ67" s="245">
        <v>78.2</v>
      </c>
      <c r="KP67" s="32"/>
      <c r="KU67" s="49">
        <v>0</v>
      </c>
    </row>
    <row r="68" spans="1:307" ht="14.25" customHeight="1" x14ac:dyDescent="0.3">
      <c r="A68" s="250"/>
      <c r="C68" s="49" t="s">
        <v>2670</v>
      </c>
      <c r="D68" s="155" t="s">
        <v>2501</v>
      </c>
      <c r="E68" s="32" t="s">
        <v>3637</v>
      </c>
      <c r="G68" s="33" t="s">
        <v>3351</v>
      </c>
      <c r="O68" s="32" t="str">
        <f t="shared" si="10"/>
        <v>October</v>
      </c>
      <c r="P68" s="32">
        <f t="shared" si="11"/>
        <v>9</v>
      </c>
      <c r="Q68" s="237" t="s">
        <v>3687</v>
      </c>
      <c r="R68" s="49"/>
      <c r="S68" s="50" t="s">
        <v>3630</v>
      </c>
      <c r="AA68" s="249" t="s">
        <v>2269</v>
      </c>
      <c r="AK68" s="238" t="s">
        <v>3725</v>
      </c>
      <c r="AL68" s="44">
        <f t="shared" si="24"/>
        <v>10.183333333333334</v>
      </c>
      <c r="AN68" s="44">
        <f t="shared" si="19"/>
        <v>10</v>
      </c>
      <c r="AO68" s="34">
        <v>43439</v>
      </c>
      <c r="AT68" s="248"/>
      <c r="AU68" s="233">
        <v>55</v>
      </c>
      <c r="AV68" s="31">
        <f t="shared" si="20"/>
        <v>60</v>
      </c>
      <c r="AW68" s="235">
        <v>1.1132</v>
      </c>
      <c r="AX68" s="235">
        <v>5.4000000000000003E-3</v>
      </c>
      <c r="AY68" s="235">
        <v>8.0999999999999996E-3</v>
      </c>
      <c r="AZ68" s="47">
        <v>6.7999999999999996E-3</v>
      </c>
      <c r="BH68" s="32">
        <f t="shared" si="21"/>
        <v>0.66909090909090907</v>
      </c>
      <c r="BI68" s="32">
        <f t="shared" si="22"/>
        <v>0.7</v>
      </c>
      <c r="BJ68" s="32">
        <f t="shared" si="23"/>
        <v>0.61085159899389152</v>
      </c>
      <c r="GO68" s="239">
        <v>19.399999999999999</v>
      </c>
      <c r="GS68" s="242">
        <v>543</v>
      </c>
      <c r="GX68" s="32">
        <f t="shared" si="18"/>
        <v>0.24657239797200536</v>
      </c>
      <c r="GY68" s="32">
        <v>0.24657239797200536</v>
      </c>
      <c r="HQ68" s="245">
        <v>71</v>
      </c>
      <c r="KP68" s="32"/>
      <c r="KU68" s="49">
        <v>0</v>
      </c>
    </row>
    <row r="69" spans="1:307" ht="14.25" customHeight="1" x14ac:dyDescent="0.3">
      <c r="A69" s="250"/>
      <c r="C69" s="49" t="s">
        <v>2670</v>
      </c>
      <c r="D69" s="155" t="s">
        <v>2502</v>
      </c>
      <c r="E69" s="32" t="s">
        <v>3638</v>
      </c>
      <c r="G69" s="33" t="s">
        <v>3351</v>
      </c>
      <c r="O69" s="32" t="str">
        <f t="shared" si="10"/>
        <v>October</v>
      </c>
      <c r="P69" s="32">
        <f t="shared" si="11"/>
        <v>17</v>
      </c>
      <c r="Q69" s="237" t="s">
        <v>3688</v>
      </c>
      <c r="R69" s="49"/>
      <c r="S69" s="50" t="s">
        <v>3630</v>
      </c>
      <c r="AA69" s="249" t="s">
        <v>2269</v>
      </c>
      <c r="AK69" s="238" t="s">
        <v>3726</v>
      </c>
      <c r="AL69" s="44">
        <f t="shared" si="24"/>
        <v>11.683333333333334</v>
      </c>
      <c r="AN69" s="44">
        <f t="shared" si="19"/>
        <v>10</v>
      </c>
      <c r="AO69" s="34">
        <v>43439</v>
      </c>
      <c r="AT69" s="248"/>
      <c r="AU69" s="233">
        <v>53</v>
      </c>
      <c r="AV69" s="31">
        <f t="shared" si="20"/>
        <v>60</v>
      </c>
      <c r="AW69" s="235">
        <v>1.0927</v>
      </c>
      <c r="AX69" s="235">
        <v>5.1999999999999998E-3</v>
      </c>
      <c r="AY69" s="235">
        <v>9.7000000000000003E-3</v>
      </c>
      <c r="AZ69" s="47">
        <v>5.3E-3</v>
      </c>
      <c r="BH69" s="32">
        <f t="shared" si="21"/>
        <v>0.73396159245551706</v>
      </c>
      <c r="BI69" s="32">
        <f t="shared" si="22"/>
        <v>0.8</v>
      </c>
      <c r="BJ69" s="32">
        <f t="shared" si="23"/>
        <v>0.48503706415301551</v>
      </c>
      <c r="GO69" s="239">
        <v>18.3</v>
      </c>
      <c r="GS69" s="242">
        <v>538</v>
      </c>
      <c r="GX69" s="32">
        <f t="shared" si="18"/>
        <v>0.2441428604434947</v>
      </c>
      <c r="GY69" s="32">
        <v>0.2441428604434947</v>
      </c>
      <c r="HQ69" s="245">
        <v>36.200000000000003</v>
      </c>
      <c r="KP69" s="32"/>
      <c r="KU69" s="49">
        <v>4.0946000000000003E-2</v>
      </c>
    </row>
    <row r="70" spans="1:307" ht="14.25" customHeight="1" x14ac:dyDescent="0.3">
      <c r="A70" s="250"/>
      <c r="C70" s="49" t="s">
        <v>2670</v>
      </c>
      <c r="D70" s="155" t="s">
        <v>2503</v>
      </c>
      <c r="E70" s="32" t="s">
        <v>3639</v>
      </c>
      <c r="G70" s="33" t="s">
        <v>3351</v>
      </c>
      <c r="O70" s="32" t="str">
        <f t="shared" ref="O70:O133" si="25">TEXT(Q70,"mmmm")</f>
        <v>October</v>
      </c>
      <c r="P70" s="32">
        <f t="shared" ref="P70:P133" si="26">DAY(Q70)</f>
        <v>17</v>
      </c>
      <c r="Q70" s="237" t="s">
        <v>3688</v>
      </c>
      <c r="R70" s="49"/>
      <c r="S70" s="50" t="s">
        <v>3630</v>
      </c>
      <c r="AA70" s="249" t="s">
        <v>2269</v>
      </c>
      <c r="AK70" s="238" t="s">
        <v>3727</v>
      </c>
      <c r="AL70" s="44">
        <f t="shared" si="24"/>
        <v>12.416666666666664</v>
      </c>
      <c r="AN70" s="44">
        <f t="shared" si="19"/>
        <v>12</v>
      </c>
      <c r="AO70" s="34">
        <v>43439</v>
      </c>
      <c r="AT70" s="248"/>
      <c r="AU70" s="233">
        <v>54</v>
      </c>
      <c r="AV70" s="31">
        <f t="shared" si="20"/>
        <v>60</v>
      </c>
      <c r="AW70" s="235">
        <v>0.98670000000000002</v>
      </c>
      <c r="AX70" s="235">
        <v>6.7999999999999996E-3</v>
      </c>
      <c r="AY70" s="235">
        <v>8.3000000000000001E-3</v>
      </c>
      <c r="AZ70" s="47">
        <v>6.9000000000000008E-3</v>
      </c>
      <c r="BH70" s="32">
        <f t="shared" si="21"/>
        <v>0.62661941777168118</v>
      </c>
      <c r="BI70" s="32">
        <f t="shared" si="22"/>
        <v>0.7</v>
      </c>
      <c r="BJ70" s="32">
        <f t="shared" si="23"/>
        <v>0.69930069930069938</v>
      </c>
      <c r="GO70" s="239">
        <v>18.5</v>
      </c>
      <c r="GS70" s="242">
        <v>347.9</v>
      </c>
      <c r="GX70" s="32">
        <f t="shared" si="18"/>
        <v>0.15310927355589815</v>
      </c>
      <c r="GY70" s="32">
        <v>0.15310927355589815</v>
      </c>
      <c r="HQ70" s="245">
        <v>42.4</v>
      </c>
      <c r="KP70" s="32"/>
      <c r="KU70" s="49">
        <v>8.3420000000000005E-3</v>
      </c>
    </row>
    <row r="71" spans="1:307" ht="14.25" customHeight="1" x14ac:dyDescent="0.3">
      <c r="A71" s="250"/>
      <c r="C71" s="49" t="s">
        <v>2670</v>
      </c>
      <c r="D71" s="155" t="s">
        <v>2504</v>
      </c>
      <c r="E71" s="32" t="s">
        <v>3640</v>
      </c>
      <c r="G71" s="33" t="s">
        <v>3351</v>
      </c>
      <c r="O71" s="32" t="str">
        <f t="shared" si="25"/>
        <v>October</v>
      </c>
      <c r="P71" s="32">
        <f t="shared" si="26"/>
        <v>17</v>
      </c>
      <c r="Q71" s="237" t="s">
        <v>3688</v>
      </c>
      <c r="R71" s="49"/>
      <c r="S71" s="50" t="s">
        <v>3630</v>
      </c>
      <c r="AA71" s="249" t="s">
        <v>2269</v>
      </c>
      <c r="AK71" s="238" t="s">
        <v>3727</v>
      </c>
      <c r="AL71" s="44">
        <f t="shared" si="24"/>
        <v>12.416666666666664</v>
      </c>
      <c r="AN71" s="44">
        <f t="shared" si="19"/>
        <v>12</v>
      </c>
      <c r="AO71" s="34">
        <v>43439</v>
      </c>
      <c r="AT71" s="248"/>
      <c r="AU71" s="233">
        <v>55</v>
      </c>
      <c r="AV71" s="31">
        <f t="shared" si="20"/>
        <v>60</v>
      </c>
      <c r="AW71" s="235">
        <v>1.171</v>
      </c>
      <c r="AX71" s="235">
        <v>7.7000000000000002E-3</v>
      </c>
      <c r="AY71" s="235">
        <v>1.1299999999999999E-2</v>
      </c>
      <c r="AZ71" s="47">
        <v>7.3000000000000001E-3</v>
      </c>
      <c r="BH71" s="32">
        <f t="shared" si="21"/>
        <v>0.70383170548459806</v>
      </c>
      <c r="BI71" s="32">
        <f t="shared" si="22"/>
        <v>0.8</v>
      </c>
      <c r="BJ71" s="32">
        <f t="shared" si="23"/>
        <v>0.62339880444064899</v>
      </c>
      <c r="GO71" s="239">
        <v>18.5</v>
      </c>
      <c r="GS71" s="242">
        <v>347.9</v>
      </c>
      <c r="GX71" s="32">
        <f t="shared" si="18"/>
        <v>0.15310927355589815</v>
      </c>
      <c r="GY71" s="32">
        <v>0.15310927355589815</v>
      </c>
      <c r="HQ71" s="245">
        <v>42.4</v>
      </c>
      <c r="KP71" s="32"/>
      <c r="KU71" s="49">
        <v>8.3420000000000005E-3</v>
      </c>
    </row>
    <row r="72" spans="1:307" ht="14.25" customHeight="1" x14ac:dyDescent="0.3">
      <c r="A72" s="250"/>
      <c r="C72" s="49" t="s">
        <v>2670</v>
      </c>
      <c r="D72" s="155" t="s">
        <v>2505</v>
      </c>
      <c r="E72" s="32" t="s">
        <v>3641</v>
      </c>
      <c r="G72" s="33" t="s">
        <v>3351</v>
      </c>
      <c r="O72" s="32" t="str">
        <f t="shared" si="25"/>
        <v>October</v>
      </c>
      <c r="P72" s="32">
        <f t="shared" si="26"/>
        <v>17</v>
      </c>
      <c r="Q72" s="237" t="s">
        <v>3688</v>
      </c>
      <c r="R72" s="49"/>
      <c r="S72" s="50" t="s">
        <v>3630</v>
      </c>
      <c r="AA72" s="249" t="s">
        <v>2269</v>
      </c>
      <c r="AK72" s="238" t="s">
        <v>3727</v>
      </c>
      <c r="AL72" s="44">
        <f t="shared" si="24"/>
        <v>12.416666666666664</v>
      </c>
      <c r="AN72" s="44">
        <f t="shared" si="19"/>
        <v>12</v>
      </c>
      <c r="AO72" s="34">
        <v>43439</v>
      </c>
      <c r="AT72" s="248"/>
      <c r="AU72" s="233">
        <v>51</v>
      </c>
      <c r="AV72" s="31">
        <f t="shared" si="20"/>
        <v>60</v>
      </c>
      <c r="AW72" s="235">
        <v>0.88570000000000004</v>
      </c>
      <c r="AX72" s="235">
        <v>6.1000000000000004E-3</v>
      </c>
      <c r="AY72" s="235">
        <v>9.1999999999999998E-3</v>
      </c>
      <c r="AZ72" s="47">
        <v>3.7000000000000002E-3</v>
      </c>
      <c r="BH72" s="32">
        <f t="shared" si="21"/>
        <v>0.6676919133666539</v>
      </c>
      <c r="BI72" s="32">
        <f t="shared" si="22"/>
        <v>0.7</v>
      </c>
      <c r="BJ72" s="32">
        <f t="shared" si="23"/>
        <v>0.41774867336569949</v>
      </c>
      <c r="GO72" s="239">
        <v>18.5</v>
      </c>
      <c r="GS72" s="242">
        <v>347.9</v>
      </c>
      <c r="GX72" s="32">
        <f t="shared" si="18"/>
        <v>0.15310927355589815</v>
      </c>
      <c r="GY72" s="32">
        <v>0.15310927355589815</v>
      </c>
      <c r="HQ72" s="245">
        <v>42.4</v>
      </c>
      <c r="KP72" s="32"/>
      <c r="KU72" s="49">
        <v>8.3420000000000005E-3</v>
      </c>
    </row>
    <row r="73" spans="1:307" ht="14.25" customHeight="1" x14ac:dyDescent="0.3">
      <c r="A73" s="250"/>
      <c r="C73" s="49" t="s">
        <v>2670</v>
      </c>
      <c r="D73" s="155" t="s">
        <v>2506</v>
      </c>
      <c r="E73" s="32" t="s">
        <v>3642</v>
      </c>
      <c r="G73" s="33" t="s">
        <v>3351</v>
      </c>
      <c r="O73" s="32" t="str">
        <f t="shared" si="25"/>
        <v>October</v>
      </c>
      <c r="P73" s="32">
        <f t="shared" si="26"/>
        <v>17</v>
      </c>
      <c r="Q73" s="237" t="s">
        <v>3688</v>
      </c>
      <c r="R73" s="49"/>
      <c r="S73" s="50" t="s">
        <v>3630</v>
      </c>
      <c r="AA73" s="249" t="s">
        <v>2269</v>
      </c>
      <c r="AK73" s="238" t="s">
        <v>3727</v>
      </c>
      <c r="AL73" s="44">
        <f t="shared" si="24"/>
        <v>12.416666666666664</v>
      </c>
      <c r="AN73" s="44">
        <f t="shared" si="19"/>
        <v>12</v>
      </c>
      <c r="AO73" s="34">
        <v>43439</v>
      </c>
      <c r="AT73" s="248"/>
      <c r="AU73" s="233">
        <v>57</v>
      </c>
      <c r="AV73" s="31">
        <f t="shared" si="20"/>
        <v>60</v>
      </c>
      <c r="AW73" s="235">
        <v>1.1771</v>
      </c>
      <c r="AX73" s="235">
        <v>6.0000000000000001E-3</v>
      </c>
      <c r="AY73" s="235">
        <v>8.5000000000000006E-3</v>
      </c>
      <c r="AZ73" s="47">
        <v>6.0999999999999995E-3</v>
      </c>
      <c r="BH73" s="32">
        <f t="shared" si="21"/>
        <v>0.6356071773771147</v>
      </c>
      <c r="BI73" s="32">
        <f t="shared" si="22"/>
        <v>0.7</v>
      </c>
      <c r="BJ73" s="32">
        <f t="shared" si="23"/>
        <v>0.51822275082830682</v>
      </c>
      <c r="GO73" s="239">
        <v>18.5</v>
      </c>
      <c r="GS73" s="242">
        <v>347.9</v>
      </c>
      <c r="GX73" s="32">
        <f t="shared" si="18"/>
        <v>0.15310927355589815</v>
      </c>
      <c r="GY73" s="32">
        <v>0.15310927355589815</v>
      </c>
      <c r="HQ73" s="245">
        <v>42.4</v>
      </c>
      <c r="KP73" s="32"/>
      <c r="KU73" s="49">
        <v>8.3420000000000005E-3</v>
      </c>
    </row>
    <row r="74" spans="1:307" ht="14.25" customHeight="1" x14ac:dyDescent="0.3">
      <c r="A74" s="250"/>
      <c r="C74" s="49" t="s">
        <v>2670</v>
      </c>
      <c r="D74" s="155" t="s">
        <v>2507</v>
      </c>
      <c r="E74" s="32" t="s">
        <v>3643</v>
      </c>
      <c r="G74" s="33" t="s">
        <v>3351</v>
      </c>
      <c r="O74" s="32" t="str">
        <f t="shared" si="25"/>
        <v>October</v>
      </c>
      <c r="P74" s="32">
        <f t="shared" si="26"/>
        <v>17</v>
      </c>
      <c r="Q74" s="237" t="s">
        <v>3688</v>
      </c>
      <c r="R74" s="49"/>
      <c r="S74" s="50" t="s">
        <v>3630</v>
      </c>
      <c r="AA74" s="249" t="s">
        <v>2269</v>
      </c>
      <c r="AK74" s="238" t="s">
        <v>3727</v>
      </c>
      <c r="AL74" s="44">
        <f t="shared" si="24"/>
        <v>12.416666666666664</v>
      </c>
      <c r="AN74" s="44">
        <f t="shared" si="19"/>
        <v>12</v>
      </c>
      <c r="AO74" s="34">
        <v>43439</v>
      </c>
      <c r="AT74" s="248"/>
      <c r="AU74" s="233">
        <v>48</v>
      </c>
      <c r="AV74" s="31">
        <f t="shared" si="20"/>
        <v>50</v>
      </c>
      <c r="AW74" s="235">
        <v>0.78739999999999999</v>
      </c>
      <c r="AX74" s="235">
        <v>6.0000000000000001E-3</v>
      </c>
      <c r="AY74" s="235">
        <v>8.3000000000000001E-3</v>
      </c>
      <c r="AZ74" s="47">
        <v>5.0000000000000001E-3</v>
      </c>
      <c r="BH74" s="32">
        <f t="shared" si="21"/>
        <v>0.71198640046296291</v>
      </c>
      <c r="BI74" s="32">
        <f t="shared" si="22"/>
        <v>0.8</v>
      </c>
      <c r="BJ74" s="32">
        <f t="shared" si="23"/>
        <v>0.63500127000254003</v>
      </c>
      <c r="GO74" s="239">
        <v>18.5</v>
      </c>
      <c r="GS74" s="242">
        <v>347.9</v>
      </c>
      <c r="GX74" s="32">
        <f t="shared" si="18"/>
        <v>0.15310927355589815</v>
      </c>
      <c r="GY74" s="32">
        <v>0.15310927355589815</v>
      </c>
      <c r="HQ74" s="245">
        <v>42.4</v>
      </c>
      <c r="KP74" s="32"/>
      <c r="KU74" s="49">
        <v>8.3420000000000005E-3</v>
      </c>
    </row>
    <row r="75" spans="1:307" ht="14.25" customHeight="1" x14ac:dyDescent="0.3">
      <c r="A75" s="250"/>
      <c r="C75" s="49" t="s">
        <v>2670</v>
      </c>
      <c r="D75" s="155" t="s">
        <v>2508</v>
      </c>
      <c r="E75" s="32" t="s">
        <v>3644</v>
      </c>
      <c r="G75" s="33" t="s">
        <v>3351</v>
      </c>
      <c r="O75" s="32" t="str">
        <f t="shared" si="25"/>
        <v>October</v>
      </c>
      <c r="P75" s="32">
        <f t="shared" si="26"/>
        <v>17</v>
      </c>
      <c r="Q75" s="237" t="s">
        <v>3688</v>
      </c>
      <c r="R75" s="49"/>
      <c r="S75" s="50" t="s">
        <v>3630</v>
      </c>
      <c r="AA75" s="249" t="s">
        <v>2269</v>
      </c>
      <c r="AK75" s="238" t="s">
        <v>3727</v>
      </c>
      <c r="AL75" s="44">
        <f t="shared" si="24"/>
        <v>12.416666666666664</v>
      </c>
      <c r="AN75" s="44">
        <f t="shared" si="19"/>
        <v>12</v>
      </c>
      <c r="AO75" s="34">
        <v>43439</v>
      </c>
      <c r="AT75" s="248"/>
      <c r="AU75" s="233">
        <v>51</v>
      </c>
      <c r="AV75" s="31">
        <f t="shared" si="20"/>
        <v>60</v>
      </c>
      <c r="AW75" s="235">
        <v>0.80610000000000004</v>
      </c>
      <c r="AX75" s="235">
        <v>4.7999999999999996E-3</v>
      </c>
      <c r="AY75" s="235">
        <v>6.7000000000000002E-3</v>
      </c>
      <c r="AZ75" s="47">
        <v>5.1999999999999998E-3</v>
      </c>
      <c r="BH75" s="32">
        <f t="shared" si="21"/>
        <v>0.607684827102698</v>
      </c>
      <c r="BI75" s="32">
        <f t="shared" si="22"/>
        <v>0.7</v>
      </c>
      <c r="BJ75" s="32">
        <f t="shared" si="23"/>
        <v>0.64508125542736627</v>
      </c>
      <c r="GO75" s="239">
        <v>18.5</v>
      </c>
      <c r="GS75" s="242">
        <v>347.9</v>
      </c>
      <c r="GX75" s="32">
        <f t="shared" si="18"/>
        <v>0.15310927355589815</v>
      </c>
      <c r="GY75" s="32">
        <v>0.15310927355589815</v>
      </c>
      <c r="HQ75" s="245">
        <v>42.4</v>
      </c>
      <c r="KP75" s="32"/>
      <c r="KU75" s="49">
        <v>8.3420000000000005E-3</v>
      </c>
    </row>
    <row r="76" spans="1:307" ht="14.4" x14ac:dyDescent="0.3">
      <c r="A76" s="250" t="s">
        <v>3448</v>
      </c>
      <c r="C76" s="49" t="s">
        <v>2670</v>
      </c>
      <c r="D76" s="155" t="s">
        <v>2509</v>
      </c>
      <c r="G76" s="33" t="s">
        <v>3351</v>
      </c>
      <c r="O76" s="32" t="str">
        <f t="shared" si="25"/>
        <v>July</v>
      </c>
      <c r="P76" s="32">
        <f t="shared" si="26"/>
        <v>9</v>
      </c>
      <c r="Q76" s="237" t="s">
        <v>3689</v>
      </c>
      <c r="R76" s="49"/>
      <c r="S76" s="50" t="s">
        <v>3630</v>
      </c>
      <c r="AA76" s="249" t="s">
        <v>2269</v>
      </c>
      <c r="AI76" s="44"/>
      <c r="AK76" s="238" t="s">
        <v>3200</v>
      </c>
      <c r="AL76" s="44">
        <f t="shared" si="24"/>
        <v>8.65</v>
      </c>
      <c r="AN76" s="44">
        <f t="shared" si="19"/>
        <v>8</v>
      </c>
      <c r="AT76" s="248"/>
      <c r="AU76" s="32">
        <v>49</v>
      </c>
      <c r="AV76" s="31">
        <f t="shared" si="20"/>
        <v>50</v>
      </c>
      <c r="AW76" s="47">
        <v>1.1337999999999999</v>
      </c>
      <c r="AX76" s="47">
        <v>8.3999999999999995E-3</v>
      </c>
      <c r="AY76" s="47">
        <v>3.0000000000000001E-3</v>
      </c>
      <c r="AZ76" s="47">
        <v>9.9000000000000008E-3</v>
      </c>
      <c r="BH76" s="32">
        <f t="shared" si="21"/>
        <v>0.96371409871737113</v>
      </c>
      <c r="BI76" s="32">
        <f t="shared" si="22"/>
        <v>1</v>
      </c>
      <c r="BJ76" s="32">
        <f t="shared" si="23"/>
        <v>0.87316987122949374</v>
      </c>
      <c r="GO76" s="239">
        <v>22.8</v>
      </c>
      <c r="GS76" s="242">
        <v>681</v>
      </c>
      <c r="GX76" s="32">
        <f t="shared" si="18"/>
        <v>0.31421138418478856</v>
      </c>
      <c r="GY76" s="32">
        <v>0.31421138418478856</v>
      </c>
      <c r="HQ76" s="245">
        <v>36.6</v>
      </c>
      <c r="KP76" s="32"/>
      <c r="KU76" s="49">
        <v>1.9772999999999999E-2</v>
      </c>
    </row>
    <row r="77" spans="1:307" ht="14.4" x14ac:dyDescent="0.3">
      <c r="A77" s="250"/>
      <c r="C77" s="49" t="s">
        <v>2670</v>
      </c>
      <c r="D77" s="155" t="s">
        <v>2543</v>
      </c>
      <c r="G77" s="33" t="s">
        <v>3351</v>
      </c>
      <c r="O77" s="32" t="str">
        <f t="shared" si="25"/>
        <v>July</v>
      </c>
      <c r="P77" s="32">
        <f t="shared" si="26"/>
        <v>17</v>
      </c>
      <c r="Q77" s="237" t="s">
        <v>3690</v>
      </c>
      <c r="R77" s="49"/>
      <c r="S77" s="50" t="s">
        <v>3630</v>
      </c>
      <c r="AA77" s="249" t="s">
        <v>2276</v>
      </c>
      <c r="AI77" s="44"/>
      <c r="AK77" s="238" t="s">
        <v>3728</v>
      </c>
      <c r="AL77" s="44">
        <f t="shared" si="24"/>
        <v>9.3166666666666664</v>
      </c>
      <c r="AN77" s="44">
        <f t="shared" si="19"/>
        <v>8</v>
      </c>
      <c r="AT77" s="248"/>
      <c r="AU77" s="32">
        <v>51</v>
      </c>
      <c r="AV77" s="31">
        <f t="shared" si="20"/>
        <v>60</v>
      </c>
      <c r="AW77" s="47">
        <v>0.89990000000000003</v>
      </c>
      <c r="AX77" s="47">
        <v>4.1000000000000003E-3</v>
      </c>
      <c r="AY77" s="47">
        <v>4.0000000000000001E-3</v>
      </c>
      <c r="AZ77" s="47">
        <v>5.7999999999999996E-3</v>
      </c>
      <c r="BH77" s="32">
        <f t="shared" si="21"/>
        <v>0.6783966950871082</v>
      </c>
      <c r="BI77" s="32">
        <f t="shared" si="22"/>
        <v>0.7</v>
      </c>
      <c r="BJ77" s="32">
        <f t="shared" si="23"/>
        <v>0.64451605733970441</v>
      </c>
      <c r="GO77" s="239">
        <v>20.7</v>
      </c>
      <c r="GS77" s="242">
        <v>10580</v>
      </c>
      <c r="GX77" s="32">
        <f t="shared" si="18"/>
        <v>5.9671967798302816</v>
      </c>
      <c r="GY77" s="32">
        <v>5.9671967798302816</v>
      </c>
      <c r="HQ77" s="245">
        <v>53.3</v>
      </c>
      <c r="KP77" s="32"/>
      <c r="KU77" s="49">
        <v>2.880652</v>
      </c>
    </row>
    <row r="78" spans="1:307" ht="14.4" x14ac:dyDescent="0.3">
      <c r="A78" s="250" t="s">
        <v>3772</v>
      </c>
      <c r="C78" s="49" t="s">
        <v>2670</v>
      </c>
      <c r="D78" s="155" t="s">
        <v>2544</v>
      </c>
      <c r="G78" s="33" t="s">
        <v>3351</v>
      </c>
      <c r="O78" s="32" t="str">
        <f t="shared" si="25"/>
        <v>July</v>
      </c>
      <c r="P78" s="32">
        <f t="shared" si="26"/>
        <v>17</v>
      </c>
      <c r="Q78" s="237" t="s">
        <v>3690</v>
      </c>
      <c r="R78" s="49"/>
      <c r="S78" s="50" t="s">
        <v>3630</v>
      </c>
      <c r="AA78" s="249" t="s">
        <v>2275</v>
      </c>
      <c r="AI78" s="44"/>
      <c r="AK78" s="238" t="s">
        <v>3729</v>
      </c>
      <c r="AL78" s="44">
        <f t="shared" si="24"/>
        <v>11.366666666666667</v>
      </c>
      <c r="AN78" s="44">
        <f t="shared" si="19"/>
        <v>10</v>
      </c>
      <c r="AT78" s="248"/>
      <c r="AU78" s="32">
        <v>48</v>
      </c>
      <c r="AV78" s="31">
        <f t="shared" si="20"/>
        <v>50</v>
      </c>
      <c r="AW78" s="47">
        <v>0.91120000000000001</v>
      </c>
      <c r="AX78" s="47">
        <v>4.4000000000000003E-3</v>
      </c>
      <c r="AY78" s="47">
        <v>1.6000000000000001E-3</v>
      </c>
      <c r="AZ78" s="47">
        <v>9.1000000000000004E-3</v>
      </c>
      <c r="BH78" s="32">
        <f t="shared" si="21"/>
        <v>0.82392939814814814</v>
      </c>
      <c r="BI78" s="32">
        <f t="shared" si="22"/>
        <v>0.9</v>
      </c>
      <c r="BJ78" s="32">
        <f t="shared" si="23"/>
        <v>0.998683055311677</v>
      </c>
      <c r="GO78" s="239">
        <v>21.4</v>
      </c>
      <c r="GS78" s="242">
        <v>4973</v>
      </c>
      <c r="GX78" s="32">
        <f t="shared" si="18"/>
        <v>2.6467624840842281</v>
      </c>
      <c r="GY78" s="32">
        <v>2.6467624840842281</v>
      </c>
      <c r="HQ78" s="245">
        <v>50.9</v>
      </c>
      <c r="KP78" s="32"/>
      <c r="KU78" s="49">
        <v>1.283274</v>
      </c>
    </row>
    <row r="79" spans="1:307" ht="14.4" x14ac:dyDescent="0.3">
      <c r="A79" s="250"/>
      <c r="C79" s="49" t="s">
        <v>2670</v>
      </c>
      <c r="D79" s="155" t="s">
        <v>2545</v>
      </c>
      <c r="G79" s="33" t="s">
        <v>3351</v>
      </c>
      <c r="O79" s="32" t="str">
        <f t="shared" si="25"/>
        <v>August</v>
      </c>
      <c r="P79" s="32">
        <f t="shared" si="26"/>
        <v>20</v>
      </c>
      <c r="Q79" s="237" t="s">
        <v>3691</v>
      </c>
      <c r="R79" s="49"/>
      <c r="S79" s="50" t="s">
        <v>3630</v>
      </c>
      <c r="AA79" s="249" t="s">
        <v>2277</v>
      </c>
      <c r="AK79" s="238" t="s">
        <v>3730</v>
      </c>
      <c r="AL79" s="44">
        <f t="shared" si="24"/>
        <v>9.6666666666666661</v>
      </c>
      <c r="AN79" s="44">
        <f t="shared" si="19"/>
        <v>8</v>
      </c>
      <c r="AT79" s="248"/>
      <c r="AU79" s="32">
        <v>40</v>
      </c>
      <c r="AV79" s="31">
        <f t="shared" si="20"/>
        <v>40</v>
      </c>
      <c r="AW79" s="47">
        <v>0.44230000000000003</v>
      </c>
      <c r="AX79" s="47">
        <v>1.1000000000000001E-3</v>
      </c>
      <c r="AY79" s="47">
        <v>1.1000000000000001E-3</v>
      </c>
      <c r="AZ79" s="47">
        <v>2.5999999999999999E-3</v>
      </c>
      <c r="BH79" s="32">
        <f t="shared" si="21"/>
        <v>0.69109375000000006</v>
      </c>
      <c r="BI79" s="32">
        <f t="shared" si="22"/>
        <v>0.7</v>
      </c>
      <c r="BJ79" s="32">
        <f t="shared" si="23"/>
        <v>0.58783631019669902</v>
      </c>
      <c r="GO79" s="239">
        <v>21.4</v>
      </c>
      <c r="GS79" s="242">
        <v>5514</v>
      </c>
      <c r="GX79" s="32">
        <f t="shared" si="18"/>
        <v>2.9574164057606191</v>
      </c>
      <c r="GY79" s="32">
        <v>2.9574164057606191</v>
      </c>
      <c r="HQ79" s="245">
        <v>40.5</v>
      </c>
      <c r="KP79" s="32"/>
      <c r="KU79" s="49">
        <v>2.9646810000000001</v>
      </c>
    </row>
    <row r="80" spans="1:307" ht="14.4" x14ac:dyDescent="0.3">
      <c r="A80" s="250"/>
      <c r="C80" s="49" t="s">
        <v>2670</v>
      </c>
      <c r="D80" s="155" t="s">
        <v>2546</v>
      </c>
      <c r="G80" s="33" t="s">
        <v>3351</v>
      </c>
      <c r="O80" s="32" t="str">
        <f t="shared" si="25"/>
        <v>August</v>
      </c>
      <c r="P80" s="32">
        <f t="shared" si="26"/>
        <v>20</v>
      </c>
      <c r="Q80" s="237" t="s">
        <v>3691</v>
      </c>
      <c r="R80" s="49"/>
      <c r="S80" s="50" t="s">
        <v>3630</v>
      </c>
      <c r="AA80" s="249" t="s">
        <v>2277</v>
      </c>
      <c r="AK80" s="238" t="s">
        <v>3731</v>
      </c>
      <c r="AL80" s="44">
        <f t="shared" si="24"/>
        <v>9.9333333333333336</v>
      </c>
      <c r="AN80" s="44">
        <f t="shared" si="19"/>
        <v>8</v>
      </c>
      <c r="AT80" s="248"/>
      <c r="AU80" s="32">
        <v>46</v>
      </c>
      <c r="AV80" s="31">
        <f t="shared" si="20"/>
        <v>50</v>
      </c>
      <c r="AW80" s="47">
        <v>0.63009999999999999</v>
      </c>
      <c r="AX80" s="47">
        <v>6.0000000000000001E-3</v>
      </c>
      <c r="AY80" s="47">
        <v>5.7999999999999996E-3</v>
      </c>
      <c r="AZ80" s="47">
        <v>4.7999999999999996E-3</v>
      </c>
      <c r="BH80" s="32">
        <f t="shared" si="21"/>
        <v>0.64734527821155585</v>
      </c>
      <c r="BI80" s="32">
        <f t="shared" si="22"/>
        <v>0.7</v>
      </c>
      <c r="BJ80" s="32">
        <f t="shared" si="23"/>
        <v>0.76178384383431197</v>
      </c>
      <c r="GO80" s="239">
        <v>21.5</v>
      </c>
      <c r="GS80" s="242">
        <v>5655</v>
      </c>
      <c r="GX80" s="32">
        <f t="shared" si="18"/>
        <v>3.0387913433176323</v>
      </c>
      <c r="GY80" s="32">
        <v>3.0387913433176323</v>
      </c>
      <c r="HQ80" s="245">
        <v>31.5</v>
      </c>
      <c r="KP80" s="32"/>
      <c r="KU80" s="49">
        <v>2.9646810000000001</v>
      </c>
    </row>
    <row r="81" spans="1:307" ht="14.4" x14ac:dyDescent="0.3">
      <c r="A81" s="250"/>
      <c r="C81" s="49" t="s">
        <v>2670</v>
      </c>
      <c r="D81" s="155" t="s">
        <v>2547</v>
      </c>
      <c r="G81" s="33" t="s">
        <v>3351</v>
      </c>
      <c r="O81" s="32" t="str">
        <f t="shared" si="25"/>
        <v>August</v>
      </c>
      <c r="P81" s="32">
        <f t="shared" si="26"/>
        <v>21</v>
      </c>
      <c r="Q81" s="237" t="s">
        <v>3692</v>
      </c>
      <c r="R81" s="49"/>
      <c r="S81" s="50" t="s">
        <v>3630</v>
      </c>
      <c r="AA81" s="249" t="s">
        <v>2277</v>
      </c>
      <c r="AK81" s="238" t="s">
        <v>3732</v>
      </c>
      <c r="AL81" s="44">
        <f t="shared" si="24"/>
        <v>8.1</v>
      </c>
      <c r="AN81" s="44">
        <f t="shared" si="19"/>
        <v>8</v>
      </c>
      <c r="AT81" s="248"/>
      <c r="AU81" s="32">
        <v>55</v>
      </c>
      <c r="AV81" s="31">
        <f t="shared" si="20"/>
        <v>60</v>
      </c>
      <c r="AW81" s="47">
        <v>1.3268</v>
      </c>
      <c r="AX81" s="47">
        <v>1.2699999999999999E-2</v>
      </c>
      <c r="AY81" s="47">
        <v>1.0800000000000001E-2</v>
      </c>
      <c r="AZ81" s="47">
        <v>7.7000000000000002E-3</v>
      </c>
      <c r="BH81" s="32">
        <f t="shared" si="21"/>
        <v>0.79747558226897064</v>
      </c>
      <c r="BI81" s="32">
        <f t="shared" si="22"/>
        <v>0.8</v>
      </c>
      <c r="BJ81" s="32">
        <f t="shared" si="23"/>
        <v>0.5803436840518541</v>
      </c>
      <c r="GO81" s="239">
        <v>20.3</v>
      </c>
      <c r="GS81" s="242">
        <v>10.92</v>
      </c>
      <c r="GX81" s="32">
        <f t="shared" si="18"/>
        <v>3.770875414934149E-3</v>
      </c>
      <c r="GY81" s="32">
        <v>3.770875414934149E-3</v>
      </c>
      <c r="HQ81" s="246"/>
      <c r="KP81" s="32"/>
      <c r="KU81" s="49">
        <v>0.72997900000000004</v>
      </c>
    </row>
    <row r="82" spans="1:307" ht="14.4" x14ac:dyDescent="0.3">
      <c r="A82" s="250"/>
      <c r="C82" s="49" t="s">
        <v>2670</v>
      </c>
      <c r="D82" s="155" t="s">
        <v>2548</v>
      </c>
      <c r="G82" s="33" t="s">
        <v>3351</v>
      </c>
      <c r="O82" s="32" t="str">
        <f t="shared" si="25"/>
        <v>September</v>
      </c>
      <c r="P82" s="32">
        <f t="shared" si="26"/>
        <v>6</v>
      </c>
      <c r="Q82" s="237" t="s">
        <v>3693</v>
      </c>
      <c r="R82" s="49"/>
      <c r="S82" s="50" t="s">
        <v>3630</v>
      </c>
      <c r="AA82" s="249" t="s">
        <v>2277</v>
      </c>
      <c r="AK82" s="238" t="s">
        <v>3256</v>
      </c>
      <c r="AL82" s="44">
        <f t="shared" si="24"/>
        <v>11.966666666666667</v>
      </c>
      <c r="AN82" s="44">
        <f t="shared" si="19"/>
        <v>10</v>
      </c>
      <c r="AT82" s="248"/>
      <c r="AU82" s="32">
        <v>55</v>
      </c>
      <c r="AV82" s="31">
        <f t="shared" si="20"/>
        <v>60</v>
      </c>
      <c r="AW82" s="47">
        <v>1.7034</v>
      </c>
      <c r="AX82" s="47">
        <v>8.6999999999999994E-3</v>
      </c>
      <c r="AY82" s="47">
        <v>4.4999999999999997E-3</v>
      </c>
      <c r="AZ82" s="47">
        <v>4.4000000000000003E-3</v>
      </c>
      <c r="BH82" s="32">
        <f t="shared" si="21"/>
        <v>1.023831705484598</v>
      </c>
      <c r="BI82" s="32">
        <f t="shared" si="22"/>
        <v>1.1000000000000001</v>
      </c>
      <c r="BJ82" s="32">
        <f t="shared" si="23"/>
        <v>0.25830691558060348</v>
      </c>
      <c r="GO82" s="239">
        <v>19.7</v>
      </c>
      <c r="GS82" s="242">
        <v>9519</v>
      </c>
      <c r="GX82" s="32">
        <f t="shared" si="18"/>
        <v>5.3239116077123541</v>
      </c>
      <c r="GY82" s="32">
        <v>5.3239116077123541</v>
      </c>
      <c r="HQ82" s="245">
        <v>105</v>
      </c>
      <c r="KP82" s="32"/>
      <c r="KU82" s="49">
        <v>0.59484300000000001</v>
      </c>
    </row>
    <row r="83" spans="1:307" ht="14.4" x14ac:dyDescent="0.3">
      <c r="A83" s="250"/>
      <c r="C83" s="49" t="s">
        <v>2670</v>
      </c>
      <c r="D83" s="155" t="s">
        <v>2549</v>
      </c>
      <c r="G83" s="33" t="s">
        <v>3351</v>
      </c>
      <c r="O83" s="32" t="str">
        <f t="shared" si="25"/>
        <v>September</v>
      </c>
      <c r="P83" s="32">
        <f t="shared" si="26"/>
        <v>7</v>
      </c>
      <c r="Q83" s="237" t="s">
        <v>3694</v>
      </c>
      <c r="R83" s="49"/>
      <c r="S83" s="50" t="s">
        <v>3630</v>
      </c>
      <c r="AA83" s="249" t="s">
        <v>2277</v>
      </c>
      <c r="AK83" s="238" t="s">
        <v>3733</v>
      </c>
      <c r="AL83" s="44">
        <f t="shared" si="24"/>
        <v>8.4499999999999993</v>
      </c>
      <c r="AN83" s="44">
        <f t="shared" si="19"/>
        <v>8</v>
      </c>
      <c r="AT83" s="248"/>
      <c r="AU83" s="32">
        <v>52</v>
      </c>
      <c r="AV83" s="31">
        <f t="shared" si="20"/>
        <v>60</v>
      </c>
      <c r="AW83" s="47">
        <v>0.85650000000000004</v>
      </c>
      <c r="AX83" s="47">
        <v>6.4000000000000003E-3</v>
      </c>
      <c r="AY83" s="47">
        <v>6.7000000000000002E-3</v>
      </c>
      <c r="AZ83" s="47">
        <v>5.4999999999999997E-3</v>
      </c>
      <c r="BH83" s="32">
        <f t="shared" si="21"/>
        <v>0.60914030496131089</v>
      </c>
      <c r="BI83" s="32">
        <f t="shared" si="22"/>
        <v>0.7</v>
      </c>
      <c r="BJ83" s="32">
        <f t="shared" si="23"/>
        <v>0.64214827787507289</v>
      </c>
      <c r="GO83" s="239">
        <v>19.3</v>
      </c>
      <c r="GS83" s="242">
        <v>2772</v>
      </c>
      <c r="GX83" s="32">
        <f t="shared" si="18"/>
        <v>1.4134744873282556</v>
      </c>
      <c r="GY83" s="32">
        <v>1.4134744873282556</v>
      </c>
      <c r="HQ83" s="245">
        <v>76.099999999999994</v>
      </c>
      <c r="KP83" s="32"/>
      <c r="KU83" s="49">
        <v>0.87943700000000002</v>
      </c>
    </row>
    <row r="84" spans="1:307" ht="14.25" customHeight="1" x14ac:dyDescent="0.3">
      <c r="A84" s="250"/>
      <c r="C84" s="49" t="s">
        <v>2670</v>
      </c>
      <c r="D84" s="155" t="s">
        <v>2550</v>
      </c>
      <c r="E84" s="32" t="s">
        <v>3645</v>
      </c>
      <c r="G84" s="33" t="s">
        <v>3351</v>
      </c>
      <c r="O84" s="32" t="str">
        <f t="shared" si="25"/>
        <v>November</v>
      </c>
      <c r="P84" s="32">
        <f t="shared" si="26"/>
        <v>7</v>
      </c>
      <c r="Q84" s="237" t="s">
        <v>3695</v>
      </c>
      <c r="R84" s="49"/>
      <c r="S84" s="50" t="s">
        <v>3630</v>
      </c>
      <c r="AA84" s="249" t="s">
        <v>2277</v>
      </c>
      <c r="AK84" s="238" t="s">
        <v>3734</v>
      </c>
      <c r="AL84" s="44">
        <f t="shared" si="24"/>
        <v>10.166666666666666</v>
      </c>
      <c r="AN84" s="44">
        <f t="shared" si="19"/>
        <v>10</v>
      </c>
      <c r="AO84" s="34">
        <v>43439</v>
      </c>
      <c r="AT84" s="248"/>
      <c r="AU84" s="233">
        <v>63</v>
      </c>
      <c r="AV84" s="31">
        <f t="shared" si="20"/>
        <v>70</v>
      </c>
      <c r="AW84" s="235">
        <v>1.6228</v>
      </c>
      <c r="AX84" s="235">
        <v>6.8999999999999999E-3</v>
      </c>
      <c r="AY84" s="235">
        <v>1.2500000000000001E-2</v>
      </c>
      <c r="AZ84" s="47">
        <v>1.1800000000000001E-2</v>
      </c>
      <c r="BA84" s="47">
        <v>9.5999999999999992E-3</v>
      </c>
      <c r="BH84" s="32">
        <f t="shared" si="21"/>
        <v>0.6489979883781849</v>
      </c>
      <c r="BI84" s="32">
        <f t="shared" si="22"/>
        <v>0.7</v>
      </c>
      <c r="BJ84" s="32">
        <f t="shared" si="23"/>
        <v>0.72713827951688448</v>
      </c>
      <c r="GO84" s="239">
        <v>16.899999999999999</v>
      </c>
      <c r="GS84" s="242">
        <v>8411</v>
      </c>
      <c r="GX84" s="32">
        <f t="shared" si="18"/>
        <v>4.6588357403638483</v>
      </c>
      <c r="GY84" s="32">
        <v>4.6588357403638483</v>
      </c>
      <c r="HQ84" s="245">
        <v>30.01</v>
      </c>
      <c r="KP84" s="32"/>
      <c r="KU84" s="49">
        <v>2.406787</v>
      </c>
    </row>
    <row r="85" spans="1:307" ht="14.25" customHeight="1" x14ac:dyDescent="0.3">
      <c r="A85" s="250"/>
      <c r="C85" s="49" t="s">
        <v>2670</v>
      </c>
      <c r="D85" s="155" t="s">
        <v>2551</v>
      </c>
      <c r="E85" s="32" t="s">
        <v>3646</v>
      </c>
      <c r="G85" s="33" t="s">
        <v>3351</v>
      </c>
      <c r="O85" s="32" t="str">
        <f t="shared" si="25"/>
        <v>November</v>
      </c>
      <c r="P85" s="32">
        <f t="shared" si="26"/>
        <v>8</v>
      </c>
      <c r="Q85" s="237" t="s">
        <v>3696</v>
      </c>
      <c r="R85" s="49"/>
      <c r="S85" s="50" t="s">
        <v>3630</v>
      </c>
      <c r="AA85" s="249" t="s">
        <v>2277</v>
      </c>
      <c r="AK85" s="238" t="s">
        <v>3735</v>
      </c>
      <c r="AL85" s="44">
        <f t="shared" si="24"/>
        <v>10.866666666666667</v>
      </c>
      <c r="AN85" s="44">
        <f t="shared" si="19"/>
        <v>10</v>
      </c>
      <c r="AO85" s="34">
        <v>43439</v>
      </c>
      <c r="AT85" s="248"/>
      <c r="AU85" s="233">
        <v>60</v>
      </c>
      <c r="AV85" s="31">
        <f t="shared" si="20"/>
        <v>60</v>
      </c>
      <c r="AW85" s="235">
        <v>1.9175</v>
      </c>
      <c r="AX85" s="235">
        <v>1.3899999999999999E-2</v>
      </c>
      <c r="AY85" s="235">
        <v>1.0999999999999999E-2</v>
      </c>
      <c r="AZ85" s="47">
        <v>1.2E-2</v>
      </c>
      <c r="BH85" s="32">
        <f t="shared" si="21"/>
        <v>0.88773148148148151</v>
      </c>
      <c r="BI85" s="32">
        <f t="shared" si="22"/>
        <v>0.9</v>
      </c>
      <c r="BJ85" s="32">
        <f t="shared" si="23"/>
        <v>0.62581486310299872</v>
      </c>
      <c r="GO85" s="239">
        <v>16.3</v>
      </c>
      <c r="GS85" s="242">
        <v>10741</v>
      </c>
      <c r="GX85" s="32">
        <f t="shared" si="18"/>
        <v>6.0653308372916452</v>
      </c>
      <c r="GY85" s="32">
        <v>6.0653308372916452</v>
      </c>
      <c r="HQ85" s="245">
        <v>52.1</v>
      </c>
      <c r="KP85" s="32"/>
      <c r="KU85" s="49">
        <v>2.8218480000000001</v>
      </c>
    </row>
    <row r="86" spans="1:307" ht="14.25" customHeight="1" x14ac:dyDescent="0.3">
      <c r="A86" s="250" t="s">
        <v>3772</v>
      </c>
      <c r="C86" s="49" t="s">
        <v>2670</v>
      </c>
      <c r="D86" s="155" t="s">
        <v>2552</v>
      </c>
      <c r="E86" s="32" t="s">
        <v>3647</v>
      </c>
      <c r="G86" s="33" t="s">
        <v>3351</v>
      </c>
      <c r="O86" s="32" t="str">
        <f t="shared" si="25"/>
        <v>November</v>
      </c>
      <c r="P86" s="32">
        <f t="shared" si="26"/>
        <v>26</v>
      </c>
      <c r="Q86" s="237" t="s">
        <v>3697</v>
      </c>
      <c r="R86" s="49"/>
      <c r="S86" s="50" t="s">
        <v>3630</v>
      </c>
      <c r="AA86" s="249" t="s">
        <v>2277</v>
      </c>
      <c r="AK86" s="238" t="s">
        <v>3736</v>
      </c>
      <c r="AL86" s="44">
        <f t="shared" si="24"/>
        <v>11.05</v>
      </c>
      <c r="AN86" s="44">
        <f t="shared" si="19"/>
        <v>10</v>
      </c>
      <c r="AO86" s="34">
        <v>43439</v>
      </c>
      <c r="AT86" s="248"/>
      <c r="AU86" s="233">
        <v>57</v>
      </c>
      <c r="AV86" s="31">
        <f t="shared" si="20"/>
        <v>60</v>
      </c>
      <c r="AW86" s="235">
        <v>1.7771999999999999</v>
      </c>
      <c r="AX86" s="235">
        <v>8.8999999999999999E-3</v>
      </c>
      <c r="AY86" s="235">
        <v>9.4000000000000004E-3</v>
      </c>
      <c r="AZ86" s="47">
        <v>1.3900000000000001E-2</v>
      </c>
      <c r="BA86" s="47">
        <v>1.4800000000000001E-2</v>
      </c>
      <c r="BH86" s="32">
        <f t="shared" si="21"/>
        <v>0.95964750287537859</v>
      </c>
      <c r="BI86" s="32">
        <f t="shared" si="22"/>
        <v>1</v>
      </c>
      <c r="BJ86" s="32">
        <f t="shared" si="23"/>
        <v>0.78212919198739594</v>
      </c>
      <c r="GO86" s="239">
        <v>12.6</v>
      </c>
      <c r="GS86" s="242">
        <v>10239</v>
      </c>
      <c r="GX86" s="32">
        <f t="shared" si="18"/>
        <v>5.7597925789396927</v>
      </c>
      <c r="GY86" s="32">
        <v>5.7597925789396927</v>
      </c>
      <c r="HQ86" s="245">
        <v>51.8</v>
      </c>
      <c r="KP86" s="32"/>
      <c r="KU86" s="49">
        <v>2.8748629999999999</v>
      </c>
    </row>
    <row r="87" spans="1:307" ht="14.4" x14ac:dyDescent="0.3">
      <c r="A87" s="250"/>
      <c r="C87" s="49" t="s">
        <v>2670</v>
      </c>
      <c r="D87" s="155" t="s">
        <v>2656</v>
      </c>
      <c r="G87" s="33" t="s">
        <v>3351</v>
      </c>
      <c r="O87" s="32" t="str">
        <f t="shared" si="25"/>
        <v>August</v>
      </c>
      <c r="P87" s="32">
        <f t="shared" si="26"/>
        <v>14</v>
      </c>
      <c r="Q87" s="237" t="s">
        <v>3698</v>
      </c>
      <c r="R87" s="49"/>
      <c r="S87" s="50" t="s">
        <v>3630</v>
      </c>
      <c r="AA87" s="249" t="s">
        <v>2277</v>
      </c>
      <c r="AK87" s="238" t="s">
        <v>3737</v>
      </c>
      <c r="AL87" s="44">
        <f t="shared" si="24"/>
        <v>12.85</v>
      </c>
      <c r="AN87" s="44">
        <f t="shared" si="19"/>
        <v>12</v>
      </c>
      <c r="AT87" s="248"/>
      <c r="AU87" s="32">
        <v>44</v>
      </c>
      <c r="AV87" s="31">
        <f t="shared" si="20"/>
        <v>50</v>
      </c>
      <c r="AW87" s="47">
        <v>0.68640000000000001</v>
      </c>
      <c r="AX87" s="47">
        <v>5.4000000000000003E-3</v>
      </c>
      <c r="AY87" s="47">
        <v>5.1999999999999998E-3</v>
      </c>
      <c r="AZ87" s="47">
        <v>8.3000000000000001E-3</v>
      </c>
      <c r="BH87" s="32">
        <f t="shared" si="21"/>
        <v>0.80578512396694213</v>
      </c>
      <c r="BI87" s="32">
        <f t="shared" si="22"/>
        <v>0.9</v>
      </c>
      <c r="BJ87" s="32">
        <f t="shared" si="23"/>
        <v>1.2092074592074593</v>
      </c>
      <c r="GO87" s="239">
        <v>21.5</v>
      </c>
      <c r="GS87" s="242">
        <v>5701</v>
      </c>
      <c r="GX87" s="32">
        <f t="shared" ref="GX87:GX150" si="27">((0.36966/(((GS87*0.001)^-1.07)-0.00074))*1.28156)</f>
        <v>3.0653745722613457</v>
      </c>
      <c r="GY87" s="32">
        <v>3.0653745722613457</v>
      </c>
      <c r="HQ87" s="245">
        <v>54.9</v>
      </c>
      <c r="KP87" s="32"/>
      <c r="KU87" s="49">
        <v>0.358018</v>
      </c>
    </row>
    <row r="88" spans="1:307" ht="14.4" x14ac:dyDescent="0.3">
      <c r="A88" s="251" t="s">
        <v>3771</v>
      </c>
      <c r="C88" s="49" t="s">
        <v>2670</v>
      </c>
      <c r="D88" s="155" t="s">
        <v>2657</v>
      </c>
      <c r="G88" s="33" t="s">
        <v>3351</v>
      </c>
      <c r="O88" s="32" t="str">
        <f t="shared" si="25"/>
        <v>August</v>
      </c>
      <c r="P88" s="32">
        <f t="shared" si="26"/>
        <v>13</v>
      </c>
      <c r="Q88" s="237" t="s">
        <v>3699</v>
      </c>
      <c r="R88" s="49"/>
      <c r="S88" s="50" t="s">
        <v>3630</v>
      </c>
      <c r="AA88" s="249" t="s">
        <v>2277</v>
      </c>
      <c r="AK88" s="238" t="s">
        <v>3738</v>
      </c>
      <c r="AL88" s="44">
        <f t="shared" si="24"/>
        <v>11.766666666666667</v>
      </c>
      <c r="AN88" s="44">
        <f t="shared" si="19"/>
        <v>10</v>
      </c>
      <c r="AT88" s="248"/>
      <c r="AU88" s="32">
        <v>48</v>
      </c>
      <c r="AV88" s="31">
        <f t="shared" si="20"/>
        <v>50</v>
      </c>
      <c r="AW88" s="47">
        <v>0.94299999999999995</v>
      </c>
      <c r="AX88" s="47">
        <v>7.6E-3</v>
      </c>
      <c r="AY88" s="47">
        <v>3.3E-3</v>
      </c>
      <c r="AZ88" s="47">
        <v>2.1000000000000003E-3</v>
      </c>
      <c r="BH88" s="32">
        <f t="shared" si="21"/>
        <v>0.85268373842592582</v>
      </c>
      <c r="BI88" s="32">
        <f t="shared" si="22"/>
        <v>0.9</v>
      </c>
      <c r="BJ88" s="32">
        <f t="shared" si="23"/>
        <v>0.22269353128313896</v>
      </c>
      <c r="GO88" s="239">
        <v>21.6</v>
      </c>
      <c r="GS88" s="242">
        <v>7849</v>
      </c>
      <c r="GX88" s="32">
        <f t="shared" si="27"/>
        <v>4.3243058703924859</v>
      </c>
      <c r="GY88" s="32">
        <v>4.3243058703924859</v>
      </c>
      <c r="HQ88" s="245">
        <v>56.3</v>
      </c>
      <c r="KP88" s="32"/>
      <c r="KU88" s="49">
        <v>0.525308</v>
      </c>
    </row>
    <row r="89" spans="1:307" ht="14.4" x14ac:dyDescent="0.3">
      <c r="A89" s="250"/>
      <c r="C89" s="49" t="s">
        <v>2670</v>
      </c>
      <c r="D89" s="155" t="s">
        <v>2658</v>
      </c>
      <c r="G89" s="33" t="s">
        <v>3351</v>
      </c>
      <c r="O89" s="32" t="str">
        <f t="shared" si="25"/>
        <v>July</v>
      </c>
      <c r="P89" s="32">
        <f t="shared" si="26"/>
        <v>2</v>
      </c>
      <c r="Q89" s="237" t="s">
        <v>3700</v>
      </c>
      <c r="R89" s="49"/>
      <c r="S89" s="50" t="s">
        <v>3630</v>
      </c>
      <c r="AA89" s="249" t="s">
        <v>2275</v>
      </c>
      <c r="AI89" s="44"/>
      <c r="AK89" s="238" t="s">
        <v>3739</v>
      </c>
      <c r="AL89" s="44">
        <f t="shared" si="24"/>
        <v>11.383333333333333</v>
      </c>
      <c r="AN89" s="44">
        <f t="shared" si="19"/>
        <v>10</v>
      </c>
      <c r="AT89" s="248"/>
      <c r="AU89" s="32">
        <v>38</v>
      </c>
      <c r="AV89" s="31">
        <f t="shared" si="20"/>
        <v>40</v>
      </c>
      <c r="AW89" s="47">
        <v>0.40789999999999998</v>
      </c>
      <c r="AX89" s="47">
        <v>3.3E-3</v>
      </c>
      <c r="AY89" s="47">
        <v>1.6000000000000001E-3</v>
      </c>
      <c r="AZ89" s="47">
        <v>1.9E-3</v>
      </c>
      <c r="BH89" s="32">
        <f t="shared" ref="BH89:BH120" si="28">IF(OR(AU89="",AW89=""),"",(((AW89*1000)/(AU89^3))*100))</f>
        <v>0.74336637993876653</v>
      </c>
      <c r="BI89" s="32">
        <f t="shared" ref="BI89:BI120" si="29">IF(BH89="","",IF(BH89&lt;=0.3,0.3,IF(BH89&lt;=0.4,0.4,IF(BH89&lt;=0.5,0.5,IF(BH89&lt;=0.6,0.6,IF(BH89&lt;=0.7,0.7,IF(BH89&lt;=0.8,0.8,IF(BH89&lt;=0.9,0.9,IF(BH89&lt;=1,1,IF(BH89&lt;=1.1,1.1,IF(BH89&lt;=1.2,1.2)))))))))))</f>
        <v>0.8</v>
      </c>
      <c r="BJ89" s="32">
        <f t="shared" ref="BJ89:BJ120" si="30">IF(OR(AW89="",AZ89=""),"",((AZ89/AW89)*100))</f>
        <v>0.46580044128462861</v>
      </c>
      <c r="GO89" s="239">
        <v>21.3</v>
      </c>
      <c r="GS89" s="242">
        <v>5601</v>
      </c>
      <c r="GX89" s="32">
        <f t="shared" si="27"/>
        <v>3.0076070623920206</v>
      </c>
      <c r="GY89" s="32">
        <v>3.0076070623920206</v>
      </c>
      <c r="HQ89" s="245">
        <v>44.9</v>
      </c>
      <c r="KP89" s="32"/>
      <c r="KU89" s="49">
        <v>1.8061929999999999</v>
      </c>
    </row>
    <row r="90" spans="1:307" ht="14.4" x14ac:dyDescent="0.3">
      <c r="A90" s="250"/>
      <c r="C90" s="49" t="s">
        <v>2670</v>
      </c>
      <c r="D90" s="155" t="s">
        <v>2659</v>
      </c>
      <c r="G90" s="33" t="s">
        <v>3351</v>
      </c>
      <c r="O90" s="32" t="str">
        <f t="shared" si="25"/>
        <v>July</v>
      </c>
      <c r="P90" s="32">
        <f t="shared" si="26"/>
        <v>2</v>
      </c>
      <c r="Q90" s="237" t="s">
        <v>3700</v>
      </c>
      <c r="R90" s="49"/>
      <c r="S90" s="50" t="s">
        <v>3630</v>
      </c>
      <c r="AA90" s="249" t="s">
        <v>2275</v>
      </c>
      <c r="AI90" s="44"/>
      <c r="AK90" s="238" t="s">
        <v>3740</v>
      </c>
      <c r="AL90" s="44">
        <f t="shared" si="24"/>
        <v>10.383333333333333</v>
      </c>
      <c r="AN90" s="44">
        <f t="shared" si="19"/>
        <v>10</v>
      </c>
      <c r="AT90" s="248"/>
      <c r="AU90" s="32">
        <v>40</v>
      </c>
      <c r="AV90" s="31">
        <f t="shared" si="20"/>
        <v>40</v>
      </c>
      <c r="AW90" s="47">
        <v>0.50029999999999997</v>
      </c>
      <c r="AX90" s="47">
        <v>1.5E-3</v>
      </c>
      <c r="AY90" s="47">
        <v>2.2000000000000001E-3</v>
      </c>
      <c r="BH90" s="32">
        <f t="shared" si="28"/>
        <v>0.78171874999999991</v>
      </c>
      <c r="BI90" s="32">
        <f t="shared" si="29"/>
        <v>0.8</v>
      </c>
      <c r="BJ90" s="32" t="str">
        <f t="shared" si="30"/>
        <v/>
      </c>
      <c r="GO90" s="239">
        <v>21.1</v>
      </c>
      <c r="GS90" s="242">
        <v>4735</v>
      </c>
      <c r="GX90" s="32">
        <f t="shared" si="27"/>
        <v>2.5109254654181474</v>
      </c>
      <c r="GY90" s="32">
        <v>2.5109254654181474</v>
      </c>
      <c r="HQ90" s="245">
        <v>36.1</v>
      </c>
      <c r="KP90" s="32"/>
      <c r="KU90" s="49">
        <v>1.399186</v>
      </c>
    </row>
    <row r="91" spans="1:307" ht="14.4" x14ac:dyDescent="0.3">
      <c r="A91" s="250"/>
      <c r="C91" s="49" t="s">
        <v>2670</v>
      </c>
      <c r="D91" s="155" t="s">
        <v>3352</v>
      </c>
      <c r="G91" s="33" t="s">
        <v>3351</v>
      </c>
      <c r="O91" s="32" t="str">
        <f t="shared" si="25"/>
        <v>August</v>
      </c>
      <c r="P91" s="32">
        <f t="shared" si="26"/>
        <v>13</v>
      </c>
      <c r="Q91" s="237" t="s">
        <v>3699</v>
      </c>
      <c r="R91" s="49"/>
      <c r="S91" s="50" t="s">
        <v>3630</v>
      </c>
      <c r="AA91" s="249" t="s">
        <v>2275</v>
      </c>
      <c r="AK91" s="238" t="s">
        <v>3741</v>
      </c>
      <c r="AL91" s="44">
        <f t="shared" si="24"/>
        <v>9.3000000000000007</v>
      </c>
      <c r="AN91" s="44">
        <f t="shared" si="19"/>
        <v>8</v>
      </c>
      <c r="AT91" s="248"/>
      <c r="AU91" s="32">
        <v>62</v>
      </c>
      <c r="AV91" s="31">
        <f t="shared" si="20"/>
        <v>70</v>
      </c>
      <c r="AW91" s="47">
        <v>1.7524</v>
      </c>
      <c r="AX91" s="47">
        <v>9.9000000000000008E-3</v>
      </c>
      <c r="AY91" s="47">
        <v>1.04E-2</v>
      </c>
      <c r="AZ91" s="47">
        <v>1.66E-2</v>
      </c>
      <c r="BH91" s="32">
        <f t="shared" si="28"/>
        <v>0.73528918129636467</v>
      </c>
      <c r="BI91" s="32">
        <f t="shared" si="29"/>
        <v>0.8</v>
      </c>
      <c r="BJ91" s="32">
        <f t="shared" si="30"/>
        <v>0.94727231225747544</v>
      </c>
      <c r="GO91" s="239">
        <v>21.7</v>
      </c>
      <c r="GS91" s="242">
        <v>5775</v>
      </c>
      <c r="GX91" s="32">
        <f t="shared" si="27"/>
        <v>3.1081749799337834</v>
      </c>
      <c r="GY91" s="32">
        <v>3.1081749799337834</v>
      </c>
      <c r="HQ91" s="245">
        <v>63.6</v>
      </c>
      <c r="KP91" s="32"/>
      <c r="KU91" s="49">
        <v>8.2889540000000004</v>
      </c>
    </row>
    <row r="92" spans="1:307" ht="14.4" x14ac:dyDescent="0.3">
      <c r="A92" s="250"/>
      <c r="C92" s="49" t="s">
        <v>2670</v>
      </c>
      <c r="D92" s="155" t="s">
        <v>3353</v>
      </c>
      <c r="G92" s="33" t="s">
        <v>3351</v>
      </c>
      <c r="O92" s="32" t="str">
        <f t="shared" si="25"/>
        <v>August</v>
      </c>
      <c r="P92" s="32">
        <f t="shared" si="26"/>
        <v>22</v>
      </c>
      <c r="Q92" s="237" t="s">
        <v>3701</v>
      </c>
      <c r="R92" s="49"/>
      <c r="S92" s="50" t="s">
        <v>3630</v>
      </c>
      <c r="AA92" s="249" t="s">
        <v>2275</v>
      </c>
      <c r="AK92" s="238" t="s">
        <v>3742</v>
      </c>
      <c r="AL92" s="44">
        <f t="shared" si="24"/>
        <v>7.8833333333333329</v>
      </c>
      <c r="AN92" s="44">
        <f t="shared" si="19"/>
        <v>6</v>
      </c>
      <c r="AT92" s="248"/>
      <c r="AU92" s="32">
        <v>48</v>
      </c>
      <c r="AV92" s="31">
        <f t="shared" si="20"/>
        <v>50</v>
      </c>
      <c r="AW92" s="47">
        <v>0.63470000000000004</v>
      </c>
      <c r="AX92" s="47">
        <v>4.7000000000000002E-3</v>
      </c>
      <c r="AY92" s="47">
        <v>1.1999999999999999E-3</v>
      </c>
      <c r="AZ92" s="47">
        <v>5.1999999999999998E-3</v>
      </c>
      <c r="BH92" s="32">
        <f t="shared" si="28"/>
        <v>0.57391131365740744</v>
      </c>
      <c r="BI92" s="32">
        <f t="shared" si="29"/>
        <v>0.6</v>
      </c>
      <c r="BJ92" s="32">
        <f t="shared" si="30"/>
        <v>0.81928470143374821</v>
      </c>
      <c r="GO92" s="239">
        <v>20.7</v>
      </c>
      <c r="GS92" s="242">
        <v>2392</v>
      </c>
      <c r="GX92" s="32">
        <f t="shared" si="27"/>
        <v>1.2067957136609493</v>
      </c>
      <c r="GY92" s="32">
        <v>1.2067957136609493</v>
      </c>
      <c r="HQ92" s="245">
        <v>43.3</v>
      </c>
      <c r="KP92" s="32"/>
      <c r="KU92" s="49">
        <v>2.0845790000000002</v>
      </c>
    </row>
    <row r="93" spans="1:307" ht="14.4" x14ac:dyDescent="0.3">
      <c r="A93" s="250"/>
      <c r="C93" s="49" t="s">
        <v>2670</v>
      </c>
      <c r="D93" s="155" t="s">
        <v>3354</v>
      </c>
      <c r="G93" s="33" t="s">
        <v>3351</v>
      </c>
      <c r="O93" s="32" t="str">
        <f t="shared" si="25"/>
        <v>August</v>
      </c>
      <c r="P93" s="32">
        <f t="shared" si="26"/>
        <v>22</v>
      </c>
      <c r="Q93" s="237" t="s">
        <v>3701</v>
      </c>
      <c r="R93" s="49"/>
      <c r="S93" s="50" t="s">
        <v>3630</v>
      </c>
      <c r="AA93" s="249" t="s">
        <v>2275</v>
      </c>
      <c r="AK93" s="238" t="s">
        <v>3743</v>
      </c>
      <c r="AL93" s="44">
        <f t="shared" si="24"/>
        <v>8.1666666666666661</v>
      </c>
      <c r="AN93" s="44">
        <f t="shared" si="19"/>
        <v>8</v>
      </c>
      <c r="AT93" s="248"/>
      <c r="AU93" s="32">
        <v>56</v>
      </c>
      <c r="AV93" s="31">
        <f t="shared" si="20"/>
        <v>60</v>
      </c>
      <c r="AW93" s="47">
        <v>1.3059000000000001</v>
      </c>
      <c r="AX93" s="47">
        <v>9.9000000000000008E-3</v>
      </c>
      <c r="AY93" s="47">
        <v>6.3E-3</v>
      </c>
      <c r="AZ93" s="47">
        <v>9.1999999999999998E-3</v>
      </c>
      <c r="BH93" s="32">
        <f t="shared" si="28"/>
        <v>0.74361106049562686</v>
      </c>
      <c r="BI93" s="32">
        <f t="shared" si="29"/>
        <v>0.8</v>
      </c>
      <c r="BJ93" s="32">
        <f t="shared" si="30"/>
        <v>0.70449498430201385</v>
      </c>
      <c r="GO93" s="239">
        <v>20.7</v>
      </c>
      <c r="GS93" s="242">
        <v>2108</v>
      </c>
      <c r="GX93" s="32">
        <f t="shared" si="27"/>
        <v>1.0538949123344095</v>
      </c>
      <c r="GY93" s="32">
        <v>1.0538949123344095</v>
      </c>
      <c r="HQ93" s="245">
        <v>62.1</v>
      </c>
      <c r="KP93" s="32"/>
      <c r="KU93" s="49">
        <v>1.356916</v>
      </c>
    </row>
    <row r="94" spans="1:307" ht="14.4" x14ac:dyDescent="0.3">
      <c r="A94" s="250"/>
      <c r="C94" s="49" t="s">
        <v>2670</v>
      </c>
      <c r="D94" s="155" t="s">
        <v>3355</v>
      </c>
      <c r="G94" s="33" t="s">
        <v>3351</v>
      </c>
      <c r="O94" s="32" t="str">
        <f t="shared" si="25"/>
        <v>August</v>
      </c>
      <c r="P94" s="32">
        <f t="shared" si="26"/>
        <v>22</v>
      </c>
      <c r="Q94" s="237" t="s">
        <v>3701</v>
      </c>
      <c r="R94" s="49"/>
      <c r="S94" s="50" t="s">
        <v>3630</v>
      </c>
      <c r="AA94" s="249" t="s">
        <v>2275</v>
      </c>
      <c r="AK94" s="238" t="s">
        <v>3743</v>
      </c>
      <c r="AL94" s="44">
        <f t="shared" si="24"/>
        <v>8.1666666666666661</v>
      </c>
      <c r="AN94" s="44">
        <f t="shared" si="19"/>
        <v>8</v>
      </c>
      <c r="AT94" s="248"/>
      <c r="AU94" s="32">
        <v>51</v>
      </c>
      <c r="AV94" s="31">
        <f t="shared" si="20"/>
        <v>60</v>
      </c>
      <c r="AW94" s="47">
        <v>1.052</v>
      </c>
      <c r="AX94" s="47">
        <v>6.6E-3</v>
      </c>
      <c r="AY94" s="47">
        <v>6.7000000000000002E-3</v>
      </c>
      <c r="AZ94" s="47">
        <v>8.5000000000000006E-3</v>
      </c>
      <c r="BH94" s="32">
        <f t="shared" si="28"/>
        <v>0.79305847675479268</v>
      </c>
      <c r="BI94" s="32">
        <f t="shared" si="29"/>
        <v>0.8</v>
      </c>
      <c r="BJ94" s="32">
        <f t="shared" si="30"/>
        <v>0.80798479087452468</v>
      </c>
      <c r="GO94" s="239">
        <v>20.7</v>
      </c>
      <c r="GS94" s="242">
        <v>2108</v>
      </c>
      <c r="GX94" s="32">
        <f t="shared" si="27"/>
        <v>1.0538949123344095</v>
      </c>
      <c r="GY94" s="32">
        <v>1.0538949123344095</v>
      </c>
      <c r="HQ94" s="245">
        <v>62.1</v>
      </c>
      <c r="KP94" s="32"/>
      <c r="KU94" s="49">
        <v>1.356916</v>
      </c>
    </row>
    <row r="95" spans="1:307" ht="14.4" x14ac:dyDescent="0.3">
      <c r="A95" s="250"/>
      <c r="C95" s="49" t="s">
        <v>2670</v>
      </c>
      <c r="D95" s="155" t="s">
        <v>3356</v>
      </c>
      <c r="G95" s="33" t="s">
        <v>3351</v>
      </c>
      <c r="O95" s="32" t="str">
        <f t="shared" si="25"/>
        <v>August</v>
      </c>
      <c r="P95" s="32">
        <f t="shared" si="26"/>
        <v>22</v>
      </c>
      <c r="Q95" s="237" t="s">
        <v>3701</v>
      </c>
      <c r="R95" s="49"/>
      <c r="S95" s="50" t="s">
        <v>3630</v>
      </c>
      <c r="AA95" s="249" t="s">
        <v>2275</v>
      </c>
      <c r="AK95" s="238" t="s">
        <v>3743</v>
      </c>
      <c r="AL95" s="44">
        <f t="shared" si="24"/>
        <v>8.1666666666666661</v>
      </c>
      <c r="AN95" s="44">
        <f t="shared" si="19"/>
        <v>8</v>
      </c>
      <c r="AT95" s="248"/>
      <c r="AU95" s="32">
        <v>41</v>
      </c>
      <c r="AV95" s="31">
        <f t="shared" si="20"/>
        <v>50</v>
      </c>
      <c r="AW95" s="47">
        <v>0.4425</v>
      </c>
      <c r="AX95" s="47">
        <v>1.9E-3</v>
      </c>
      <c r="AY95" s="47">
        <v>1.5E-3</v>
      </c>
      <c r="AZ95" s="47">
        <v>4.4999999999999997E-3</v>
      </c>
      <c r="BH95" s="32">
        <f t="shared" si="28"/>
        <v>0.64203943645623252</v>
      </c>
      <c r="BI95" s="32">
        <f t="shared" si="29"/>
        <v>0.7</v>
      </c>
      <c r="BJ95" s="32">
        <f t="shared" si="30"/>
        <v>1.0169491525423728</v>
      </c>
      <c r="GO95" s="239">
        <v>20.7</v>
      </c>
      <c r="GS95" s="242">
        <v>2108</v>
      </c>
      <c r="GX95" s="32">
        <f t="shared" si="27"/>
        <v>1.0538949123344095</v>
      </c>
      <c r="GY95" s="32">
        <v>1.0538949123344095</v>
      </c>
      <c r="HQ95" s="245">
        <v>62.1</v>
      </c>
      <c r="KP95" s="32"/>
      <c r="KU95" s="49">
        <v>1.356916</v>
      </c>
    </row>
    <row r="96" spans="1:307" ht="14.4" x14ac:dyDescent="0.3">
      <c r="A96" s="250"/>
      <c r="C96" s="49" t="s">
        <v>2670</v>
      </c>
      <c r="D96" s="155" t="s">
        <v>3357</v>
      </c>
      <c r="G96" s="33" t="s">
        <v>3351</v>
      </c>
      <c r="O96" s="32" t="str">
        <f t="shared" si="25"/>
        <v>August</v>
      </c>
      <c r="P96" s="32">
        <f t="shared" si="26"/>
        <v>22</v>
      </c>
      <c r="Q96" s="237" t="s">
        <v>3701</v>
      </c>
      <c r="R96" s="49"/>
      <c r="S96" s="50" t="s">
        <v>3630</v>
      </c>
      <c r="AA96" s="249" t="s">
        <v>2275</v>
      </c>
      <c r="AK96" s="238" t="s">
        <v>3242</v>
      </c>
      <c r="AL96" s="44">
        <f t="shared" si="24"/>
        <v>8.9499999999999993</v>
      </c>
      <c r="AN96" s="44">
        <f t="shared" si="19"/>
        <v>8</v>
      </c>
      <c r="AT96" s="248"/>
      <c r="AU96" s="32">
        <v>40</v>
      </c>
      <c r="AV96" s="31">
        <f t="shared" si="20"/>
        <v>40</v>
      </c>
      <c r="AW96" s="47">
        <v>0.37559999999999999</v>
      </c>
      <c r="AX96" s="47">
        <v>3.0999999999999999E-3</v>
      </c>
      <c r="AY96" s="47">
        <v>1.6000000000000001E-3</v>
      </c>
      <c r="AZ96" s="47">
        <v>2.8999999999999998E-3</v>
      </c>
      <c r="BH96" s="32">
        <f t="shared" si="28"/>
        <v>0.58687500000000004</v>
      </c>
      <c r="BI96" s="32">
        <f t="shared" si="29"/>
        <v>0.6</v>
      </c>
      <c r="BJ96" s="32">
        <f t="shared" si="30"/>
        <v>0.77209797657082002</v>
      </c>
      <c r="GO96" s="239">
        <v>20.9</v>
      </c>
      <c r="GS96" s="242">
        <v>1046</v>
      </c>
      <c r="GX96" s="32">
        <f t="shared" si="27"/>
        <v>0.49748232761741712</v>
      </c>
      <c r="GY96" s="32">
        <v>0.49748232761741712</v>
      </c>
      <c r="HQ96" s="245">
        <v>60.9</v>
      </c>
      <c r="KP96" s="32"/>
      <c r="KU96" s="49">
        <v>2.6732520000000002</v>
      </c>
    </row>
    <row r="97" spans="1:307" ht="14.4" x14ac:dyDescent="0.3">
      <c r="A97" s="250"/>
      <c r="C97" s="49" t="s">
        <v>2670</v>
      </c>
      <c r="D97" s="155" t="s">
        <v>3358</v>
      </c>
      <c r="G97" s="33" t="s">
        <v>3351</v>
      </c>
      <c r="O97" s="32" t="str">
        <f t="shared" si="25"/>
        <v>September</v>
      </c>
      <c r="P97" s="32">
        <f t="shared" si="26"/>
        <v>17</v>
      </c>
      <c r="Q97" s="237" t="s">
        <v>3702</v>
      </c>
      <c r="R97" s="49"/>
      <c r="S97" s="50" t="s">
        <v>3630</v>
      </c>
      <c r="AA97" s="249" t="s">
        <v>2275</v>
      </c>
      <c r="AK97" s="238" t="s">
        <v>3744</v>
      </c>
      <c r="AL97" s="44">
        <f t="shared" si="24"/>
        <v>9.5500000000000007</v>
      </c>
      <c r="AN97" s="44">
        <f t="shared" si="19"/>
        <v>8</v>
      </c>
      <c r="AT97" s="248"/>
      <c r="AU97" s="32">
        <v>61</v>
      </c>
      <c r="AV97" s="31">
        <f t="shared" si="20"/>
        <v>70</v>
      </c>
      <c r="AW97" s="47">
        <v>1.4316</v>
      </c>
      <c r="AX97" s="47">
        <v>1.03E-2</v>
      </c>
      <c r="AY97" s="47">
        <v>8.3999999999999995E-3</v>
      </c>
      <c r="AZ97" s="47">
        <v>4.9000000000000007E-3</v>
      </c>
      <c r="BH97" s="32">
        <f t="shared" si="28"/>
        <v>0.63071358395636634</v>
      </c>
      <c r="BI97" s="32">
        <f t="shared" si="29"/>
        <v>0.7</v>
      </c>
      <c r="BJ97" s="32">
        <f t="shared" si="30"/>
        <v>0.34227437831796598</v>
      </c>
      <c r="GO97" s="239">
        <v>19.5</v>
      </c>
      <c r="GS97" s="242">
        <v>1493</v>
      </c>
      <c r="GX97" s="32">
        <f t="shared" si="27"/>
        <v>0.72824774236467515</v>
      </c>
      <c r="GY97" s="32">
        <v>0.72824774236467515</v>
      </c>
      <c r="HQ97" s="245">
        <v>19.8</v>
      </c>
      <c r="KP97" s="32"/>
      <c r="KU97" s="49">
        <v>1.516761</v>
      </c>
    </row>
    <row r="98" spans="1:307" ht="14.4" x14ac:dyDescent="0.3">
      <c r="A98" s="250"/>
      <c r="C98" s="49" t="s">
        <v>2670</v>
      </c>
      <c r="D98" s="155" t="s">
        <v>3359</v>
      </c>
      <c r="G98" s="33" t="s">
        <v>3351</v>
      </c>
      <c r="O98" s="32" t="str">
        <f t="shared" si="25"/>
        <v>September</v>
      </c>
      <c r="P98" s="32">
        <f t="shared" si="26"/>
        <v>17</v>
      </c>
      <c r="Q98" s="237" t="s">
        <v>3702</v>
      </c>
      <c r="R98" s="49"/>
      <c r="S98" s="50" t="s">
        <v>3630</v>
      </c>
      <c r="AA98" s="249" t="s">
        <v>2275</v>
      </c>
      <c r="AK98" s="238" t="s">
        <v>3744</v>
      </c>
      <c r="AL98" s="44">
        <f t="shared" si="24"/>
        <v>9.5500000000000007</v>
      </c>
      <c r="AN98" s="44">
        <f t="shared" si="19"/>
        <v>8</v>
      </c>
      <c r="AT98" s="248"/>
      <c r="AU98" s="32">
        <v>55</v>
      </c>
      <c r="AV98" s="31">
        <f t="shared" si="20"/>
        <v>60</v>
      </c>
      <c r="AW98" s="47">
        <v>1.2815000000000001</v>
      </c>
      <c r="AX98" s="47">
        <v>8.2000000000000007E-3</v>
      </c>
      <c r="AY98" s="47">
        <v>1.15E-2</v>
      </c>
      <c r="AZ98" s="47">
        <v>9.6999999999999986E-3</v>
      </c>
      <c r="BH98" s="32">
        <f t="shared" si="28"/>
        <v>0.77024793388429758</v>
      </c>
      <c r="BI98" s="32">
        <f t="shared" si="29"/>
        <v>0.8</v>
      </c>
      <c r="BJ98" s="32">
        <f t="shared" si="30"/>
        <v>0.75692547795552068</v>
      </c>
      <c r="GO98" s="239">
        <v>19.5</v>
      </c>
      <c r="GS98" s="242">
        <v>1493</v>
      </c>
      <c r="GX98" s="32">
        <f t="shared" si="27"/>
        <v>0.72824774236467515</v>
      </c>
      <c r="GY98" s="32">
        <v>0.72824774236467515</v>
      </c>
      <c r="HQ98" s="245">
        <v>19.8</v>
      </c>
      <c r="KP98" s="32"/>
      <c r="KU98" s="49">
        <v>1.516761</v>
      </c>
    </row>
    <row r="99" spans="1:307" ht="14.4" x14ac:dyDescent="0.3">
      <c r="A99" s="250"/>
      <c r="C99" s="49" t="s">
        <v>2670</v>
      </c>
      <c r="D99" s="155" t="s">
        <v>3360</v>
      </c>
      <c r="G99" s="33" t="s">
        <v>3351</v>
      </c>
      <c r="O99" s="32" t="str">
        <f t="shared" si="25"/>
        <v>September</v>
      </c>
      <c r="P99" s="32">
        <f t="shared" si="26"/>
        <v>17</v>
      </c>
      <c r="Q99" s="237" t="s">
        <v>3702</v>
      </c>
      <c r="R99" s="49"/>
      <c r="S99" s="50" t="s">
        <v>3630</v>
      </c>
      <c r="AA99" s="249" t="s">
        <v>2275</v>
      </c>
      <c r="AK99" s="238" t="s">
        <v>3744</v>
      </c>
      <c r="AL99" s="44">
        <f t="shared" si="24"/>
        <v>9.5500000000000007</v>
      </c>
      <c r="AN99" s="44">
        <f t="shared" si="19"/>
        <v>8</v>
      </c>
      <c r="AT99" s="248"/>
      <c r="AU99" s="32">
        <v>60</v>
      </c>
      <c r="AV99" s="31">
        <f t="shared" si="20"/>
        <v>60</v>
      </c>
      <c r="AW99" s="47">
        <v>1.2601</v>
      </c>
      <c r="AX99" s="47">
        <v>8.0999999999999996E-3</v>
      </c>
      <c r="AY99" s="47">
        <v>1.04E-2</v>
      </c>
      <c r="AZ99" s="47">
        <v>5.0999999999999995E-3</v>
      </c>
      <c r="BH99" s="32">
        <f t="shared" si="28"/>
        <v>0.58337962962962964</v>
      </c>
      <c r="BI99" s="32">
        <f t="shared" si="29"/>
        <v>0.6</v>
      </c>
      <c r="BJ99" s="32">
        <f t="shared" si="30"/>
        <v>0.40472978335052767</v>
      </c>
      <c r="GO99" s="239">
        <v>19.5</v>
      </c>
      <c r="GS99" s="242">
        <v>1493</v>
      </c>
      <c r="GX99" s="32">
        <f t="shared" si="27"/>
        <v>0.72824774236467515</v>
      </c>
      <c r="GY99" s="32">
        <v>0.72824774236467515</v>
      </c>
      <c r="HQ99" s="245">
        <v>19.8</v>
      </c>
      <c r="KP99" s="32"/>
      <c r="KU99" s="49">
        <v>1.516761</v>
      </c>
    </row>
    <row r="100" spans="1:307" ht="14.4" x14ac:dyDescent="0.3">
      <c r="A100" s="250" t="s">
        <v>3772</v>
      </c>
      <c r="C100" s="49" t="s">
        <v>2670</v>
      </c>
      <c r="D100" s="155" t="s">
        <v>3361</v>
      </c>
      <c r="G100" s="33" t="s">
        <v>3351</v>
      </c>
      <c r="O100" s="32" t="str">
        <f t="shared" si="25"/>
        <v>September</v>
      </c>
      <c r="P100" s="32">
        <f t="shared" si="26"/>
        <v>17</v>
      </c>
      <c r="Q100" s="237" t="s">
        <v>3702</v>
      </c>
      <c r="R100" s="49"/>
      <c r="S100" s="50" t="s">
        <v>3630</v>
      </c>
      <c r="AA100" s="249" t="s">
        <v>2275</v>
      </c>
      <c r="AK100" s="238" t="s">
        <v>3744</v>
      </c>
      <c r="AL100" s="44">
        <f t="shared" si="24"/>
        <v>9.5500000000000007</v>
      </c>
      <c r="AN100" s="44">
        <f t="shared" si="19"/>
        <v>8</v>
      </c>
      <c r="AT100" s="248"/>
      <c r="AU100" s="32">
        <v>57</v>
      </c>
      <c r="AV100" s="31">
        <f t="shared" si="20"/>
        <v>60</v>
      </c>
      <c r="AW100" s="47">
        <v>1.2418</v>
      </c>
      <c r="AX100" s="47">
        <v>1.04E-2</v>
      </c>
      <c r="AY100" s="47">
        <v>8.6E-3</v>
      </c>
      <c r="AZ100" s="47">
        <v>5.0000000000000001E-3</v>
      </c>
      <c r="BH100" s="32">
        <f t="shared" si="28"/>
        <v>0.67054370305573097</v>
      </c>
      <c r="BI100" s="32">
        <f t="shared" si="29"/>
        <v>0.7</v>
      </c>
      <c r="BJ100" s="32">
        <f t="shared" si="30"/>
        <v>0.40264132710581418</v>
      </c>
      <c r="GO100" s="239">
        <v>19.5</v>
      </c>
      <c r="GS100" s="242">
        <v>1493</v>
      </c>
      <c r="GX100" s="32">
        <f t="shared" si="27"/>
        <v>0.72824774236467515</v>
      </c>
      <c r="GY100" s="32">
        <v>0.72824774236467515</v>
      </c>
      <c r="HQ100" s="245">
        <v>19.8</v>
      </c>
      <c r="KP100" s="32"/>
      <c r="KU100" s="49">
        <v>1.516761</v>
      </c>
    </row>
    <row r="101" spans="1:307" ht="14.4" x14ac:dyDescent="0.3">
      <c r="A101" s="250"/>
      <c r="C101" s="49" t="s">
        <v>2670</v>
      </c>
      <c r="D101" s="155" t="s">
        <v>3362</v>
      </c>
      <c r="G101" s="33" t="s">
        <v>3351</v>
      </c>
      <c r="O101" s="32" t="str">
        <f t="shared" si="25"/>
        <v>September</v>
      </c>
      <c r="P101" s="32">
        <f t="shared" si="26"/>
        <v>17</v>
      </c>
      <c r="Q101" s="237" t="s">
        <v>3702</v>
      </c>
      <c r="R101" s="49"/>
      <c r="S101" s="50" t="s">
        <v>3630</v>
      </c>
      <c r="AA101" s="249" t="s">
        <v>2275</v>
      </c>
      <c r="AK101" s="238" t="s">
        <v>3744</v>
      </c>
      <c r="AL101" s="44">
        <f t="shared" si="24"/>
        <v>9.5500000000000007</v>
      </c>
      <c r="AN101" s="44">
        <f t="shared" si="19"/>
        <v>8</v>
      </c>
      <c r="AT101" s="248"/>
      <c r="AU101" s="32">
        <v>59</v>
      </c>
      <c r="AV101" s="31">
        <f t="shared" si="20"/>
        <v>60</v>
      </c>
      <c r="AW101" s="47">
        <v>1.2343999999999999</v>
      </c>
      <c r="AX101" s="47">
        <v>7.6E-3</v>
      </c>
      <c r="AY101" s="47">
        <v>7.6E-3</v>
      </c>
      <c r="AZ101" s="47">
        <v>1.06E-2</v>
      </c>
      <c r="BH101" s="32">
        <f t="shared" si="28"/>
        <v>0.60103515938825292</v>
      </c>
      <c r="BI101" s="32">
        <f t="shared" si="29"/>
        <v>0.7</v>
      </c>
      <c r="BJ101" s="32">
        <f t="shared" si="30"/>
        <v>0.85871678548282571</v>
      </c>
      <c r="GO101" s="239">
        <v>19.5</v>
      </c>
      <c r="GS101" s="242">
        <v>1493</v>
      </c>
      <c r="GX101" s="32">
        <f t="shared" si="27"/>
        <v>0.72824774236467515</v>
      </c>
      <c r="GY101" s="32">
        <v>0.72824774236467515</v>
      </c>
      <c r="HQ101" s="245">
        <v>19.8</v>
      </c>
      <c r="KP101" s="32"/>
      <c r="KU101" s="49">
        <v>1.516761</v>
      </c>
    </row>
    <row r="102" spans="1:307" ht="14.4" x14ac:dyDescent="0.3">
      <c r="A102" s="250"/>
      <c r="C102" s="49" t="s">
        <v>2670</v>
      </c>
      <c r="D102" s="155" t="s">
        <v>3363</v>
      </c>
      <c r="G102" s="33" t="s">
        <v>3351</v>
      </c>
      <c r="O102" s="32" t="str">
        <f t="shared" si="25"/>
        <v>September</v>
      </c>
      <c r="P102" s="32">
        <f t="shared" si="26"/>
        <v>17</v>
      </c>
      <c r="Q102" s="237" t="s">
        <v>3702</v>
      </c>
      <c r="R102" s="49"/>
      <c r="S102" s="50" t="s">
        <v>3630</v>
      </c>
      <c r="AA102" s="249" t="s">
        <v>2275</v>
      </c>
      <c r="AK102" s="238" t="s">
        <v>3744</v>
      </c>
      <c r="AL102" s="44">
        <f t="shared" si="24"/>
        <v>9.5500000000000007</v>
      </c>
      <c r="AN102" s="44">
        <f t="shared" si="19"/>
        <v>8</v>
      </c>
      <c r="AT102" s="248"/>
      <c r="AU102" s="32">
        <v>55</v>
      </c>
      <c r="AV102" s="31">
        <f t="shared" si="20"/>
        <v>60</v>
      </c>
      <c r="AW102" s="47">
        <v>1.0891999999999999</v>
      </c>
      <c r="AX102" s="47">
        <v>3.8999999999999998E-3</v>
      </c>
      <c r="AY102" s="47">
        <v>9.1000000000000004E-3</v>
      </c>
      <c r="AZ102" s="47">
        <v>7.6E-3</v>
      </c>
      <c r="BH102" s="32">
        <f t="shared" si="28"/>
        <v>0.6546656649135989</v>
      </c>
      <c r="BI102" s="32">
        <f t="shared" si="29"/>
        <v>0.7</v>
      </c>
      <c r="BJ102" s="32">
        <f t="shared" si="30"/>
        <v>0.69775982372383405</v>
      </c>
      <c r="GO102" s="239">
        <v>19.5</v>
      </c>
      <c r="GS102" s="242">
        <v>1493</v>
      </c>
      <c r="GX102" s="32">
        <f t="shared" si="27"/>
        <v>0.72824774236467515</v>
      </c>
      <c r="GY102" s="32">
        <v>0.72824774236467515</v>
      </c>
      <c r="HQ102" s="245">
        <v>19.8</v>
      </c>
      <c r="KP102" s="32"/>
      <c r="KU102" s="49">
        <v>1.516761</v>
      </c>
    </row>
    <row r="103" spans="1:307" ht="14.4" x14ac:dyDescent="0.3">
      <c r="A103" s="250"/>
      <c r="C103" s="49" t="s">
        <v>2670</v>
      </c>
      <c r="D103" s="155" t="s">
        <v>3364</v>
      </c>
      <c r="G103" s="33" t="s">
        <v>3351</v>
      </c>
      <c r="O103" s="32" t="str">
        <f t="shared" si="25"/>
        <v>September</v>
      </c>
      <c r="P103" s="32">
        <f t="shared" si="26"/>
        <v>17</v>
      </c>
      <c r="Q103" s="237" t="s">
        <v>3702</v>
      </c>
      <c r="R103" s="49"/>
      <c r="S103" s="50" t="s">
        <v>3630</v>
      </c>
      <c r="AA103" s="249" t="s">
        <v>2275</v>
      </c>
      <c r="AK103" s="238" t="s">
        <v>3744</v>
      </c>
      <c r="AL103" s="44">
        <f t="shared" si="24"/>
        <v>9.5500000000000007</v>
      </c>
      <c r="AN103" s="44">
        <f t="shared" si="19"/>
        <v>8</v>
      </c>
      <c r="AT103" s="248"/>
      <c r="AU103" s="32">
        <v>54</v>
      </c>
      <c r="AV103" s="31">
        <f t="shared" si="20"/>
        <v>60</v>
      </c>
      <c r="AW103" s="47">
        <v>0.96530000000000005</v>
      </c>
      <c r="AX103" s="47">
        <v>4.3E-3</v>
      </c>
      <c r="AY103" s="47">
        <v>8.2000000000000007E-3</v>
      </c>
      <c r="AZ103" s="47">
        <v>6.3E-3</v>
      </c>
      <c r="BH103" s="32">
        <f t="shared" si="28"/>
        <v>0.61302900980541586</v>
      </c>
      <c r="BI103" s="32">
        <f t="shared" si="29"/>
        <v>0.7</v>
      </c>
      <c r="BJ103" s="32">
        <f t="shared" si="30"/>
        <v>0.65264684554024655</v>
      </c>
      <c r="GO103" s="239">
        <v>19.5</v>
      </c>
      <c r="GS103" s="242">
        <v>1493</v>
      </c>
      <c r="GX103" s="32">
        <f t="shared" si="27"/>
        <v>0.72824774236467515</v>
      </c>
      <c r="GY103" s="32">
        <v>0.72824774236467515</v>
      </c>
      <c r="HQ103" s="245">
        <v>19.8</v>
      </c>
      <c r="KP103" s="32"/>
      <c r="KU103" s="49">
        <v>1.516761</v>
      </c>
    </row>
    <row r="104" spans="1:307" ht="14.4" x14ac:dyDescent="0.3">
      <c r="A104" s="250"/>
      <c r="C104" s="49" t="s">
        <v>2670</v>
      </c>
      <c r="D104" s="155" t="s">
        <v>3365</v>
      </c>
      <c r="G104" s="33" t="s">
        <v>3351</v>
      </c>
      <c r="O104" s="32" t="str">
        <f t="shared" si="25"/>
        <v>September</v>
      </c>
      <c r="P104" s="32">
        <f t="shared" si="26"/>
        <v>17</v>
      </c>
      <c r="Q104" s="237" t="s">
        <v>3702</v>
      </c>
      <c r="R104" s="49"/>
      <c r="S104" s="50" t="s">
        <v>3630</v>
      </c>
      <c r="AA104" s="249" t="s">
        <v>2275</v>
      </c>
      <c r="AK104" s="238" t="s">
        <v>3744</v>
      </c>
      <c r="AL104" s="44">
        <f t="shared" si="24"/>
        <v>9.5500000000000007</v>
      </c>
      <c r="AN104" s="44">
        <f t="shared" si="19"/>
        <v>8</v>
      </c>
      <c r="AT104" s="248"/>
      <c r="AU104" s="32">
        <v>48</v>
      </c>
      <c r="AV104" s="31">
        <f t="shared" si="20"/>
        <v>50</v>
      </c>
      <c r="AW104" s="47">
        <v>0.74570000000000003</v>
      </c>
      <c r="AX104" s="47">
        <v>6.7000000000000002E-3</v>
      </c>
      <c r="AY104" s="47">
        <v>6.3E-3</v>
      </c>
      <c r="AZ104" s="47">
        <v>2.5000000000000001E-3</v>
      </c>
      <c r="BH104" s="32">
        <f t="shared" si="28"/>
        <v>0.6742802372685186</v>
      </c>
      <c r="BI104" s="32">
        <f t="shared" si="29"/>
        <v>0.7</v>
      </c>
      <c r="BJ104" s="32">
        <f t="shared" si="30"/>
        <v>0.33525546466407402</v>
      </c>
      <c r="GO104" s="239">
        <v>19.5</v>
      </c>
      <c r="GS104" s="242">
        <v>1493</v>
      </c>
      <c r="GX104" s="32">
        <f t="shared" si="27"/>
        <v>0.72824774236467515</v>
      </c>
      <c r="GY104" s="32">
        <v>0.72824774236467515</v>
      </c>
      <c r="HQ104" s="245">
        <v>19.8</v>
      </c>
      <c r="KP104" s="32"/>
      <c r="KU104" s="49">
        <v>1.516761</v>
      </c>
    </row>
    <row r="105" spans="1:307" ht="14.4" x14ac:dyDescent="0.3">
      <c r="A105" s="250"/>
      <c r="C105" s="49" t="s">
        <v>2670</v>
      </c>
      <c r="D105" s="155" t="s">
        <v>3366</v>
      </c>
      <c r="G105" s="33" t="s">
        <v>3351</v>
      </c>
      <c r="O105" s="32" t="str">
        <f t="shared" si="25"/>
        <v>September</v>
      </c>
      <c r="P105" s="32">
        <f t="shared" si="26"/>
        <v>17</v>
      </c>
      <c r="Q105" s="237" t="s">
        <v>3702</v>
      </c>
      <c r="R105" s="49"/>
      <c r="S105" s="50" t="s">
        <v>3630</v>
      </c>
      <c r="AA105" s="249" t="s">
        <v>2275</v>
      </c>
      <c r="AK105" s="238" t="s">
        <v>3745</v>
      </c>
      <c r="AL105" s="44">
        <f t="shared" si="24"/>
        <v>9.9666666666666668</v>
      </c>
      <c r="AN105" s="44">
        <f t="shared" si="19"/>
        <v>8</v>
      </c>
      <c r="AT105" s="248"/>
      <c r="AU105" s="32">
        <v>63</v>
      </c>
      <c r="AV105" s="31">
        <f t="shared" si="20"/>
        <v>70</v>
      </c>
      <c r="AW105" s="47">
        <v>1.5959000000000001</v>
      </c>
      <c r="AX105" s="47">
        <v>9.4000000000000004E-3</v>
      </c>
      <c r="AY105" s="47">
        <v>1.3100000000000001E-2</v>
      </c>
      <c r="AZ105" s="47">
        <v>9.1000000000000004E-3</v>
      </c>
      <c r="BH105" s="32">
        <f t="shared" si="28"/>
        <v>0.6382400108779549</v>
      </c>
      <c r="BI105" s="32">
        <f t="shared" si="29"/>
        <v>0.7</v>
      </c>
      <c r="BJ105" s="32">
        <f t="shared" si="30"/>
        <v>0.57021116611316491</v>
      </c>
      <c r="GO105" s="239">
        <v>19.600000000000001</v>
      </c>
      <c r="GS105" s="242">
        <v>1701</v>
      </c>
      <c r="GX105" s="32">
        <f t="shared" si="27"/>
        <v>0.83745747572091112</v>
      </c>
      <c r="GY105" s="32">
        <v>0.83745747572091112</v>
      </c>
      <c r="HQ105" s="245">
        <v>23.3</v>
      </c>
      <c r="KP105" s="32"/>
      <c r="KU105" s="49">
        <v>0.73790699999999998</v>
      </c>
    </row>
    <row r="106" spans="1:307" ht="14.4" x14ac:dyDescent="0.3">
      <c r="A106" s="250"/>
      <c r="C106" s="49" t="s">
        <v>2670</v>
      </c>
      <c r="D106" s="155" t="s">
        <v>3367</v>
      </c>
      <c r="G106" s="33" t="s">
        <v>3351</v>
      </c>
      <c r="O106" s="32" t="str">
        <f t="shared" si="25"/>
        <v>September</v>
      </c>
      <c r="P106" s="32">
        <f t="shared" si="26"/>
        <v>17</v>
      </c>
      <c r="Q106" s="237" t="s">
        <v>3702</v>
      </c>
      <c r="R106" s="49"/>
      <c r="S106" s="50" t="s">
        <v>3630</v>
      </c>
      <c r="AA106" s="249" t="s">
        <v>2275</v>
      </c>
      <c r="AK106" s="238" t="s">
        <v>3745</v>
      </c>
      <c r="AL106" s="44">
        <f t="shared" si="24"/>
        <v>9.9666666666666668</v>
      </c>
      <c r="AN106" s="44">
        <f t="shared" si="19"/>
        <v>8</v>
      </c>
      <c r="AT106" s="248"/>
      <c r="AU106" s="32">
        <v>55</v>
      </c>
      <c r="AV106" s="31">
        <f t="shared" si="20"/>
        <v>60</v>
      </c>
      <c r="AW106" s="47">
        <v>1.3207</v>
      </c>
      <c r="AX106" s="47">
        <v>1.09E-2</v>
      </c>
      <c r="AY106" s="47">
        <v>9.7999999999999997E-3</v>
      </c>
      <c r="AZ106" s="47">
        <v>3.0999999999999999E-3</v>
      </c>
      <c r="BH106" s="32">
        <f t="shared" si="28"/>
        <v>0.79380916604057106</v>
      </c>
      <c r="BI106" s="32">
        <f t="shared" si="29"/>
        <v>0.8</v>
      </c>
      <c r="BJ106" s="32">
        <f t="shared" si="30"/>
        <v>0.23472400999469978</v>
      </c>
      <c r="GO106" s="239">
        <v>19.600000000000001</v>
      </c>
      <c r="GS106" s="242">
        <v>1701</v>
      </c>
      <c r="GX106" s="32">
        <f t="shared" si="27"/>
        <v>0.83745747572091112</v>
      </c>
      <c r="GY106" s="32">
        <v>0.83745747572091112</v>
      </c>
      <c r="HQ106" s="245">
        <v>23.3</v>
      </c>
      <c r="KP106" s="32"/>
      <c r="KU106" s="49">
        <v>0.73790699999999998</v>
      </c>
    </row>
    <row r="107" spans="1:307" ht="14.4" x14ac:dyDescent="0.3">
      <c r="A107" s="250"/>
      <c r="C107" s="49" t="s">
        <v>2670</v>
      </c>
      <c r="D107" s="155" t="s">
        <v>3368</v>
      </c>
      <c r="G107" s="33" t="s">
        <v>3351</v>
      </c>
      <c r="O107" s="32" t="str">
        <f t="shared" si="25"/>
        <v>September</v>
      </c>
      <c r="P107" s="32">
        <f t="shared" si="26"/>
        <v>17</v>
      </c>
      <c r="Q107" s="237" t="s">
        <v>3702</v>
      </c>
      <c r="R107" s="49"/>
      <c r="S107" s="50" t="s">
        <v>3630</v>
      </c>
      <c r="AA107" s="249" t="s">
        <v>2275</v>
      </c>
      <c r="AK107" s="238" t="s">
        <v>3745</v>
      </c>
      <c r="AL107" s="44">
        <f t="shared" si="24"/>
        <v>9.9666666666666668</v>
      </c>
      <c r="AN107" s="44">
        <f t="shared" si="19"/>
        <v>8</v>
      </c>
      <c r="AT107" s="248"/>
      <c r="AU107" s="32">
        <v>56</v>
      </c>
      <c r="AV107" s="31">
        <f t="shared" si="20"/>
        <v>60</v>
      </c>
      <c r="AW107" s="47">
        <v>1.137</v>
      </c>
      <c r="AX107" s="47">
        <v>7.1999999999999998E-3</v>
      </c>
      <c r="AY107" s="47">
        <v>7.7999999999999996E-3</v>
      </c>
      <c r="AZ107" s="47">
        <v>3.2000000000000002E-3</v>
      </c>
      <c r="BH107" s="32">
        <f t="shared" si="28"/>
        <v>0.64743531341107874</v>
      </c>
      <c r="BI107" s="32">
        <f t="shared" si="29"/>
        <v>0.7</v>
      </c>
      <c r="BJ107" s="32">
        <f t="shared" si="30"/>
        <v>0.28144239226033424</v>
      </c>
      <c r="GO107" s="239">
        <v>19.600000000000001</v>
      </c>
      <c r="GS107" s="242">
        <v>1701</v>
      </c>
      <c r="GX107" s="32">
        <f t="shared" si="27"/>
        <v>0.83745747572091112</v>
      </c>
      <c r="GY107" s="32">
        <v>0.83745747572091112</v>
      </c>
      <c r="HQ107" s="245">
        <v>23.3</v>
      </c>
      <c r="KP107" s="32"/>
      <c r="KU107" s="49">
        <v>0.73790699999999998</v>
      </c>
    </row>
    <row r="108" spans="1:307" ht="14.4" x14ac:dyDescent="0.3">
      <c r="A108" s="250"/>
      <c r="C108" s="49" t="s">
        <v>2670</v>
      </c>
      <c r="D108" s="155" t="s">
        <v>3369</v>
      </c>
      <c r="G108" s="33" t="s">
        <v>3351</v>
      </c>
      <c r="O108" s="32" t="str">
        <f t="shared" si="25"/>
        <v>September</v>
      </c>
      <c r="P108" s="32">
        <f t="shared" si="26"/>
        <v>17</v>
      </c>
      <c r="Q108" s="237" t="s">
        <v>3702</v>
      </c>
      <c r="R108" s="49"/>
      <c r="S108" s="50" t="s">
        <v>3630</v>
      </c>
      <c r="AA108" s="249" t="s">
        <v>2275</v>
      </c>
      <c r="AK108" s="238" t="s">
        <v>3745</v>
      </c>
      <c r="AL108" s="44">
        <f t="shared" si="24"/>
        <v>9.9666666666666668</v>
      </c>
      <c r="AN108" s="44">
        <f t="shared" si="19"/>
        <v>8</v>
      </c>
      <c r="AT108" s="248"/>
      <c r="AU108" s="32">
        <v>57</v>
      </c>
      <c r="AV108" s="31">
        <f t="shared" si="20"/>
        <v>60</v>
      </c>
      <c r="AW108" s="47">
        <v>1.4887999999999999</v>
      </c>
      <c r="AX108" s="47">
        <v>1.0200000000000001E-2</v>
      </c>
      <c r="AY108" s="47">
        <v>9.5999999999999992E-3</v>
      </c>
      <c r="AZ108" s="47">
        <v>7.9000000000000008E-3</v>
      </c>
      <c r="BH108" s="32">
        <f t="shared" si="28"/>
        <v>0.80391807465724952</v>
      </c>
      <c r="BI108" s="32">
        <f t="shared" si="29"/>
        <v>0.9</v>
      </c>
      <c r="BJ108" s="32">
        <f t="shared" si="30"/>
        <v>0.53062869425040304</v>
      </c>
      <c r="GO108" s="239">
        <v>19.600000000000001</v>
      </c>
      <c r="GS108" s="242">
        <v>1701</v>
      </c>
      <c r="GX108" s="32">
        <f t="shared" si="27"/>
        <v>0.83745747572091112</v>
      </c>
      <c r="GY108" s="32">
        <v>0.83745747572091112</v>
      </c>
      <c r="HQ108" s="245">
        <v>23.3</v>
      </c>
      <c r="KP108" s="32"/>
      <c r="KU108" s="49">
        <v>0.73790699999999998</v>
      </c>
    </row>
    <row r="109" spans="1:307" ht="14.4" x14ac:dyDescent="0.3">
      <c r="A109" s="250" t="s">
        <v>3772</v>
      </c>
      <c r="C109" s="49" t="s">
        <v>2670</v>
      </c>
      <c r="D109" s="155" t="s">
        <v>3370</v>
      </c>
      <c r="G109" s="33" t="s">
        <v>3351</v>
      </c>
      <c r="O109" s="32" t="str">
        <f t="shared" si="25"/>
        <v>September</v>
      </c>
      <c r="P109" s="32">
        <f t="shared" si="26"/>
        <v>17</v>
      </c>
      <c r="Q109" s="237" t="s">
        <v>3702</v>
      </c>
      <c r="R109" s="49"/>
      <c r="S109" s="50" t="s">
        <v>3630</v>
      </c>
      <c r="AA109" s="249" t="s">
        <v>2275</v>
      </c>
      <c r="AK109" s="238" t="s">
        <v>3745</v>
      </c>
      <c r="AL109" s="44">
        <f t="shared" si="24"/>
        <v>9.9666666666666668</v>
      </c>
      <c r="AN109" s="44">
        <f t="shared" ref="AN109:AN172" si="31">IF(AL109&lt;8,6,IF(AL109&lt;10,8,IF(AL109&lt;12,10,IF(AL109&lt;14,12,IF(AL109&lt;16,14)))))</f>
        <v>8</v>
      </c>
      <c r="AT109" s="248"/>
      <c r="AU109" s="32">
        <v>57</v>
      </c>
      <c r="AV109" s="31">
        <f t="shared" si="20"/>
        <v>60</v>
      </c>
      <c r="AW109" s="47">
        <v>1.4328000000000001</v>
      </c>
      <c r="AX109" s="47">
        <v>8.3999999999999995E-3</v>
      </c>
      <c r="AY109" s="47">
        <v>1.12E-2</v>
      </c>
      <c r="AZ109" s="47">
        <v>5.0999999999999995E-3</v>
      </c>
      <c r="BH109" s="32">
        <f t="shared" si="28"/>
        <v>0.77367935073139926</v>
      </c>
      <c r="BI109" s="32">
        <f t="shared" si="29"/>
        <v>0.8</v>
      </c>
      <c r="BJ109" s="32">
        <f t="shared" si="30"/>
        <v>0.35594639865996647</v>
      </c>
      <c r="GO109" s="239">
        <v>19.600000000000001</v>
      </c>
      <c r="GS109" s="242">
        <v>1701</v>
      </c>
      <c r="GX109" s="32">
        <f t="shared" si="27"/>
        <v>0.83745747572091112</v>
      </c>
      <c r="GY109" s="32">
        <v>0.83745747572091112</v>
      </c>
      <c r="HQ109" s="245">
        <v>23.3</v>
      </c>
      <c r="KP109" s="32"/>
      <c r="KU109" s="49">
        <v>0.73790699999999998</v>
      </c>
    </row>
    <row r="110" spans="1:307" ht="14.4" x14ac:dyDescent="0.3">
      <c r="A110" s="250"/>
      <c r="C110" s="49" t="s">
        <v>2670</v>
      </c>
      <c r="D110" s="155" t="s">
        <v>3371</v>
      </c>
      <c r="G110" s="33" t="s">
        <v>3351</v>
      </c>
      <c r="O110" s="32" t="str">
        <f t="shared" si="25"/>
        <v>September</v>
      </c>
      <c r="P110" s="32">
        <f t="shared" si="26"/>
        <v>24</v>
      </c>
      <c r="Q110" s="237" t="s">
        <v>3703</v>
      </c>
      <c r="R110" s="49"/>
      <c r="S110" s="50" t="s">
        <v>3630</v>
      </c>
      <c r="AA110" s="249" t="s">
        <v>2275</v>
      </c>
      <c r="AK110" s="238" t="s">
        <v>3746</v>
      </c>
      <c r="AL110" s="44">
        <f t="shared" si="24"/>
        <v>10.333333333333334</v>
      </c>
      <c r="AN110" s="44">
        <f t="shared" si="31"/>
        <v>10</v>
      </c>
      <c r="AT110" s="248"/>
      <c r="AU110" s="32">
        <v>59</v>
      </c>
      <c r="AV110" s="31">
        <f t="shared" ref="AV110:AV173" si="32">IF(AU110="","",IF(AU110&lt;=20,20,IF(AU110&lt;=30,30,IF(AU110&lt;=40,40,IF(AU110&lt;=50,50,IF(AU110&lt;=60,60,IF(AU110&lt;=60,60,IF(AU110&lt;=70,70,IF(AU110&lt;=80,80,IF(AU110&lt;=90,90,IF(AU110&lt;=100,100)))))))))))</f>
        <v>60</v>
      </c>
      <c r="AW110" s="47">
        <v>1.5684</v>
      </c>
      <c r="AX110" s="47">
        <v>1.38E-2</v>
      </c>
      <c r="AY110" s="47">
        <v>1.0200000000000001E-2</v>
      </c>
      <c r="AZ110" s="47">
        <v>1.15E-2</v>
      </c>
      <c r="BH110" s="32">
        <f t="shared" si="28"/>
        <v>0.76366132856815938</v>
      </c>
      <c r="BI110" s="32">
        <f t="shared" si="29"/>
        <v>0.8</v>
      </c>
      <c r="BJ110" s="32">
        <f t="shared" si="30"/>
        <v>0.7332313185411885</v>
      </c>
      <c r="GO110" s="240"/>
      <c r="GS110" s="243"/>
      <c r="HQ110" s="246"/>
      <c r="KP110" s="32"/>
      <c r="KU110" s="49">
        <v>1.212205</v>
      </c>
    </row>
    <row r="111" spans="1:307" ht="14.25" customHeight="1" x14ac:dyDescent="0.3">
      <c r="A111" s="250"/>
      <c r="C111" s="49" t="s">
        <v>2670</v>
      </c>
      <c r="D111" s="155" t="s">
        <v>3372</v>
      </c>
      <c r="E111" s="32" t="s">
        <v>3648</v>
      </c>
      <c r="G111" s="33" t="s">
        <v>3351</v>
      </c>
      <c r="O111" s="32" t="str">
        <f t="shared" si="25"/>
        <v>October</v>
      </c>
      <c r="P111" s="32">
        <f t="shared" si="26"/>
        <v>9</v>
      </c>
      <c r="Q111" s="237" t="s">
        <v>3687</v>
      </c>
      <c r="R111" s="49"/>
      <c r="S111" s="50" t="s">
        <v>3630</v>
      </c>
      <c r="AA111" s="249" t="s">
        <v>2275</v>
      </c>
      <c r="AK111" s="238" t="s">
        <v>3747</v>
      </c>
      <c r="AL111" s="44">
        <f t="shared" si="24"/>
        <v>8.4666666666666668</v>
      </c>
      <c r="AN111" s="44">
        <f t="shared" si="31"/>
        <v>8</v>
      </c>
      <c r="AO111" s="34">
        <v>43439</v>
      </c>
      <c r="AT111" s="248"/>
      <c r="AU111" s="233">
        <v>60</v>
      </c>
      <c r="AV111" s="31">
        <f t="shared" si="32"/>
        <v>60</v>
      </c>
      <c r="AW111" s="235">
        <v>1.3915999999999999</v>
      </c>
      <c r="AX111" s="235">
        <v>5.1000000000000004E-3</v>
      </c>
      <c r="AY111" s="235">
        <v>0.01</v>
      </c>
      <c r="AZ111" s="47">
        <v>6.0999999999999995E-3</v>
      </c>
      <c r="BH111" s="32">
        <f t="shared" si="28"/>
        <v>0.6442592592592592</v>
      </c>
      <c r="BI111" s="32">
        <f t="shared" si="29"/>
        <v>0.7</v>
      </c>
      <c r="BJ111" s="32">
        <f t="shared" si="30"/>
        <v>0.43834435182523712</v>
      </c>
      <c r="GO111" s="239">
        <v>18.7</v>
      </c>
      <c r="GS111" s="242">
        <v>4065</v>
      </c>
      <c r="GX111" s="32">
        <f t="shared" si="27"/>
        <v>2.1314725463467172</v>
      </c>
      <c r="HQ111" s="245">
        <v>16.100000000000001</v>
      </c>
      <c r="KP111" s="32"/>
      <c r="KU111" s="49">
        <v>2.5084140000000001</v>
      </c>
    </row>
    <row r="112" spans="1:307" ht="14.25" customHeight="1" x14ac:dyDescent="0.3">
      <c r="A112" s="250"/>
      <c r="C112" s="49" t="s">
        <v>2670</v>
      </c>
      <c r="D112" s="155" t="s">
        <v>3373</v>
      </c>
      <c r="E112" s="32" t="s">
        <v>3649</v>
      </c>
      <c r="G112" s="33" t="s">
        <v>3351</v>
      </c>
      <c r="O112" s="32" t="str">
        <f t="shared" si="25"/>
        <v>October</v>
      </c>
      <c r="P112" s="32">
        <f t="shared" si="26"/>
        <v>9</v>
      </c>
      <c r="Q112" s="237" t="s">
        <v>3687</v>
      </c>
      <c r="R112" s="49"/>
      <c r="S112" s="50" t="s">
        <v>3630</v>
      </c>
      <c r="AA112" s="249" t="s">
        <v>2275</v>
      </c>
      <c r="AK112" s="238" t="s">
        <v>3747</v>
      </c>
      <c r="AL112" s="44">
        <f t="shared" si="24"/>
        <v>8.4666666666666668</v>
      </c>
      <c r="AN112" s="44">
        <f t="shared" si="31"/>
        <v>8</v>
      </c>
      <c r="AO112" s="34">
        <v>43439</v>
      </c>
      <c r="AT112" s="248"/>
      <c r="AU112" s="233">
        <v>57</v>
      </c>
      <c r="AV112" s="31">
        <f t="shared" si="32"/>
        <v>60</v>
      </c>
      <c r="AW112" s="235">
        <v>1.3140000000000001</v>
      </c>
      <c r="AX112" s="235">
        <v>9.5999999999999992E-3</v>
      </c>
      <c r="AY112" s="235">
        <v>7.3000000000000001E-3</v>
      </c>
      <c r="AZ112" s="47">
        <v>2.8E-3</v>
      </c>
      <c r="BH112" s="32">
        <f t="shared" si="28"/>
        <v>0.70953005783155942</v>
      </c>
      <c r="BI112" s="32">
        <f t="shared" si="29"/>
        <v>0.8</v>
      </c>
      <c r="BJ112" s="32">
        <f t="shared" si="30"/>
        <v>0.21308980213089801</v>
      </c>
      <c r="GO112" s="239">
        <v>18.7</v>
      </c>
      <c r="GS112" s="242">
        <v>4065</v>
      </c>
      <c r="GX112" s="32">
        <f t="shared" si="27"/>
        <v>2.1314725463467172</v>
      </c>
      <c r="HQ112" s="245">
        <v>16.100000000000001</v>
      </c>
      <c r="KP112" s="32"/>
      <c r="KU112" s="49">
        <v>2.5084140000000001</v>
      </c>
    </row>
    <row r="113" spans="1:307" ht="14.25" customHeight="1" x14ac:dyDescent="0.3">
      <c r="A113" s="250"/>
      <c r="C113" s="49" t="s">
        <v>2670</v>
      </c>
      <c r="D113" s="155" t="s">
        <v>3374</v>
      </c>
      <c r="E113" s="32" t="s">
        <v>3650</v>
      </c>
      <c r="G113" s="33" t="s">
        <v>3351</v>
      </c>
      <c r="O113" s="32" t="str">
        <f t="shared" si="25"/>
        <v>October</v>
      </c>
      <c r="P113" s="32">
        <f t="shared" si="26"/>
        <v>9</v>
      </c>
      <c r="Q113" s="237" t="s">
        <v>3687</v>
      </c>
      <c r="R113" s="49"/>
      <c r="S113" s="50" t="s">
        <v>3630</v>
      </c>
      <c r="AA113" s="249" t="s">
        <v>2275</v>
      </c>
      <c r="AK113" s="238" t="s">
        <v>3747</v>
      </c>
      <c r="AL113" s="44">
        <f t="shared" si="24"/>
        <v>8.4666666666666668</v>
      </c>
      <c r="AN113" s="44">
        <f t="shared" si="31"/>
        <v>8</v>
      </c>
      <c r="AO113" s="34">
        <v>43439</v>
      </c>
      <c r="AT113" s="248"/>
      <c r="AU113" s="233">
        <v>57</v>
      </c>
      <c r="AV113" s="31">
        <f t="shared" si="32"/>
        <v>60</v>
      </c>
      <c r="AW113" s="235">
        <v>1.1436999999999999</v>
      </c>
      <c r="AX113" s="235">
        <v>1.06E-2</v>
      </c>
      <c r="AY113" s="235">
        <v>6.8999999999999999E-3</v>
      </c>
      <c r="AZ113" s="47">
        <v>7.3000000000000001E-3</v>
      </c>
      <c r="BH113" s="32">
        <f t="shared" si="28"/>
        <v>0.61757193846419678</v>
      </c>
      <c r="BI113" s="32">
        <f t="shared" si="29"/>
        <v>0.7</v>
      </c>
      <c r="BJ113" s="32">
        <f t="shared" si="30"/>
        <v>0.63827926903908372</v>
      </c>
      <c r="GO113" s="239">
        <v>18.7</v>
      </c>
      <c r="GS113" s="242">
        <v>4065</v>
      </c>
      <c r="GX113" s="32">
        <f t="shared" si="27"/>
        <v>2.1314725463467172</v>
      </c>
      <c r="HQ113" s="245">
        <v>16.100000000000001</v>
      </c>
      <c r="KP113" s="32"/>
      <c r="KU113" s="49">
        <v>2.5084140000000001</v>
      </c>
    </row>
    <row r="114" spans="1:307" ht="14.25" customHeight="1" x14ac:dyDescent="0.3">
      <c r="A114" s="250"/>
      <c r="C114" s="49" t="s">
        <v>2670</v>
      </c>
      <c r="D114" s="155" t="s">
        <v>3375</v>
      </c>
      <c r="E114" s="32" t="s">
        <v>3651</v>
      </c>
      <c r="G114" s="33" t="s">
        <v>3351</v>
      </c>
      <c r="O114" s="32" t="str">
        <f t="shared" si="25"/>
        <v>October</v>
      </c>
      <c r="P114" s="32">
        <f t="shared" si="26"/>
        <v>9</v>
      </c>
      <c r="Q114" s="237" t="s">
        <v>3687</v>
      </c>
      <c r="R114" s="49"/>
      <c r="S114" s="50" t="s">
        <v>3630</v>
      </c>
      <c r="AA114" s="249" t="s">
        <v>2275</v>
      </c>
      <c r="AK114" s="238" t="s">
        <v>3747</v>
      </c>
      <c r="AL114" s="44">
        <f t="shared" si="24"/>
        <v>8.4666666666666668</v>
      </c>
      <c r="AN114" s="44">
        <f t="shared" si="31"/>
        <v>8</v>
      </c>
      <c r="AO114" s="34">
        <v>43439</v>
      </c>
      <c r="AT114" s="248"/>
      <c r="AU114" s="233">
        <v>61</v>
      </c>
      <c r="AV114" s="31">
        <f t="shared" si="32"/>
        <v>70</v>
      </c>
      <c r="AW114" s="235">
        <v>1.3332999999999999</v>
      </c>
      <c r="AX114" s="235">
        <v>7.7000000000000002E-3</v>
      </c>
      <c r="AY114" s="235">
        <v>1.0800000000000001E-2</v>
      </c>
      <c r="AZ114" s="47">
        <v>8.8999999999999999E-3</v>
      </c>
      <c r="BH114" s="32">
        <f t="shared" si="28"/>
        <v>0.5874059943343275</v>
      </c>
      <c r="BI114" s="32">
        <f t="shared" si="29"/>
        <v>0.6</v>
      </c>
      <c r="BJ114" s="32">
        <f t="shared" si="30"/>
        <v>0.66751668791719798</v>
      </c>
      <c r="GO114" s="239">
        <v>18.7</v>
      </c>
      <c r="GS114" s="242">
        <v>4065</v>
      </c>
      <c r="GX114" s="32">
        <f t="shared" si="27"/>
        <v>2.1314725463467172</v>
      </c>
      <c r="HQ114" s="245">
        <v>16.100000000000001</v>
      </c>
      <c r="KP114" s="32"/>
      <c r="KU114" s="49">
        <v>2.5084140000000001</v>
      </c>
    </row>
    <row r="115" spans="1:307" ht="14.25" customHeight="1" x14ac:dyDescent="0.3">
      <c r="A115" s="250"/>
      <c r="C115" s="49" t="s">
        <v>2670</v>
      </c>
      <c r="D115" s="155" t="s">
        <v>3376</v>
      </c>
      <c r="E115" s="32" t="s">
        <v>3652</v>
      </c>
      <c r="G115" s="33" t="s">
        <v>3351</v>
      </c>
      <c r="O115" s="32" t="str">
        <f t="shared" si="25"/>
        <v>October</v>
      </c>
      <c r="P115" s="32">
        <f t="shared" si="26"/>
        <v>29</v>
      </c>
      <c r="Q115" s="237" t="s">
        <v>3704</v>
      </c>
      <c r="R115" s="49"/>
      <c r="S115" s="50" t="s">
        <v>3630</v>
      </c>
      <c r="AA115" s="249" t="s">
        <v>2275</v>
      </c>
      <c r="AK115" s="238" t="s">
        <v>3748</v>
      </c>
      <c r="AL115" s="44">
        <f t="shared" si="24"/>
        <v>8.5166666666666675</v>
      </c>
      <c r="AN115" s="44">
        <f t="shared" si="31"/>
        <v>8</v>
      </c>
      <c r="AO115" s="34">
        <v>43439</v>
      </c>
      <c r="AT115" s="248"/>
      <c r="AU115" s="233">
        <v>63</v>
      </c>
      <c r="AV115" s="31">
        <f t="shared" si="32"/>
        <v>70</v>
      </c>
      <c r="AW115" s="235">
        <v>1.8111999999999999</v>
      </c>
      <c r="AX115" s="235">
        <v>7.7000000000000002E-3</v>
      </c>
      <c r="AY115" s="235">
        <v>1.47E-2</v>
      </c>
      <c r="AZ115" s="47">
        <v>9.4999999999999998E-3</v>
      </c>
      <c r="BA115" s="47">
        <v>1.9600000000000003E-2</v>
      </c>
      <c r="BH115" s="32">
        <f t="shared" si="28"/>
        <v>0.72434382336120795</v>
      </c>
      <c r="BI115" s="32">
        <f t="shared" si="29"/>
        <v>0.8</v>
      </c>
      <c r="BJ115" s="32">
        <f t="shared" si="30"/>
        <v>0.52451413427561833</v>
      </c>
      <c r="GO115" s="239">
        <v>17.2</v>
      </c>
      <c r="GS115" s="242">
        <v>6838</v>
      </c>
      <c r="GX115" s="32">
        <f t="shared" si="27"/>
        <v>3.7276659414419417</v>
      </c>
      <c r="HQ115" s="245">
        <v>11.9</v>
      </c>
      <c r="KP115" s="32"/>
      <c r="KU115" s="49">
        <v>2.203983</v>
      </c>
    </row>
    <row r="116" spans="1:307" ht="14.25" customHeight="1" x14ac:dyDescent="0.3">
      <c r="A116" s="250"/>
      <c r="C116" s="49" t="s">
        <v>2670</v>
      </c>
      <c r="D116" s="155" t="s">
        <v>3377</v>
      </c>
      <c r="E116" s="32" t="s">
        <v>3653</v>
      </c>
      <c r="G116" s="33" t="s">
        <v>3351</v>
      </c>
      <c r="O116" s="32" t="str">
        <f t="shared" si="25"/>
        <v>October</v>
      </c>
      <c r="P116" s="32">
        <f t="shared" si="26"/>
        <v>30</v>
      </c>
      <c r="Q116" s="237" t="s">
        <v>3705</v>
      </c>
      <c r="R116" s="49"/>
      <c r="S116" s="50" t="s">
        <v>3630</v>
      </c>
      <c r="AA116" s="249" t="s">
        <v>2275</v>
      </c>
      <c r="AK116" s="238" t="s">
        <v>3749</v>
      </c>
      <c r="AL116" s="44">
        <f t="shared" si="24"/>
        <v>9.8000000000000007</v>
      </c>
      <c r="AN116" s="44">
        <f t="shared" si="31"/>
        <v>8</v>
      </c>
      <c r="AO116" s="34">
        <v>43439</v>
      </c>
      <c r="AT116" s="248"/>
      <c r="AU116" s="233">
        <v>60</v>
      </c>
      <c r="AV116" s="31">
        <f t="shared" si="32"/>
        <v>60</v>
      </c>
      <c r="AW116" s="235">
        <v>1.6133999999999999</v>
      </c>
      <c r="AX116" s="235">
        <v>7.7999999999999996E-3</v>
      </c>
      <c r="AY116" s="235">
        <v>1.2200000000000001E-2</v>
      </c>
      <c r="AZ116" s="47">
        <v>6.0000000000000001E-3</v>
      </c>
      <c r="BA116" s="47">
        <v>1.7399999999999999E-2</v>
      </c>
      <c r="BH116" s="32">
        <f t="shared" si="28"/>
        <v>0.7469444444444443</v>
      </c>
      <c r="BI116" s="32">
        <f t="shared" si="29"/>
        <v>0.8</v>
      </c>
      <c r="BJ116" s="32">
        <f t="shared" si="30"/>
        <v>0.37188545927854227</v>
      </c>
      <c r="GO116" s="239">
        <v>17</v>
      </c>
      <c r="GS116" s="242">
        <v>2606</v>
      </c>
      <c r="GX116" s="32">
        <f t="shared" si="27"/>
        <v>1.3229107227615655</v>
      </c>
      <c r="HQ116" s="245">
        <v>24.6</v>
      </c>
      <c r="KP116" s="32"/>
      <c r="KU116" s="49">
        <v>5.2151000000000003E-2</v>
      </c>
    </row>
    <row r="117" spans="1:307" ht="14.25" customHeight="1" x14ac:dyDescent="0.3">
      <c r="A117" s="250"/>
      <c r="C117" s="49" t="s">
        <v>2670</v>
      </c>
      <c r="D117" s="155" t="s">
        <v>3446</v>
      </c>
      <c r="E117" s="32" t="s">
        <v>3654</v>
      </c>
      <c r="G117" s="33" t="s">
        <v>3351</v>
      </c>
      <c r="O117" s="32" t="str">
        <f t="shared" si="25"/>
        <v>November</v>
      </c>
      <c r="P117" s="32">
        <f t="shared" si="26"/>
        <v>29</v>
      </c>
      <c r="Q117" s="237" t="s">
        <v>3706</v>
      </c>
      <c r="R117" s="49"/>
      <c r="S117" s="50" t="s">
        <v>3630</v>
      </c>
      <c r="AA117" s="249" t="s">
        <v>2275</v>
      </c>
      <c r="AK117" s="238" t="s">
        <v>3750</v>
      </c>
      <c r="AL117" s="44">
        <f t="shared" si="24"/>
        <v>9.3333333333333339</v>
      </c>
      <c r="AN117" s="44">
        <f t="shared" si="31"/>
        <v>8</v>
      </c>
      <c r="AO117" s="34">
        <v>43439</v>
      </c>
      <c r="AT117" s="248"/>
      <c r="AU117" s="233">
        <v>63</v>
      </c>
      <c r="AV117" s="31">
        <f t="shared" si="32"/>
        <v>70</v>
      </c>
      <c r="AW117" s="235">
        <v>1.7164999999999999</v>
      </c>
      <c r="AX117" s="235">
        <v>6.4999999999999997E-3</v>
      </c>
      <c r="AY117" s="235">
        <v>1.2999999999999999E-2</v>
      </c>
      <c r="AZ117" s="47">
        <v>1.12E-2</v>
      </c>
      <c r="BA117" s="47">
        <v>1.7899999999999999E-2</v>
      </c>
      <c r="BH117" s="32">
        <f t="shared" si="28"/>
        <v>0.68647094346262905</v>
      </c>
      <c r="BI117" s="32">
        <f t="shared" si="29"/>
        <v>0.7</v>
      </c>
      <c r="BJ117" s="32">
        <f t="shared" si="30"/>
        <v>0.65249053306146232</v>
      </c>
      <c r="GO117" s="241">
        <v>13.2</v>
      </c>
      <c r="GS117" s="244">
        <v>6312</v>
      </c>
      <c r="GX117" s="32">
        <f t="shared" si="27"/>
        <v>3.4200623020177185</v>
      </c>
      <c r="HQ117" s="247">
        <v>14</v>
      </c>
      <c r="KP117" s="32"/>
      <c r="KU117" s="49">
        <v>1.592619</v>
      </c>
    </row>
    <row r="118" spans="1:307" ht="14.25" customHeight="1" x14ac:dyDescent="0.3">
      <c r="A118" s="250"/>
      <c r="C118" s="49" t="s">
        <v>2670</v>
      </c>
      <c r="D118" s="155" t="s">
        <v>3447</v>
      </c>
      <c r="E118" s="32" t="s">
        <v>3655</v>
      </c>
      <c r="G118" s="33" t="s">
        <v>3351</v>
      </c>
      <c r="O118" s="32" t="str">
        <f t="shared" si="25"/>
        <v>November</v>
      </c>
      <c r="P118" s="32">
        <f t="shared" si="26"/>
        <v>29</v>
      </c>
      <c r="Q118" s="237" t="s">
        <v>3706</v>
      </c>
      <c r="R118" s="49"/>
      <c r="S118" s="50" t="s">
        <v>3630</v>
      </c>
      <c r="AA118" s="249" t="s">
        <v>2275</v>
      </c>
      <c r="AK118" s="238" t="s">
        <v>3279</v>
      </c>
      <c r="AL118" s="44">
        <f t="shared" si="24"/>
        <v>9.5666666666666664</v>
      </c>
      <c r="AN118" s="44">
        <f t="shared" si="31"/>
        <v>8</v>
      </c>
      <c r="AO118" s="34">
        <v>43439</v>
      </c>
      <c r="AT118" s="248"/>
      <c r="AU118" s="233">
        <v>60</v>
      </c>
      <c r="AV118" s="31">
        <f t="shared" si="32"/>
        <v>60</v>
      </c>
      <c r="AW118" s="235">
        <v>1.4821</v>
      </c>
      <c r="AX118" s="235">
        <v>8.6E-3</v>
      </c>
      <c r="AY118" s="235">
        <v>8.2000000000000007E-3</v>
      </c>
      <c r="AZ118" s="47">
        <v>1.09E-2</v>
      </c>
      <c r="BA118" s="47">
        <v>1.01E-2</v>
      </c>
      <c r="BH118" s="32">
        <f t="shared" si="28"/>
        <v>0.68615740740740738</v>
      </c>
      <c r="BI118" s="32">
        <f t="shared" si="29"/>
        <v>0.7</v>
      </c>
      <c r="BJ118" s="32">
        <f t="shared" si="30"/>
        <v>0.73544295256730319</v>
      </c>
      <c r="GO118" s="239">
        <v>13.2</v>
      </c>
      <c r="GS118" s="242">
        <v>6475</v>
      </c>
      <c r="GX118" s="32">
        <f t="shared" si="27"/>
        <v>3.5151678312491361</v>
      </c>
      <c r="HQ118" s="245">
        <v>17</v>
      </c>
      <c r="KP118" s="32"/>
      <c r="KU118" s="49">
        <v>1.592619</v>
      </c>
    </row>
    <row r="119" spans="1:307" ht="14.25" customHeight="1" x14ac:dyDescent="0.3">
      <c r="A119" s="250"/>
      <c r="C119" s="49" t="s">
        <v>2670</v>
      </c>
      <c r="D119" s="155" t="s">
        <v>3449</v>
      </c>
      <c r="E119" s="32" t="s">
        <v>3656</v>
      </c>
      <c r="G119" s="33" t="s">
        <v>3351</v>
      </c>
      <c r="O119" s="32" t="str">
        <f t="shared" si="25"/>
        <v>October</v>
      </c>
      <c r="P119" s="32">
        <f t="shared" si="26"/>
        <v>17</v>
      </c>
      <c r="Q119" s="237" t="s">
        <v>3688</v>
      </c>
      <c r="R119" s="49"/>
      <c r="S119" s="50" t="s">
        <v>3630</v>
      </c>
      <c r="AA119" s="249" t="s">
        <v>2269</v>
      </c>
      <c r="AK119" s="238" t="s">
        <v>3727</v>
      </c>
      <c r="AL119" s="44">
        <f t="shared" si="24"/>
        <v>12.416666666666664</v>
      </c>
      <c r="AN119" s="44">
        <f t="shared" si="31"/>
        <v>12</v>
      </c>
      <c r="AO119" s="34">
        <v>43439</v>
      </c>
      <c r="AT119" s="248"/>
      <c r="AU119" s="233">
        <v>53</v>
      </c>
      <c r="AV119" s="31">
        <f t="shared" si="32"/>
        <v>60</v>
      </c>
      <c r="AW119" s="235">
        <v>1.0515000000000001</v>
      </c>
      <c r="AX119" s="235">
        <v>8.9999999999999993E-3</v>
      </c>
      <c r="AY119" s="235">
        <v>8.2000000000000007E-3</v>
      </c>
      <c r="AZ119" s="47">
        <v>5.4000000000000003E-3</v>
      </c>
      <c r="BH119" s="32">
        <f t="shared" si="28"/>
        <v>0.70628774088677226</v>
      </c>
      <c r="BI119" s="32">
        <f t="shared" si="29"/>
        <v>0.8</v>
      </c>
      <c r="BJ119" s="32">
        <f t="shared" si="30"/>
        <v>0.51355206847360912</v>
      </c>
      <c r="GO119" s="239">
        <v>18.5</v>
      </c>
      <c r="GS119" s="242">
        <v>347.9</v>
      </c>
      <c r="GX119" s="32">
        <f t="shared" si="27"/>
        <v>0.15310927355589815</v>
      </c>
      <c r="HQ119" s="245">
        <v>42.4</v>
      </c>
      <c r="KP119" s="32"/>
      <c r="KU119" s="49">
        <v>8.3420000000000005E-3</v>
      </c>
    </row>
    <row r="120" spans="1:307" ht="14.25" customHeight="1" x14ac:dyDescent="0.3">
      <c r="A120" s="250" t="s">
        <v>3772</v>
      </c>
      <c r="C120" s="49" t="s">
        <v>2670</v>
      </c>
      <c r="D120" s="155" t="s">
        <v>3450</v>
      </c>
      <c r="E120" s="32" t="s">
        <v>3657</v>
      </c>
      <c r="G120" s="33" t="s">
        <v>3351</v>
      </c>
      <c r="O120" s="32" t="str">
        <f t="shared" si="25"/>
        <v>October</v>
      </c>
      <c r="P120" s="32">
        <f t="shared" si="26"/>
        <v>17</v>
      </c>
      <c r="Q120" s="237" t="s">
        <v>3688</v>
      </c>
      <c r="R120" s="49"/>
      <c r="S120" s="50" t="s">
        <v>3630</v>
      </c>
      <c r="AA120" s="249" t="s">
        <v>2269</v>
      </c>
      <c r="AK120" s="238" t="s">
        <v>3751</v>
      </c>
      <c r="AL120" s="44">
        <f t="shared" si="24"/>
        <v>12.683333333333334</v>
      </c>
      <c r="AN120" s="44">
        <f t="shared" si="31"/>
        <v>12</v>
      </c>
      <c r="AO120" s="34">
        <v>43439</v>
      </c>
      <c r="AT120" s="248"/>
      <c r="AU120" s="233">
        <v>56</v>
      </c>
      <c r="AV120" s="31">
        <f t="shared" si="32"/>
        <v>60</v>
      </c>
      <c r="AW120" s="235">
        <v>1.2743</v>
      </c>
      <c r="AX120" s="235">
        <v>5.8999999999999999E-3</v>
      </c>
      <c r="AY120" s="235">
        <v>1.11E-2</v>
      </c>
      <c r="AZ120" s="47">
        <v>5.3E-3</v>
      </c>
      <c r="BH120" s="32">
        <f t="shared" si="28"/>
        <v>0.72561725583090375</v>
      </c>
      <c r="BI120" s="32">
        <f t="shared" si="29"/>
        <v>0.8</v>
      </c>
      <c r="BJ120" s="32">
        <f t="shared" si="30"/>
        <v>0.41591461979125793</v>
      </c>
      <c r="GO120" s="239">
        <v>18.100000000000001</v>
      </c>
      <c r="GS120" s="242">
        <v>337.7</v>
      </c>
      <c r="GX120" s="32">
        <f t="shared" si="27"/>
        <v>0.14830993242932627</v>
      </c>
      <c r="HQ120" s="245">
        <v>49.2</v>
      </c>
      <c r="KP120" s="32"/>
      <c r="KU120" s="49">
        <v>8.3420000000000005E-3</v>
      </c>
    </row>
    <row r="121" spans="1:307" ht="14.25" customHeight="1" x14ac:dyDescent="0.3">
      <c r="A121" s="250"/>
      <c r="C121" s="49" t="s">
        <v>2670</v>
      </c>
      <c r="D121" s="155" t="s">
        <v>3451</v>
      </c>
      <c r="E121" s="32" t="s">
        <v>3658</v>
      </c>
      <c r="G121" s="33" t="s">
        <v>3351</v>
      </c>
      <c r="O121" s="32" t="str">
        <f t="shared" si="25"/>
        <v>October</v>
      </c>
      <c r="P121" s="32">
        <f t="shared" si="26"/>
        <v>17</v>
      </c>
      <c r="Q121" s="237" t="s">
        <v>3688</v>
      </c>
      <c r="R121" s="49"/>
      <c r="S121" s="50" t="s">
        <v>3630</v>
      </c>
      <c r="AA121" s="249" t="s">
        <v>2269</v>
      </c>
      <c r="AK121" s="238" t="s">
        <v>3751</v>
      </c>
      <c r="AL121" s="44">
        <f t="shared" si="24"/>
        <v>12.683333333333334</v>
      </c>
      <c r="AN121" s="44">
        <f t="shared" si="31"/>
        <v>12</v>
      </c>
      <c r="AO121" s="34">
        <v>43439</v>
      </c>
      <c r="AT121" s="248"/>
      <c r="AU121" s="233">
        <v>48</v>
      </c>
      <c r="AV121" s="31">
        <f t="shared" si="32"/>
        <v>50</v>
      </c>
      <c r="AW121" s="235">
        <v>0.82410000000000005</v>
      </c>
      <c r="AX121" s="235">
        <v>3.5999999999999999E-3</v>
      </c>
      <c r="AY121" s="235">
        <v>9.1999999999999998E-3</v>
      </c>
      <c r="AZ121" s="47">
        <v>4.7999999999999996E-3</v>
      </c>
      <c r="BH121" s="32">
        <f t="shared" ref="BH121:BH152" si="33">IF(OR(AU121="",AW121=""),"",(((AW121*1000)/(AU121^3))*100))</f>
        <v>0.74517144097222221</v>
      </c>
      <c r="BI121" s="32">
        <f t="shared" ref="BI121:BI152" si="34">IF(BH121="","",IF(BH121&lt;=0.3,0.3,IF(BH121&lt;=0.4,0.4,IF(BH121&lt;=0.5,0.5,IF(BH121&lt;=0.6,0.6,IF(BH121&lt;=0.7,0.7,IF(BH121&lt;=0.8,0.8,IF(BH121&lt;=0.9,0.9,IF(BH121&lt;=1,1,IF(BH121&lt;=1.1,1.1,IF(BH121&lt;=1.2,1.2)))))))))))</f>
        <v>0.8</v>
      </c>
      <c r="BJ121" s="32">
        <f t="shared" ref="BJ121:BJ152" si="35">IF(OR(AW121="",AZ121=""),"",((AZ121/AW121)*100))</f>
        <v>0.58245358572988704</v>
      </c>
      <c r="GO121" s="239">
        <v>18.100000000000001</v>
      </c>
      <c r="GS121" s="242">
        <v>337.7</v>
      </c>
      <c r="GX121" s="32">
        <f t="shared" si="27"/>
        <v>0.14830993242932627</v>
      </c>
      <c r="HQ121" s="245">
        <v>49.2</v>
      </c>
      <c r="KP121" s="32"/>
      <c r="KU121" s="49">
        <v>8.3420000000000005E-3</v>
      </c>
    </row>
    <row r="122" spans="1:307" ht="14.25" customHeight="1" x14ac:dyDescent="0.3">
      <c r="A122" s="250"/>
      <c r="C122" s="49" t="s">
        <v>2670</v>
      </c>
      <c r="D122" s="155" t="s">
        <v>3452</v>
      </c>
      <c r="E122" s="32" t="s">
        <v>3659</v>
      </c>
      <c r="G122" s="33" t="s">
        <v>3351</v>
      </c>
      <c r="O122" s="32" t="str">
        <f t="shared" si="25"/>
        <v>October</v>
      </c>
      <c r="P122" s="32">
        <f t="shared" si="26"/>
        <v>17</v>
      </c>
      <c r="Q122" s="237" t="s">
        <v>3688</v>
      </c>
      <c r="R122" s="49"/>
      <c r="S122" s="50" t="s">
        <v>3630</v>
      </c>
      <c r="AA122" s="249" t="s">
        <v>2269</v>
      </c>
      <c r="AK122" s="238" t="s">
        <v>3751</v>
      </c>
      <c r="AL122" s="44">
        <f t="shared" si="24"/>
        <v>12.683333333333334</v>
      </c>
      <c r="AN122" s="44">
        <f t="shared" si="31"/>
        <v>12</v>
      </c>
      <c r="AO122" s="34">
        <v>43439</v>
      </c>
      <c r="AT122" s="248"/>
      <c r="AU122" s="233">
        <v>52</v>
      </c>
      <c r="AV122" s="31">
        <f t="shared" si="32"/>
        <v>60</v>
      </c>
      <c r="AW122" s="235">
        <v>0.85629999999999995</v>
      </c>
      <c r="AX122" s="235">
        <v>7.1999999999999998E-3</v>
      </c>
      <c r="AY122" s="235">
        <v>5.7000000000000002E-3</v>
      </c>
      <c r="AZ122" s="47">
        <v>4.4999999999999997E-3</v>
      </c>
      <c r="BH122" s="32">
        <f t="shared" si="33"/>
        <v>0.60899806554392355</v>
      </c>
      <c r="BI122" s="32">
        <f t="shared" si="34"/>
        <v>0.7</v>
      </c>
      <c r="BJ122" s="32">
        <f t="shared" si="35"/>
        <v>0.5255167581455098</v>
      </c>
      <c r="GO122" s="239">
        <v>18.100000000000001</v>
      </c>
      <c r="GS122" s="242">
        <v>337.7</v>
      </c>
      <c r="GX122" s="32">
        <f t="shared" si="27"/>
        <v>0.14830993242932627</v>
      </c>
      <c r="HQ122" s="245">
        <v>49.2</v>
      </c>
      <c r="KP122" s="32"/>
      <c r="KU122" s="49">
        <v>8.3420000000000005E-3</v>
      </c>
    </row>
    <row r="123" spans="1:307" ht="14.25" customHeight="1" x14ac:dyDescent="0.3">
      <c r="A123" s="250"/>
      <c r="C123" s="49" t="s">
        <v>2670</v>
      </c>
      <c r="D123" s="155" t="s">
        <v>3453</v>
      </c>
      <c r="E123" s="32" t="s">
        <v>3660</v>
      </c>
      <c r="G123" s="33" t="s">
        <v>3351</v>
      </c>
      <c r="O123" s="32" t="str">
        <f t="shared" si="25"/>
        <v>October</v>
      </c>
      <c r="P123" s="32">
        <f t="shared" si="26"/>
        <v>17</v>
      </c>
      <c r="Q123" s="237" t="s">
        <v>3688</v>
      </c>
      <c r="R123" s="49"/>
      <c r="S123" s="50" t="s">
        <v>3630</v>
      </c>
      <c r="AA123" s="249" t="s">
        <v>2269</v>
      </c>
      <c r="AK123" s="238" t="s">
        <v>3751</v>
      </c>
      <c r="AL123" s="44">
        <f t="shared" si="24"/>
        <v>12.683333333333334</v>
      </c>
      <c r="AN123" s="44">
        <f t="shared" si="31"/>
        <v>12</v>
      </c>
      <c r="AO123" s="34">
        <v>43439</v>
      </c>
      <c r="AT123" s="248"/>
      <c r="AU123" s="233">
        <v>53</v>
      </c>
      <c r="AV123" s="31">
        <f t="shared" si="32"/>
        <v>60</v>
      </c>
      <c r="AW123" s="235">
        <v>0.91879999999999995</v>
      </c>
      <c r="AX123" s="235">
        <v>4.8999999999999998E-3</v>
      </c>
      <c r="AY123" s="235">
        <v>5.3E-3</v>
      </c>
      <c r="AZ123" s="47">
        <v>4.7000000000000002E-3</v>
      </c>
      <c r="BH123" s="32">
        <f t="shared" si="33"/>
        <v>0.6171537578000631</v>
      </c>
      <c r="BI123" s="32">
        <f t="shared" si="34"/>
        <v>0.7</v>
      </c>
      <c r="BJ123" s="32">
        <f t="shared" si="35"/>
        <v>0.5115367871136266</v>
      </c>
      <c r="GO123" s="239">
        <v>18.100000000000001</v>
      </c>
      <c r="GS123" s="242">
        <v>337.7</v>
      </c>
      <c r="GX123" s="32">
        <f t="shared" si="27"/>
        <v>0.14830993242932627</v>
      </c>
      <c r="HQ123" s="245">
        <v>49.2</v>
      </c>
      <c r="KP123" s="32"/>
      <c r="KU123" s="49">
        <v>8.3420000000000005E-3</v>
      </c>
    </row>
    <row r="124" spans="1:307" ht="14.25" customHeight="1" x14ac:dyDescent="0.3">
      <c r="A124" s="250"/>
      <c r="C124" s="49" t="s">
        <v>2670</v>
      </c>
      <c r="D124" s="155" t="s">
        <v>3454</v>
      </c>
      <c r="E124" s="32" t="s">
        <v>3661</v>
      </c>
      <c r="G124" s="33" t="s">
        <v>3351</v>
      </c>
      <c r="O124" s="32" t="str">
        <f t="shared" si="25"/>
        <v>October</v>
      </c>
      <c r="P124" s="32">
        <f t="shared" si="26"/>
        <v>17</v>
      </c>
      <c r="Q124" s="237" t="s">
        <v>3688</v>
      </c>
      <c r="R124" s="49"/>
      <c r="S124" s="50" t="s">
        <v>3630</v>
      </c>
      <c r="AA124" s="249" t="s">
        <v>2269</v>
      </c>
      <c r="AK124" s="238" t="s">
        <v>3751</v>
      </c>
      <c r="AL124" s="44">
        <f t="shared" ref="AL124:AL173" si="36">AK124*24</f>
        <v>12.683333333333334</v>
      </c>
      <c r="AN124" s="44">
        <f t="shared" si="31"/>
        <v>12</v>
      </c>
      <c r="AO124" s="34">
        <v>43439</v>
      </c>
      <c r="AT124" s="248"/>
      <c r="AU124" s="233">
        <v>52</v>
      </c>
      <c r="AV124" s="31">
        <f t="shared" si="32"/>
        <v>60</v>
      </c>
      <c r="AW124" s="235">
        <v>0.78549999999999998</v>
      </c>
      <c r="AX124" s="235">
        <v>6.4999999999999997E-3</v>
      </c>
      <c r="AY124" s="235">
        <v>8.5000000000000006E-3</v>
      </c>
      <c r="AZ124" s="47">
        <v>4.5999999999999999E-3</v>
      </c>
      <c r="BH124" s="32">
        <f t="shared" si="33"/>
        <v>0.55864531178880295</v>
      </c>
      <c r="BI124" s="32">
        <f t="shared" si="34"/>
        <v>0.6</v>
      </c>
      <c r="BJ124" s="32">
        <f t="shared" si="35"/>
        <v>0.58561425843411841</v>
      </c>
      <c r="GO124" s="239">
        <v>18.100000000000001</v>
      </c>
      <c r="GS124" s="242">
        <v>337.7</v>
      </c>
      <c r="GX124" s="32">
        <f t="shared" si="27"/>
        <v>0.14830993242932627</v>
      </c>
      <c r="HQ124" s="245">
        <v>49.2</v>
      </c>
      <c r="KP124" s="32"/>
      <c r="KU124" s="49">
        <v>8.3420000000000005E-3</v>
      </c>
    </row>
    <row r="125" spans="1:307" ht="14.25" customHeight="1" x14ac:dyDescent="0.3">
      <c r="A125" s="250"/>
      <c r="C125" s="49" t="s">
        <v>2670</v>
      </c>
      <c r="D125" s="155" t="s">
        <v>3455</v>
      </c>
      <c r="E125" s="32" t="s">
        <v>3662</v>
      </c>
      <c r="G125" s="33" t="s">
        <v>3351</v>
      </c>
      <c r="O125" s="32" t="str">
        <f t="shared" si="25"/>
        <v>October</v>
      </c>
      <c r="P125" s="32">
        <f t="shared" si="26"/>
        <v>17</v>
      </c>
      <c r="Q125" s="237" t="s">
        <v>3688</v>
      </c>
      <c r="R125" s="49"/>
      <c r="S125" s="50" t="s">
        <v>3630</v>
      </c>
      <c r="AA125" s="249" t="s">
        <v>2269</v>
      </c>
      <c r="AK125" s="238" t="s">
        <v>3751</v>
      </c>
      <c r="AL125" s="44">
        <f t="shared" si="36"/>
        <v>12.683333333333334</v>
      </c>
      <c r="AN125" s="44">
        <f t="shared" si="31"/>
        <v>12</v>
      </c>
      <c r="AO125" s="34">
        <v>43439</v>
      </c>
      <c r="AT125" s="248"/>
      <c r="AU125" s="233">
        <v>48</v>
      </c>
      <c r="AV125" s="31">
        <f t="shared" si="32"/>
        <v>50</v>
      </c>
      <c r="AW125" s="235">
        <v>0.76649999999999996</v>
      </c>
      <c r="AX125" s="235">
        <v>7.4000000000000003E-3</v>
      </c>
      <c r="AY125" s="235">
        <v>4.5999999999999999E-3</v>
      </c>
      <c r="AZ125" s="47">
        <v>2.3999999999999998E-3</v>
      </c>
      <c r="BH125" s="32">
        <f t="shared" si="33"/>
        <v>0.69308810763888895</v>
      </c>
      <c r="BI125" s="32">
        <f t="shared" si="34"/>
        <v>0.7</v>
      </c>
      <c r="BJ125" s="32">
        <f t="shared" si="35"/>
        <v>0.3131115459882583</v>
      </c>
      <c r="GO125" s="239">
        <v>18.100000000000001</v>
      </c>
      <c r="GS125" s="242">
        <v>337.7</v>
      </c>
      <c r="GX125" s="32">
        <f t="shared" si="27"/>
        <v>0.14830993242932627</v>
      </c>
      <c r="HQ125" s="245">
        <v>49.2</v>
      </c>
      <c r="KP125" s="32"/>
      <c r="KU125" s="49">
        <v>8.3420000000000005E-3</v>
      </c>
    </row>
    <row r="126" spans="1:307" ht="14.25" customHeight="1" x14ac:dyDescent="0.3">
      <c r="A126" s="250" t="s">
        <v>3772</v>
      </c>
      <c r="C126" s="49" t="s">
        <v>2670</v>
      </c>
      <c r="D126" s="155" t="s">
        <v>3456</v>
      </c>
      <c r="E126" s="32" t="s">
        <v>3663</v>
      </c>
      <c r="G126" s="33" t="s">
        <v>3351</v>
      </c>
      <c r="O126" s="32" t="str">
        <f t="shared" si="25"/>
        <v>October</v>
      </c>
      <c r="P126" s="32">
        <f t="shared" si="26"/>
        <v>17</v>
      </c>
      <c r="Q126" s="237" t="s">
        <v>3688</v>
      </c>
      <c r="R126" s="49"/>
      <c r="S126" s="50" t="s">
        <v>3630</v>
      </c>
      <c r="AA126" s="249" t="s">
        <v>2269</v>
      </c>
      <c r="AK126" s="238" t="s">
        <v>3751</v>
      </c>
      <c r="AL126" s="44">
        <f t="shared" si="36"/>
        <v>12.683333333333334</v>
      </c>
      <c r="AN126" s="44">
        <f t="shared" si="31"/>
        <v>12</v>
      </c>
      <c r="AO126" s="34">
        <v>43439</v>
      </c>
      <c r="AT126" s="248"/>
      <c r="AU126" s="233">
        <v>56</v>
      </c>
      <c r="AV126" s="31">
        <f t="shared" si="32"/>
        <v>60</v>
      </c>
      <c r="AW126" s="235">
        <v>0.99729999999999996</v>
      </c>
      <c r="AX126" s="235">
        <v>8.8999999999999999E-3</v>
      </c>
      <c r="AY126" s="235">
        <v>1.12E-2</v>
      </c>
      <c r="AZ126" s="47">
        <v>6.7999999999999996E-3</v>
      </c>
      <c r="BH126" s="32">
        <f t="shared" si="33"/>
        <v>0.56788675291545188</v>
      </c>
      <c r="BI126" s="32">
        <f t="shared" si="34"/>
        <v>0.6</v>
      </c>
      <c r="BJ126" s="32">
        <f t="shared" si="35"/>
        <v>0.68184097062067583</v>
      </c>
      <c r="GO126" s="239">
        <v>18.100000000000001</v>
      </c>
      <c r="GS126" s="242">
        <v>337.7</v>
      </c>
      <c r="GX126" s="32">
        <f t="shared" si="27"/>
        <v>0.14830993242932627</v>
      </c>
      <c r="HQ126" s="245">
        <v>49.2</v>
      </c>
      <c r="KP126" s="32"/>
      <c r="KU126" s="49">
        <v>8.3420000000000005E-3</v>
      </c>
    </row>
    <row r="127" spans="1:307" ht="14.25" customHeight="1" x14ac:dyDescent="0.3">
      <c r="A127" s="250"/>
      <c r="C127" s="49" t="s">
        <v>2670</v>
      </c>
      <c r="D127" s="155" t="s">
        <v>3457</v>
      </c>
      <c r="E127" s="32" t="s">
        <v>3664</v>
      </c>
      <c r="G127" s="33" t="s">
        <v>3351</v>
      </c>
      <c r="O127" s="32" t="str">
        <f t="shared" si="25"/>
        <v>October</v>
      </c>
      <c r="P127" s="32">
        <f t="shared" si="26"/>
        <v>17</v>
      </c>
      <c r="Q127" s="237" t="s">
        <v>3688</v>
      </c>
      <c r="R127" s="49"/>
      <c r="S127" s="50" t="s">
        <v>3630</v>
      </c>
      <c r="AA127" s="249" t="s">
        <v>2269</v>
      </c>
      <c r="AK127" s="238" t="s">
        <v>3751</v>
      </c>
      <c r="AL127" s="44">
        <f t="shared" si="36"/>
        <v>12.683333333333334</v>
      </c>
      <c r="AN127" s="44">
        <f t="shared" si="31"/>
        <v>12</v>
      </c>
      <c r="AO127" s="34">
        <v>43439</v>
      </c>
      <c r="AT127" s="248"/>
      <c r="AU127" s="233">
        <v>55</v>
      </c>
      <c r="AV127" s="31">
        <f t="shared" si="32"/>
        <v>60</v>
      </c>
      <c r="AW127" s="235">
        <v>1.1767000000000001</v>
      </c>
      <c r="AX127" s="235">
        <v>6.1000000000000004E-3</v>
      </c>
      <c r="AY127" s="235">
        <v>1.18E-2</v>
      </c>
      <c r="AZ127" s="47">
        <v>4.3E-3</v>
      </c>
      <c r="BH127" s="32">
        <f t="shared" si="33"/>
        <v>0.70725770097670926</v>
      </c>
      <c r="BI127" s="32">
        <f t="shared" si="34"/>
        <v>0.8</v>
      </c>
      <c r="BJ127" s="32">
        <f t="shared" si="35"/>
        <v>0.36542874139542786</v>
      </c>
      <c r="GO127" s="239">
        <v>18.100000000000001</v>
      </c>
      <c r="GS127" s="242">
        <v>337.7</v>
      </c>
      <c r="GX127" s="32">
        <f t="shared" si="27"/>
        <v>0.14830993242932627</v>
      </c>
      <c r="HQ127" s="245">
        <v>49.2</v>
      </c>
      <c r="KP127" s="32"/>
      <c r="KU127" s="49">
        <v>8.3420000000000005E-3</v>
      </c>
    </row>
    <row r="128" spans="1:307" ht="14.25" customHeight="1" x14ac:dyDescent="0.3">
      <c r="A128" s="250"/>
      <c r="C128" s="49" t="s">
        <v>2670</v>
      </c>
      <c r="D128" s="155" t="s">
        <v>3458</v>
      </c>
      <c r="E128" s="32" t="s">
        <v>3665</v>
      </c>
      <c r="G128" s="33" t="s">
        <v>3351</v>
      </c>
      <c r="O128" s="32" t="str">
        <f t="shared" si="25"/>
        <v>October</v>
      </c>
      <c r="P128" s="32">
        <f t="shared" si="26"/>
        <v>17</v>
      </c>
      <c r="Q128" s="237" t="s">
        <v>3688</v>
      </c>
      <c r="R128" s="49"/>
      <c r="S128" s="50" t="s">
        <v>3630</v>
      </c>
      <c r="AA128" s="249" t="s">
        <v>2269</v>
      </c>
      <c r="AK128" s="238" t="s">
        <v>3751</v>
      </c>
      <c r="AL128" s="44">
        <f t="shared" si="36"/>
        <v>12.683333333333334</v>
      </c>
      <c r="AN128" s="44">
        <f t="shared" si="31"/>
        <v>12</v>
      </c>
      <c r="AO128" s="34">
        <v>43439</v>
      </c>
      <c r="AT128" s="248"/>
      <c r="AU128" s="233">
        <v>52</v>
      </c>
      <c r="AV128" s="31">
        <f t="shared" si="32"/>
        <v>60</v>
      </c>
      <c r="AW128" s="235">
        <v>1.1289</v>
      </c>
      <c r="AX128" s="235">
        <v>8.6E-3</v>
      </c>
      <c r="AY128" s="235">
        <v>9.1999999999999998E-3</v>
      </c>
      <c r="AZ128" s="47">
        <v>7.4000000000000003E-3</v>
      </c>
      <c r="BH128" s="32">
        <f t="shared" si="33"/>
        <v>0.80287039144287675</v>
      </c>
      <c r="BI128" s="32">
        <f t="shared" si="34"/>
        <v>0.9</v>
      </c>
      <c r="BJ128" s="32">
        <f t="shared" si="35"/>
        <v>0.65550535919922048</v>
      </c>
      <c r="GO128" s="239">
        <v>18.100000000000001</v>
      </c>
      <c r="GS128" s="242">
        <v>337.7</v>
      </c>
      <c r="GX128" s="32">
        <f t="shared" si="27"/>
        <v>0.14830993242932627</v>
      </c>
      <c r="HQ128" s="245">
        <v>49.2</v>
      </c>
      <c r="KP128" s="32"/>
      <c r="KU128" s="49">
        <v>8.3420000000000005E-3</v>
      </c>
    </row>
    <row r="129" spans="1:307" ht="14.25" customHeight="1" x14ac:dyDescent="0.3">
      <c r="A129" s="250"/>
      <c r="C129" s="49" t="s">
        <v>2670</v>
      </c>
      <c r="D129" s="155" t="s">
        <v>3459</v>
      </c>
      <c r="E129" s="32" t="s">
        <v>3666</v>
      </c>
      <c r="G129" s="33" t="s">
        <v>3351</v>
      </c>
      <c r="O129" s="32" t="str">
        <f t="shared" si="25"/>
        <v>October</v>
      </c>
      <c r="P129" s="32">
        <f t="shared" si="26"/>
        <v>31</v>
      </c>
      <c r="Q129" s="237" t="s">
        <v>3707</v>
      </c>
      <c r="R129" s="49"/>
      <c r="S129" s="50" t="s">
        <v>3630</v>
      </c>
      <c r="AA129" s="249" t="s">
        <v>2269</v>
      </c>
      <c r="AK129" s="238" t="s">
        <v>3752</v>
      </c>
      <c r="AL129" s="44">
        <f t="shared" si="36"/>
        <v>10.4</v>
      </c>
      <c r="AN129" s="44">
        <f t="shared" si="31"/>
        <v>10</v>
      </c>
      <c r="AO129" s="34">
        <v>43439</v>
      </c>
      <c r="AT129" s="248"/>
      <c r="AU129" s="233">
        <v>55</v>
      </c>
      <c r="AV129" s="31">
        <f t="shared" si="32"/>
        <v>60</v>
      </c>
      <c r="AW129" s="235">
        <v>1.2528999999999999</v>
      </c>
      <c r="AX129" s="235">
        <v>7.0000000000000001E-3</v>
      </c>
      <c r="AY129" s="235">
        <v>8.8999999999999999E-3</v>
      </c>
      <c r="AZ129" s="47">
        <v>6.1999999999999998E-3</v>
      </c>
      <c r="BH129" s="32">
        <f t="shared" si="33"/>
        <v>0.75305785123966928</v>
      </c>
      <c r="BI129" s="32">
        <f t="shared" si="34"/>
        <v>0.8</v>
      </c>
      <c r="BJ129" s="32">
        <f t="shared" si="35"/>
        <v>0.49485194349110068</v>
      </c>
      <c r="GO129" s="239">
        <v>17.100000000000001</v>
      </c>
      <c r="GS129" s="242">
        <v>678</v>
      </c>
      <c r="GX129" s="32">
        <f t="shared" si="27"/>
        <v>0.31272980497043823</v>
      </c>
      <c r="HQ129" s="245">
        <v>32.4</v>
      </c>
      <c r="KP129" s="32"/>
      <c r="KU129" s="49">
        <v>9.9290000000000003E-3</v>
      </c>
    </row>
    <row r="130" spans="1:307" ht="14.25" customHeight="1" x14ac:dyDescent="0.3">
      <c r="A130" s="250"/>
      <c r="C130" s="49" t="s">
        <v>2670</v>
      </c>
      <c r="D130" s="155" t="s">
        <v>3460</v>
      </c>
      <c r="E130" s="32" t="s">
        <v>3667</v>
      </c>
      <c r="G130" s="33" t="s">
        <v>3351</v>
      </c>
      <c r="O130" s="32" t="str">
        <f t="shared" si="25"/>
        <v>October</v>
      </c>
      <c r="P130" s="32">
        <f t="shared" si="26"/>
        <v>31</v>
      </c>
      <c r="Q130" s="237" t="s">
        <v>3707</v>
      </c>
      <c r="R130" s="49"/>
      <c r="S130" s="50" t="s">
        <v>3630</v>
      </c>
      <c r="AA130" s="249" t="s">
        <v>2269</v>
      </c>
      <c r="AK130" s="238" t="s">
        <v>3256</v>
      </c>
      <c r="AL130" s="44">
        <f t="shared" si="36"/>
        <v>11.966666666666667</v>
      </c>
      <c r="AN130" s="44">
        <f t="shared" si="31"/>
        <v>10</v>
      </c>
      <c r="AO130" s="34">
        <v>43439</v>
      </c>
      <c r="AT130" s="248"/>
      <c r="AU130" s="233">
        <v>53</v>
      </c>
      <c r="AV130" s="31">
        <f t="shared" si="32"/>
        <v>60</v>
      </c>
      <c r="AW130" s="235">
        <v>0.9254</v>
      </c>
      <c r="AX130" s="235">
        <v>5.5999999999999999E-3</v>
      </c>
      <c r="AY130" s="235">
        <v>8.8000000000000005E-3</v>
      </c>
      <c r="AZ130" s="47">
        <v>4.7000000000000002E-3</v>
      </c>
      <c r="BH130" s="32">
        <f t="shared" si="33"/>
        <v>0.62158694761447375</v>
      </c>
      <c r="BI130" s="32">
        <f t="shared" si="34"/>
        <v>0.7</v>
      </c>
      <c r="BJ130" s="32">
        <f t="shared" si="35"/>
        <v>0.5078884806570132</v>
      </c>
      <c r="GO130" s="239">
        <v>17.399999999999999</v>
      </c>
      <c r="GS130" s="242">
        <v>739</v>
      </c>
      <c r="GX130" s="32">
        <f t="shared" si="27"/>
        <v>0.342944259074911</v>
      </c>
      <c r="HQ130" s="245">
        <v>20.7</v>
      </c>
      <c r="KP130" s="32"/>
      <c r="KU130" s="49">
        <v>8.7139999999999995E-3</v>
      </c>
    </row>
    <row r="131" spans="1:307" ht="14.25" customHeight="1" x14ac:dyDescent="0.3">
      <c r="A131" s="250"/>
      <c r="C131" s="49" t="s">
        <v>2670</v>
      </c>
      <c r="D131" s="155" t="s">
        <v>3461</v>
      </c>
      <c r="E131" s="32" t="s">
        <v>3668</v>
      </c>
      <c r="G131" s="33" t="s">
        <v>3351</v>
      </c>
      <c r="O131" s="32" t="str">
        <f t="shared" si="25"/>
        <v>November</v>
      </c>
      <c r="P131" s="32">
        <f t="shared" si="26"/>
        <v>1</v>
      </c>
      <c r="Q131" s="237" t="s">
        <v>3708</v>
      </c>
      <c r="R131" s="49"/>
      <c r="S131" s="50" t="s">
        <v>3630</v>
      </c>
      <c r="AA131" s="249" t="s">
        <v>2269</v>
      </c>
      <c r="AK131" s="238" t="s">
        <v>3753</v>
      </c>
      <c r="AL131" s="44">
        <f t="shared" si="36"/>
        <v>7.85</v>
      </c>
      <c r="AN131" s="44">
        <f t="shared" si="31"/>
        <v>6</v>
      </c>
      <c r="AO131" s="34">
        <v>43439</v>
      </c>
      <c r="AT131" s="248"/>
      <c r="AU131" s="233">
        <v>55</v>
      </c>
      <c r="AV131" s="31">
        <f t="shared" si="32"/>
        <v>60</v>
      </c>
      <c r="AW131" s="235">
        <v>0.94120000000000004</v>
      </c>
      <c r="AX131" s="235">
        <v>4.4000000000000003E-3</v>
      </c>
      <c r="AY131" s="235">
        <v>7.7000000000000002E-3</v>
      </c>
      <c r="AZ131" s="47">
        <v>4.0000000000000001E-3</v>
      </c>
      <c r="BH131" s="32">
        <f t="shared" si="33"/>
        <v>0.56570999248685194</v>
      </c>
      <c r="BI131" s="32">
        <f t="shared" si="34"/>
        <v>0.6</v>
      </c>
      <c r="BJ131" s="32">
        <f t="shared" si="35"/>
        <v>0.42498937526561831</v>
      </c>
      <c r="GO131" s="239">
        <v>16.899999999999999</v>
      </c>
      <c r="GS131" s="242">
        <v>580</v>
      </c>
      <c r="GX131" s="32">
        <f t="shared" si="27"/>
        <v>0.26459937776364728</v>
      </c>
      <c r="HQ131" s="245">
        <v>20.7</v>
      </c>
      <c r="KP131" s="32"/>
      <c r="KU131" s="49">
        <v>0</v>
      </c>
    </row>
    <row r="132" spans="1:307" ht="14.25" customHeight="1" x14ac:dyDescent="0.3">
      <c r="A132" s="250"/>
      <c r="C132" s="49" t="s">
        <v>2670</v>
      </c>
      <c r="D132" s="155" t="s">
        <v>3462</v>
      </c>
      <c r="E132" s="32" t="s">
        <v>3669</v>
      </c>
      <c r="G132" s="33" t="s">
        <v>3351</v>
      </c>
      <c r="O132" s="32" t="str">
        <f t="shared" si="25"/>
        <v>November</v>
      </c>
      <c r="P132" s="32">
        <f t="shared" si="26"/>
        <v>1</v>
      </c>
      <c r="Q132" s="237" t="s">
        <v>3708</v>
      </c>
      <c r="R132" s="49"/>
      <c r="S132" s="50" t="s">
        <v>3630</v>
      </c>
      <c r="AA132" s="249" t="s">
        <v>2269</v>
      </c>
      <c r="AK132" s="238" t="s">
        <v>3753</v>
      </c>
      <c r="AL132" s="44">
        <f t="shared" si="36"/>
        <v>7.85</v>
      </c>
      <c r="AN132" s="44">
        <f t="shared" si="31"/>
        <v>6</v>
      </c>
      <c r="AO132" s="34">
        <v>43439</v>
      </c>
      <c r="AT132" s="248"/>
      <c r="AU132" s="233">
        <v>48</v>
      </c>
      <c r="AV132" s="31">
        <f t="shared" si="32"/>
        <v>50</v>
      </c>
      <c r="AW132" s="235">
        <v>0.73829999999999996</v>
      </c>
      <c r="AX132" s="235">
        <v>7.7000000000000002E-3</v>
      </c>
      <c r="AY132" s="235">
        <v>6.7999999999999996E-3</v>
      </c>
      <c r="AZ132" s="47">
        <v>4.2000000000000006E-3</v>
      </c>
      <c r="BH132" s="32">
        <f t="shared" si="33"/>
        <v>0.66758897569444442</v>
      </c>
      <c r="BI132" s="32">
        <f t="shared" si="34"/>
        <v>0.7</v>
      </c>
      <c r="BJ132" s="32">
        <f t="shared" si="35"/>
        <v>0.56887444128403097</v>
      </c>
      <c r="GO132" s="239">
        <v>16.899999999999999</v>
      </c>
      <c r="GS132" s="242">
        <v>580</v>
      </c>
      <c r="GX132" s="32">
        <f t="shared" si="27"/>
        <v>0.26459937776364728</v>
      </c>
      <c r="HQ132" s="245">
        <v>20.7</v>
      </c>
      <c r="KP132" s="32"/>
      <c r="KU132" s="49">
        <v>0</v>
      </c>
    </row>
    <row r="133" spans="1:307" ht="14.25" customHeight="1" x14ac:dyDescent="0.3">
      <c r="A133" s="250"/>
      <c r="C133" s="49" t="s">
        <v>2670</v>
      </c>
      <c r="D133" s="155" t="s">
        <v>3463</v>
      </c>
      <c r="E133" s="32" t="s">
        <v>3670</v>
      </c>
      <c r="G133" s="33" t="s">
        <v>3351</v>
      </c>
      <c r="O133" s="32" t="str">
        <f t="shared" si="25"/>
        <v>November</v>
      </c>
      <c r="P133" s="32">
        <f t="shared" si="26"/>
        <v>1</v>
      </c>
      <c r="Q133" s="237" t="s">
        <v>3708</v>
      </c>
      <c r="R133" s="49"/>
      <c r="S133" s="50" t="s">
        <v>3630</v>
      </c>
      <c r="AA133" s="249" t="s">
        <v>2269</v>
      </c>
      <c r="AK133" s="238" t="s">
        <v>3753</v>
      </c>
      <c r="AL133" s="44">
        <f t="shared" si="36"/>
        <v>7.85</v>
      </c>
      <c r="AN133" s="44">
        <f t="shared" si="31"/>
        <v>6</v>
      </c>
      <c r="AO133" s="34">
        <v>43439</v>
      </c>
      <c r="AT133" s="248"/>
      <c r="AU133" s="233">
        <v>54</v>
      </c>
      <c r="AV133" s="31">
        <f t="shared" si="32"/>
        <v>60</v>
      </c>
      <c r="AW133" s="235">
        <v>1.0881000000000001</v>
      </c>
      <c r="AX133" s="235">
        <v>6.0000000000000001E-3</v>
      </c>
      <c r="AY133" s="235">
        <v>1.24E-2</v>
      </c>
      <c r="AZ133" s="47">
        <v>4.9000000000000007E-3</v>
      </c>
      <c r="BH133" s="32">
        <f t="shared" si="33"/>
        <v>0.69101508916323739</v>
      </c>
      <c r="BI133" s="32">
        <f t="shared" si="34"/>
        <v>0.7</v>
      </c>
      <c r="BJ133" s="32">
        <f t="shared" si="35"/>
        <v>0.45032625677786975</v>
      </c>
      <c r="GO133" s="239">
        <v>16.899999999999999</v>
      </c>
      <c r="GS133" s="242">
        <v>580</v>
      </c>
      <c r="GX133" s="32">
        <f t="shared" si="27"/>
        <v>0.26459937776364728</v>
      </c>
      <c r="HQ133" s="245">
        <v>20.7</v>
      </c>
      <c r="KP133" s="32"/>
      <c r="KU133" s="49">
        <v>0</v>
      </c>
    </row>
    <row r="134" spans="1:307" ht="15.6" x14ac:dyDescent="0.3">
      <c r="A134" s="250"/>
      <c r="C134" s="49" t="s">
        <v>2670</v>
      </c>
      <c r="D134" s="155" t="s">
        <v>3464</v>
      </c>
      <c r="E134" s="32" t="s">
        <v>3671</v>
      </c>
      <c r="G134" s="33" t="s">
        <v>3351</v>
      </c>
      <c r="O134" s="32" t="str">
        <f t="shared" ref="O134:O173" si="37">TEXT(Q134,"mmmm")</f>
        <v>November</v>
      </c>
      <c r="P134" s="32">
        <f t="shared" ref="P134:P173" si="38">DAY(Q134)</f>
        <v>1</v>
      </c>
      <c r="Q134" s="237" t="s">
        <v>3708</v>
      </c>
      <c r="R134" s="49"/>
      <c r="S134" s="50" t="s">
        <v>3630</v>
      </c>
      <c r="AA134" s="249" t="s">
        <v>2269</v>
      </c>
      <c r="AK134" s="238" t="s">
        <v>3753</v>
      </c>
      <c r="AL134" s="44">
        <f t="shared" si="36"/>
        <v>7.85</v>
      </c>
      <c r="AN134" s="44">
        <f t="shared" si="31"/>
        <v>6</v>
      </c>
      <c r="AO134" s="34">
        <v>43439</v>
      </c>
      <c r="AT134" s="248"/>
      <c r="AU134" s="215">
        <v>55</v>
      </c>
      <c r="AV134" s="31">
        <f t="shared" si="32"/>
        <v>60</v>
      </c>
      <c r="AW134" s="216">
        <v>0.94110000000000005</v>
      </c>
      <c r="AX134" s="216">
        <v>6.0000000000000001E-3</v>
      </c>
      <c r="AY134" s="216">
        <v>8.6E-3</v>
      </c>
      <c r="AZ134" s="47">
        <v>5.4000000000000003E-3</v>
      </c>
      <c r="BH134" s="32">
        <f t="shared" si="33"/>
        <v>0.56564988730277987</v>
      </c>
      <c r="BI134" s="32">
        <f t="shared" si="34"/>
        <v>0.6</v>
      </c>
      <c r="BJ134" s="32">
        <f t="shared" si="35"/>
        <v>0.57379662097545425</v>
      </c>
      <c r="GO134" s="239">
        <v>16.899999999999999</v>
      </c>
      <c r="GS134" s="242">
        <v>580</v>
      </c>
      <c r="GX134" s="32">
        <f t="shared" si="27"/>
        <v>0.26459937776364728</v>
      </c>
      <c r="HQ134" s="245">
        <v>20.7</v>
      </c>
      <c r="KP134" s="32"/>
      <c r="KU134" s="49">
        <v>0</v>
      </c>
    </row>
    <row r="135" spans="1:307" ht="15.6" x14ac:dyDescent="0.3">
      <c r="A135" s="250"/>
      <c r="C135" s="49" t="s">
        <v>2670</v>
      </c>
      <c r="D135" s="155" t="s">
        <v>3465</v>
      </c>
      <c r="E135" s="32" t="s">
        <v>3672</v>
      </c>
      <c r="G135" s="33" t="s">
        <v>3351</v>
      </c>
      <c r="O135" s="32" t="str">
        <f t="shared" si="37"/>
        <v>November</v>
      </c>
      <c r="P135" s="32">
        <f t="shared" si="38"/>
        <v>7</v>
      </c>
      <c r="Q135" s="237" t="s">
        <v>3695</v>
      </c>
      <c r="R135" s="49"/>
      <c r="S135" s="50" t="s">
        <v>3630</v>
      </c>
      <c r="AA135" s="249" t="s">
        <v>2269</v>
      </c>
      <c r="AK135" s="238" t="s">
        <v>3754</v>
      </c>
      <c r="AL135" s="44">
        <f t="shared" si="36"/>
        <v>8.25</v>
      </c>
      <c r="AN135" s="44">
        <f t="shared" si="31"/>
        <v>8</v>
      </c>
      <c r="AO135" s="34">
        <v>43439</v>
      </c>
      <c r="AT135" s="248"/>
      <c r="AU135" s="215">
        <v>55</v>
      </c>
      <c r="AV135" s="31">
        <f t="shared" si="32"/>
        <v>60</v>
      </c>
      <c r="AW135" s="216">
        <v>0.99470000000000003</v>
      </c>
      <c r="AX135" s="216">
        <v>7.1000000000000004E-3</v>
      </c>
      <c r="AY135" s="216">
        <v>8.3000000000000001E-3</v>
      </c>
      <c r="AZ135" s="47">
        <v>5.5999999999999999E-3</v>
      </c>
      <c r="BA135" s="47">
        <v>1.21E-2</v>
      </c>
      <c r="BH135" s="32">
        <f t="shared" si="33"/>
        <v>0.59786626596543957</v>
      </c>
      <c r="BI135" s="32">
        <f t="shared" si="34"/>
        <v>0.6</v>
      </c>
      <c r="BJ135" s="32">
        <f t="shared" si="35"/>
        <v>0.56298381421534127</v>
      </c>
      <c r="GO135" s="239">
        <v>16.399999999999999</v>
      </c>
      <c r="GS135" s="242">
        <v>494</v>
      </c>
      <c r="GX135" s="32">
        <f t="shared" si="27"/>
        <v>0.22283344694348406</v>
      </c>
      <c r="HQ135" s="245">
        <v>26.7</v>
      </c>
      <c r="KP135" s="32"/>
      <c r="KU135" s="49">
        <v>5.4725000000000003E-2</v>
      </c>
    </row>
    <row r="136" spans="1:307" ht="15.6" x14ac:dyDescent="0.3">
      <c r="A136" s="250"/>
      <c r="C136" s="49" t="s">
        <v>2670</v>
      </c>
      <c r="D136" s="155" t="s">
        <v>3466</v>
      </c>
      <c r="E136" s="32" t="s">
        <v>3673</v>
      </c>
      <c r="G136" s="33" t="s">
        <v>3351</v>
      </c>
      <c r="O136" s="32" t="str">
        <f t="shared" si="37"/>
        <v>November</v>
      </c>
      <c r="P136" s="32">
        <f t="shared" si="38"/>
        <v>7</v>
      </c>
      <c r="Q136" s="237" t="s">
        <v>3695</v>
      </c>
      <c r="R136" s="49"/>
      <c r="S136" s="50" t="s">
        <v>3630</v>
      </c>
      <c r="AA136" s="249" t="s">
        <v>2269</v>
      </c>
      <c r="AK136" s="238" t="s">
        <v>3253</v>
      </c>
      <c r="AL136" s="44">
        <f t="shared" si="36"/>
        <v>8.5333333333333332</v>
      </c>
      <c r="AN136" s="44">
        <f t="shared" si="31"/>
        <v>8</v>
      </c>
      <c r="AO136" s="34">
        <v>43439</v>
      </c>
      <c r="AT136" s="248"/>
      <c r="AU136" s="215">
        <v>47</v>
      </c>
      <c r="AV136" s="31">
        <f t="shared" si="32"/>
        <v>50</v>
      </c>
      <c r="AW136" s="216">
        <v>0.86099999999999999</v>
      </c>
      <c r="AX136" s="216">
        <v>6.8999999999999999E-3</v>
      </c>
      <c r="AY136" s="216">
        <v>8.0999999999999996E-3</v>
      </c>
      <c r="AZ136" s="47">
        <v>6.0999999999999995E-3</v>
      </c>
      <c r="BH136" s="32">
        <f t="shared" si="33"/>
        <v>0.82929601340743386</v>
      </c>
      <c r="BI136" s="32">
        <f t="shared" si="34"/>
        <v>0.9</v>
      </c>
      <c r="BJ136" s="32">
        <f t="shared" si="35"/>
        <v>0.70847851335656209</v>
      </c>
      <c r="GO136" s="239">
        <v>16.5</v>
      </c>
      <c r="GS136" s="242">
        <v>519</v>
      </c>
      <c r="GX136" s="32">
        <f t="shared" si="27"/>
        <v>0.23492531390568563</v>
      </c>
      <c r="HQ136" s="245">
        <v>31.4</v>
      </c>
      <c r="KP136" s="32"/>
      <c r="KU136" s="49">
        <v>5.4725000000000003E-2</v>
      </c>
    </row>
    <row r="137" spans="1:307" ht="15.6" x14ac:dyDescent="0.3">
      <c r="A137" s="250"/>
      <c r="C137" s="49" t="s">
        <v>2670</v>
      </c>
      <c r="D137" s="155" t="s">
        <v>3468</v>
      </c>
      <c r="E137" s="32" t="s">
        <v>3674</v>
      </c>
      <c r="G137" s="33" t="s">
        <v>3351</v>
      </c>
      <c r="O137" s="32" t="str">
        <f t="shared" si="37"/>
        <v>November</v>
      </c>
      <c r="P137" s="32">
        <f t="shared" si="38"/>
        <v>21</v>
      </c>
      <c r="Q137" s="237" t="s">
        <v>3709</v>
      </c>
      <c r="R137" s="49"/>
      <c r="S137" s="50" t="s">
        <v>3630</v>
      </c>
      <c r="AA137" s="249" t="s">
        <v>2269</v>
      </c>
      <c r="AK137" s="238" t="s">
        <v>3745</v>
      </c>
      <c r="AL137" s="44">
        <f t="shared" si="36"/>
        <v>9.9666666666666668</v>
      </c>
      <c r="AN137" s="44">
        <f t="shared" si="31"/>
        <v>8</v>
      </c>
      <c r="AO137" s="34">
        <v>43439</v>
      </c>
      <c r="AT137" s="248"/>
      <c r="AU137" s="215">
        <v>54</v>
      </c>
      <c r="AV137" s="31">
        <f t="shared" si="32"/>
        <v>60</v>
      </c>
      <c r="AW137" s="216">
        <v>1.1282000000000001</v>
      </c>
      <c r="AX137" s="216">
        <v>8.8999999999999999E-3</v>
      </c>
      <c r="AY137" s="216">
        <v>8.3999999999999995E-3</v>
      </c>
      <c r="AZ137" s="47">
        <v>6.1999999999999998E-3</v>
      </c>
      <c r="BH137" s="32">
        <f t="shared" si="33"/>
        <v>0.7164812274551644</v>
      </c>
      <c r="BI137" s="32">
        <f t="shared" si="34"/>
        <v>0.8</v>
      </c>
      <c r="BJ137" s="32">
        <f t="shared" si="35"/>
        <v>0.5495479524906931</v>
      </c>
      <c r="GO137" s="239">
        <v>12.6</v>
      </c>
      <c r="GS137" s="242">
        <v>488</v>
      </c>
      <c r="GX137" s="32">
        <f t="shared" si="27"/>
        <v>0.21993775554647294</v>
      </c>
      <c r="HQ137" s="245">
        <v>40.200000000000003</v>
      </c>
      <c r="KP137" s="32"/>
      <c r="KU137" s="49">
        <v>5.3406000000000002E-2</v>
      </c>
    </row>
    <row r="138" spans="1:307" ht="15.75" customHeight="1" x14ac:dyDescent="0.3">
      <c r="A138" s="250"/>
      <c r="C138" s="49" t="s">
        <v>2670</v>
      </c>
      <c r="D138" s="155" t="s">
        <v>2423</v>
      </c>
      <c r="E138" s="232"/>
      <c r="G138" s="33" t="s">
        <v>3351</v>
      </c>
      <c r="O138" s="32" t="str">
        <f t="shared" si="37"/>
        <v>July</v>
      </c>
      <c r="P138" s="32">
        <f t="shared" si="38"/>
        <v>5</v>
      </c>
      <c r="Q138" s="237" t="s">
        <v>3710</v>
      </c>
      <c r="R138" s="49"/>
      <c r="S138" s="50" t="s">
        <v>3630</v>
      </c>
      <c r="AA138" s="249" t="s">
        <v>2269</v>
      </c>
      <c r="AI138" s="44"/>
      <c r="AK138" s="238" t="s">
        <v>3755</v>
      </c>
      <c r="AL138" s="44">
        <f t="shared" si="36"/>
        <v>12.616666666666667</v>
      </c>
      <c r="AN138" s="44">
        <f t="shared" si="31"/>
        <v>12</v>
      </c>
      <c r="AT138" s="248"/>
      <c r="AU138" s="234">
        <v>44</v>
      </c>
      <c r="AV138" s="31">
        <f t="shared" si="32"/>
        <v>50</v>
      </c>
      <c r="AW138" s="236">
        <v>0.47860000000000003</v>
      </c>
      <c r="AX138" s="236">
        <v>1.1000000000000001E-3</v>
      </c>
      <c r="AY138" s="236">
        <v>1.6000000000000001E-3</v>
      </c>
      <c r="AZ138" s="47">
        <v>2E-3</v>
      </c>
      <c r="BH138" s="32">
        <f t="shared" si="33"/>
        <v>0.56184259954921112</v>
      </c>
      <c r="BI138" s="32">
        <f t="shared" si="34"/>
        <v>0.6</v>
      </c>
      <c r="BJ138" s="32">
        <f t="shared" si="35"/>
        <v>0.41788549937317176</v>
      </c>
      <c r="GO138" s="239">
        <v>22.4</v>
      </c>
      <c r="GS138" s="242">
        <v>507</v>
      </c>
      <c r="GX138" s="32">
        <f t="shared" si="27"/>
        <v>0.22911594791349846</v>
      </c>
      <c r="HQ138" s="245">
        <v>38.299999999999997</v>
      </c>
      <c r="KP138" s="32"/>
      <c r="KU138" s="49">
        <v>2.1289999999999998E-3</v>
      </c>
    </row>
    <row r="139" spans="1:307" ht="15.75" customHeight="1" x14ac:dyDescent="0.3">
      <c r="A139" s="250"/>
      <c r="C139" s="49" t="s">
        <v>2670</v>
      </c>
      <c r="D139" s="155" t="s">
        <v>2424</v>
      </c>
      <c r="G139" s="33" t="s">
        <v>3351</v>
      </c>
      <c r="O139" s="32" t="str">
        <f t="shared" si="37"/>
        <v>July</v>
      </c>
      <c r="P139" s="32">
        <f t="shared" si="38"/>
        <v>5</v>
      </c>
      <c r="Q139" s="237" t="s">
        <v>3710</v>
      </c>
      <c r="R139" s="49"/>
      <c r="S139" s="50" t="s">
        <v>3630</v>
      </c>
      <c r="AA139" s="249" t="s">
        <v>2269</v>
      </c>
      <c r="AI139" s="44"/>
      <c r="AK139" s="238" t="s">
        <v>3755</v>
      </c>
      <c r="AL139" s="44">
        <f t="shared" si="36"/>
        <v>12.616666666666667</v>
      </c>
      <c r="AN139" s="44">
        <f t="shared" si="31"/>
        <v>12</v>
      </c>
      <c r="AT139" s="248"/>
      <c r="AU139" s="234">
        <v>35</v>
      </c>
      <c r="AV139" s="31">
        <f t="shared" si="32"/>
        <v>40</v>
      </c>
      <c r="AW139" s="236">
        <v>0.3533</v>
      </c>
      <c r="AX139" s="236">
        <v>3.0000000000000001E-3</v>
      </c>
      <c r="AY139" s="236">
        <v>1.6999999999999999E-3</v>
      </c>
      <c r="AZ139" s="47">
        <v>2.3999999999999998E-3</v>
      </c>
      <c r="BH139" s="32">
        <f t="shared" si="33"/>
        <v>0.82402332361516029</v>
      </c>
      <c r="BI139" s="32">
        <f t="shared" si="34"/>
        <v>0.9</v>
      </c>
      <c r="BJ139" s="32">
        <f t="shared" si="35"/>
        <v>0.67930936880837811</v>
      </c>
      <c r="GO139" s="239">
        <v>22.4</v>
      </c>
      <c r="GS139" s="242">
        <v>507</v>
      </c>
      <c r="GX139" s="32">
        <f t="shared" si="27"/>
        <v>0.22911594791349846</v>
      </c>
      <c r="HQ139" s="245">
        <v>38.299999999999997</v>
      </c>
      <c r="KP139" s="32"/>
      <c r="KU139" s="49">
        <v>2.1289999999999998E-3</v>
      </c>
    </row>
    <row r="140" spans="1:307" ht="15.75" customHeight="1" x14ac:dyDescent="0.3">
      <c r="A140" s="250"/>
      <c r="C140" s="49" t="s">
        <v>2670</v>
      </c>
      <c r="D140" s="155" t="s">
        <v>2425</v>
      </c>
      <c r="G140" s="33" t="s">
        <v>3351</v>
      </c>
      <c r="O140" s="32" t="str">
        <f t="shared" si="37"/>
        <v>July</v>
      </c>
      <c r="P140" s="32">
        <f t="shared" si="38"/>
        <v>5</v>
      </c>
      <c r="Q140" s="237" t="s">
        <v>3710</v>
      </c>
      <c r="R140" s="49"/>
      <c r="S140" s="50" t="s">
        <v>3630</v>
      </c>
      <c r="AA140" s="249" t="s">
        <v>2269</v>
      </c>
      <c r="AI140" s="44"/>
      <c r="AK140" s="238" t="s">
        <v>3756</v>
      </c>
      <c r="AL140" s="44">
        <f t="shared" si="36"/>
        <v>12.866666666666667</v>
      </c>
      <c r="AN140" s="44">
        <f t="shared" si="31"/>
        <v>12</v>
      </c>
      <c r="AT140" s="248"/>
      <c r="AU140" s="234">
        <v>42</v>
      </c>
      <c r="AV140" s="31">
        <f t="shared" si="32"/>
        <v>50</v>
      </c>
      <c r="AW140" s="236">
        <v>0.42809999999999998</v>
      </c>
      <c r="AX140" s="236">
        <v>2.8999999999999998E-3</v>
      </c>
      <c r="AY140" s="236">
        <v>4.5999999999999999E-3</v>
      </c>
      <c r="AZ140" s="47">
        <v>5.0999999999999995E-3</v>
      </c>
      <c r="BH140" s="32">
        <f t="shared" si="33"/>
        <v>0.5778263686426951</v>
      </c>
      <c r="BI140" s="32">
        <f t="shared" si="34"/>
        <v>0.6</v>
      </c>
      <c r="BJ140" s="32">
        <f t="shared" si="35"/>
        <v>1.1913104414856341</v>
      </c>
      <c r="GO140" s="239">
        <v>22</v>
      </c>
      <c r="GS140" s="242">
        <v>515</v>
      </c>
      <c r="GX140" s="32">
        <f t="shared" si="27"/>
        <v>0.23298779117834334</v>
      </c>
      <c r="HQ140" s="245">
        <v>40.200000000000003</v>
      </c>
      <c r="KP140" s="32"/>
      <c r="KU140" s="49">
        <v>2.0669999999999998E-3</v>
      </c>
    </row>
    <row r="141" spans="1:307" ht="15.75" customHeight="1" x14ac:dyDescent="0.3">
      <c r="A141" s="250"/>
      <c r="C141" s="49" t="s">
        <v>2670</v>
      </c>
      <c r="D141" s="155" t="s">
        <v>2426</v>
      </c>
      <c r="G141" s="33" t="s">
        <v>3351</v>
      </c>
      <c r="O141" s="32" t="str">
        <f t="shared" si="37"/>
        <v>July</v>
      </c>
      <c r="P141" s="32">
        <f t="shared" si="38"/>
        <v>5</v>
      </c>
      <c r="Q141" s="237" t="s">
        <v>3710</v>
      </c>
      <c r="R141" s="49"/>
      <c r="S141" s="50" t="s">
        <v>3630</v>
      </c>
      <c r="AA141" s="249" t="s">
        <v>2269</v>
      </c>
      <c r="AI141" s="44"/>
      <c r="AK141" s="238" t="s">
        <v>3756</v>
      </c>
      <c r="AL141" s="44">
        <f t="shared" si="36"/>
        <v>12.866666666666667</v>
      </c>
      <c r="AN141" s="44">
        <f t="shared" si="31"/>
        <v>12</v>
      </c>
      <c r="AT141" s="248"/>
      <c r="AU141" s="234">
        <v>43</v>
      </c>
      <c r="AV141" s="31">
        <f t="shared" si="32"/>
        <v>50</v>
      </c>
      <c r="AW141" s="236">
        <v>0.49009999999999998</v>
      </c>
      <c r="AX141" s="236">
        <v>4.0000000000000001E-3</v>
      </c>
      <c r="AY141" s="236">
        <v>1.4E-3</v>
      </c>
      <c r="AZ141" s="47">
        <v>4.2000000000000006E-3</v>
      </c>
      <c r="BH141" s="32">
        <f t="shared" si="33"/>
        <v>0.61642371111977556</v>
      </c>
      <c r="BI141" s="32">
        <f t="shared" si="34"/>
        <v>0.7</v>
      </c>
      <c r="BJ141" s="32">
        <f t="shared" si="35"/>
        <v>0.85696796572128153</v>
      </c>
      <c r="GO141" s="239">
        <v>22</v>
      </c>
      <c r="GS141" s="242">
        <v>515</v>
      </c>
      <c r="GX141" s="32">
        <f t="shared" si="27"/>
        <v>0.23298779117834334</v>
      </c>
      <c r="HQ141" s="245">
        <v>40.200000000000003</v>
      </c>
      <c r="KP141" s="32"/>
      <c r="KU141" s="49">
        <v>2.0669999999999998E-3</v>
      </c>
    </row>
    <row r="142" spans="1:307" ht="15.75" customHeight="1" x14ac:dyDescent="0.3">
      <c r="A142" s="250"/>
      <c r="C142" s="49" t="s">
        <v>2670</v>
      </c>
      <c r="D142" s="155" t="s">
        <v>2427</v>
      </c>
      <c r="G142" s="33" t="s">
        <v>3351</v>
      </c>
      <c r="O142" s="32" t="str">
        <f t="shared" si="37"/>
        <v>July</v>
      </c>
      <c r="P142" s="32">
        <f t="shared" si="38"/>
        <v>9</v>
      </c>
      <c r="Q142" s="237" t="s">
        <v>3689</v>
      </c>
      <c r="R142" s="49"/>
      <c r="S142" s="50" t="s">
        <v>3630</v>
      </c>
      <c r="AA142" s="249" t="s">
        <v>2269</v>
      </c>
      <c r="AI142" s="44"/>
      <c r="AK142" s="238" t="s">
        <v>3757</v>
      </c>
      <c r="AL142" s="44">
        <f t="shared" si="36"/>
        <v>8.9166666666666661</v>
      </c>
      <c r="AN142" s="44">
        <f t="shared" si="31"/>
        <v>8</v>
      </c>
      <c r="AT142" s="248"/>
      <c r="AU142" s="234">
        <v>44</v>
      </c>
      <c r="AV142" s="31">
        <f t="shared" si="32"/>
        <v>50</v>
      </c>
      <c r="AW142" s="236">
        <v>0.47899999999999998</v>
      </c>
      <c r="AX142" s="236">
        <v>4.4999999999999997E-3</v>
      </c>
      <c r="AY142" s="236">
        <v>1.5E-3</v>
      </c>
      <c r="AZ142" s="47">
        <v>2.2000000000000001E-3</v>
      </c>
      <c r="BH142" s="32">
        <f t="shared" si="33"/>
        <v>0.56231217129977462</v>
      </c>
      <c r="BI142" s="32">
        <f t="shared" si="34"/>
        <v>0.6</v>
      </c>
      <c r="BJ142" s="32">
        <f t="shared" si="35"/>
        <v>0.45929018789144055</v>
      </c>
      <c r="GO142" s="239">
        <v>22.8</v>
      </c>
      <c r="GS142" s="242">
        <v>690</v>
      </c>
      <c r="GX142" s="32">
        <f t="shared" si="27"/>
        <v>0.31865889723594776</v>
      </c>
      <c r="HQ142" s="245">
        <v>39.200000000000003</v>
      </c>
      <c r="KP142" s="32"/>
      <c r="KU142" s="49">
        <v>1.9772999999999999E-2</v>
      </c>
    </row>
    <row r="143" spans="1:307" ht="15.75" customHeight="1" x14ac:dyDescent="0.3">
      <c r="A143" s="250"/>
      <c r="C143" s="49" t="s">
        <v>2670</v>
      </c>
      <c r="D143" s="155" t="s">
        <v>2428</v>
      </c>
      <c r="G143" s="33" t="s">
        <v>3351</v>
      </c>
      <c r="O143" s="32" t="str">
        <f t="shared" si="37"/>
        <v>July</v>
      </c>
      <c r="P143" s="32">
        <f t="shared" si="38"/>
        <v>18</v>
      </c>
      <c r="Q143" s="237" t="s">
        <v>3711</v>
      </c>
      <c r="R143" s="49"/>
      <c r="S143" s="50" t="s">
        <v>3630</v>
      </c>
      <c r="AA143" s="249" t="s">
        <v>2269</v>
      </c>
      <c r="AI143" s="44"/>
      <c r="AK143" s="238" t="s">
        <v>3758</v>
      </c>
      <c r="AL143" s="44">
        <f t="shared" si="36"/>
        <v>8.2666666666666675</v>
      </c>
      <c r="AN143" s="44">
        <f t="shared" si="31"/>
        <v>8</v>
      </c>
      <c r="AT143" s="248"/>
      <c r="AU143" s="234">
        <v>46</v>
      </c>
      <c r="AV143" s="31">
        <f t="shared" si="32"/>
        <v>50</v>
      </c>
      <c r="AW143" s="236">
        <v>0.71099999999999997</v>
      </c>
      <c r="AX143" s="236">
        <v>5.4999999999999997E-3</v>
      </c>
      <c r="AY143" s="236">
        <v>3.3E-3</v>
      </c>
      <c r="AZ143" s="47">
        <v>6.0999999999999995E-3</v>
      </c>
      <c r="BH143" s="32">
        <f t="shared" si="33"/>
        <v>0.73045943946741188</v>
      </c>
      <c r="BI143" s="32">
        <f t="shared" si="34"/>
        <v>0.8</v>
      </c>
      <c r="BJ143" s="32">
        <f t="shared" si="35"/>
        <v>0.85794655414908572</v>
      </c>
      <c r="GO143" s="239">
        <v>23.7</v>
      </c>
      <c r="GS143" s="242">
        <v>683</v>
      </c>
      <c r="GX143" s="32">
        <f t="shared" si="27"/>
        <v>0.31519936144487526</v>
      </c>
      <c r="HQ143" s="245">
        <v>44.3</v>
      </c>
      <c r="KP143" s="32"/>
      <c r="KU143" s="49">
        <v>5.4746000000000003E-2</v>
      </c>
    </row>
    <row r="144" spans="1:307" ht="15.75" customHeight="1" x14ac:dyDescent="0.3">
      <c r="A144" s="250"/>
      <c r="C144" s="49" t="s">
        <v>2670</v>
      </c>
      <c r="D144" s="155" t="s">
        <v>2429</v>
      </c>
      <c r="G144" s="33" t="s">
        <v>3351</v>
      </c>
      <c r="O144" s="32" t="str">
        <f t="shared" si="37"/>
        <v>July</v>
      </c>
      <c r="P144" s="32">
        <f t="shared" si="38"/>
        <v>19</v>
      </c>
      <c r="Q144" s="237" t="s">
        <v>3712</v>
      </c>
      <c r="R144" s="49"/>
      <c r="S144" s="50" t="s">
        <v>3630</v>
      </c>
      <c r="AA144" s="249" t="s">
        <v>2269</v>
      </c>
      <c r="AI144" s="44"/>
      <c r="AK144" s="238" t="s">
        <v>3725</v>
      </c>
      <c r="AL144" s="44">
        <f t="shared" si="36"/>
        <v>10.183333333333334</v>
      </c>
      <c r="AN144" s="44">
        <f t="shared" si="31"/>
        <v>10</v>
      </c>
      <c r="AT144" s="248"/>
      <c r="AU144" s="234">
        <v>48</v>
      </c>
      <c r="AV144" s="31">
        <f t="shared" si="32"/>
        <v>50</v>
      </c>
      <c r="AW144" s="236">
        <v>0.84989999999999999</v>
      </c>
      <c r="AX144" s="236">
        <v>6.8999999999999999E-3</v>
      </c>
      <c r="AY144" s="236">
        <v>4.1000000000000003E-3</v>
      </c>
      <c r="AZ144" s="47">
        <v>5.0999999999999995E-3</v>
      </c>
      <c r="BH144" s="32">
        <f t="shared" si="33"/>
        <v>0.76850043402777779</v>
      </c>
      <c r="BI144" s="32">
        <f t="shared" si="34"/>
        <v>0.8</v>
      </c>
      <c r="BJ144" s="32">
        <f t="shared" si="35"/>
        <v>0.60007059654076944</v>
      </c>
      <c r="GO144" s="239">
        <v>23.5</v>
      </c>
      <c r="GS144" s="242">
        <v>539</v>
      </c>
      <c r="GX144" s="32">
        <f t="shared" si="27"/>
        <v>0.24462864050648792</v>
      </c>
      <c r="HQ144" s="245">
        <v>48.3</v>
      </c>
      <c r="KP144" s="32"/>
      <c r="KU144" s="49">
        <v>5.5199999999999997E-3</v>
      </c>
    </row>
    <row r="145" spans="1:307" ht="15.75" customHeight="1" x14ac:dyDescent="0.3">
      <c r="A145" s="250"/>
      <c r="C145" s="49" t="s">
        <v>2670</v>
      </c>
      <c r="D145" s="155" t="s">
        <v>2430</v>
      </c>
      <c r="G145" s="33" t="s">
        <v>3351</v>
      </c>
      <c r="O145" s="32" t="str">
        <f t="shared" si="37"/>
        <v>July</v>
      </c>
      <c r="P145" s="32">
        <f t="shared" si="38"/>
        <v>23</v>
      </c>
      <c r="Q145" s="237" t="s">
        <v>3713</v>
      </c>
      <c r="R145" s="49"/>
      <c r="S145" s="50" t="s">
        <v>3630</v>
      </c>
      <c r="AA145" s="249" t="s">
        <v>2269</v>
      </c>
      <c r="AI145" s="44"/>
      <c r="AK145" s="238" t="s">
        <v>3759</v>
      </c>
      <c r="AL145" s="44">
        <f t="shared" si="36"/>
        <v>11.2</v>
      </c>
      <c r="AN145" s="44">
        <f t="shared" si="31"/>
        <v>10</v>
      </c>
      <c r="AT145" s="248"/>
      <c r="AU145" s="234">
        <v>48</v>
      </c>
      <c r="AV145" s="31">
        <f t="shared" si="32"/>
        <v>50</v>
      </c>
      <c r="AW145" s="236">
        <v>0.87029999999999996</v>
      </c>
      <c r="AX145" s="236">
        <v>7.4000000000000003E-3</v>
      </c>
      <c r="AY145" s="236">
        <v>4.1000000000000003E-3</v>
      </c>
      <c r="AZ145" s="47">
        <v>3.8999999999999998E-3</v>
      </c>
      <c r="BH145" s="32">
        <f t="shared" si="33"/>
        <v>0.78694661458333337</v>
      </c>
      <c r="BI145" s="32">
        <f t="shared" si="34"/>
        <v>0.8</v>
      </c>
      <c r="BJ145" s="32">
        <f t="shared" si="35"/>
        <v>0.44812133746983795</v>
      </c>
      <c r="GO145" s="239">
        <v>24.1</v>
      </c>
      <c r="GS145" s="242">
        <v>713</v>
      </c>
      <c r="GX145" s="32">
        <f t="shared" si="27"/>
        <v>0.33004338892189994</v>
      </c>
      <c r="HQ145" s="245">
        <v>34</v>
      </c>
      <c r="KP145" s="32"/>
      <c r="KU145" s="49">
        <v>1.1389E-2</v>
      </c>
    </row>
    <row r="146" spans="1:307" ht="15.75" customHeight="1" x14ac:dyDescent="0.3">
      <c r="A146" s="250" t="s">
        <v>3772</v>
      </c>
      <c r="C146" s="49" t="s">
        <v>2670</v>
      </c>
      <c r="D146" s="155" t="s">
        <v>2431</v>
      </c>
      <c r="G146" s="33" t="s">
        <v>3351</v>
      </c>
      <c r="O146" s="32" t="str">
        <f t="shared" si="37"/>
        <v>July</v>
      </c>
      <c r="P146" s="32">
        <f t="shared" si="38"/>
        <v>23</v>
      </c>
      <c r="Q146" s="237" t="s">
        <v>3713</v>
      </c>
      <c r="R146" s="49"/>
      <c r="S146" s="50" t="s">
        <v>3630</v>
      </c>
      <c r="AA146" s="249" t="s">
        <v>2269</v>
      </c>
      <c r="AI146" s="44"/>
      <c r="AK146" s="238" t="s">
        <v>3760</v>
      </c>
      <c r="AL146" s="44">
        <f t="shared" si="36"/>
        <v>11.566666666666666</v>
      </c>
      <c r="AN146" s="44">
        <f t="shared" si="31"/>
        <v>10</v>
      </c>
      <c r="AT146" s="248"/>
      <c r="AU146" s="234">
        <v>48</v>
      </c>
      <c r="AV146" s="31">
        <f t="shared" si="32"/>
        <v>50</v>
      </c>
      <c r="AW146" s="236">
        <v>0.70340000000000003</v>
      </c>
      <c r="AX146" s="236">
        <v>7.3000000000000001E-3</v>
      </c>
      <c r="AY146" s="236">
        <v>4.7000000000000002E-3</v>
      </c>
      <c r="AZ146" s="47">
        <v>4.4999999999999997E-3</v>
      </c>
      <c r="BH146" s="32">
        <f t="shared" si="33"/>
        <v>0.63603153935185186</v>
      </c>
      <c r="BI146" s="32">
        <f t="shared" si="34"/>
        <v>0.7</v>
      </c>
      <c r="BJ146" s="32">
        <f t="shared" si="35"/>
        <v>0.63974978675007099</v>
      </c>
      <c r="GO146" s="239">
        <v>24.1</v>
      </c>
      <c r="GS146" s="242">
        <v>708</v>
      </c>
      <c r="GX146" s="32">
        <f t="shared" si="27"/>
        <v>0.32756624859955408</v>
      </c>
      <c r="HQ146" s="245">
        <v>33.1</v>
      </c>
      <c r="KP146" s="32"/>
      <c r="KU146" s="49">
        <v>1.0309E-2</v>
      </c>
    </row>
    <row r="147" spans="1:307" ht="15.75" customHeight="1" x14ac:dyDescent="0.3">
      <c r="A147" s="250"/>
      <c r="C147" s="49" t="s">
        <v>2670</v>
      </c>
      <c r="D147" s="155" t="s">
        <v>2432</v>
      </c>
      <c r="G147" s="33" t="s">
        <v>3351</v>
      </c>
      <c r="O147" s="32" t="str">
        <f t="shared" si="37"/>
        <v>July</v>
      </c>
      <c r="P147" s="32">
        <f t="shared" si="38"/>
        <v>24</v>
      </c>
      <c r="Q147" s="237" t="s">
        <v>3714</v>
      </c>
      <c r="R147" s="49"/>
      <c r="S147" s="50" t="s">
        <v>3630</v>
      </c>
      <c r="AA147" s="249" t="s">
        <v>2269</v>
      </c>
      <c r="AI147" s="44"/>
      <c r="AK147" s="238" t="s">
        <v>3242</v>
      </c>
      <c r="AL147" s="44">
        <f t="shared" si="36"/>
        <v>8.9499999999999993</v>
      </c>
      <c r="AN147" s="44">
        <f t="shared" si="31"/>
        <v>8</v>
      </c>
      <c r="AT147" s="248"/>
      <c r="AU147" s="234">
        <v>50</v>
      </c>
      <c r="AV147" s="31">
        <f t="shared" si="32"/>
        <v>50</v>
      </c>
      <c r="AW147" s="236">
        <v>1.0844</v>
      </c>
      <c r="AX147" s="236">
        <v>6.7999999999999996E-3</v>
      </c>
      <c r="AY147" s="236">
        <v>3.7000000000000002E-3</v>
      </c>
      <c r="AZ147" s="47">
        <v>7.9000000000000008E-3</v>
      </c>
      <c r="BH147" s="32">
        <f t="shared" si="33"/>
        <v>0.86752000000000007</v>
      </c>
      <c r="BI147" s="32">
        <f t="shared" si="34"/>
        <v>0.9</v>
      </c>
      <c r="BJ147" s="32">
        <f t="shared" si="35"/>
        <v>0.72851346366654379</v>
      </c>
      <c r="GO147" s="239">
        <v>23.3</v>
      </c>
      <c r="GS147" s="242">
        <v>266</v>
      </c>
      <c r="GX147" s="32">
        <f t="shared" si="27"/>
        <v>0.11487953775547539</v>
      </c>
      <c r="HQ147" s="245">
        <v>28.3</v>
      </c>
      <c r="KP147" s="32"/>
      <c r="KU147" s="49">
        <v>0.49288700000000002</v>
      </c>
    </row>
    <row r="148" spans="1:307" ht="15.75" customHeight="1" x14ac:dyDescent="0.3">
      <c r="A148" s="250"/>
      <c r="C148" s="49" t="s">
        <v>2670</v>
      </c>
      <c r="D148" s="155" t="s">
        <v>2433</v>
      </c>
      <c r="G148" s="33" t="s">
        <v>3351</v>
      </c>
      <c r="O148" s="32" t="str">
        <f t="shared" si="37"/>
        <v>July</v>
      </c>
      <c r="P148" s="32">
        <f t="shared" si="38"/>
        <v>24</v>
      </c>
      <c r="Q148" s="237" t="s">
        <v>3714</v>
      </c>
      <c r="R148" s="49"/>
      <c r="S148" s="50" t="s">
        <v>3630</v>
      </c>
      <c r="AA148" s="249" t="s">
        <v>2269</v>
      </c>
      <c r="AK148" s="238" t="s">
        <v>3242</v>
      </c>
      <c r="AL148" s="44">
        <f t="shared" si="36"/>
        <v>8.9499999999999993</v>
      </c>
      <c r="AN148" s="44">
        <f t="shared" si="31"/>
        <v>8</v>
      </c>
      <c r="AT148" s="248"/>
      <c r="AU148" s="234">
        <v>45</v>
      </c>
      <c r="AV148" s="31">
        <f t="shared" si="32"/>
        <v>50</v>
      </c>
      <c r="AW148" s="236">
        <v>0.81689999999999996</v>
      </c>
      <c r="AX148" s="236">
        <v>9.7000000000000003E-3</v>
      </c>
      <c r="AY148" s="236">
        <v>2.8E-3</v>
      </c>
      <c r="AZ148" s="47">
        <v>1.1800000000000001E-2</v>
      </c>
      <c r="BH148" s="32">
        <f t="shared" si="33"/>
        <v>0.89646090534979428</v>
      </c>
      <c r="BI148" s="32">
        <f t="shared" si="34"/>
        <v>0.9</v>
      </c>
      <c r="BJ148" s="32">
        <f t="shared" si="35"/>
        <v>1.4444852491124986</v>
      </c>
      <c r="GO148" s="239">
        <v>23.3</v>
      </c>
      <c r="GS148" s="242">
        <v>266</v>
      </c>
      <c r="GX148" s="32">
        <f t="shared" si="27"/>
        <v>0.11487953775547539</v>
      </c>
      <c r="HQ148" s="245">
        <v>28.3</v>
      </c>
      <c r="KP148" s="32"/>
      <c r="KU148" s="49">
        <v>0.49288700000000002</v>
      </c>
    </row>
    <row r="149" spans="1:307" ht="15.75" customHeight="1" x14ac:dyDescent="0.3">
      <c r="A149" s="250"/>
      <c r="C149" s="49" t="s">
        <v>2670</v>
      </c>
      <c r="D149" s="155" t="s">
        <v>2434</v>
      </c>
      <c r="G149" s="33" t="s">
        <v>3351</v>
      </c>
      <c r="O149" s="32" t="str">
        <f t="shared" si="37"/>
        <v>July</v>
      </c>
      <c r="P149" s="32">
        <f t="shared" si="38"/>
        <v>24</v>
      </c>
      <c r="Q149" s="237" t="s">
        <v>3714</v>
      </c>
      <c r="R149" s="49"/>
      <c r="S149" s="50" t="s">
        <v>3630</v>
      </c>
      <c r="AA149" s="249" t="s">
        <v>2269</v>
      </c>
      <c r="AK149" s="238" t="s">
        <v>3242</v>
      </c>
      <c r="AL149" s="44">
        <f t="shared" si="36"/>
        <v>8.9499999999999993</v>
      </c>
      <c r="AN149" s="44">
        <f t="shared" si="31"/>
        <v>8</v>
      </c>
      <c r="AT149" s="248"/>
      <c r="AU149" s="234">
        <v>44</v>
      </c>
      <c r="AV149" s="31">
        <f t="shared" si="32"/>
        <v>50</v>
      </c>
      <c r="AW149" s="236">
        <v>0.74570000000000003</v>
      </c>
      <c r="AX149" s="236">
        <v>6.7000000000000002E-3</v>
      </c>
      <c r="AY149" s="236">
        <v>3.0000000000000001E-3</v>
      </c>
      <c r="AZ149" s="47">
        <v>7.7999999999999996E-3</v>
      </c>
      <c r="BH149" s="32">
        <f t="shared" si="33"/>
        <v>0.87539913598797903</v>
      </c>
      <c r="BI149" s="32">
        <f t="shared" si="34"/>
        <v>0.9</v>
      </c>
      <c r="BJ149" s="32">
        <f t="shared" si="35"/>
        <v>1.0459970497519109</v>
      </c>
      <c r="GO149" s="239">
        <v>23.3</v>
      </c>
      <c r="GS149" s="242">
        <v>266</v>
      </c>
      <c r="GX149" s="32">
        <f t="shared" si="27"/>
        <v>0.11487953775547539</v>
      </c>
      <c r="HQ149" s="245">
        <v>28.3</v>
      </c>
      <c r="KP149" s="32"/>
      <c r="KU149" s="49">
        <v>0.49288700000000002</v>
      </c>
    </row>
    <row r="150" spans="1:307" ht="15.75" customHeight="1" x14ac:dyDescent="0.3">
      <c r="A150" s="250"/>
      <c r="C150" s="49" t="s">
        <v>2670</v>
      </c>
      <c r="D150" s="155" t="s">
        <v>2435</v>
      </c>
      <c r="G150" s="33" t="s">
        <v>3351</v>
      </c>
      <c r="O150" s="32" t="str">
        <f t="shared" si="37"/>
        <v>July</v>
      </c>
      <c r="P150" s="32">
        <f t="shared" si="38"/>
        <v>24</v>
      </c>
      <c r="Q150" s="237" t="s">
        <v>3714</v>
      </c>
      <c r="R150" s="49"/>
      <c r="S150" s="50" t="s">
        <v>3630</v>
      </c>
      <c r="AA150" s="249" t="s">
        <v>2269</v>
      </c>
      <c r="AK150" s="238" t="s">
        <v>3761</v>
      </c>
      <c r="AL150" s="44">
        <f t="shared" si="36"/>
        <v>9.2666666666666675</v>
      </c>
      <c r="AN150" s="44">
        <f t="shared" si="31"/>
        <v>8</v>
      </c>
      <c r="AT150" s="248"/>
      <c r="AU150" s="234">
        <v>47</v>
      </c>
      <c r="AV150" s="31">
        <f t="shared" si="32"/>
        <v>50</v>
      </c>
      <c r="AW150" s="236">
        <v>0.83320000000000005</v>
      </c>
      <c r="AX150" s="236">
        <v>4.1999999999999997E-3</v>
      </c>
      <c r="AY150" s="236">
        <v>3.0999999999999999E-3</v>
      </c>
      <c r="AZ150" s="47">
        <v>5.7999999999999996E-3</v>
      </c>
      <c r="BH150" s="32">
        <f t="shared" si="33"/>
        <v>0.80251967290484783</v>
      </c>
      <c r="BI150" s="32">
        <f t="shared" si="34"/>
        <v>0.9</v>
      </c>
      <c r="BJ150" s="32">
        <f t="shared" si="35"/>
        <v>0.69611137782045118</v>
      </c>
      <c r="GO150" s="239">
        <v>23.3</v>
      </c>
      <c r="GS150" s="242">
        <v>275.3</v>
      </c>
      <c r="GX150" s="32">
        <f t="shared" si="27"/>
        <v>0.11918315926902476</v>
      </c>
      <c r="HQ150" s="245">
        <v>29.2</v>
      </c>
      <c r="KP150" s="32"/>
      <c r="KU150" s="49">
        <v>0.49288700000000002</v>
      </c>
    </row>
    <row r="151" spans="1:307" ht="15.75" customHeight="1" x14ac:dyDescent="0.3">
      <c r="A151" s="250"/>
      <c r="C151" s="49" t="s">
        <v>2670</v>
      </c>
      <c r="D151" s="155" t="s">
        <v>2436</v>
      </c>
      <c r="G151" s="33" t="s">
        <v>3351</v>
      </c>
      <c r="O151" s="32" t="str">
        <f t="shared" si="37"/>
        <v>August</v>
      </c>
      <c r="P151" s="32">
        <f t="shared" si="38"/>
        <v>1</v>
      </c>
      <c r="Q151" s="237" t="s">
        <v>3715</v>
      </c>
      <c r="R151" s="49"/>
      <c r="S151" s="50" t="s">
        <v>3630</v>
      </c>
      <c r="AA151" s="249" t="s">
        <v>2269</v>
      </c>
      <c r="AK151" s="238" t="s">
        <v>3762</v>
      </c>
      <c r="AL151" s="44">
        <f t="shared" si="36"/>
        <v>9.6833333333333336</v>
      </c>
      <c r="AN151" s="44">
        <f t="shared" si="31"/>
        <v>8</v>
      </c>
      <c r="AT151" s="248"/>
      <c r="AU151" s="234">
        <v>47</v>
      </c>
      <c r="AV151" s="31">
        <f t="shared" si="32"/>
        <v>50</v>
      </c>
      <c r="AW151" s="236">
        <v>0.82899999999999996</v>
      </c>
      <c r="AX151" s="236">
        <v>7.4000000000000003E-3</v>
      </c>
      <c r="AY151" s="236">
        <v>2.0999999999999999E-3</v>
      </c>
      <c r="AZ151" s="47">
        <v>6.4999999999999997E-3</v>
      </c>
      <c r="BH151" s="32">
        <f t="shared" si="33"/>
        <v>0.79847432649798222</v>
      </c>
      <c r="BI151" s="32">
        <f t="shared" si="34"/>
        <v>0.8</v>
      </c>
      <c r="BJ151" s="32">
        <f t="shared" si="35"/>
        <v>0.78407720144752713</v>
      </c>
      <c r="GO151" s="239">
        <v>23.9</v>
      </c>
      <c r="GS151" s="242">
        <v>755</v>
      </c>
      <c r="GX151" s="32">
        <f t="shared" ref="GX151:GX173" si="39">((0.36966/(((GS151*0.001)^-1.07)-0.00074))*1.28156)</f>
        <v>0.35089939544381593</v>
      </c>
      <c r="HQ151" s="245">
        <v>28.8</v>
      </c>
      <c r="KP151" s="32"/>
      <c r="KU151" s="49">
        <v>1.5233E-2</v>
      </c>
    </row>
    <row r="152" spans="1:307" ht="15.75" customHeight="1" x14ac:dyDescent="0.3">
      <c r="A152" s="250"/>
      <c r="C152" s="49" t="s">
        <v>2670</v>
      </c>
      <c r="D152" s="155" t="s">
        <v>2437</v>
      </c>
      <c r="G152" s="33" t="s">
        <v>3351</v>
      </c>
      <c r="O152" s="32" t="str">
        <f t="shared" si="37"/>
        <v>August</v>
      </c>
      <c r="P152" s="32">
        <f t="shared" si="38"/>
        <v>1</v>
      </c>
      <c r="Q152" s="237" t="s">
        <v>3715</v>
      </c>
      <c r="R152" s="49"/>
      <c r="S152" s="50" t="s">
        <v>3630</v>
      </c>
      <c r="AA152" s="249" t="s">
        <v>2269</v>
      </c>
      <c r="AK152" s="238" t="s">
        <v>3762</v>
      </c>
      <c r="AL152" s="44">
        <f t="shared" si="36"/>
        <v>9.6833333333333336</v>
      </c>
      <c r="AN152" s="44">
        <f t="shared" si="31"/>
        <v>8</v>
      </c>
      <c r="AT152" s="248"/>
      <c r="AU152" s="234">
        <v>52</v>
      </c>
      <c r="AV152" s="31">
        <f t="shared" si="32"/>
        <v>60</v>
      </c>
      <c r="AW152" s="236">
        <v>0.96209999999999996</v>
      </c>
      <c r="AX152" s="236">
        <v>7.7999999999999996E-3</v>
      </c>
      <c r="AY152" s="236">
        <v>8.8999999999999999E-3</v>
      </c>
      <c r="AZ152" s="47">
        <v>7.4000000000000003E-3</v>
      </c>
      <c r="BH152" s="32">
        <f t="shared" si="33"/>
        <v>0.68424271734182973</v>
      </c>
      <c r="BI152" s="32">
        <f t="shared" si="34"/>
        <v>0.7</v>
      </c>
      <c r="BJ152" s="32">
        <f t="shared" si="35"/>
        <v>0.76915081592350076</v>
      </c>
      <c r="GO152" s="239">
        <v>23.9</v>
      </c>
      <c r="GS152" s="242">
        <v>755</v>
      </c>
      <c r="GX152" s="32">
        <f t="shared" si="39"/>
        <v>0.35089939544381593</v>
      </c>
      <c r="HQ152" s="245">
        <v>28.8</v>
      </c>
      <c r="KP152" s="32"/>
      <c r="KU152" s="49">
        <v>1.5233E-2</v>
      </c>
    </row>
    <row r="153" spans="1:307" ht="15.75" customHeight="1" x14ac:dyDescent="0.3">
      <c r="A153" s="250"/>
      <c r="C153" s="49" t="s">
        <v>2670</v>
      </c>
      <c r="D153" s="155" t="s">
        <v>2438</v>
      </c>
      <c r="G153" s="33" t="s">
        <v>3351</v>
      </c>
      <c r="O153" s="32" t="str">
        <f t="shared" si="37"/>
        <v>August</v>
      </c>
      <c r="P153" s="32">
        <f t="shared" si="38"/>
        <v>1</v>
      </c>
      <c r="Q153" s="237" t="s">
        <v>3715</v>
      </c>
      <c r="R153" s="49"/>
      <c r="S153" s="50" t="s">
        <v>3630</v>
      </c>
      <c r="AA153" s="249" t="s">
        <v>2269</v>
      </c>
      <c r="AK153" s="238" t="s">
        <v>3763</v>
      </c>
      <c r="AL153" s="44">
        <f t="shared" si="36"/>
        <v>10.816666666666666</v>
      </c>
      <c r="AN153" s="44">
        <f t="shared" si="31"/>
        <v>10</v>
      </c>
      <c r="AT153" s="248"/>
      <c r="AU153" s="234">
        <v>47</v>
      </c>
      <c r="AV153" s="31">
        <f t="shared" si="32"/>
        <v>50</v>
      </c>
      <c r="AW153" s="236">
        <v>0.57709999999999995</v>
      </c>
      <c r="AX153" s="236">
        <v>1.6000000000000001E-3</v>
      </c>
      <c r="AY153" s="236">
        <v>1.8E-3</v>
      </c>
      <c r="AZ153" s="47">
        <v>5.1999999999999998E-3</v>
      </c>
      <c r="BH153" s="32">
        <f t="shared" ref="BH153:BH173" si="40">IF(OR(AU153="",AW153=""),"",(((AW153*1000)/(AU153^3))*100))</f>
        <v>0.55584985985764224</v>
      </c>
      <c r="BI153" s="32">
        <f t="shared" ref="BI153:BI173" si="41">IF(BH153="","",IF(BH153&lt;=0.3,0.3,IF(BH153&lt;=0.4,0.4,IF(BH153&lt;=0.5,0.5,IF(BH153&lt;=0.6,0.6,IF(BH153&lt;=0.7,0.7,IF(BH153&lt;=0.8,0.8,IF(BH153&lt;=0.9,0.9,IF(BH153&lt;=1,1,IF(BH153&lt;=1.1,1.1,IF(BH153&lt;=1.2,1.2)))))))))))</f>
        <v>0.6</v>
      </c>
      <c r="BJ153" s="32">
        <f t="shared" ref="BJ153:BJ173" si="42">IF(OR(AW153="",AZ153=""),"",((AZ153/AW153)*100))</f>
        <v>0.90105700918385023</v>
      </c>
      <c r="GO153" s="239">
        <v>24.1</v>
      </c>
      <c r="GS153" s="242">
        <v>828</v>
      </c>
      <c r="GX153" s="32">
        <f t="shared" si="39"/>
        <v>0.38734374846352576</v>
      </c>
      <c r="HQ153" s="245">
        <v>23.8</v>
      </c>
      <c r="KP153" s="32"/>
      <c r="KU153" s="49">
        <v>8.8100000000000001E-3</v>
      </c>
    </row>
    <row r="154" spans="1:307" ht="15.75" customHeight="1" x14ac:dyDescent="0.3">
      <c r="A154" s="250"/>
      <c r="C154" s="49" t="s">
        <v>2670</v>
      </c>
      <c r="D154" s="155" t="s">
        <v>2439</v>
      </c>
      <c r="G154" s="33" t="s">
        <v>3351</v>
      </c>
      <c r="O154" s="32" t="str">
        <f t="shared" si="37"/>
        <v>August</v>
      </c>
      <c r="P154" s="32">
        <f t="shared" si="38"/>
        <v>1</v>
      </c>
      <c r="Q154" s="237" t="s">
        <v>3715</v>
      </c>
      <c r="R154" s="49"/>
      <c r="S154" s="50" t="s">
        <v>3630</v>
      </c>
      <c r="AA154" s="249" t="s">
        <v>2269</v>
      </c>
      <c r="AK154" s="238" t="s">
        <v>3764</v>
      </c>
      <c r="AL154" s="44">
        <f t="shared" si="36"/>
        <v>11.283333333333333</v>
      </c>
      <c r="AN154" s="44">
        <f t="shared" si="31"/>
        <v>10</v>
      </c>
      <c r="AT154" s="248"/>
      <c r="AU154" s="234">
        <v>50</v>
      </c>
      <c r="AV154" s="31">
        <f t="shared" si="32"/>
        <v>50</v>
      </c>
      <c r="AW154" s="236">
        <v>0.79749999999999999</v>
      </c>
      <c r="AX154" s="236">
        <v>4.5999999999999999E-3</v>
      </c>
      <c r="AY154" s="236">
        <v>5.4999999999999997E-3</v>
      </c>
      <c r="AZ154" s="47">
        <v>5.4999999999999997E-3</v>
      </c>
      <c r="BH154" s="32">
        <f t="shared" si="40"/>
        <v>0.63800000000000001</v>
      </c>
      <c r="BI154" s="32">
        <f t="shared" si="41"/>
        <v>0.7</v>
      </c>
      <c r="BJ154" s="32">
        <f t="shared" si="42"/>
        <v>0.68965517241379315</v>
      </c>
      <c r="GO154" s="239">
        <v>24.1</v>
      </c>
      <c r="GS154" s="242">
        <v>836</v>
      </c>
      <c r="GX154" s="32">
        <f t="shared" si="39"/>
        <v>0.39135197062122468</v>
      </c>
      <c r="HQ154" s="245">
        <v>20.6</v>
      </c>
      <c r="KP154" s="32"/>
      <c r="KU154" s="49">
        <v>8.8100000000000001E-3</v>
      </c>
    </row>
    <row r="155" spans="1:307" ht="15.75" customHeight="1" x14ac:dyDescent="0.3">
      <c r="A155" s="250"/>
      <c r="C155" s="49" t="s">
        <v>2670</v>
      </c>
      <c r="D155" s="155" t="s">
        <v>2440</v>
      </c>
      <c r="G155" s="33" t="s">
        <v>3351</v>
      </c>
      <c r="O155" s="32" t="str">
        <f t="shared" si="37"/>
        <v>August</v>
      </c>
      <c r="P155" s="32">
        <f t="shared" si="38"/>
        <v>8</v>
      </c>
      <c r="Q155" s="237" t="s">
        <v>3716</v>
      </c>
      <c r="R155" s="49"/>
      <c r="S155" s="50" t="s">
        <v>3630</v>
      </c>
      <c r="AA155" s="249" t="s">
        <v>2269</v>
      </c>
      <c r="AK155" s="238" t="s">
        <v>3765</v>
      </c>
      <c r="AL155" s="44">
        <f t="shared" si="36"/>
        <v>11.933333333333334</v>
      </c>
      <c r="AN155" s="44">
        <f t="shared" si="31"/>
        <v>10</v>
      </c>
      <c r="AT155" s="248"/>
      <c r="AU155" s="234">
        <v>46</v>
      </c>
      <c r="AV155" s="31">
        <f t="shared" si="32"/>
        <v>50</v>
      </c>
      <c r="AW155" s="236">
        <v>0.75990000000000002</v>
      </c>
      <c r="AX155" s="236">
        <v>2.3999999999999998E-3</v>
      </c>
      <c r="AY155" s="236">
        <v>3.2000000000000002E-3</v>
      </c>
      <c r="AZ155" s="47">
        <v>3.7000000000000002E-3</v>
      </c>
      <c r="BH155" s="32">
        <f t="shared" si="40"/>
        <v>0.78069778910166843</v>
      </c>
      <c r="BI155" s="32">
        <f t="shared" si="41"/>
        <v>0.8</v>
      </c>
      <c r="BJ155" s="32">
        <f t="shared" si="42"/>
        <v>0.48690617186471902</v>
      </c>
      <c r="GO155" s="239">
        <v>23.1</v>
      </c>
      <c r="GS155" s="242">
        <v>567</v>
      </c>
      <c r="GX155" s="32">
        <f t="shared" si="39"/>
        <v>0.25825601000187115</v>
      </c>
      <c r="HQ155" s="245">
        <v>31.8</v>
      </c>
      <c r="KP155" s="32"/>
      <c r="KU155" s="49">
        <v>8.3420000000000005E-3</v>
      </c>
    </row>
    <row r="156" spans="1:307" ht="15.75" customHeight="1" x14ac:dyDescent="0.3">
      <c r="A156" s="250"/>
      <c r="C156" s="49" t="s">
        <v>2670</v>
      </c>
      <c r="D156" s="155" t="s">
        <v>2441</v>
      </c>
      <c r="G156" s="33" t="s">
        <v>3351</v>
      </c>
      <c r="O156" s="32" t="str">
        <f t="shared" si="37"/>
        <v>August</v>
      </c>
      <c r="P156" s="32">
        <f t="shared" si="38"/>
        <v>8</v>
      </c>
      <c r="Q156" s="237" t="s">
        <v>3716</v>
      </c>
      <c r="R156" s="49"/>
      <c r="S156" s="50" t="s">
        <v>3630</v>
      </c>
      <c r="AA156" s="249" t="s">
        <v>2269</v>
      </c>
      <c r="AK156" s="238" t="s">
        <v>3765</v>
      </c>
      <c r="AL156" s="44">
        <f t="shared" si="36"/>
        <v>11.933333333333334</v>
      </c>
      <c r="AN156" s="44">
        <f t="shared" si="31"/>
        <v>10</v>
      </c>
      <c r="AT156" s="248"/>
      <c r="AU156" s="234">
        <v>45</v>
      </c>
      <c r="AV156" s="31">
        <f t="shared" si="32"/>
        <v>50</v>
      </c>
      <c r="AW156" s="236">
        <v>0.6321</v>
      </c>
      <c r="AX156" s="236">
        <v>3.8999999999999998E-3</v>
      </c>
      <c r="AY156" s="236">
        <v>4.0000000000000001E-3</v>
      </c>
      <c r="AZ156" s="47">
        <v>6.0999999999999995E-3</v>
      </c>
      <c r="BH156" s="32">
        <f t="shared" si="40"/>
        <v>0.69366255144032929</v>
      </c>
      <c r="BI156" s="32">
        <f t="shared" si="41"/>
        <v>0.7</v>
      </c>
      <c r="BJ156" s="32">
        <f t="shared" si="42"/>
        <v>0.96503717766176222</v>
      </c>
      <c r="GO156" s="239">
        <v>23.1</v>
      </c>
      <c r="GS156" s="242">
        <v>567</v>
      </c>
      <c r="GX156" s="32">
        <f t="shared" si="39"/>
        <v>0.25825601000187115</v>
      </c>
      <c r="HQ156" s="245">
        <v>31.8</v>
      </c>
      <c r="KP156" s="32"/>
      <c r="KU156" s="49">
        <v>8.3420000000000005E-3</v>
      </c>
    </row>
    <row r="157" spans="1:307" ht="15.75" customHeight="1" x14ac:dyDescent="0.3">
      <c r="A157" s="250"/>
      <c r="C157" s="49" t="s">
        <v>2670</v>
      </c>
      <c r="D157" s="155" t="s">
        <v>2442</v>
      </c>
      <c r="G157" s="33" t="s">
        <v>3351</v>
      </c>
      <c r="O157" s="32" t="str">
        <f t="shared" si="37"/>
        <v>August</v>
      </c>
      <c r="P157" s="32">
        <f t="shared" si="38"/>
        <v>14</v>
      </c>
      <c r="Q157" s="237" t="s">
        <v>3698</v>
      </c>
      <c r="R157" s="49"/>
      <c r="S157" s="50" t="s">
        <v>3630</v>
      </c>
      <c r="AA157" s="249" t="s">
        <v>2269</v>
      </c>
      <c r="AK157" s="238" t="s">
        <v>3265</v>
      </c>
      <c r="AL157" s="44">
        <f t="shared" si="36"/>
        <v>9.2833333333333332</v>
      </c>
      <c r="AN157" s="44">
        <f t="shared" si="31"/>
        <v>8</v>
      </c>
      <c r="AT157" s="248"/>
      <c r="AU157" s="234">
        <v>48</v>
      </c>
      <c r="AV157" s="31">
        <f t="shared" si="32"/>
        <v>50</v>
      </c>
      <c r="AW157" s="236">
        <v>0.73080000000000001</v>
      </c>
      <c r="AX157" s="236">
        <v>3.0999999999999999E-3</v>
      </c>
      <c r="AY157" s="236">
        <v>4.5999999999999999E-3</v>
      </c>
      <c r="AZ157" s="47">
        <v>5.9000000000000007E-3</v>
      </c>
      <c r="BH157" s="32">
        <f t="shared" si="40"/>
        <v>0.66080729166666663</v>
      </c>
      <c r="BI157" s="32">
        <f t="shared" si="41"/>
        <v>0.7</v>
      </c>
      <c r="BJ157" s="32">
        <f t="shared" si="42"/>
        <v>0.80733442802408339</v>
      </c>
      <c r="GO157" s="239">
        <v>22.7</v>
      </c>
      <c r="GS157" s="242">
        <v>329.9</v>
      </c>
      <c r="GX157" s="32">
        <f t="shared" si="39"/>
        <v>0.14464672174463519</v>
      </c>
      <c r="HQ157" s="245">
        <v>19.100000000000001</v>
      </c>
      <c r="KP157" s="32"/>
      <c r="KU157" s="49">
        <v>1.1764999999999999E-2</v>
      </c>
    </row>
    <row r="158" spans="1:307" ht="15.75" customHeight="1" x14ac:dyDescent="0.3">
      <c r="A158" s="250"/>
      <c r="C158" s="49" t="s">
        <v>2670</v>
      </c>
      <c r="D158" s="155" t="s">
        <v>2443</v>
      </c>
      <c r="G158" s="33" t="s">
        <v>3351</v>
      </c>
      <c r="O158" s="32" t="str">
        <f t="shared" si="37"/>
        <v>August</v>
      </c>
      <c r="P158" s="32">
        <f t="shared" si="38"/>
        <v>14</v>
      </c>
      <c r="Q158" s="237" t="s">
        <v>3698</v>
      </c>
      <c r="R158" s="49"/>
      <c r="S158" s="50" t="s">
        <v>3630</v>
      </c>
      <c r="AA158" s="249" t="s">
        <v>2269</v>
      </c>
      <c r="AK158" s="238" t="s">
        <v>3265</v>
      </c>
      <c r="AL158" s="44">
        <f t="shared" si="36"/>
        <v>9.2833333333333332</v>
      </c>
      <c r="AN158" s="44">
        <f t="shared" si="31"/>
        <v>8</v>
      </c>
      <c r="AT158" s="248"/>
      <c r="AU158" s="234">
        <v>40</v>
      </c>
      <c r="AV158" s="31">
        <f t="shared" si="32"/>
        <v>40</v>
      </c>
      <c r="AW158" s="236">
        <v>0.46660000000000001</v>
      </c>
      <c r="AX158" s="236">
        <v>3.5000000000000001E-3</v>
      </c>
      <c r="AY158" s="236">
        <v>2.5000000000000001E-3</v>
      </c>
      <c r="BH158" s="32">
        <f t="shared" si="40"/>
        <v>0.72906250000000006</v>
      </c>
      <c r="BI158" s="32">
        <f t="shared" si="41"/>
        <v>0.8</v>
      </c>
      <c r="BJ158" s="32" t="str">
        <f t="shared" si="42"/>
        <v/>
      </c>
      <c r="GO158" s="239">
        <v>22.7</v>
      </c>
      <c r="GS158" s="242">
        <v>329.9</v>
      </c>
      <c r="GX158" s="32">
        <f t="shared" si="39"/>
        <v>0.14464672174463519</v>
      </c>
      <c r="HQ158" s="245">
        <v>19.100000000000001</v>
      </c>
      <c r="KP158" s="32"/>
      <c r="KU158" s="49">
        <v>1.1764999999999999E-2</v>
      </c>
    </row>
    <row r="159" spans="1:307" ht="15.75" customHeight="1" x14ac:dyDescent="0.3">
      <c r="A159" s="250"/>
      <c r="C159" s="49" t="s">
        <v>2670</v>
      </c>
      <c r="D159" s="155" t="s">
        <v>2444</v>
      </c>
      <c r="G159" s="33" t="s">
        <v>3351</v>
      </c>
      <c r="O159" s="32" t="str">
        <f t="shared" si="37"/>
        <v>August</v>
      </c>
      <c r="P159" s="32">
        <f t="shared" si="38"/>
        <v>14</v>
      </c>
      <c r="Q159" s="237" t="s">
        <v>3698</v>
      </c>
      <c r="R159" s="49"/>
      <c r="S159" s="50" t="s">
        <v>3630</v>
      </c>
      <c r="AA159" s="249" t="s">
        <v>2269</v>
      </c>
      <c r="AK159" s="238" t="s">
        <v>3265</v>
      </c>
      <c r="AL159" s="44">
        <f t="shared" si="36"/>
        <v>9.2833333333333332</v>
      </c>
      <c r="AN159" s="44">
        <f t="shared" si="31"/>
        <v>8</v>
      </c>
      <c r="AT159" s="248"/>
      <c r="AU159" s="234">
        <v>48</v>
      </c>
      <c r="AV159" s="31">
        <f t="shared" si="32"/>
        <v>50</v>
      </c>
      <c r="AW159" s="236">
        <v>0.6895</v>
      </c>
      <c r="AX159" s="236">
        <v>3.8E-3</v>
      </c>
      <c r="AY159" s="236">
        <v>6.4999999999999997E-3</v>
      </c>
      <c r="AZ159" s="47">
        <v>3.5000000000000001E-3</v>
      </c>
      <c r="BH159" s="32">
        <f t="shared" si="40"/>
        <v>0.62346281828703709</v>
      </c>
      <c r="BI159" s="32">
        <f t="shared" si="41"/>
        <v>0.7</v>
      </c>
      <c r="BJ159" s="32">
        <f t="shared" si="42"/>
        <v>0.50761421319796962</v>
      </c>
      <c r="GO159" s="239">
        <v>22.7</v>
      </c>
      <c r="GS159" s="242">
        <v>329.9</v>
      </c>
      <c r="GX159" s="32">
        <f t="shared" si="39"/>
        <v>0.14464672174463519</v>
      </c>
      <c r="HQ159" s="245">
        <v>19.100000000000001</v>
      </c>
      <c r="KP159" s="32"/>
      <c r="KU159" s="49">
        <v>1.1764999999999999E-2</v>
      </c>
    </row>
    <row r="160" spans="1:307" ht="15.75" customHeight="1" x14ac:dyDescent="0.3">
      <c r="A160" s="250"/>
      <c r="C160" s="49" t="s">
        <v>2670</v>
      </c>
      <c r="D160" s="155" t="s">
        <v>2445</v>
      </c>
      <c r="G160" s="33" t="s">
        <v>3351</v>
      </c>
      <c r="O160" s="32" t="str">
        <f t="shared" si="37"/>
        <v>August</v>
      </c>
      <c r="P160" s="32">
        <f t="shared" si="38"/>
        <v>14</v>
      </c>
      <c r="Q160" s="237" t="s">
        <v>3698</v>
      </c>
      <c r="R160" s="49"/>
      <c r="S160" s="50" t="s">
        <v>3630</v>
      </c>
      <c r="AA160" s="249" t="s">
        <v>2269</v>
      </c>
      <c r="AK160" s="238" t="s">
        <v>3265</v>
      </c>
      <c r="AL160" s="44">
        <f t="shared" si="36"/>
        <v>9.2833333333333332</v>
      </c>
      <c r="AN160" s="44">
        <f t="shared" si="31"/>
        <v>8</v>
      </c>
      <c r="AT160" s="248"/>
      <c r="AU160" s="234">
        <v>47</v>
      </c>
      <c r="AV160" s="31">
        <f t="shared" si="32"/>
        <v>50</v>
      </c>
      <c r="AW160" s="236">
        <v>0.74480000000000002</v>
      </c>
      <c r="AX160" s="236">
        <v>3.5999999999999999E-3</v>
      </c>
      <c r="AY160" s="236">
        <v>5.1000000000000004E-3</v>
      </c>
      <c r="AZ160" s="47">
        <v>5.5999999999999999E-3</v>
      </c>
      <c r="BH160" s="32">
        <f t="shared" si="40"/>
        <v>0.71737476281748758</v>
      </c>
      <c r="BI160" s="32">
        <f t="shared" si="41"/>
        <v>0.8</v>
      </c>
      <c r="BJ160" s="32">
        <f t="shared" si="42"/>
        <v>0.75187969924812026</v>
      </c>
      <c r="GO160" s="239">
        <v>22.7</v>
      </c>
      <c r="GS160" s="242">
        <v>329.9</v>
      </c>
      <c r="GX160" s="32">
        <f t="shared" si="39"/>
        <v>0.14464672174463519</v>
      </c>
      <c r="HQ160" s="245">
        <v>19.100000000000001</v>
      </c>
      <c r="KP160" s="32"/>
      <c r="KU160" s="49">
        <v>1.1764999999999999E-2</v>
      </c>
    </row>
    <row r="161" spans="1:307" ht="15.75" customHeight="1" x14ac:dyDescent="0.3">
      <c r="A161" s="250"/>
      <c r="C161" s="49" t="s">
        <v>2670</v>
      </c>
      <c r="D161" s="155" t="s">
        <v>2446</v>
      </c>
      <c r="G161" s="33" t="s">
        <v>3351</v>
      </c>
      <c r="O161" s="32" t="str">
        <f t="shared" si="37"/>
        <v>August</v>
      </c>
      <c r="P161" s="32">
        <f t="shared" si="38"/>
        <v>14</v>
      </c>
      <c r="Q161" s="237" t="s">
        <v>3698</v>
      </c>
      <c r="R161" s="49"/>
      <c r="S161" s="50" t="s">
        <v>3630</v>
      </c>
      <c r="AA161" s="249" t="s">
        <v>2269</v>
      </c>
      <c r="AK161" s="238" t="s">
        <v>3265</v>
      </c>
      <c r="AL161" s="44">
        <f t="shared" si="36"/>
        <v>9.2833333333333332</v>
      </c>
      <c r="AN161" s="44">
        <f t="shared" si="31"/>
        <v>8</v>
      </c>
      <c r="AT161" s="248"/>
      <c r="AU161" s="234">
        <v>44</v>
      </c>
      <c r="AV161" s="31">
        <f t="shared" si="32"/>
        <v>50</v>
      </c>
      <c r="AW161" s="236">
        <v>0.52559999999999996</v>
      </c>
      <c r="AX161" s="236">
        <v>2.2000000000000001E-3</v>
      </c>
      <c r="AY161" s="236">
        <v>3.8E-3</v>
      </c>
      <c r="AZ161" s="47">
        <v>5.1999999999999998E-3</v>
      </c>
      <c r="BH161" s="32">
        <f t="shared" si="40"/>
        <v>0.61701728024042057</v>
      </c>
      <c r="BI161" s="32">
        <f t="shared" si="41"/>
        <v>0.7</v>
      </c>
      <c r="BJ161" s="32">
        <f t="shared" si="42"/>
        <v>0.98934550989345527</v>
      </c>
      <c r="GO161" s="239">
        <v>22.7</v>
      </c>
      <c r="GS161" s="242">
        <v>329.9</v>
      </c>
      <c r="GX161" s="32">
        <f t="shared" si="39"/>
        <v>0.14464672174463519</v>
      </c>
      <c r="HQ161" s="245">
        <v>19.100000000000001</v>
      </c>
      <c r="KP161" s="32"/>
      <c r="KU161" s="49">
        <v>1.1764999999999999E-2</v>
      </c>
    </row>
    <row r="162" spans="1:307" ht="15.75" customHeight="1" x14ac:dyDescent="0.3">
      <c r="A162" s="250"/>
      <c r="C162" s="49" t="s">
        <v>2670</v>
      </c>
      <c r="D162" s="155" t="s">
        <v>2447</v>
      </c>
      <c r="G162" s="33" t="s">
        <v>3351</v>
      </c>
      <c r="O162" s="32" t="str">
        <f t="shared" si="37"/>
        <v>August</v>
      </c>
      <c r="P162" s="32">
        <f t="shared" si="38"/>
        <v>20</v>
      </c>
      <c r="Q162" s="237" t="s">
        <v>3691</v>
      </c>
      <c r="R162" s="49"/>
      <c r="S162" s="50" t="s">
        <v>3630</v>
      </c>
      <c r="AA162" s="249" t="s">
        <v>2269</v>
      </c>
      <c r="AK162" s="238" t="s">
        <v>3766</v>
      </c>
      <c r="AL162" s="44">
        <f t="shared" si="36"/>
        <v>9.9833333333333325</v>
      </c>
      <c r="AN162" s="44">
        <f t="shared" si="31"/>
        <v>8</v>
      </c>
      <c r="AT162" s="248"/>
      <c r="AU162" s="234">
        <v>44</v>
      </c>
      <c r="AV162" s="31">
        <f t="shared" si="32"/>
        <v>50</v>
      </c>
      <c r="AW162" s="236">
        <v>0.63800000000000001</v>
      </c>
      <c r="AX162" s="236">
        <v>2.3999999999999998E-3</v>
      </c>
      <c r="AY162" s="236">
        <v>1.1999999999999999E-3</v>
      </c>
      <c r="AZ162" s="47">
        <v>4.7999999999999996E-3</v>
      </c>
      <c r="BH162" s="32">
        <f t="shared" si="40"/>
        <v>0.74896694214876036</v>
      </c>
      <c r="BI162" s="32">
        <f t="shared" si="41"/>
        <v>0.8</v>
      </c>
      <c r="BJ162" s="32">
        <f t="shared" si="42"/>
        <v>0.75235109717868331</v>
      </c>
      <c r="GO162" s="239">
        <v>22.6</v>
      </c>
      <c r="GS162" s="242">
        <v>580</v>
      </c>
      <c r="GX162" s="32">
        <f t="shared" si="39"/>
        <v>0.26459937776364728</v>
      </c>
      <c r="HQ162" s="245">
        <v>49.9</v>
      </c>
      <c r="KP162" s="32"/>
      <c r="KU162" s="49">
        <v>0</v>
      </c>
    </row>
    <row r="163" spans="1:307" ht="15.75" customHeight="1" x14ac:dyDescent="0.3">
      <c r="A163" s="250"/>
      <c r="C163" s="49" t="s">
        <v>2670</v>
      </c>
      <c r="D163" s="155" t="s">
        <v>2448</v>
      </c>
      <c r="G163" s="33" t="s">
        <v>3351</v>
      </c>
      <c r="O163" s="32" t="str">
        <f t="shared" si="37"/>
        <v>August</v>
      </c>
      <c r="P163" s="32">
        <f t="shared" si="38"/>
        <v>20</v>
      </c>
      <c r="Q163" s="237" t="s">
        <v>3691</v>
      </c>
      <c r="R163" s="49"/>
      <c r="S163" s="50" t="s">
        <v>3630</v>
      </c>
      <c r="AA163" s="249" t="s">
        <v>2269</v>
      </c>
      <c r="AK163" s="238" t="s">
        <v>3767</v>
      </c>
      <c r="AL163" s="44">
        <f t="shared" si="36"/>
        <v>10.733333333333333</v>
      </c>
      <c r="AN163" s="44">
        <f t="shared" si="31"/>
        <v>10</v>
      </c>
      <c r="AT163" s="248"/>
      <c r="AU163" s="234">
        <v>43</v>
      </c>
      <c r="AV163" s="31">
        <f t="shared" si="32"/>
        <v>50</v>
      </c>
      <c r="AW163" s="236">
        <v>0.51600000000000001</v>
      </c>
      <c r="AX163" s="236">
        <v>5.3E-3</v>
      </c>
      <c r="AY163" s="236">
        <v>3.7000000000000002E-3</v>
      </c>
      <c r="AZ163" s="47">
        <v>4.2000000000000006E-3</v>
      </c>
      <c r="BH163" s="32">
        <f t="shared" si="40"/>
        <v>0.64899945916711732</v>
      </c>
      <c r="BI163" s="32">
        <f t="shared" si="41"/>
        <v>0.7</v>
      </c>
      <c r="BJ163" s="32">
        <f t="shared" si="42"/>
        <v>0.81395348837209314</v>
      </c>
      <c r="GO163" s="239">
        <v>22.4</v>
      </c>
      <c r="GS163" s="242">
        <v>406.7</v>
      </c>
      <c r="GX163" s="32">
        <f t="shared" si="39"/>
        <v>0.18096205171398991</v>
      </c>
      <c r="HQ163" s="245">
        <v>34.299999999999997</v>
      </c>
      <c r="KP163" s="32"/>
      <c r="KU163" s="49">
        <v>0.759463</v>
      </c>
    </row>
    <row r="164" spans="1:307" ht="15.75" customHeight="1" x14ac:dyDescent="0.3">
      <c r="A164" s="250"/>
      <c r="C164" s="49" t="s">
        <v>2670</v>
      </c>
      <c r="D164" s="155" t="s">
        <v>2449</v>
      </c>
      <c r="G164" s="33" t="s">
        <v>3351</v>
      </c>
      <c r="O164" s="32" t="str">
        <f t="shared" si="37"/>
        <v>August</v>
      </c>
      <c r="P164" s="32">
        <f t="shared" si="38"/>
        <v>20</v>
      </c>
      <c r="Q164" s="237" t="s">
        <v>3691</v>
      </c>
      <c r="R164" s="49"/>
      <c r="S164" s="50" t="s">
        <v>3630</v>
      </c>
      <c r="AA164" s="249" t="s">
        <v>2269</v>
      </c>
      <c r="AK164" s="238" t="s">
        <v>3768</v>
      </c>
      <c r="AL164" s="44">
        <f t="shared" si="36"/>
        <v>10.983333333333333</v>
      </c>
      <c r="AN164" s="44">
        <f t="shared" si="31"/>
        <v>10</v>
      </c>
      <c r="AT164" s="248"/>
      <c r="AU164" s="234">
        <v>47</v>
      </c>
      <c r="AV164" s="31">
        <f t="shared" si="32"/>
        <v>50</v>
      </c>
      <c r="AW164" s="236">
        <v>0.67430000000000001</v>
      </c>
      <c r="AX164" s="236">
        <v>4.1999999999999997E-3</v>
      </c>
      <c r="AY164" s="236">
        <v>4.0000000000000001E-3</v>
      </c>
      <c r="AZ164" s="47">
        <v>4.0000000000000001E-3</v>
      </c>
      <c r="BH164" s="32">
        <f t="shared" si="40"/>
        <v>0.64947073384510168</v>
      </c>
      <c r="BI164" s="32">
        <f t="shared" si="41"/>
        <v>0.7</v>
      </c>
      <c r="BJ164" s="32">
        <f t="shared" si="42"/>
        <v>0.59320777102180045</v>
      </c>
      <c r="GO164" s="239">
        <v>22.7</v>
      </c>
      <c r="GS164" s="242">
        <v>394.8</v>
      </c>
      <c r="GX164" s="32">
        <f t="shared" si="39"/>
        <v>0.17530078130615534</v>
      </c>
      <c r="HQ164" s="245">
        <v>31.8</v>
      </c>
      <c r="KP164" s="32"/>
      <c r="KU164" s="49">
        <v>0.75868500000000005</v>
      </c>
    </row>
    <row r="165" spans="1:307" ht="15.75" customHeight="1" x14ac:dyDescent="0.3">
      <c r="A165" s="250"/>
      <c r="C165" s="49" t="s">
        <v>2670</v>
      </c>
      <c r="D165" s="155" t="s">
        <v>2450</v>
      </c>
      <c r="G165" s="33" t="s">
        <v>3351</v>
      </c>
      <c r="O165" s="32" t="str">
        <f t="shared" si="37"/>
        <v>August</v>
      </c>
      <c r="P165" s="32">
        <f t="shared" si="38"/>
        <v>27</v>
      </c>
      <c r="Q165" s="237" t="s">
        <v>3717</v>
      </c>
      <c r="R165" s="49"/>
      <c r="S165" s="50" t="s">
        <v>3630</v>
      </c>
      <c r="AA165" s="249" t="s">
        <v>2269</v>
      </c>
      <c r="AK165" s="238" t="s">
        <v>3769</v>
      </c>
      <c r="AL165" s="44">
        <f t="shared" si="36"/>
        <v>13.05</v>
      </c>
      <c r="AN165" s="44">
        <f t="shared" si="31"/>
        <v>12</v>
      </c>
      <c r="AT165" s="248"/>
      <c r="AU165" s="234">
        <v>50</v>
      </c>
      <c r="AV165" s="31">
        <f t="shared" si="32"/>
        <v>50</v>
      </c>
      <c r="AW165" s="236">
        <v>0.84330000000000005</v>
      </c>
      <c r="AX165" s="236">
        <v>6.1999999999999998E-3</v>
      </c>
      <c r="AY165" s="236">
        <v>4.7000000000000002E-3</v>
      </c>
      <c r="AZ165" s="47">
        <v>8.3000000000000001E-3</v>
      </c>
      <c r="BH165" s="32">
        <f t="shared" si="40"/>
        <v>0.67464000000000002</v>
      </c>
      <c r="BI165" s="32">
        <f t="shared" si="41"/>
        <v>0.7</v>
      </c>
      <c r="BJ165" s="32">
        <f t="shared" si="42"/>
        <v>0.98422862563737701</v>
      </c>
      <c r="GO165" s="239">
        <v>21.4</v>
      </c>
      <c r="GS165" s="242">
        <v>325.10000000000002</v>
      </c>
      <c r="GX165" s="32">
        <f t="shared" si="39"/>
        <v>0.14239546172458473</v>
      </c>
      <c r="HQ165" s="245">
        <v>30.6</v>
      </c>
      <c r="KP165" s="32"/>
      <c r="KU165" s="49">
        <v>1.7815970000000001</v>
      </c>
    </row>
    <row r="166" spans="1:307" ht="15.75" customHeight="1" x14ac:dyDescent="0.3">
      <c r="A166" s="250"/>
      <c r="C166" s="49" t="s">
        <v>2670</v>
      </c>
      <c r="D166" s="155" t="s">
        <v>2451</v>
      </c>
      <c r="G166" s="33" t="s">
        <v>3351</v>
      </c>
      <c r="O166" s="32" t="str">
        <f t="shared" si="37"/>
        <v>August</v>
      </c>
      <c r="P166" s="32">
        <f t="shared" si="38"/>
        <v>27</v>
      </c>
      <c r="Q166" s="237" t="s">
        <v>3717</v>
      </c>
      <c r="R166" s="49"/>
      <c r="S166" s="50" t="s">
        <v>3630</v>
      </c>
      <c r="AA166" s="249" t="s">
        <v>2269</v>
      </c>
      <c r="AK166" s="238" t="s">
        <v>3770</v>
      </c>
      <c r="AL166" s="44">
        <f t="shared" si="36"/>
        <v>13.3</v>
      </c>
      <c r="AN166" s="44">
        <f t="shared" si="31"/>
        <v>12</v>
      </c>
      <c r="AT166" s="248"/>
      <c r="AU166" s="234">
        <v>48</v>
      </c>
      <c r="AV166" s="31">
        <f t="shared" si="32"/>
        <v>50</v>
      </c>
      <c r="AW166" s="236">
        <v>0.90459999999999996</v>
      </c>
      <c r="AX166" s="236">
        <v>5.3E-3</v>
      </c>
      <c r="AY166" s="236">
        <v>7.3000000000000001E-3</v>
      </c>
      <c r="AZ166" s="47">
        <v>1.1900000000000001E-2</v>
      </c>
      <c r="BH166" s="32">
        <f t="shared" si="40"/>
        <v>0.81796151620370361</v>
      </c>
      <c r="BI166" s="32">
        <f t="shared" si="41"/>
        <v>0.9</v>
      </c>
      <c r="BJ166" s="32">
        <f t="shared" si="42"/>
        <v>1.3154985629007296</v>
      </c>
      <c r="GO166" s="239">
        <v>21.5</v>
      </c>
      <c r="GS166" s="242">
        <v>321</v>
      </c>
      <c r="GX166" s="32">
        <f t="shared" si="39"/>
        <v>0.14047436335900701</v>
      </c>
      <c r="HQ166" s="245">
        <v>29.4</v>
      </c>
      <c r="KP166" s="32"/>
      <c r="KU166" s="49">
        <v>1.7815970000000001</v>
      </c>
    </row>
    <row r="167" spans="1:307" ht="15.75" customHeight="1" x14ac:dyDescent="0.3">
      <c r="A167" s="250"/>
      <c r="C167" s="49" t="s">
        <v>2670</v>
      </c>
      <c r="D167" s="155" t="s">
        <v>2452</v>
      </c>
      <c r="G167" s="33" t="s">
        <v>3351</v>
      </c>
      <c r="O167" s="32" t="str">
        <f t="shared" si="37"/>
        <v>August</v>
      </c>
      <c r="P167" s="32">
        <f t="shared" si="38"/>
        <v>27</v>
      </c>
      <c r="Q167" s="237" t="s">
        <v>3717</v>
      </c>
      <c r="R167" s="49"/>
      <c r="S167" s="50" t="s">
        <v>3630</v>
      </c>
      <c r="AA167" s="249" t="s">
        <v>2269</v>
      </c>
      <c r="AK167" s="238" t="s">
        <v>3770</v>
      </c>
      <c r="AL167" s="44">
        <f t="shared" si="36"/>
        <v>13.3</v>
      </c>
      <c r="AN167" s="44">
        <f t="shared" si="31"/>
        <v>12</v>
      </c>
      <c r="AT167" s="248"/>
      <c r="AU167" s="234">
        <v>50</v>
      </c>
      <c r="AV167" s="31">
        <f t="shared" si="32"/>
        <v>50</v>
      </c>
      <c r="AW167" s="236">
        <v>0.92679999999999996</v>
      </c>
      <c r="AX167" s="236">
        <v>4.4000000000000003E-3</v>
      </c>
      <c r="AY167" s="236">
        <v>5.1999999999999998E-3</v>
      </c>
      <c r="AZ167" s="47">
        <v>8.6999999999999994E-3</v>
      </c>
      <c r="BH167" s="32">
        <f t="shared" si="40"/>
        <v>0.74143999999999999</v>
      </c>
      <c r="BI167" s="32">
        <f t="shared" si="41"/>
        <v>0.8</v>
      </c>
      <c r="BJ167" s="32">
        <f t="shared" si="42"/>
        <v>0.93871385412170916</v>
      </c>
      <c r="GO167" s="239">
        <v>21.5</v>
      </c>
      <c r="GS167" s="242">
        <v>321</v>
      </c>
      <c r="GX167" s="32">
        <f t="shared" si="39"/>
        <v>0.14047436335900701</v>
      </c>
      <c r="HQ167" s="245">
        <v>29.4</v>
      </c>
      <c r="KP167" s="32"/>
      <c r="KU167" s="49">
        <v>1.7815970000000001</v>
      </c>
    </row>
    <row r="168" spans="1:307" ht="15.75" customHeight="1" x14ac:dyDescent="0.3">
      <c r="A168" s="250"/>
      <c r="C168" s="49" t="s">
        <v>2670</v>
      </c>
      <c r="D168" s="155" t="s">
        <v>2453</v>
      </c>
      <c r="G168" s="33" t="s">
        <v>3351</v>
      </c>
      <c r="O168" s="32" t="str">
        <f t="shared" si="37"/>
        <v>August</v>
      </c>
      <c r="P168" s="32">
        <f t="shared" si="38"/>
        <v>27</v>
      </c>
      <c r="Q168" s="237" t="s">
        <v>3717</v>
      </c>
      <c r="R168" s="49"/>
      <c r="S168" s="50" t="s">
        <v>3630</v>
      </c>
      <c r="AA168" s="249" t="s">
        <v>2269</v>
      </c>
      <c r="AK168" s="238" t="s">
        <v>3770</v>
      </c>
      <c r="AL168" s="44">
        <f t="shared" si="36"/>
        <v>13.3</v>
      </c>
      <c r="AN168" s="44">
        <f t="shared" si="31"/>
        <v>12</v>
      </c>
      <c r="AT168" s="248"/>
      <c r="AU168" s="234">
        <v>47</v>
      </c>
      <c r="AV168" s="31">
        <f t="shared" si="32"/>
        <v>50</v>
      </c>
      <c r="AW168" s="236">
        <v>0.79849999999999999</v>
      </c>
      <c r="AX168" s="236">
        <v>4.7000000000000002E-3</v>
      </c>
      <c r="AY168" s="236">
        <v>7.0000000000000001E-3</v>
      </c>
      <c r="AZ168" s="47">
        <v>7.0000000000000001E-3</v>
      </c>
      <c r="BH168" s="32">
        <f t="shared" si="40"/>
        <v>0.76909740616241096</v>
      </c>
      <c r="BI168" s="32">
        <f t="shared" si="41"/>
        <v>0.8</v>
      </c>
      <c r="BJ168" s="32">
        <f t="shared" si="42"/>
        <v>0.8766437069505324</v>
      </c>
      <c r="GO168" s="239">
        <v>21.5</v>
      </c>
      <c r="GS168" s="242">
        <v>321</v>
      </c>
      <c r="GX168" s="32">
        <f t="shared" si="39"/>
        <v>0.14047436335900701</v>
      </c>
      <c r="HQ168" s="245">
        <v>29.4</v>
      </c>
      <c r="KP168" s="32"/>
      <c r="KU168" s="49">
        <v>1.7815970000000001</v>
      </c>
    </row>
    <row r="169" spans="1:307" ht="15.75" customHeight="1" x14ac:dyDescent="0.3">
      <c r="A169" s="250" t="s">
        <v>3772</v>
      </c>
      <c r="C169" s="49" t="s">
        <v>2670</v>
      </c>
      <c r="D169" s="155" t="s">
        <v>2454</v>
      </c>
      <c r="G169" s="33" t="s">
        <v>3351</v>
      </c>
      <c r="O169" s="32" t="str">
        <f t="shared" si="37"/>
        <v>August</v>
      </c>
      <c r="P169" s="32">
        <f t="shared" si="38"/>
        <v>27</v>
      </c>
      <c r="Q169" s="237" t="s">
        <v>3717</v>
      </c>
      <c r="R169" s="49"/>
      <c r="S169" s="50" t="s">
        <v>3630</v>
      </c>
      <c r="AA169" s="249" t="s">
        <v>2269</v>
      </c>
      <c r="AK169" s="238" t="s">
        <v>3770</v>
      </c>
      <c r="AL169" s="44">
        <f t="shared" si="36"/>
        <v>13.3</v>
      </c>
      <c r="AN169" s="44">
        <f t="shared" si="31"/>
        <v>12</v>
      </c>
      <c r="AT169" s="248"/>
      <c r="AU169" s="234">
        <v>44</v>
      </c>
      <c r="AV169" s="31">
        <f t="shared" si="32"/>
        <v>50</v>
      </c>
      <c r="AW169" s="236">
        <v>0.51139999999999997</v>
      </c>
      <c r="AX169" s="236">
        <v>6.4000000000000003E-3</v>
      </c>
      <c r="AY169" s="236">
        <v>4.1000000000000003E-3</v>
      </c>
      <c r="AZ169" s="47">
        <v>5.9000000000000007E-3</v>
      </c>
      <c r="BH169" s="32">
        <f t="shared" si="40"/>
        <v>0.60034748309541697</v>
      </c>
      <c r="BI169" s="32">
        <f t="shared" si="41"/>
        <v>0.7</v>
      </c>
      <c r="BJ169" s="32">
        <f t="shared" si="42"/>
        <v>1.153695737192022</v>
      </c>
      <c r="GO169" s="239">
        <v>21.5</v>
      </c>
      <c r="GS169" s="242">
        <v>321</v>
      </c>
      <c r="GX169" s="32">
        <f t="shared" si="39"/>
        <v>0.14047436335900701</v>
      </c>
      <c r="HQ169" s="245">
        <v>29.4</v>
      </c>
      <c r="KP169" s="32"/>
      <c r="KU169" s="49">
        <v>1.7815970000000001</v>
      </c>
    </row>
    <row r="170" spans="1:307" ht="15.75" customHeight="1" x14ac:dyDescent="0.3">
      <c r="A170" s="250"/>
      <c r="C170" s="49" t="s">
        <v>2670</v>
      </c>
      <c r="D170" s="155" t="s">
        <v>2455</v>
      </c>
      <c r="G170" s="33" t="s">
        <v>3351</v>
      </c>
      <c r="O170" s="32" t="str">
        <f t="shared" si="37"/>
        <v>August</v>
      </c>
      <c r="P170" s="32">
        <f t="shared" si="38"/>
        <v>27</v>
      </c>
      <c r="Q170" s="237" t="s">
        <v>3717</v>
      </c>
      <c r="R170" s="49"/>
      <c r="S170" s="50" t="s">
        <v>3630</v>
      </c>
      <c r="AA170" s="249" t="s">
        <v>2269</v>
      </c>
      <c r="AK170" s="238" t="s">
        <v>3770</v>
      </c>
      <c r="AL170" s="44">
        <f t="shared" si="36"/>
        <v>13.3</v>
      </c>
      <c r="AN170" s="44">
        <f t="shared" si="31"/>
        <v>12</v>
      </c>
      <c r="AT170" s="248"/>
      <c r="AU170" s="234">
        <v>47</v>
      </c>
      <c r="AV170" s="31">
        <f t="shared" si="32"/>
        <v>50</v>
      </c>
      <c r="AW170" s="236">
        <v>0.78029999999999999</v>
      </c>
      <c r="AX170" s="236">
        <v>5.7000000000000002E-3</v>
      </c>
      <c r="AY170" s="236">
        <v>3.0999999999999999E-3</v>
      </c>
      <c r="AZ170" s="47">
        <v>4.4999999999999997E-3</v>
      </c>
      <c r="BH170" s="32">
        <f t="shared" si="40"/>
        <v>0.75156757173266042</v>
      </c>
      <c r="BI170" s="32">
        <f t="shared" si="41"/>
        <v>0.8</v>
      </c>
      <c r="BJ170" s="32">
        <f t="shared" si="42"/>
        <v>0.57670126874279115</v>
      </c>
      <c r="GO170" s="239">
        <v>21.5</v>
      </c>
      <c r="GS170" s="242">
        <v>321</v>
      </c>
      <c r="GX170" s="32">
        <f t="shared" si="39"/>
        <v>0.14047436335900701</v>
      </c>
      <c r="HQ170" s="245">
        <v>29.4</v>
      </c>
      <c r="KP170" s="32"/>
      <c r="KU170" s="49">
        <v>1.7815970000000001</v>
      </c>
    </row>
    <row r="171" spans="1:307" ht="15.75" customHeight="1" x14ac:dyDescent="0.3">
      <c r="A171" s="250"/>
      <c r="C171" s="49" t="s">
        <v>2670</v>
      </c>
      <c r="D171" s="155" t="s">
        <v>2456</v>
      </c>
      <c r="G171" s="33" t="s">
        <v>3351</v>
      </c>
      <c r="O171" s="32" t="str">
        <f t="shared" si="37"/>
        <v>August</v>
      </c>
      <c r="P171" s="32">
        <f t="shared" si="38"/>
        <v>27</v>
      </c>
      <c r="Q171" s="237" t="s">
        <v>3717</v>
      </c>
      <c r="R171" s="49"/>
      <c r="S171" s="50" t="s">
        <v>3630</v>
      </c>
      <c r="AA171" s="249" t="s">
        <v>2269</v>
      </c>
      <c r="AK171" s="238" t="s">
        <v>3770</v>
      </c>
      <c r="AL171" s="44">
        <f t="shared" si="36"/>
        <v>13.3</v>
      </c>
      <c r="AN171" s="44">
        <f t="shared" si="31"/>
        <v>12</v>
      </c>
      <c r="AT171" s="248"/>
      <c r="AU171" s="234">
        <v>48</v>
      </c>
      <c r="AV171" s="31">
        <f t="shared" si="32"/>
        <v>50</v>
      </c>
      <c r="AW171" s="236">
        <v>0.70650000000000002</v>
      </c>
      <c r="AX171" s="236">
        <v>2.3E-3</v>
      </c>
      <c r="AY171" s="236">
        <v>2.8E-3</v>
      </c>
      <c r="AZ171" s="47">
        <v>5.7999999999999996E-3</v>
      </c>
      <c r="BH171" s="32">
        <f t="shared" si="40"/>
        <v>0.63883463541666674</v>
      </c>
      <c r="BI171" s="32">
        <f t="shared" si="41"/>
        <v>0.7</v>
      </c>
      <c r="BJ171" s="32">
        <f t="shared" si="42"/>
        <v>0.82094833687190361</v>
      </c>
      <c r="GO171" s="239">
        <v>21.5</v>
      </c>
      <c r="GS171" s="242">
        <v>321</v>
      </c>
      <c r="GX171" s="32">
        <f t="shared" si="39"/>
        <v>0.14047436335900701</v>
      </c>
      <c r="HQ171" s="245">
        <v>29.4</v>
      </c>
      <c r="KP171" s="32"/>
      <c r="KU171" s="49">
        <v>1.7815970000000001</v>
      </c>
    </row>
    <row r="172" spans="1:307" ht="15.75" customHeight="1" x14ac:dyDescent="0.3">
      <c r="A172" s="250"/>
      <c r="C172" s="49" t="s">
        <v>2670</v>
      </c>
      <c r="D172" s="155" t="s">
        <v>2457</v>
      </c>
      <c r="G172" s="33" t="s">
        <v>3351</v>
      </c>
      <c r="O172" s="32" t="str">
        <f t="shared" si="37"/>
        <v>September</v>
      </c>
      <c r="P172" s="32">
        <f t="shared" si="38"/>
        <v>10</v>
      </c>
      <c r="Q172" s="237" t="s">
        <v>3681</v>
      </c>
      <c r="R172" s="49"/>
      <c r="S172" s="50" t="s">
        <v>3630</v>
      </c>
      <c r="AA172" s="249" t="s">
        <v>2269</v>
      </c>
      <c r="AK172" s="238" t="s">
        <v>3718</v>
      </c>
      <c r="AL172" s="44">
        <f t="shared" si="36"/>
        <v>11.25</v>
      </c>
      <c r="AN172" s="44">
        <f t="shared" si="31"/>
        <v>10</v>
      </c>
      <c r="AT172" s="248"/>
      <c r="AU172" s="234">
        <v>55</v>
      </c>
      <c r="AV172" s="31">
        <f t="shared" si="32"/>
        <v>60</v>
      </c>
      <c r="AW172" s="236">
        <v>0.93769999999999998</v>
      </c>
      <c r="AX172" s="236">
        <v>6.1000000000000004E-3</v>
      </c>
      <c r="AY172" s="236">
        <v>7.4000000000000003E-3</v>
      </c>
      <c r="AZ172" s="47">
        <v>7.7000000000000002E-3</v>
      </c>
      <c r="BH172" s="32">
        <f t="shared" si="40"/>
        <v>0.56360631104432757</v>
      </c>
      <c r="BI172" s="32">
        <f t="shared" si="41"/>
        <v>0.6</v>
      </c>
      <c r="BJ172" s="32">
        <f t="shared" si="42"/>
        <v>0.8211581529273756</v>
      </c>
      <c r="GO172" s="239">
        <v>21.4</v>
      </c>
      <c r="GS172" s="242">
        <v>395.8</v>
      </c>
      <c r="GX172" s="32">
        <f t="shared" si="39"/>
        <v>0.17577605982050651</v>
      </c>
      <c r="HQ172" s="245">
        <v>29.6</v>
      </c>
      <c r="KP172" s="32"/>
      <c r="KU172" s="49">
        <v>0.54161300000000001</v>
      </c>
    </row>
    <row r="173" spans="1:307" ht="15.75" customHeight="1" x14ac:dyDescent="0.3">
      <c r="A173" s="250"/>
      <c r="C173" s="49" t="s">
        <v>2670</v>
      </c>
      <c r="D173" s="155" t="s">
        <v>2458</v>
      </c>
      <c r="G173" s="33" t="s">
        <v>3351</v>
      </c>
      <c r="O173" s="32" t="str">
        <f t="shared" si="37"/>
        <v>September</v>
      </c>
      <c r="P173" s="32">
        <f t="shared" si="38"/>
        <v>10</v>
      </c>
      <c r="Q173" s="237" t="s">
        <v>3681</v>
      </c>
      <c r="R173" s="49"/>
      <c r="S173" s="50" t="s">
        <v>3630</v>
      </c>
      <c r="AA173" s="249" t="s">
        <v>2269</v>
      </c>
      <c r="AK173" s="238" t="s">
        <v>3718</v>
      </c>
      <c r="AL173" s="44">
        <f t="shared" si="36"/>
        <v>11.25</v>
      </c>
      <c r="AN173" s="44">
        <f t="shared" ref="AN173" si="43">IF(AL173&lt;8,6,IF(AL173&lt;10,8,IF(AL173&lt;12,10,IF(AL173&lt;14,12,IF(AL173&lt;16,14)))))</f>
        <v>10</v>
      </c>
      <c r="AT173" s="248"/>
      <c r="AU173" s="234">
        <v>52</v>
      </c>
      <c r="AV173" s="31">
        <f t="shared" si="32"/>
        <v>60</v>
      </c>
      <c r="AW173" s="236">
        <v>0.91210000000000002</v>
      </c>
      <c r="AX173" s="236">
        <v>7.1000000000000004E-3</v>
      </c>
      <c r="AY173" s="236">
        <v>7.1999999999999998E-3</v>
      </c>
      <c r="AZ173" s="47">
        <v>6.7000000000000002E-3</v>
      </c>
      <c r="BH173" s="32">
        <f t="shared" si="40"/>
        <v>0.64868286299499311</v>
      </c>
      <c r="BI173" s="32">
        <f t="shared" si="41"/>
        <v>0.7</v>
      </c>
      <c r="BJ173" s="32">
        <f t="shared" si="42"/>
        <v>0.73456857800679753</v>
      </c>
      <c r="GO173" s="239">
        <v>21.4</v>
      </c>
      <c r="GS173" s="242">
        <v>395.8</v>
      </c>
      <c r="GX173" s="32">
        <f t="shared" si="39"/>
        <v>0.17577605982050651</v>
      </c>
      <c r="HQ173" s="245">
        <v>29.6</v>
      </c>
      <c r="KP173" s="32"/>
      <c r="KU173" s="49">
        <v>0.54161300000000001</v>
      </c>
    </row>
    <row r="174" spans="1:307" x14ac:dyDescent="0.25">
      <c r="C174" s="49" t="s">
        <v>2669</v>
      </c>
      <c r="D174" s="58" t="s">
        <v>2705</v>
      </c>
      <c r="G174" s="33" t="s">
        <v>3351</v>
      </c>
      <c r="S174" s="50" t="s">
        <v>3630</v>
      </c>
      <c r="KP174" s="32"/>
    </row>
    <row r="175" spans="1:307" x14ac:dyDescent="0.25">
      <c r="C175" s="49" t="s">
        <v>2669</v>
      </c>
      <c r="D175" s="58" t="s">
        <v>2706</v>
      </c>
      <c r="G175" s="33" t="s">
        <v>3351</v>
      </c>
      <c r="S175" s="50" t="s">
        <v>3630</v>
      </c>
      <c r="KP175" s="32"/>
    </row>
    <row r="176" spans="1:307" x14ac:dyDescent="0.25">
      <c r="C176" s="49" t="s">
        <v>2669</v>
      </c>
      <c r="D176" s="58" t="s">
        <v>2707</v>
      </c>
      <c r="G176" s="33" t="s">
        <v>3351</v>
      </c>
      <c r="S176" s="50" t="s">
        <v>3630</v>
      </c>
      <c r="KP176" s="32"/>
    </row>
    <row r="177" spans="3:302" x14ac:dyDescent="0.25">
      <c r="C177" s="49" t="s">
        <v>2669</v>
      </c>
      <c r="D177" s="58" t="s">
        <v>2708</v>
      </c>
      <c r="G177" s="33" t="s">
        <v>3351</v>
      </c>
      <c r="S177" s="50" t="s">
        <v>3630</v>
      </c>
      <c r="KP177" s="32"/>
    </row>
    <row r="178" spans="3:302" x14ac:dyDescent="0.25">
      <c r="C178" s="49" t="s">
        <v>2669</v>
      </c>
      <c r="D178" s="58" t="s">
        <v>2710</v>
      </c>
      <c r="G178" s="33" t="s">
        <v>3351</v>
      </c>
      <c r="S178" s="50" t="s">
        <v>3630</v>
      </c>
      <c r="KP178" s="32"/>
    </row>
    <row r="179" spans="3:302" x14ac:dyDescent="0.25">
      <c r="C179" s="49" t="s">
        <v>2669</v>
      </c>
      <c r="D179" s="58" t="s">
        <v>3677</v>
      </c>
      <c r="G179" s="33" t="s">
        <v>3351</v>
      </c>
      <c r="S179" s="44">
        <v>2019</v>
      </c>
      <c r="KP179" s="32"/>
    </row>
    <row r="180" spans="3:302" x14ac:dyDescent="0.25">
      <c r="C180" s="49" t="s">
        <v>2669</v>
      </c>
      <c r="D180" s="58" t="s">
        <v>3680</v>
      </c>
      <c r="G180" s="33" t="s">
        <v>3351</v>
      </c>
      <c r="S180" s="44">
        <v>2019</v>
      </c>
      <c r="KP180" s="32"/>
    </row>
    <row r="181" spans="3:302" x14ac:dyDescent="0.25">
      <c r="KP181" s="32"/>
    </row>
    <row r="182" spans="3:302" x14ac:dyDescent="0.25">
      <c r="KP182" s="32"/>
    </row>
    <row r="183" spans="3:302" x14ac:dyDescent="0.25">
      <c r="KP183" s="32"/>
    </row>
    <row r="184" spans="3:302" x14ac:dyDescent="0.25">
      <c r="KP184" s="32"/>
    </row>
    <row r="185" spans="3:302" x14ac:dyDescent="0.25">
      <c r="KP185" s="32"/>
    </row>
    <row r="186" spans="3:302" x14ac:dyDescent="0.25">
      <c r="KP186" s="32"/>
    </row>
    <row r="187" spans="3:302" x14ac:dyDescent="0.25">
      <c r="KP187" s="32"/>
    </row>
    <row r="188" spans="3:302" x14ac:dyDescent="0.25">
      <c r="KP188" s="32"/>
    </row>
    <row r="189" spans="3:302" x14ac:dyDescent="0.25">
      <c r="KP189" s="32"/>
    </row>
    <row r="190" spans="3:302" x14ac:dyDescent="0.25">
      <c r="KP190" s="32"/>
    </row>
    <row r="191" spans="3:302" x14ac:dyDescent="0.25">
      <c r="KP191" s="32"/>
    </row>
    <row r="192" spans="3:302" x14ac:dyDescent="0.25">
      <c r="KP192" s="32"/>
    </row>
    <row r="193" spans="302:302" x14ac:dyDescent="0.25">
      <c r="KP193" s="32"/>
    </row>
    <row r="194" spans="302:302" x14ac:dyDescent="0.25">
      <c r="KP194" s="32"/>
    </row>
    <row r="195" spans="302:302" x14ac:dyDescent="0.25">
      <c r="KP195" s="32"/>
    </row>
    <row r="196" spans="302:302" x14ac:dyDescent="0.25">
      <c r="KP196" s="32"/>
    </row>
    <row r="197" spans="302:302" x14ac:dyDescent="0.25">
      <c r="KP197" s="32"/>
    </row>
    <row r="198" spans="302:302" x14ac:dyDescent="0.25">
      <c r="KP198" s="32"/>
    </row>
    <row r="199" spans="302:302" x14ac:dyDescent="0.25">
      <c r="KP199" s="32"/>
    </row>
    <row r="200" spans="302:302" x14ac:dyDescent="0.25">
      <c r="KP200" s="32"/>
    </row>
    <row r="201" spans="302:302" x14ac:dyDescent="0.25">
      <c r="KP201" s="32"/>
    </row>
    <row r="202" spans="302:302" x14ac:dyDescent="0.25">
      <c r="KP202" s="32"/>
    </row>
    <row r="203" spans="302:302" x14ac:dyDescent="0.25">
      <c r="KP203" s="32"/>
    </row>
    <row r="204" spans="302:302" x14ac:dyDescent="0.25">
      <c r="KP204" s="32"/>
    </row>
    <row r="205" spans="302:302" x14ac:dyDescent="0.25">
      <c r="KP205" s="32"/>
    </row>
    <row r="206" spans="302:302" x14ac:dyDescent="0.25">
      <c r="KP206" s="32"/>
    </row>
    <row r="207" spans="302:302" x14ac:dyDescent="0.25">
      <c r="KP207" s="32"/>
    </row>
    <row r="208" spans="302:302" x14ac:dyDescent="0.25">
      <c r="KP208" s="32"/>
    </row>
    <row r="209" spans="302:302" x14ac:dyDescent="0.25">
      <c r="KP209" s="32"/>
    </row>
    <row r="210" spans="302:302" x14ac:dyDescent="0.25">
      <c r="KP210" s="32"/>
    </row>
    <row r="211" spans="302:302" x14ac:dyDescent="0.25">
      <c r="KP211" s="32"/>
    </row>
    <row r="212" spans="302:302" x14ac:dyDescent="0.25">
      <c r="KP212" s="32"/>
    </row>
    <row r="213" spans="302:302" x14ac:dyDescent="0.25">
      <c r="KP213" s="32"/>
    </row>
    <row r="214" spans="302:302" x14ac:dyDescent="0.25">
      <c r="KP214" s="32"/>
    </row>
    <row r="215" spans="302:302" x14ac:dyDescent="0.25">
      <c r="KP215" s="32"/>
    </row>
    <row r="216" spans="302:302" x14ac:dyDescent="0.25">
      <c r="KP216" s="32"/>
    </row>
    <row r="217" spans="302:302" x14ac:dyDescent="0.25">
      <c r="KP217" s="32"/>
    </row>
    <row r="218" spans="302:302" x14ac:dyDescent="0.25">
      <c r="KP218" s="32"/>
    </row>
    <row r="219" spans="302:302" x14ac:dyDescent="0.25">
      <c r="KP219" s="32"/>
    </row>
    <row r="220" spans="302:302" x14ac:dyDescent="0.25">
      <c r="KP220" s="32"/>
    </row>
    <row r="221" spans="302:302" x14ac:dyDescent="0.25">
      <c r="KP221" s="32"/>
    </row>
    <row r="222" spans="302:302" x14ac:dyDescent="0.25">
      <c r="KP222" s="32"/>
    </row>
    <row r="223" spans="302:302" x14ac:dyDescent="0.25">
      <c r="KP223" s="32"/>
    </row>
    <row r="224" spans="302:302" x14ac:dyDescent="0.25">
      <c r="KP224" s="32"/>
    </row>
    <row r="225" spans="302:302" x14ac:dyDescent="0.25">
      <c r="KP225" s="32"/>
    </row>
    <row r="226" spans="302:302" x14ac:dyDescent="0.25">
      <c r="KP226" s="32"/>
    </row>
    <row r="227" spans="302:302" x14ac:dyDescent="0.25">
      <c r="KP227" s="32"/>
    </row>
    <row r="228" spans="302:302" x14ac:dyDescent="0.25">
      <c r="KP228" s="32"/>
    </row>
    <row r="229" spans="302:302" x14ac:dyDescent="0.25">
      <c r="KP229" s="32"/>
    </row>
    <row r="230" spans="302:302" x14ac:dyDescent="0.25">
      <c r="KP230" s="32"/>
    </row>
    <row r="231" spans="302:302" x14ac:dyDescent="0.25">
      <c r="KP231" s="32"/>
    </row>
    <row r="232" spans="302:302" x14ac:dyDescent="0.25">
      <c r="KP232" s="32"/>
    </row>
    <row r="233" spans="302:302" x14ac:dyDescent="0.25">
      <c r="KP233" s="32"/>
    </row>
    <row r="234" spans="302:302" x14ac:dyDescent="0.25">
      <c r="KP234" s="32"/>
    </row>
    <row r="235" spans="302:302" x14ac:dyDescent="0.25">
      <c r="KP235" s="32"/>
    </row>
    <row r="236" spans="302:302" x14ac:dyDescent="0.25">
      <c r="KP236" s="32"/>
    </row>
    <row r="237" spans="302:302" x14ac:dyDescent="0.25">
      <c r="KP237" s="32"/>
    </row>
    <row r="238" spans="302:302" x14ac:dyDescent="0.25">
      <c r="KP238" s="32"/>
    </row>
    <row r="239" spans="302:302" x14ac:dyDescent="0.25">
      <c r="KP239" s="32"/>
    </row>
    <row r="240" spans="302:302" x14ac:dyDescent="0.25">
      <c r="KP240" s="32"/>
    </row>
    <row r="241" spans="302:302" x14ac:dyDescent="0.25">
      <c r="KP241" s="32"/>
    </row>
    <row r="242" spans="302:302" x14ac:dyDescent="0.25">
      <c r="KP242" s="32"/>
    </row>
    <row r="243" spans="302:302" x14ac:dyDescent="0.25">
      <c r="KP243" s="32"/>
    </row>
    <row r="244" spans="302:302" x14ac:dyDescent="0.25">
      <c r="KP244" s="32"/>
    </row>
    <row r="245" spans="302:302" x14ac:dyDescent="0.25">
      <c r="KP245" s="32"/>
    </row>
    <row r="246" spans="302:302" x14ac:dyDescent="0.25">
      <c r="KP246" s="32"/>
    </row>
    <row r="247" spans="302:302" x14ac:dyDescent="0.25">
      <c r="KP247" s="32"/>
    </row>
    <row r="248" spans="302:302" x14ac:dyDescent="0.25">
      <c r="KP248" s="32"/>
    </row>
    <row r="249" spans="302:302" x14ac:dyDescent="0.25">
      <c r="KP249" s="32"/>
    </row>
    <row r="250" spans="302:302" x14ac:dyDescent="0.25">
      <c r="KP250" s="32"/>
    </row>
    <row r="251" spans="302:302" x14ac:dyDescent="0.25">
      <c r="KP251" s="32"/>
    </row>
    <row r="252" spans="302:302" x14ac:dyDescent="0.25">
      <c r="KP252" s="32"/>
    </row>
    <row r="253" spans="302:302" x14ac:dyDescent="0.25">
      <c r="KP253" s="32"/>
    </row>
    <row r="254" spans="302:302" x14ac:dyDescent="0.25">
      <c r="KP254" s="32"/>
    </row>
    <row r="255" spans="302:302" x14ac:dyDescent="0.25">
      <c r="KP255" s="32"/>
    </row>
    <row r="256" spans="302:302" x14ac:dyDescent="0.25">
      <c r="KP256" s="32"/>
    </row>
    <row r="257" spans="302:302" x14ac:dyDescent="0.25">
      <c r="KP257" s="32"/>
    </row>
    <row r="258" spans="302:302" x14ac:dyDescent="0.25">
      <c r="KP258" s="32"/>
    </row>
    <row r="259" spans="302:302" x14ac:dyDescent="0.25">
      <c r="KP259" s="32"/>
    </row>
    <row r="260" spans="302:302" x14ac:dyDescent="0.25">
      <c r="KP260" s="32"/>
    </row>
    <row r="261" spans="302:302" x14ac:dyDescent="0.25">
      <c r="KP261" s="32"/>
    </row>
    <row r="262" spans="302:302" x14ac:dyDescent="0.25">
      <c r="KP262" s="32"/>
    </row>
    <row r="263" spans="302:302" x14ac:dyDescent="0.25">
      <c r="KP263" s="32"/>
    </row>
    <row r="264" spans="302:302" x14ac:dyDescent="0.25">
      <c r="KP264" s="32"/>
    </row>
    <row r="265" spans="302:302" x14ac:dyDescent="0.25">
      <c r="KP265" s="32"/>
    </row>
    <row r="266" spans="302:302" x14ac:dyDescent="0.25">
      <c r="KP266" s="32"/>
    </row>
    <row r="267" spans="302:302" x14ac:dyDescent="0.25">
      <c r="KP267" s="32"/>
    </row>
    <row r="268" spans="302:302" x14ac:dyDescent="0.25">
      <c r="KP268" s="32"/>
    </row>
    <row r="269" spans="302:302" x14ac:dyDescent="0.25">
      <c r="KP269" s="32"/>
    </row>
    <row r="270" spans="302:302" x14ac:dyDescent="0.25">
      <c r="KP270" s="32"/>
    </row>
    <row r="271" spans="302:302" x14ac:dyDescent="0.25">
      <c r="KP271" s="32"/>
    </row>
    <row r="272" spans="302:302" x14ac:dyDescent="0.25">
      <c r="KP272" s="32"/>
    </row>
    <row r="273" spans="302:302" x14ac:dyDescent="0.25">
      <c r="KP273" s="32"/>
    </row>
    <row r="274" spans="302:302" x14ac:dyDescent="0.25">
      <c r="KP274" s="32"/>
    </row>
    <row r="275" spans="302:302" x14ac:dyDescent="0.25">
      <c r="KP275" s="32"/>
    </row>
    <row r="276" spans="302:302" x14ac:dyDescent="0.25">
      <c r="KP276" s="32"/>
    </row>
    <row r="277" spans="302:302" x14ac:dyDescent="0.25">
      <c r="KP277" s="32"/>
    </row>
    <row r="278" spans="302:302" x14ac:dyDescent="0.25">
      <c r="KP278" s="32"/>
    </row>
    <row r="279" spans="302:302" x14ac:dyDescent="0.25">
      <c r="KP279" s="32"/>
    </row>
    <row r="280" spans="302:302" x14ac:dyDescent="0.25">
      <c r="KP280" s="32"/>
    </row>
    <row r="281" spans="302:302" x14ac:dyDescent="0.25">
      <c r="KP281" s="32"/>
    </row>
    <row r="282" spans="302:302" x14ac:dyDescent="0.25">
      <c r="KP282" s="32"/>
    </row>
    <row r="283" spans="302:302" x14ac:dyDescent="0.25">
      <c r="KP283" s="32"/>
    </row>
    <row r="284" spans="302:302" x14ac:dyDescent="0.25">
      <c r="KP284" s="32"/>
    </row>
    <row r="285" spans="302:302" x14ac:dyDescent="0.25">
      <c r="KP285" s="32"/>
    </row>
    <row r="286" spans="302:302" x14ac:dyDescent="0.25">
      <c r="KP286" s="32"/>
    </row>
    <row r="287" spans="302:302" x14ac:dyDescent="0.25">
      <c r="KP287" s="32"/>
    </row>
    <row r="288" spans="302:302" x14ac:dyDescent="0.25">
      <c r="KP288" s="32"/>
    </row>
    <row r="289" spans="302:302" x14ac:dyDescent="0.25">
      <c r="KP289" s="32"/>
    </row>
    <row r="290" spans="302:302" x14ac:dyDescent="0.25">
      <c r="KP290" s="32"/>
    </row>
    <row r="291" spans="302:302" x14ac:dyDescent="0.25">
      <c r="KP291" s="32"/>
    </row>
    <row r="292" spans="302:302" x14ac:dyDescent="0.25">
      <c r="KP292" s="32"/>
    </row>
    <row r="293" spans="302:302" x14ac:dyDescent="0.25">
      <c r="KP293" s="32"/>
    </row>
    <row r="294" spans="302:302" x14ac:dyDescent="0.25">
      <c r="KP294" s="32"/>
    </row>
    <row r="295" spans="302:302" x14ac:dyDescent="0.25">
      <c r="KP295" s="32"/>
    </row>
    <row r="296" spans="302:302" x14ac:dyDescent="0.25">
      <c r="KP296" s="32"/>
    </row>
    <row r="297" spans="302:302" x14ac:dyDescent="0.25">
      <c r="KP297" s="32"/>
    </row>
    <row r="298" spans="302:302" x14ac:dyDescent="0.25">
      <c r="KP298" s="32"/>
    </row>
    <row r="299" spans="302:302" x14ac:dyDescent="0.25">
      <c r="KP299" s="32"/>
    </row>
    <row r="300" spans="302:302" x14ac:dyDescent="0.25">
      <c r="KP300" s="32"/>
    </row>
    <row r="301" spans="302:302" x14ac:dyDescent="0.25">
      <c r="KP301" s="32"/>
    </row>
    <row r="302" spans="302:302" x14ac:dyDescent="0.25">
      <c r="KP302" s="32"/>
    </row>
    <row r="303" spans="302:302" x14ac:dyDescent="0.25">
      <c r="KP303" s="32"/>
    </row>
    <row r="304" spans="302:302" x14ac:dyDescent="0.25">
      <c r="KP304" s="32"/>
    </row>
    <row r="305" spans="302:302" x14ac:dyDescent="0.25">
      <c r="KP305" s="32"/>
    </row>
    <row r="306" spans="302:302" x14ac:dyDescent="0.25">
      <c r="KP306" s="32"/>
    </row>
    <row r="307" spans="302:302" x14ac:dyDescent="0.25">
      <c r="KP307" s="32"/>
    </row>
    <row r="308" spans="302:302" x14ac:dyDescent="0.25">
      <c r="KP308" s="32"/>
    </row>
    <row r="309" spans="302:302" x14ac:dyDescent="0.25">
      <c r="KP309" s="32"/>
    </row>
    <row r="310" spans="302:302" x14ac:dyDescent="0.25">
      <c r="KP310" s="32"/>
    </row>
    <row r="311" spans="302:302" x14ac:dyDescent="0.25">
      <c r="KP311" s="32"/>
    </row>
    <row r="312" spans="302:302" x14ac:dyDescent="0.25">
      <c r="KP312" s="32"/>
    </row>
    <row r="313" spans="302:302" x14ac:dyDescent="0.25">
      <c r="KP313" s="32"/>
    </row>
    <row r="314" spans="302:302" x14ac:dyDescent="0.25">
      <c r="KP314" s="32"/>
    </row>
    <row r="315" spans="302:302" x14ac:dyDescent="0.25">
      <c r="KP315" s="32"/>
    </row>
    <row r="316" spans="302:302" x14ac:dyDescent="0.25">
      <c r="KP316" s="32"/>
    </row>
    <row r="317" spans="302:302" x14ac:dyDescent="0.25">
      <c r="KP317" s="32"/>
    </row>
    <row r="318" spans="302:302" x14ac:dyDescent="0.25">
      <c r="KP318" s="32"/>
    </row>
    <row r="319" spans="302:302" x14ac:dyDescent="0.25">
      <c r="KP319" s="32"/>
    </row>
    <row r="320" spans="302:302" x14ac:dyDescent="0.25">
      <c r="KP320" s="32"/>
    </row>
    <row r="321" spans="302:302" x14ac:dyDescent="0.25">
      <c r="KP321" s="32"/>
    </row>
    <row r="322" spans="302:302" x14ac:dyDescent="0.25">
      <c r="KP322" s="32"/>
    </row>
    <row r="323" spans="302:302" x14ac:dyDescent="0.25">
      <c r="KP323" s="32"/>
    </row>
    <row r="324" spans="302:302" x14ac:dyDescent="0.25">
      <c r="KP324" s="32"/>
    </row>
    <row r="325" spans="302:302" x14ac:dyDescent="0.25">
      <c r="KP325" s="32"/>
    </row>
    <row r="326" spans="302:302" x14ac:dyDescent="0.25">
      <c r="KP326" s="32"/>
    </row>
    <row r="327" spans="302:302" x14ac:dyDescent="0.25">
      <c r="KP327" s="32"/>
    </row>
    <row r="328" spans="302:302" x14ac:dyDescent="0.25">
      <c r="KP328" s="32"/>
    </row>
    <row r="329" spans="302:302" x14ac:dyDescent="0.25">
      <c r="KP329" s="32"/>
    </row>
    <row r="330" spans="302:302" x14ac:dyDescent="0.25">
      <c r="KP330" s="32"/>
    </row>
    <row r="331" spans="302:302" x14ac:dyDescent="0.25">
      <c r="KP331" s="32"/>
    </row>
    <row r="332" spans="302:302" x14ac:dyDescent="0.25">
      <c r="KP332" s="32"/>
    </row>
    <row r="333" spans="302:302" x14ac:dyDescent="0.25">
      <c r="KP333" s="32"/>
    </row>
    <row r="334" spans="302:302" x14ac:dyDescent="0.25">
      <c r="KP334" s="32"/>
    </row>
    <row r="335" spans="302:302" x14ac:dyDescent="0.25">
      <c r="KP335" s="32"/>
    </row>
    <row r="336" spans="302:302" x14ac:dyDescent="0.25">
      <c r="KP336" s="32"/>
    </row>
    <row r="337" spans="302:302" x14ac:dyDescent="0.25">
      <c r="KP337" s="32"/>
    </row>
    <row r="338" spans="302:302" x14ac:dyDescent="0.25">
      <c r="KP338" s="32"/>
    </row>
    <row r="339" spans="302:302" x14ac:dyDescent="0.25">
      <c r="KP339" s="32"/>
    </row>
    <row r="340" spans="302:302" x14ac:dyDescent="0.25">
      <c r="KP340" s="32"/>
    </row>
    <row r="341" spans="302:302" x14ac:dyDescent="0.25">
      <c r="KP341" s="32"/>
    </row>
    <row r="342" spans="302:302" x14ac:dyDescent="0.25">
      <c r="KP342" s="32"/>
    </row>
    <row r="343" spans="302:302" x14ac:dyDescent="0.25">
      <c r="KP343" s="32"/>
    </row>
    <row r="344" spans="302:302" x14ac:dyDescent="0.25">
      <c r="KP344" s="32"/>
    </row>
    <row r="345" spans="302:302" x14ac:dyDescent="0.25">
      <c r="KP345" s="32"/>
    </row>
    <row r="346" spans="302:302" x14ac:dyDescent="0.25">
      <c r="KP346" s="32"/>
    </row>
    <row r="347" spans="302:302" x14ac:dyDescent="0.25">
      <c r="KP347" s="32"/>
    </row>
    <row r="348" spans="302:302" x14ac:dyDescent="0.25">
      <c r="KP348" s="32"/>
    </row>
    <row r="349" spans="302:302" x14ac:dyDescent="0.25">
      <c r="KP349" s="32"/>
    </row>
    <row r="350" spans="302:302" x14ac:dyDescent="0.25">
      <c r="KP350" s="32"/>
    </row>
    <row r="351" spans="302:302" x14ac:dyDescent="0.25">
      <c r="KP351" s="32"/>
    </row>
    <row r="352" spans="302:302" x14ac:dyDescent="0.25">
      <c r="KP352" s="32"/>
    </row>
    <row r="353" spans="302:302" x14ac:dyDescent="0.25">
      <c r="KP353" s="32"/>
    </row>
    <row r="354" spans="302:302" x14ac:dyDescent="0.25">
      <c r="KP354" s="32"/>
    </row>
    <row r="355" spans="302:302" x14ac:dyDescent="0.25">
      <c r="KP355" s="32"/>
    </row>
    <row r="356" spans="302:302" x14ac:dyDescent="0.25">
      <c r="KP356" s="32"/>
    </row>
    <row r="357" spans="302:302" x14ac:dyDescent="0.25">
      <c r="KP357" s="32"/>
    </row>
    <row r="358" spans="302:302" x14ac:dyDescent="0.25">
      <c r="KP358" s="32"/>
    </row>
    <row r="359" spans="302:302" x14ac:dyDescent="0.25">
      <c r="KP359" s="32"/>
    </row>
    <row r="360" spans="302:302" x14ac:dyDescent="0.25">
      <c r="KP360" s="32"/>
    </row>
    <row r="361" spans="302:302" x14ac:dyDescent="0.25">
      <c r="KP361" s="32"/>
    </row>
    <row r="362" spans="302:302" x14ac:dyDescent="0.25">
      <c r="KP362" s="32"/>
    </row>
    <row r="363" spans="302:302" x14ac:dyDescent="0.25">
      <c r="KP363" s="32"/>
    </row>
    <row r="364" spans="302:302" x14ac:dyDescent="0.25">
      <c r="KP364" s="32"/>
    </row>
    <row r="365" spans="302:302" x14ac:dyDescent="0.25">
      <c r="KP365" s="32"/>
    </row>
    <row r="366" spans="302:302" x14ac:dyDescent="0.25">
      <c r="KP366" s="32"/>
    </row>
    <row r="367" spans="302:302" x14ac:dyDescent="0.25">
      <c r="KP367" s="32"/>
    </row>
    <row r="368" spans="302:302" x14ac:dyDescent="0.25">
      <c r="KP368" s="32"/>
    </row>
    <row r="369" spans="302:302" x14ac:dyDescent="0.25">
      <c r="KP369" s="32"/>
    </row>
    <row r="370" spans="302:302" x14ac:dyDescent="0.25">
      <c r="KP370" s="32"/>
    </row>
    <row r="371" spans="302:302" x14ac:dyDescent="0.25">
      <c r="KP371" s="32"/>
    </row>
    <row r="372" spans="302:302" x14ac:dyDescent="0.25">
      <c r="KP372" s="32"/>
    </row>
    <row r="373" spans="302:302" x14ac:dyDescent="0.25">
      <c r="KP373" s="32"/>
    </row>
    <row r="374" spans="302:302" x14ac:dyDescent="0.25">
      <c r="KP374" s="32"/>
    </row>
    <row r="375" spans="302:302" x14ac:dyDescent="0.25">
      <c r="KP375" s="32"/>
    </row>
    <row r="376" spans="302:302" x14ac:dyDescent="0.25">
      <c r="KP376" s="32"/>
    </row>
    <row r="377" spans="302:302" x14ac:dyDescent="0.25">
      <c r="KP377" s="32"/>
    </row>
    <row r="378" spans="302:302" x14ac:dyDescent="0.25">
      <c r="KP378" s="32"/>
    </row>
    <row r="379" spans="302:302" x14ac:dyDescent="0.25">
      <c r="KP379" s="32"/>
    </row>
    <row r="380" spans="302:302" x14ac:dyDescent="0.25">
      <c r="KP380" s="32"/>
    </row>
    <row r="381" spans="302:302" x14ac:dyDescent="0.25">
      <c r="KP381" s="32"/>
    </row>
    <row r="382" spans="302:302" x14ac:dyDescent="0.25">
      <c r="KP382" s="32"/>
    </row>
    <row r="383" spans="302:302" x14ac:dyDescent="0.25">
      <c r="KP383" s="32"/>
    </row>
    <row r="384" spans="302:302" x14ac:dyDescent="0.25">
      <c r="KP384" s="32"/>
    </row>
    <row r="385" spans="302:302" x14ac:dyDescent="0.25">
      <c r="KP385" s="32"/>
    </row>
    <row r="386" spans="302:302" x14ac:dyDescent="0.25">
      <c r="KP386" s="32"/>
    </row>
    <row r="387" spans="302:302" x14ac:dyDescent="0.25">
      <c r="KP387" s="32"/>
    </row>
    <row r="388" spans="302:302" x14ac:dyDescent="0.25">
      <c r="KP388" s="32"/>
    </row>
    <row r="389" spans="302:302" x14ac:dyDescent="0.25">
      <c r="KP389" s="32"/>
    </row>
    <row r="390" spans="302:302" x14ac:dyDescent="0.25">
      <c r="KP390" s="32"/>
    </row>
    <row r="391" spans="302:302" x14ac:dyDescent="0.25">
      <c r="KP391" s="32"/>
    </row>
    <row r="392" spans="302:302" x14ac:dyDescent="0.25">
      <c r="KP392" s="32"/>
    </row>
    <row r="393" spans="302:302" x14ac:dyDescent="0.25">
      <c r="KP393" s="32"/>
    </row>
    <row r="394" spans="302:302" x14ac:dyDescent="0.25">
      <c r="KP394" s="32"/>
    </row>
    <row r="395" spans="302:302" x14ac:dyDescent="0.25">
      <c r="KP395" s="32"/>
    </row>
    <row r="396" spans="302:302" x14ac:dyDescent="0.25">
      <c r="KP396" s="32"/>
    </row>
    <row r="397" spans="302:302" x14ac:dyDescent="0.25">
      <c r="KP397" s="32"/>
    </row>
    <row r="398" spans="302:302" x14ac:dyDescent="0.25">
      <c r="KP398" s="32"/>
    </row>
    <row r="399" spans="302:302" x14ac:dyDescent="0.25">
      <c r="KP399" s="32"/>
    </row>
    <row r="400" spans="302:302" x14ac:dyDescent="0.25">
      <c r="KP400" s="32"/>
    </row>
    <row r="401" spans="302:302" x14ac:dyDescent="0.25">
      <c r="KP401" s="32"/>
    </row>
    <row r="402" spans="302:302" x14ac:dyDescent="0.25">
      <c r="KP402" s="32"/>
    </row>
    <row r="403" spans="302:302" x14ac:dyDescent="0.25">
      <c r="KP403" s="32"/>
    </row>
    <row r="404" spans="302:302" x14ac:dyDescent="0.25">
      <c r="KP404" s="32"/>
    </row>
    <row r="405" spans="302:302" x14ac:dyDescent="0.25">
      <c r="KP405" s="32"/>
    </row>
    <row r="406" spans="302:302" x14ac:dyDescent="0.25">
      <c r="KP406" s="32"/>
    </row>
    <row r="407" spans="302:302" x14ac:dyDescent="0.25">
      <c r="KP407" s="32"/>
    </row>
    <row r="408" spans="302:302" x14ac:dyDescent="0.25">
      <c r="KP408" s="32"/>
    </row>
    <row r="409" spans="302:302" x14ac:dyDescent="0.25">
      <c r="KP409" s="32"/>
    </row>
    <row r="410" spans="302:302" x14ac:dyDescent="0.25">
      <c r="KP410" s="32"/>
    </row>
    <row r="411" spans="302:302" x14ac:dyDescent="0.25">
      <c r="KP411" s="32"/>
    </row>
    <row r="412" spans="302:302" x14ac:dyDescent="0.25">
      <c r="KP412" s="32"/>
    </row>
    <row r="413" spans="302:302" x14ac:dyDescent="0.25">
      <c r="KP413" s="32"/>
    </row>
    <row r="414" spans="302:302" x14ac:dyDescent="0.25">
      <c r="KP414" s="32"/>
    </row>
    <row r="415" spans="302:302" x14ac:dyDescent="0.25">
      <c r="KP415" s="32"/>
    </row>
    <row r="416" spans="302:302" x14ac:dyDescent="0.25">
      <c r="KP416" s="32"/>
    </row>
    <row r="417" spans="302:302" x14ac:dyDescent="0.25">
      <c r="KP417" s="32"/>
    </row>
    <row r="418" spans="302:302" x14ac:dyDescent="0.25">
      <c r="KP418" s="32"/>
    </row>
    <row r="419" spans="302:302" x14ac:dyDescent="0.25">
      <c r="KP419" s="32"/>
    </row>
    <row r="420" spans="302:302" x14ac:dyDescent="0.25">
      <c r="KP420" s="32"/>
    </row>
    <row r="421" spans="302:302" x14ac:dyDescent="0.25">
      <c r="KP421" s="32"/>
    </row>
    <row r="422" spans="302:302" x14ac:dyDescent="0.25">
      <c r="KP422" s="32"/>
    </row>
    <row r="423" spans="302:302" x14ac:dyDescent="0.25">
      <c r="KP423" s="32"/>
    </row>
    <row r="424" spans="302:302" x14ac:dyDescent="0.25">
      <c r="KP424" s="32"/>
    </row>
    <row r="425" spans="302:302" x14ac:dyDescent="0.25">
      <c r="KP425" s="32"/>
    </row>
    <row r="426" spans="302:302" x14ac:dyDescent="0.25">
      <c r="KP426" s="32"/>
    </row>
    <row r="427" spans="302:302" x14ac:dyDescent="0.25">
      <c r="KP427" s="32"/>
    </row>
    <row r="428" spans="302:302" x14ac:dyDescent="0.25">
      <c r="KP428" s="32"/>
    </row>
    <row r="429" spans="302:302" x14ac:dyDescent="0.25">
      <c r="KP429" s="32"/>
    </row>
    <row r="430" spans="302:302" x14ac:dyDescent="0.25">
      <c r="KP430" s="32"/>
    </row>
    <row r="431" spans="302:302" x14ac:dyDescent="0.25">
      <c r="KP431" s="32"/>
    </row>
    <row r="432" spans="302:302" x14ac:dyDescent="0.25">
      <c r="KP432" s="32"/>
    </row>
    <row r="433" spans="302:302" x14ac:dyDescent="0.25">
      <c r="KP433" s="32"/>
    </row>
    <row r="434" spans="302:302" x14ac:dyDescent="0.25">
      <c r="KP434" s="32"/>
    </row>
    <row r="435" spans="302:302" x14ac:dyDescent="0.25">
      <c r="KP435" s="32"/>
    </row>
    <row r="436" spans="302:302" x14ac:dyDescent="0.25">
      <c r="KP436" s="32"/>
    </row>
    <row r="437" spans="302:302" x14ac:dyDescent="0.25">
      <c r="KP437" s="32"/>
    </row>
    <row r="438" spans="302:302" x14ac:dyDescent="0.25">
      <c r="KP438" s="32"/>
    </row>
    <row r="439" spans="302:302" x14ac:dyDescent="0.25">
      <c r="KP439" s="32"/>
    </row>
    <row r="440" spans="302:302" x14ac:dyDescent="0.25">
      <c r="KP440" s="32"/>
    </row>
    <row r="441" spans="302:302" x14ac:dyDescent="0.25">
      <c r="KP441" s="32"/>
    </row>
    <row r="442" spans="302:302" x14ac:dyDescent="0.25">
      <c r="KP442" s="32"/>
    </row>
    <row r="443" spans="302:302" x14ac:dyDescent="0.25">
      <c r="KP443" s="32"/>
    </row>
    <row r="444" spans="302:302" x14ac:dyDescent="0.25">
      <c r="KP444" s="32"/>
    </row>
    <row r="445" spans="302:302" x14ac:dyDescent="0.25">
      <c r="KP445" s="32"/>
    </row>
    <row r="446" spans="302:302" x14ac:dyDescent="0.25">
      <c r="KP446" s="32"/>
    </row>
    <row r="447" spans="302:302" x14ac:dyDescent="0.25">
      <c r="KP447" s="32"/>
    </row>
    <row r="448" spans="302:302" x14ac:dyDescent="0.25">
      <c r="KP448" s="32"/>
    </row>
    <row r="449" spans="302:302" x14ac:dyDescent="0.25">
      <c r="KP449" s="32"/>
    </row>
    <row r="450" spans="302:302" x14ac:dyDescent="0.25">
      <c r="KP450" s="32"/>
    </row>
    <row r="451" spans="302:302" x14ac:dyDescent="0.25">
      <c r="KP451" s="32"/>
    </row>
    <row r="452" spans="302:302" x14ac:dyDescent="0.25">
      <c r="KP452" s="32"/>
    </row>
    <row r="453" spans="302:302" x14ac:dyDescent="0.25">
      <c r="KP453" s="32"/>
    </row>
    <row r="454" spans="302:302" x14ac:dyDescent="0.25">
      <c r="KP454" s="32"/>
    </row>
    <row r="455" spans="302:302" x14ac:dyDescent="0.25">
      <c r="KP455" s="32"/>
    </row>
    <row r="456" spans="302:302" x14ac:dyDescent="0.25">
      <c r="KP456" s="32"/>
    </row>
    <row r="457" spans="302:302" x14ac:dyDescent="0.25">
      <c r="KP457" s="32"/>
    </row>
    <row r="458" spans="302:302" x14ac:dyDescent="0.25">
      <c r="KP458" s="32"/>
    </row>
    <row r="459" spans="302:302" x14ac:dyDescent="0.25">
      <c r="KP459" s="32"/>
    </row>
    <row r="460" spans="302:302" x14ac:dyDescent="0.25">
      <c r="KP460" s="32"/>
    </row>
    <row r="461" spans="302:302" x14ac:dyDescent="0.25">
      <c r="KP461" s="32"/>
    </row>
    <row r="462" spans="302:302" x14ac:dyDescent="0.25">
      <c r="KP462" s="32"/>
    </row>
    <row r="463" spans="302:302" x14ac:dyDescent="0.25">
      <c r="KP463" s="32"/>
    </row>
    <row r="464" spans="302:302" x14ac:dyDescent="0.25">
      <c r="KP464" s="32"/>
    </row>
    <row r="465" spans="302:302" x14ac:dyDescent="0.25">
      <c r="KP465" s="32"/>
    </row>
    <row r="466" spans="302:302" x14ac:dyDescent="0.25">
      <c r="KP466" s="32"/>
    </row>
    <row r="467" spans="302:302" x14ac:dyDescent="0.25">
      <c r="KP467" s="32"/>
    </row>
    <row r="468" spans="302:302" x14ac:dyDescent="0.25">
      <c r="KP468" s="32"/>
    </row>
    <row r="469" spans="302:302" x14ac:dyDescent="0.25">
      <c r="KP469" s="32"/>
    </row>
    <row r="470" spans="302:302" x14ac:dyDescent="0.25">
      <c r="KP470" s="32"/>
    </row>
    <row r="471" spans="302:302" x14ac:dyDescent="0.25">
      <c r="KP471" s="32"/>
    </row>
    <row r="472" spans="302:302" x14ac:dyDescent="0.25">
      <c r="KP472" s="32"/>
    </row>
    <row r="473" spans="302:302" x14ac:dyDescent="0.25">
      <c r="KP473" s="32"/>
    </row>
    <row r="474" spans="302:302" x14ac:dyDescent="0.25">
      <c r="KP474" s="32"/>
    </row>
    <row r="475" spans="302:302" x14ac:dyDescent="0.25">
      <c r="KP475" s="32"/>
    </row>
    <row r="476" spans="302:302" x14ac:dyDescent="0.25">
      <c r="KP476" s="32"/>
    </row>
    <row r="477" spans="302:302" x14ac:dyDescent="0.25">
      <c r="KP477" s="32"/>
    </row>
    <row r="478" spans="302:302" x14ac:dyDescent="0.25">
      <c r="KP478" s="32"/>
    </row>
    <row r="479" spans="302:302" x14ac:dyDescent="0.25">
      <c r="KP479" s="32"/>
    </row>
    <row r="480" spans="302:302" x14ac:dyDescent="0.25">
      <c r="KP480" s="32"/>
    </row>
    <row r="481" spans="302:302" x14ac:dyDescent="0.25">
      <c r="KP481" s="32"/>
    </row>
    <row r="482" spans="302:302" x14ac:dyDescent="0.25">
      <c r="KP482" s="32"/>
    </row>
    <row r="483" spans="302:302" x14ac:dyDescent="0.25">
      <c r="KP483" s="32"/>
    </row>
    <row r="484" spans="302:302" x14ac:dyDescent="0.25">
      <c r="KP484" s="32"/>
    </row>
    <row r="485" spans="302:302" x14ac:dyDescent="0.25">
      <c r="KP485" s="32"/>
    </row>
    <row r="486" spans="302:302" x14ac:dyDescent="0.25">
      <c r="KP486" s="32"/>
    </row>
    <row r="487" spans="302:302" x14ac:dyDescent="0.25">
      <c r="KP487" s="32"/>
    </row>
    <row r="488" spans="302:302" x14ac:dyDescent="0.25">
      <c r="KP488" s="32"/>
    </row>
    <row r="489" spans="302:302" x14ac:dyDescent="0.25">
      <c r="KP489" s="32"/>
    </row>
    <row r="490" spans="302:302" x14ac:dyDescent="0.25">
      <c r="KP490" s="32"/>
    </row>
    <row r="491" spans="302:302" x14ac:dyDescent="0.25">
      <c r="KP491" s="32"/>
    </row>
    <row r="492" spans="302:302" x14ac:dyDescent="0.25">
      <c r="KP492" s="32"/>
    </row>
    <row r="493" spans="302:302" x14ac:dyDescent="0.25">
      <c r="KP493" s="32"/>
    </row>
    <row r="494" spans="302:302" x14ac:dyDescent="0.25">
      <c r="KP494" s="32"/>
    </row>
    <row r="495" spans="302:302" x14ac:dyDescent="0.25">
      <c r="KP495" s="32"/>
    </row>
    <row r="496" spans="302:302" x14ac:dyDescent="0.25">
      <c r="KP496" s="32"/>
    </row>
    <row r="497" spans="302:302" x14ac:dyDescent="0.25">
      <c r="KP497" s="32"/>
    </row>
    <row r="498" spans="302:302" x14ac:dyDescent="0.25">
      <c r="KP498" s="32"/>
    </row>
    <row r="499" spans="302:302" x14ac:dyDescent="0.25">
      <c r="KP499" s="32"/>
    </row>
    <row r="500" spans="302:302" x14ac:dyDescent="0.25">
      <c r="KP500" s="32"/>
    </row>
    <row r="501" spans="302:302" x14ac:dyDescent="0.25">
      <c r="KP501" s="32"/>
    </row>
    <row r="502" spans="302:302" x14ac:dyDescent="0.25">
      <c r="KP502" s="32"/>
    </row>
    <row r="503" spans="302:302" x14ac:dyDescent="0.25">
      <c r="KP503" s="32"/>
    </row>
    <row r="504" spans="302:302" x14ac:dyDescent="0.25">
      <c r="KP504" s="32"/>
    </row>
    <row r="505" spans="302:302" x14ac:dyDescent="0.25">
      <c r="KP505" s="32"/>
    </row>
    <row r="506" spans="302:302" x14ac:dyDescent="0.25">
      <c r="KP506" s="32"/>
    </row>
    <row r="507" spans="302:302" x14ac:dyDescent="0.25">
      <c r="KP507" s="32"/>
    </row>
    <row r="508" spans="302:302" x14ac:dyDescent="0.25">
      <c r="KP508" s="32"/>
    </row>
    <row r="509" spans="302:302" x14ac:dyDescent="0.25">
      <c r="KP509" s="32"/>
    </row>
    <row r="510" spans="302:302" x14ac:dyDescent="0.25">
      <c r="KP510" s="32"/>
    </row>
    <row r="511" spans="302:302" x14ac:dyDescent="0.25">
      <c r="KP511" s="32"/>
    </row>
    <row r="512" spans="302:302" x14ac:dyDescent="0.25">
      <c r="KP512" s="32"/>
    </row>
    <row r="513" spans="302:302" x14ac:dyDescent="0.25">
      <c r="KP513" s="32"/>
    </row>
    <row r="514" spans="302:302" x14ac:dyDescent="0.25">
      <c r="KP514" s="32"/>
    </row>
    <row r="515" spans="302:302" x14ac:dyDescent="0.25">
      <c r="KP515" s="32"/>
    </row>
    <row r="516" spans="302:302" x14ac:dyDescent="0.25">
      <c r="KP516" s="32"/>
    </row>
    <row r="517" spans="302:302" x14ac:dyDescent="0.25">
      <c r="KP517" s="32"/>
    </row>
    <row r="518" spans="302:302" x14ac:dyDescent="0.25">
      <c r="KP518" s="32"/>
    </row>
    <row r="519" spans="302:302" x14ac:dyDescent="0.25">
      <c r="KP519" s="32"/>
    </row>
    <row r="520" spans="302:302" x14ac:dyDescent="0.25">
      <c r="KP520" s="32"/>
    </row>
    <row r="521" spans="302:302" x14ac:dyDescent="0.25">
      <c r="KP521" s="32"/>
    </row>
    <row r="522" spans="302:302" x14ac:dyDescent="0.25">
      <c r="KP522" s="32"/>
    </row>
    <row r="523" spans="302:302" x14ac:dyDescent="0.25">
      <c r="KP523" s="32"/>
    </row>
    <row r="524" spans="302:302" x14ac:dyDescent="0.25">
      <c r="KP524" s="32"/>
    </row>
    <row r="525" spans="302:302" x14ac:dyDescent="0.25">
      <c r="KP525" s="32"/>
    </row>
    <row r="526" spans="302:302" x14ac:dyDescent="0.25">
      <c r="KP526" s="32"/>
    </row>
    <row r="527" spans="302:302" x14ac:dyDescent="0.25">
      <c r="KP527" s="32"/>
    </row>
    <row r="528" spans="302:302" x14ac:dyDescent="0.25">
      <c r="KP528" s="32"/>
    </row>
    <row r="529" spans="302:302" x14ac:dyDescent="0.25">
      <c r="KP529" s="32"/>
    </row>
    <row r="530" spans="302:302" x14ac:dyDescent="0.25">
      <c r="KP530" s="32"/>
    </row>
    <row r="531" spans="302:302" x14ac:dyDescent="0.25">
      <c r="KP531" s="32"/>
    </row>
    <row r="532" spans="302:302" x14ac:dyDescent="0.25">
      <c r="KP532" s="32"/>
    </row>
    <row r="533" spans="302:302" x14ac:dyDescent="0.25">
      <c r="KP533" s="32"/>
    </row>
    <row r="534" spans="302:302" x14ac:dyDescent="0.25">
      <c r="KP534" s="32"/>
    </row>
    <row r="535" spans="302:302" x14ac:dyDescent="0.25">
      <c r="KP535" s="32"/>
    </row>
    <row r="536" spans="302:302" x14ac:dyDescent="0.25">
      <c r="KP536" s="32"/>
    </row>
    <row r="537" spans="302:302" x14ac:dyDescent="0.25">
      <c r="KP537" s="32"/>
    </row>
    <row r="538" spans="302:302" x14ac:dyDescent="0.25">
      <c r="KP538" s="32"/>
    </row>
    <row r="539" spans="302:302" x14ac:dyDescent="0.25">
      <c r="KP539" s="32"/>
    </row>
    <row r="540" spans="302:302" x14ac:dyDescent="0.25">
      <c r="KP540" s="32"/>
    </row>
    <row r="541" spans="302:302" x14ac:dyDescent="0.25">
      <c r="KP541" s="32"/>
    </row>
    <row r="542" spans="302:302" x14ac:dyDescent="0.25">
      <c r="KP542" s="32"/>
    </row>
    <row r="543" spans="302:302" x14ac:dyDescent="0.25">
      <c r="KP543" s="32"/>
    </row>
    <row r="544" spans="302:302" x14ac:dyDescent="0.25">
      <c r="KP544" s="32"/>
    </row>
    <row r="545" spans="302:302" x14ac:dyDescent="0.25">
      <c r="KP545" s="32"/>
    </row>
    <row r="546" spans="302:302" x14ac:dyDescent="0.25">
      <c r="KP546" s="32"/>
    </row>
    <row r="547" spans="302:302" x14ac:dyDescent="0.25">
      <c r="KP547" s="32"/>
    </row>
    <row r="548" spans="302:302" x14ac:dyDescent="0.25">
      <c r="KP548" s="32"/>
    </row>
    <row r="549" spans="302:302" x14ac:dyDescent="0.25">
      <c r="KP549" s="32"/>
    </row>
    <row r="550" spans="302:302" x14ac:dyDescent="0.25">
      <c r="KP550" s="32"/>
    </row>
    <row r="551" spans="302:302" x14ac:dyDescent="0.25">
      <c r="KP551" s="32"/>
    </row>
    <row r="552" spans="302:302" x14ac:dyDescent="0.25">
      <c r="KP552" s="32"/>
    </row>
    <row r="553" spans="302:302" x14ac:dyDescent="0.25">
      <c r="KP553" s="32"/>
    </row>
    <row r="554" spans="302:302" x14ac:dyDescent="0.25">
      <c r="KP554" s="32"/>
    </row>
    <row r="555" spans="302:302" x14ac:dyDescent="0.25">
      <c r="KP555" s="32"/>
    </row>
    <row r="556" spans="302:302" x14ac:dyDescent="0.25">
      <c r="KP556" s="32"/>
    </row>
    <row r="557" spans="302:302" x14ac:dyDescent="0.25">
      <c r="KP557" s="32"/>
    </row>
    <row r="558" spans="302:302" x14ac:dyDescent="0.25">
      <c r="KP558" s="32"/>
    </row>
    <row r="559" spans="302:302" x14ac:dyDescent="0.25">
      <c r="KP559" s="32"/>
    </row>
    <row r="560" spans="302:302" x14ac:dyDescent="0.25">
      <c r="KP560" s="32"/>
    </row>
    <row r="561" spans="302:302" x14ac:dyDescent="0.25">
      <c r="KP561" s="32"/>
    </row>
    <row r="562" spans="302:302" x14ac:dyDescent="0.25">
      <c r="KP562" s="32"/>
    </row>
    <row r="563" spans="302:302" x14ac:dyDescent="0.25">
      <c r="KP563" s="32"/>
    </row>
    <row r="564" spans="302:302" x14ac:dyDescent="0.25">
      <c r="KP564" s="32"/>
    </row>
    <row r="565" spans="302:302" x14ac:dyDescent="0.25">
      <c r="KP565" s="32"/>
    </row>
    <row r="566" spans="302:302" x14ac:dyDescent="0.25">
      <c r="KP566" s="32"/>
    </row>
    <row r="567" spans="302:302" x14ac:dyDescent="0.25">
      <c r="KP567" s="32"/>
    </row>
    <row r="568" spans="302:302" x14ac:dyDescent="0.25">
      <c r="KP568" s="32"/>
    </row>
    <row r="569" spans="302:302" x14ac:dyDescent="0.25">
      <c r="KP569" s="32"/>
    </row>
    <row r="570" spans="302:302" x14ac:dyDescent="0.25">
      <c r="KP570" s="32"/>
    </row>
    <row r="571" spans="302:302" x14ac:dyDescent="0.25">
      <c r="KP571" s="32"/>
    </row>
    <row r="572" spans="302:302" x14ac:dyDescent="0.25">
      <c r="KP572" s="32"/>
    </row>
    <row r="573" spans="302:302" x14ac:dyDescent="0.25">
      <c r="KP573" s="32"/>
    </row>
    <row r="574" spans="302:302" x14ac:dyDescent="0.25">
      <c r="KP574" s="32"/>
    </row>
    <row r="575" spans="302:302" x14ac:dyDescent="0.25">
      <c r="KP575" s="32"/>
    </row>
    <row r="576" spans="302:302" x14ac:dyDescent="0.25">
      <c r="KP576" s="32"/>
    </row>
    <row r="577" spans="302:302" x14ac:dyDescent="0.25">
      <c r="KP577" s="32"/>
    </row>
    <row r="578" spans="302:302" x14ac:dyDescent="0.25">
      <c r="KP578" s="32"/>
    </row>
    <row r="579" spans="302:302" x14ac:dyDescent="0.25">
      <c r="KP579" s="32"/>
    </row>
    <row r="580" spans="302:302" x14ac:dyDescent="0.25">
      <c r="KP580" s="32"/>
    </row>
    <row r="581" spans="302:302" x14ac:dyDescent="0.25">
      <c r="KP581" s="32"/>
    </row>
    <row r="582" spans="302:302" x14ac:dyDescent="0.25">
      <c r="KP582" s="32"/>
    </row>
    <row r="583" spans="302:302" x14ac:dyDescent="0.25">
      <c r="KP583" s="32"/>
    </row>
    <row r="584" spans="302:302" x14ac:dyDescent="0.25">
      <c r="KP584" s="32"/>
    </row>
    <row r="585" spans="302:302" x14ac:dyDescent="0.25">
      <c r="KP585" s="32"/>
    </row>
    <row r="586" spans="302:302" x14ac:dyDescent="0.25">
      <c r="KP586" s="32"/>
    </row>
    <row r="587" spans="302:302" x14ac:dyDescent="0.25">
      <c r="KP587" s="32"/>
    </row>
    <row r="588" spans="302:302" x14ac:dyDescent="0.25">
      <c r="KP588" s="32"/>
    </row>
    <row r="589" spans="302:302" x14ac:dyDescent="0.25">
      <c r="KP589" s="32"/>
    </row>
    <row r="590" spans="302:302" x14ac:dyDescent="0.25">
      <c r="KP590" s="32"/>
    </row>
    <row r="591" spans="302:302" x14ac:dyDescent="0.25">
      <c r="KP591" s="32"/>
    </row>
    <row r="592" spans="302:302" x14ac:dyDescent="0.25">
      <c r="KP592" s="32"/>
    </row>
    <row r="593" spans="302:302" x14ac:dyDescent="0.25">
      <c r="KP593" s="32"/>
    </row>
    <row r="594" spans="302:302" x14ac:dyDescent="0.25">
      <c r="KP594" s="32"/>
    </row>
    <row r="595" spans="302:302" x14ac:dyDescent="0.25">
      <c r="KP595" s="32"/>
    </row>
    <row r="596" spans="302:302" x14ac:dyDescent="0.25">
      <c r="KP596" s="32"/>
    </row>
    <row r="597" spans="302:302" x14ac:dyDescent="0.25">
      <c r="KP597" s="32"/>
    </row>
    <row r="598" spans="302:302" x14ac:dyDescent="0.25">
      <c r="KP598" s="32"/>
    </row>
    <row r="599" spans="302:302" x14ac:dyDescent="0.25">
      <c r="KP599" s="32"/>
    </row>
    <row r="600" spans="302:302" x14ac:dyDescent="0.25">
      <c r="KP600" s="32"/>
    </row>
    <row r="601" spans="302:302" x14ac:dyDescent="0.25">
      <c r="KP601" s="32"/>
    </row>
    <row r="602" spans="302:302" x14ac:dyDescent="0.25">
      <c r="KP602" s="32"/>
    </row>
    <row r="603" spans="302:302" x14ac:dyDescent="0.25">
      <c r="KP603" s="32"/>
    </row>
    <row r="604" spans="302:302" x14ac:dyDescent="0.25">
      <c r="KP604" s="32"/>
    </row>
    <row r="605" spans="302:302" x14ac:dyDescent="0.25">
      <c r="KP605" s="32"/>
    </row>
    <row r="606" spans="302:302" x14ac:dyDescent="0.25">
      <c r="KP606" s="32"/>
    </row>
    <row r="607" spans="302:302" x14ac:dyDescent="0.25">
      <c r="KP607" s="32"/>
    </row>
    <row r="608" spans="302:302" x14ac:dyDescent="0.25">
      <c r="KP608" s="32"/>
    </row>
    <row r="609" spans="302:302" x14ac:dyDescent="0.25">
      <c r="KP609" s="32"/>
    </row>
    <row r="610" spans="302:302" x14ac:dyDescent="0.25">
      <c r="KP610" s="32"/>
    </row>
    <row r="611" spans="302:302" x14ac:dyDescent="0.25">
      <c r="KP611" s="32"/>
    </row>
    <row r="612" spans="302:302" x14ac:dyDescent="0.25">
      <c r="KP612" s="32"/>
    </row>
    <row r="613" spans="302:302" x14ac:dyDescent="0.25">
      <c r="KP613" s="32"/>
    </row>
    <row r="614" spans="302:302" x14ac:dyDescent="0.25">
      <c r="KP614" s="32"/>
    </row>
    <row r="615" spans="302:302" x14ac:dyDescent="0.25">
      <c r="KP615" s="32"/>
    </row>
    <row r="616" spans="302:302" x14ac:dyDescent="0.25">
      <c r="KP616" s="32"/>
    </row>
    <row r="617" spans="302:302" x14ac:dyDescent="0.25">
      <c r="KP617" s="32"/>
    </row>
    <row r="618" spans="302:302" x14ac:dyDescent="0.25">
      <c r="KP618" s="32"/>
    </row>
    <row r="619" spans="302:302" x14ac:dyDescent="0.25">
      <c r="KP619" s="32"/>
    </row>
    <row r="620" spans="302:302" x14ac:dyDescent="0.25">
      <c r="KP620" s="32"/>
    </row>
    <row r="621" spans="302:302" x14ac:dyDescent="0.25">
      <c r="KP621" s="32"/>
    </row>
    <row r="622" spans="302:302" x14ac:dyDescent="0.25">
      <c r="KP622" s="32"/>
    </row>
    <row r="623" spans="302:302" x14ac:dyDescent="0.25">
      <c r="KP623" s="32"/>
    </row>
    <row r="624" spans="302:302" x14ac:dyDescent="0.25">
      <c r="KP624" s="32"/>
    </row>
    <row r="625" spans="302:302" x14ac:dyDescent="0.25">
      <c r="KP625" s="32"/>
    </row>
    <row r="626" spans="302:302" x14ac:dyDescent="0.25">
      <c r="KP626" s="32"/>
    </row>
    <row r="627" spans="302:302" x14ac:dyDescent="0.25">
      <c r="KP627" s="32"/>
    </row>
    <row r="628" spans="302:302" x14ac:dyDescent="0.25">
      <c r="KP628" s="32"/>
    </row>
    <row r="629" spans="302:302" x14ac:dyDescent="0.25">
      <c r="KP629" s="32"/>
    </row>
    <row r="630" spans="302:302" x14ac:dyDescent="0.25">
      <c r="KP630" s="32"/>
    </row>
    <row r="631" spans="302:302" x14ac:dyDescent="0.25">
      <c r="KP631" s="32"/>
    </row>
    <row r="632" spans="302:302" x14ac:dyDescent="0.25">
      <c r="KP632" s="32"/>
    </row>
    <row r="633" spans="302:302" x14ac:dyDescent="0.25">
      <c r="KP633" s="32"/>
    </row>
    <row r="634" spans="302:302" x14ac:dyDescent="0.25">
      <c r="KP634" s="32"/>
    </row>
    <row r="635" spans="302:302" x14ac:dyDescent="0.25">
      <c r="KP635" s="32"/>
    </row>
    <row r="636" spans="302:302" x14ac:dyDescent="0.25">
      <c r="KP636" s="32"/>
    </row>
    <row r="637" spans="302:302" x14ac:dyDescent="0.25">
      <c r="KP637" s="32"/>
    </row>
    <row r="638" spans="302:302" x14ac:dyDescent="0.25">
      <c r="KP638" s="32"/>
    </row>
    <row r="639" spans="302:302" x14ac:dyDescent="0.25">
      <c r="KP639" s="32"/>
    </row>
    <row r="640" spans="302:302" x14ac:dyDescent="0.25">
      <c r="KP640" s="32"/>
    </row>
    <row r="641" spans="302:302" x14ac:dyDescent="0.25">
      <c r="KP641" s="32"/>
    </row>
    <row r="642" spans="302:302" x14ac:dyDescent="0.25">
      <c r="KP642" s="32"/>
    </row>
    <row r="643" spans="302:302" x14ac:dyDescent="0.25">
      <c r="KP643" s="32"/>
    </row>
    <row r="644" spans="302:302" x14ac:dyDescent="0.25">
      <c r="KP644" s="32"/>
    </row>
    <row r="645" spans="302:302" x14ac:dyDescent="0.25">
      <c r="KP645" s="32"/>
    </row>
    <row r="646" spans="302:302" x14ac:dyDescent="0.25">
      <c r="KP646" s="32"/>
    </row>
    <row r="647" spans="302:302" x14ac:dyDescent="0.25">
      <c r="KP647" s="32"/>
    </row>
    <row r="648" spans="302:302" x14ac:dyDescent="0.25">
      <c r="KP648" s="32"/>
    </row>
    <row r="649" spans="302:302" x14ac:dyDescent="0.25">
      <c r="KP649" s="32"/>
    </row>
    <row r="650" spans="302:302" x14ac:dyDescent="0.25">
      <c r="KP650" s="32"/>
    </row>
    <row r="651" spans="302:302" x14ac:dyDescent="0.25">
      <c r="KP651" s="32"/>
    </row>
    <row r="652" spans="302:302" x14ac:dyDescent="0.25">
      <c r="KP652" s="32"/>
    </row>
    <row r="653" spans="302:302" x14ac:dyDescent="0.25">
      <c r="KP653" s="32"/>
    </row>
    <row r="654" spans="302:302" x14ac:dyDescent="0.25">
      <c r="KP654" s="32"/>
    </row>
    <row r="655" spans="302:302" x14ac:dyDescent="0.25">
      <c r="KP655" s="32"/>
    </row>
    <row r="656" spans="302:302" x14ac:dyDescent="0.25">
      <c r="KP656" s="32"/>
    </row>
    <row r="657" spans="302:302" x14ac:dyDescent="0.25">
      <c r="KP657" s="32"/>
    </row>
    <row r="658" spans="302:302" x14ac:dyDescent="0.25">
      <c r="KP658" s="32"/>
    </row>
    <row r="659" spans="302:302" x14ac:dyDescent="0.25">
      <c r="KP659" s="32"/>
    </row>
    <row r="660" spans="302:302" x14ac:dyDescent="0.25">
      <c r="KP660" s="32"/>
    </row>
    <row r="661" spans="302:302" x14ac:dyDescent="0.25">
      <c r="KP661" s="32"/>
    </row>
    <row r="662" spans="302:302" x14ac:dyDescent="0.25">
      <c r="KP662" s="32"/>
    </row>
    <row r="663" spans="302:302" x14ac:dyDescent="0.25">
      <c r="KP663" s="32"/>
    </row>
    <row r="664" spans="302:302" x14ac:dyDescent="0.25">
      <c r="KP664" s="32"/>
    </row>
    <row r="665" spans="302:302" x14ac:dyDescent="0.25">
      <c r="KP665" s="32"/>
    </row>
    <row r="666" spans="302:302" x14ac:dyDescent="0.25">
      <c r="KP666" s="32"/>
    </row>
    <row r="667" spans="302:302" x14ac:dyDescent="0.25">
      <c r="KP667" s="32"/>
    </row>
    <row r="668" spans="302:302" x14ac:dyDescent="0.25">
      <c r="KP668" s="32"/>
    </row>
    <row r="669" spans="302:302" x14ac:dyDescent="0.25">
      <c r="KP669" s="32"/>
    </row>
    <row r="670" spans="302:302" x14ac:dyDescent="0.25">
      <c r="KP670" s="32"/>
    </row>
    <row r="671" spans="302:302" x14ac:dyDescent="0.25">
      <c r="KP671" s="32"/>
    </row>
    <row r="672" spans="302:302" x14ac:dyDescent="0.25">
      <c r="KP672" s="32"/>
    </row>
    <row r="673" spans="302:302" x14ac:dyDescent="0.25">
      <c r="KP673" s="32"/>
    </row>
    <row r="674" spans="302:302" x14ac:dyDescent="0.25">
      <c r="KP674" s="32"/>
    </row>
    <row r="675" spans="302:302" x14ac:dyDescent="0.25">
      <c r="KP675" s="32"/>
    </row>
    <row r="676" spans="302:302" x14ac:dyDescent="0.25">
      <c r="KP676" s="32"/>
    </row>
    <row r="677" spans="302:302" x14ac:dyDescent="0.25">
      <c r="KP677" s="32"/>
    </row>
    <row r="678" spans="302:302" x14ac:dyDescent="0.25">
      <c r="KP678" s="32"/>
    </row>
    <row r="679" spans="302:302" x14ac:dyDescent="0.25">
      <c r="KP679" s="32"/>
    </row>
    <row r="680" spans="302:302" x14ac:dyDescent="0.25">
      <c r="KP680" s="32"/>
    </row>
    <row r="681" spans="302:302" x14ac:dyDescent="0.25">
      <c r="KP681" s="32"/>
    </row>
    <row r="682" spans="302:302" x14ac:dyDescent="0.25">
      <c r="KP682" s="32"/>
    </row>
    <row r="683" spans="302:302" x14ac:dyDescent="0.25">
      <c r="KP683" s="32"/>
    </row>
    <row r="684" spans="302:302" x14ac:dyDescent="0.25">
      <c r="KP684" s="32"/>
    </row>
    <row r="685" spans="302:302" x14ac:dyDescent="0.25">
      <c r="KP685" s="32"/>
    </row>
    <row r="686" spans="302:302" x14ac:dyDescent="0.25">
      <c r="KP686" s="32"/>
    </row>
    <row r="687" spans="302:302" x14ac:dyDescent="0.25">
      <c r="KP687" s="32"/>
    </row>
    <row r="688" spans="302:302" x14ac:dyDescent="0.25">
      <c r="KP688" s="32"/>
    </row>
    <row r="689" spans="302:302" x14ac:dyDescent="0.25">
      <c r="KP689" s="32"/>
    </row>
    <row r="690" spans="302:302" x14ac:dyDescent="0.25">
      <c r="KP690" s="32"/>
    </row>
    <row r="691" spans="302:302" x14ac:dyDescent="0.25">
      <c r="KP691" s="32"/>
    </row>
    <row r="692" spans="302:302" x14ac:dyDescent="0.25">
      <c r="KP692" s="32"/>
    </row>
    <row r="693" spans="302:302" x14ac:dyDescent="0.25">
      <c r="KP693" s="32"/>
    </row>
    <row r="694" spans="302:302" x14ac:dyDescent="0.25">
      <c r="KP694" s="32"/>
    </row>
    <row r="695" spans="302:302" x14ac:dyDescent="0.25">
      <c r="KP695" s="32"/>
    </row>
    <row r="696" spans="302:302" x14ac:dyDescent="0.25">
      <c r="KP696" s="32"/>
    </row>
    <row r="697" spans="302:302" x14ac:dyDescent="0.25">
      <c r="KP697" s="32"/>
    </row>
    <row r="698" spans="302:302" x14ac:dyDescent="0.25">
      <c r="KP698" s="32"/>
    </row>
    <row r="699" spans="302:302" x14ac:dyDescent="0.25">
      <c r="KP699" s="32"/>
    </row>
    <row r="700" spans="302:302" x14ac:dyDescent="0.25">
      <c r="KP700" s="32"/>
    </row>
    <row r="701" spans="302:302" x14ac:dyDescent="0.25">
      <c r="KP701" s="32"/>
    </row>
    <row r="702" spans="302:302" x14ac:dyDescent="0.25">
      <c r="KP702" s="32"/>
    </row>
    <row r="703" spans="302:302" x14ac:dyDescent="0.25">
      <c r="KP703" s="32"/>
    </row>
    <row r="704" spans="302:302" x14ac:dyDescent="0.25">
      <c r="KP704" s="32"/>
    </row>
    <row r="705" spans="302:302" x14ac:dyDescent="0.25">
      <c r="KP705" s="32"/>
    </row>
    <row r="706" spans="302:302" x14ac:dyDescent="0.25">
      <c r="KP706" s="32"/>
    </row>
    <row r="707" spans="302:302" x14ac:dyDescent="0.25">
      <c r="KP707" s="32"/>
    </row>
    <row r="708" spans="302:302" x14ac:dyDescent="0.25">
      <c r="KP708" s="32"/>
    </row>
    <row r="709" spans="302:302" x14ac:dyDescent="0.25">
      <c r="KP709" s="32"/>
    </row>
    <row r="710" spans="302:302" x14ac:dyDescent="0.25">
      <c r="KP710" s="32"/>
    </row>
    <row r="711" spans="302:302" x14ac:dyDescent="0.25">
      <c r="KP711" s="32"/>
    </row>
    <row r="712" spans="302:302" x14ac:dyDescent="0.25">
      <c r="KP712" s="32"/>
    </row>
    <row r="713" spans="302:302" x14ac:dyDescent="0.25">
      <c r="KP713" s="32"/>
    </row>
    <row r="714" spans="302:302" x14ac:dyDescent="0.25">
      <c r="KP714" s="32"/>
    </row>
    <row r="715" spans="302:302" x14ac:dyDescent="0.25">
      <c r="KP715" s="32"/>
    </row>
    <row r="716" spans="302:302" x14ac:dyDescent="0.25">
      <c r="KP716" s="32"/>
    </row>
    <row r="717" spans="302:302" x14ac:dyDescent="0.25">
      <c r="KP717" s="32"/>
    </row>
    <row r="718" spans="302:302" x14ac:dyDescent="0.25">
      <c r="KP718" s="32"/>
    </row>
    <row r="719" spans="302:302" x14ac:dyDescent="0.25">
      <c r="KP719" s="32"/>
    </row>
    <row r="720" spans="302:302" x14ac:dyDescent="0.25">
      <c r="KP720" s="32"/>
    </row>
    <row r="721" spans="302:302" x14ac:dyDescent="0.25">
      <c r="KP721" s="32"/>
    </row>
    <row r="722" spans="302:302" x14ac:dyDescent="0.25">
      <c r="KP722" s="32"/>
    </row>
    <row r="723" spans="302:302" x14ac:dyDescent="0.25">
      <c r="KP723" s="32"/>
    </row>
    <row r="724" spans="302:302" x14ac:dyDescent="0.25">
      <c r="KP724" s="32"/>
    </row>
    <row r="725" spans="302:302" x14ac:dyDescent="0.25">
      <c r="KP725" s="32"/>
    </row>
    <row r="726" spans="302:302" x14ac:dyDescent="0.25">
      <c r="KP726" s="32"/>
    </row>
    <row r="727" spans="302:302" x14ac:dyDescent="0.25">
      <c r="KP727" s="32"/>
    </row>
    <row r="728" spans="302:302" x14ac:dyDescent="0.25">
      <c r="KP728" s="32"/>
    </row>
    <row r="729" spans="302:302" x14ac:dyDescent="0.25">
      <c r="KP729" s="32"/>
    </row>
    <row r="730" spans="302:302" x14ac:dyDescent="0.25">
      <c r="KP730" s="32"/>
    </row>
    <row r="731" spans="302:302" x14ac:dyDescent="0.25">
      <c r="KP731" s="32"/>
    </row>
    <row r="732" spans="302:302" x14ac:dyDescent="0.25">
      <c r="KP732" s="32"/>
    </row>
    <row r="733" spans="302:302" x14ac:dyDescent="0.25">
      <c r="KP733" s="32"/>
    </row>
    <row r="734" spans="302:302" x14ac:dyDescent="0.25">
      <c r="KP734" s="32"/>
    </row>
    <row r="735" spans="302:302" x14ac:dyDescent="0.25">
      <c r="KP735" s="32"/>
    </row>
    <row r="736" spans="302:302" x14ac:dyDescent="0.25">
      <c r="KP736" s="32"/>
    </row>
    <row r="737" spans="302:302" x14ac:dyDescent="0.25">
      <c r="KP737" s="32"/>
    </row>
    <row r="738" spans="302:302" x14ac:dyDescent="0.25">
      <c r="KP738" s="32"/>
    </row>
    <row r="739" spans="302:302" x14ac:dyDescent="0.25">
      <c r="KP739" s="32"/>
    </row>
    <row r="740" spans="302:302" x14ac:dyDescent="0.25">
      <c r="KP740" s="32"/>
    </row>
    <row r="741" spans="302:302" x14ac:dyDescent="0.25">
      <c r="KP741" s="32"/>
    </row>
    <row r="742" spans="302:302" x14ac:dyDescent="0.25">
      <c r="KP742" s="32"/>
    </row>
    <row r="743" spans="302:302" x14ac:dyDescent="0.25">
      <c r="KP743" s="32"/>
    </row>
    <row r="744" spans="302:302" x14ac:dyDescent="0.25">
      <c r="KP744" s="32"/>
    </row>
    <row r="745" spans="302:302" x14ac:dyDescent="0.25">
      <c r="KP745" s="32"/>
    </row>
    <row r="746" spans="302:302" x14ac:dyDescent="0.25">
      <c r="KP746" s="32"/>
    </row>
    <row r="747" spans="302:302" x14ac:dyDescent="0.25">
      <c r="KP747" s="32"/>
    </row>
    <row r="748" spans="302:302" x14ac:dyDescent="0.25">
      <c r="KP748" s="32"/>
    </row>
    <row r="749" spans="302:302" x14ac:dyDescent="0.25">
      <c r="KP749" s="32"/>
    </row>
    <row r="750" spans="302:302" x14ac:dyDescent="0.25">
      <c r="KP750" s="32"/>
    </row>
    <row r="751" spans="302:302" x14ac:dyDescent="0.25">
      <c r="KP751" s="32"/>
    </row>
    <row r="752" spans="302:302" x14ac:dyDescent="0.25">
      <c r="KP752" s="32"/>
    </row>
    <row r="753" spans="302:302" x14ac:dyDescent="0.25">
      <c r="KP753" s="32"/>
    </row>
    <row r="754" spans="302:302" x14ac:dyDescent="0.25">
      <c r="KP754" s="32"/>
    </row>
    <row r="755" spans="302:302" x14ac:dyDescent="0.25">
      <c r="KP755" s="32"/>
    </row>
    <row r="756" spans="302:302" x14ac:dyDescent="0.25">
      <c r="KP756" s="32"/>
    </row>
    <row r="757" spans="302:302" x14ac:dyDescent="0.25">
      <c r="KP757" s="32"/>
    </row>
    <row r="758" spans="302:302" x14ac:dyDescent="0.25">
      <c r="KP758" s="32"/>
    </row>
    <row r="759" spans="302:302" x14ac:dyDescent="0.25">
      <c r="KP759" s="32"/>
    </row>
    <row r="760" spans="302:302" x14ac:dyDescent="0.25">
      <c r="KP760" s="32"/>
    </row>
    <row r="761" spans="302:302" x14ac:dyDescent="0.25">
      <c r="KP761" s="32"/>
    </row>
    <row r="762" spans="302:302" x14ac:dyDescent="0.25">
      <c r="KP762" s="32"/>
    </row>
    <row r="763" spans="302:302" x14ac:dyDescent="0.25">
      <c r="KP763" s="32"/>
    </row>
    <row r="764" spans="302:302" x14ac:dyDescent="0.25">
      <c r="KP764" s="32"/>
    </row>
    <row r="765" spans="302:302" x14ac:dyDescent="0.25">
      <c r="KP765" s="32"/>
    </row>
    <row r="766" spans="302:302" x14ac:dyDescent="0.25">
      <c r="KP766" s="32"/>
    </row>
    <row r="767" spans="302:302" x14ac:dyDescent="0.25">
      <c r="KP767" s="32"/>
    </row>
    <row r="768" spans="302:302" x14ac:dyDescent="0.25">
      <c r="KP768" s="32"/>
    </row>
    <row r="769" spans="302:302" x14ac:dyDescent="0.25">
      <c r="KP769" s="32"/>
    </row>
    <row r="770" spans="302:302" x14ac:dyDescent="0.25">
      <c r="KP770" s="32"/>
    </row>
    <row r="771" spans="302:302" x14ac:dyDescent="0.25">
      <c r="KP771" s="32"/>
    </row>
    <row r="772" spans="302:302" x14ac:dyDescent="0.25">
      <c r="KP772" s="32"/>
    </row>
    <row r="773" spans="302:302" x14ac:dyDescent="0.25">
      <c r="KP773" s="32"/>
    </row>
    <row r="774" spans="302:302" x14ac:dyDescent="0.25">
      <c r="KP774" s="32"/>
    </row>
    <row r="775" spans="302:302" x14ac:dyDescent="0.25">
      <c r="KP775" s="32"/>
    </row>
    <row r="776" spans="302:302" x14ac:dyDescent="0.25">
      <c r="KP776" s="32"/>
    </row>
    <row r="777" spans="302:302" x14ac:dyDescent="0.25">
      <c r="KP777" s="32"/>
    </row>
    <row r="778" spans="302:302" x14ac:dyDescent="0.25">
      <c r="KP778" s="32"/>
    </row>
    <row r="779" spans="302:302" x14ac:dyDescent="0.25">
      <c r="KP779" s="32"/>
    </row>
    <row r="780" spans="302:302" x14ac:dyDescent="0.25">
      <c r="KP780" s="32"/>
    </row>
    <row r="781" spans="302:302" x14ac:dyDescent="0.25">
      <c r="KP781" s="32"/>
    </row>
    <row r="782" spans="302:302" x14ac:dyDescent="0.25">
      <c r="KP782" s="32"/>
    </row>
    <row r="783" spans="302:302" x14ac:dyDescent="0.25">
      <c r="KP783" s="32"/>
    </row>
    <row r="784" spans="302:302" x14ac:dyDescent="0.25">
      <c r="KP784" s="32"/>
    </row>
    <row r="785" spans="302:302" x14ac:dyDescent="0.25">
      <c r="KP785" s="32"/>
    </row>
    <row r="786" spans="302:302" x14ac:dyDescent="0.25">
      <c r="KP786" s="32"/>
    </row>
    <row r="787" spans="302:302" x14ac:dyDescent="0.25">
      <c r="KP787" s="32"/>
    </row>
    <row r="788" spans="302:302" x14ac:dyDescent="0.25">
      <c r="KP788" s="32"/>
    </row>
    <row r="789" spans="302:302" x14ac:dyDescent="0.25">
      <c r="KP789" s="32"/>
    </row>
    <row r="790" spans="302:302" x14ac:dyDescent="0.25">
      <c r="KP790" s="32"/>
    </row>
    <row r="791" spans="302:302" x14ac:dyDescent="0.25">
      <c r="KP791" s="32"/>
    </row>
    <row r="792" spans="302:302" x14ac:dyDescent="0.25">
      <c r="KP792" s="32"/>
    </row>
    <row r="793" spans="302:302" x14ac:dyDescent="0.25">
      <c r="KP793" s="32"/>
    </row>
    <row r="794" spans="302:302" x14ac:dyDescent="0.25">
      <c r="KP794" s="32"/>
    </row>
    <row r="795" spans="302:302" x14ac:dyDescent="0.25">
      <c r="KP795" s="32"/>
    </row>
    <row r="796" spans="302:302" x14ac:dyDescent="0.25">
      <c r="KP796" s="32"/>
    </row>
    <row r="797" spans="302:302" x14ac:dyDescent="0.25">
      <c r="KP797" s="32"/>
    </row>
    <row r="798" spans="302:302" x14ac:dyDescent="0.25">
      <c r="KP798" s="32"/>
    </row>
    <row r="799" spans="302:302" x14ac:dyDescent="0.25">
      <c r="KP799" s="32"/>
    </row>
    <row r="800" spans="302:302" x14ac:dyDescent="0.25">
      <c r="KP800" s="32"/>
    </row>
    <row r="801" spans="302:302" x14ac:dyDescent="0.25">
      <c r="KP801" s="32"/>
    </row>
    <row r="802" spans="302:302" x14ac:dyDescent="0.25">
      <c r="KP802" s="32"/>
    </row>
    <row r="803" spans="302:302" x14ac:dyDescent="0.25">
      <c r="KP803" s="32"/>
    </row>
    <row r="804" spans="302:302" x14ac:dyDescent="0.25">
      <c r="KP804" s="32"/>
    </row>
    <row r="805" spans="302:302" x14ac:dyDescent="0.25">
      <c r="KP805" s="32"/>
    </row>
    <row r="806" spans="302:302" x14ac:dyDescent="0.25">
      <c r="KP806" s="32"/>
    </row>
    <row r="807" spans="302:302" x14ac:dyDescent="0.25">
      <c r="KP807" s="32"/>
    </row>
    <row r="808" spans="302:302" x14ac:dyDescent="0.25">
      <c r="KP808" s="32"/>
    </row>
    <row r="809" spans="302:302" x14ac:dyDescent="0.25">
      <c r="KP809" s="32"/>
    </row>
    <row r="810" spans="302:302" x14ac:dyDescent="0.25">
      <c r="KP810" s="32"/>
    </row>
    <row r="811" spans="302:302" x14ac:dyDescent="0.25">
      <c r="KP811" s="32"/>
    </row>
    <row r="812" spans="302:302" x14ac:dyDescent="0.25">
      <c r="KP812" s="32"/>
    </row>
    <row r="813" spans="302:302" x14ac:dyDescent="0.25">
      <c r="KP813" s="32"/>
    </row>
    <row r="814" spans="302:302" x14ac:dyDescent="0.25">
      <c r="KP814" s="32"/>
    </row>
    <row r="815" spans="302:302" x14ac:dyDescent="0.25">
      <c r="KP815" s="32"/>
    </row>
    <row r="816" spans="302:302" x14ac:dyDescent="0.25">
      <c r="KP816" s="32"/>
    </row>
    <row r="817" spans="302:302" x14ac:dyDescent="0.25">
      <c r="KP817" s="32"/>
    </row>
    <row r="818" spans="302:302" x14ac:dyDescent="0.25">
      <c r="KP818" s="32"/>
    </row>
    <row r="819" spans="302:302" x14ac:dyDescent="0.25">
      <c r="KP819" s="32"/>
    </row>
    <row r="820" spans="302:302" x14ac:dyDescent="0.25">
      <c r="KP820" s="32"/>
    </row>
    <row r="821" spans="302:302" x14ac:dyDescent="0.25">
      <c r="KP821" s="32"/>
    </row>
    <row r="822" spans="302:302" x14ac:dyDescent="0.25">
      <c r="KP822" s="32"/>
    </row>
    <row r="823" spans="302:302" x14ac:dyDescent="0.25">
      <c r="KP823" s="32"/>
    </row>
    <row r="824" spans="302:302" x14ac:dyDescent="0.25">
      <c r="KP824" s="32"/>
    </row>
    <row r="825" spans="302:302" x14ac:dyDescent="0.25">
      <c r="KP825" s="32"/>
    </row>
    <row r="826" spans="302:302" x14ac:dyDescent="0.25">
      <c r="KP826" s="32"/>
    </row>
    <row r="827" spans="302:302" x14ac:dyDescent="0.25">
      <c r="KP827" s="32"/>
    </row>
    <row r="828" spans="302:302" x14ac:dyDescent="0.25">
      <c r="KP828" s="32"/>
    </row>
    <row r="829" spans="302:302" x14ac:dyDescent="0.25">
      <c r="KP829" s="32"/>
    </row>
    <row r="830" spans="302:302" x14ac:dyDescent="0.25">
      <c r="KP830" s="32"/>
    </row>
    <row r="831" spans="302:302" x14ac:dyDescent="0.25">
      <c r="KP831" s="32"/>
    </row>
    <row r="832" spans="302:302" x14ac:dyDescent="0.25">
      <c r="KP832" s="32"/>
    </row>
    <row r="833" spans="302:302" x14ac:dyDescent="0.25">
      <c r="KP833" s="32"/>
    </row>
    <row r="834" spans="302:302" x14ac:dyDescent="0.25">
      <c r="KP834" s="32"/>
    </row>
    <row r="835" spans="302:302" x14ac:dyDescent="0.25">
      <c r="KP835" s="32"/>
    </row>
    <row r="836" spans="302:302" x14ac:dyDescent="0.25">
      <c r="KP836" s="32"/>
    </row>
    <row r="837" spans="302:302" x14ac:dyDescent="0.25">
      <c r="KP837" s="32"/>
    </row>
    <row r="838" spans="302:302" x14ac:dyDescent="0.25">
      <c r="KP838" s="32"/>
    </row>
    <row r="839" spans="302:302" x14ac:dyDescent="0.25">
      <c r="KP839" s="32"/>
    </row>
    <row r="840" spans="302:302" x14ac:dyDescent="0.25">
      <c r="KP840" s="32"/>
    </row>
    <row r="841" spans="302:302" x14ac:dyDescent="0.25">
      <c r="KP841" s="32"/>
    </row>
    <row r="842" spans="302:302" x14ac:dyDescent="0.25">
      <c r="KP842" s="32"/>
    </row>
    <row r="843" spans="302:302" x14ac:dyDescent="0.25">
      <c r="KP843" s="32"/>
    </row>
    <row r="844" spans="302:302" x14ac:dyDescent="0.25">
      <c r="KP844" s="32"/>
    </row>
    <row r="845" spans="302:302" x14ac:dyDescent="0.25">
      <c r="KP845" s="32"/>
    </row>
    <row r="846" spans="302:302" x14ac:dyDescent="0.25">
      <c r="KP846" s="32"/>
    </row>
    <row r="847" spans="302:302" x14ac:dyDescent="0.25">
      <c r="KP847" s="32"/>
    </row>
    <row r="848" spans="302:302" x14ac:dyDescent="0.25">
      <c r="KP848" s="32"/>
    </row>
    <row r="849" spans="302:302" x14ac:dyDescent="0.25">
      <c r="KP849" s="32"/>
    </row>
    <row r="850" spans="302:302" x14ac:dyDescent="0.25">
      <c r="KP850" s="32"/>
    </row>
    <row r="851" spans="302:302" x14ac:dyDescent="0.25">
      <c r="KP851" s="32"/>
    </row>
    <row r="852" spans="302:302" x14ac:dyDescent="0.25">
      <c r="KP852" s="32"/>
    </row>
    <row r="853" spans="302:302" x14ac:dyDescent="0.25">
      <c r="KP853" s="32"/>
    </row>
    <row r="854" spans="302:302" x14ac:dyDescent="0.25">
      <c r="KP854" s="32"/>
    </row>
    <row r="855" spans="302:302" x14ac:dyDescent="0.25">
      <c r="KP855" s="32"/>
    </row>
    <row r="856" spans="302:302" x14ac:dyDescent="0.25">
      <c r="KP856" s="32"/>
    </row>
    <row r="857" spans="302:302" x14ac:dyDescent="0.25">
      <c r="KP857" s="32"/>
    </row>
    <row r="858" spans="302:302" x14ac:dyDescent="0.25">
      <c r="KP858" s="32"/>
    </row>
    <row r="859" spans="302:302" x14ac:dyDescent="0.25">
      <c r="KP859" s="32"/>
    </row>
    <row r="860" spans="302:302" x14ac:dyDescent="0.25">
      <c r="KP860" s="32"/>
    </row>
    <row r="861" spans="302:302" x14ac:dyDescent="0.25">
      <c r="KP861" s="32"/>
    </row>
    <row r="862" spans="302:302" x14ac:dyDescent="0.25">
      <c r="KP862" s="32"/>
    </row>
    <row r="863" spans="302:302" x14ac:dyDescent="0.25">
      <c r="KP863" s="32"/>
    </row>
    <row r="864" spans="302:302" x14ac:dyDescent="0.25">
      <c r="KP864" s="32"/>
    </row>
    <row r="865" spans="302:302" x14ac:dyDescent="0.25">
      <c r="KP865" s="32"/>
    </row>
    <row r="866" spans="302:302" x14ac:dyDescent="0.25">
      <c r="KP866" s="32"/>
    </row>
    <row r="867" spans="302:302" x14ac:dyDescent="0.25">
      <c r="KP867" s="32"/>
    </row>
    <row r="868" spans="302:302" x14ac:dyDescent="0.25">
      <c r="KP868" s="32"/>
    </row>
    <row r="869" spans="302:302" x14ac:dyDescent="0.25">
      <c r="KP869" s="32"/>
    </row>
    <row r="870" spans="302:302" x14ac:dyDescent="0.25">
      <c r="KP870" s="32"/>
    </row>
    <row r="871" spans="302:302" x14ac:dyDescent="0.25">
      <c r="KP871" s="32"/>
    </row>
    <row r="872" spans="302:302" x14ac:dyDescent="0.25">
      <c r="KP872" s="32"/>
    </row>
    <row r="873" spans="302:302" x14ac:dyDescent="0.25">
      <c r="KP873" s="32"/>
    </row>
    <row r="874" spans="302:302" x14ac:dyDescent="0.25">
      <c r="KP874" s="32"/>
    </row>
    <row r="875" spans="302:302" x14ac:dyDescent="0.25">
      <c r="KP875" s="32"/>
    </row>
    <row r="876" spans="302:302" x14ac:dyDescent="0.25">
      <c r="KP876" s="32"/>
    </row>
    <row r="877" spans="302:302" x14ac:dyDescent="0.25">
      <c r="KP877" s="32"/>
    </row>
    <row r="878" spans="302:302" x14ac:dyDescent="0.25">
      <c r="KP878" s="32"/>
    </row>
    <row r="879" spans="302:302" x14ac:dyDescent="0.25">
      <c r="KP879" s="32"/>
    </row>
    <row r="880" spans="302:302" x14ac:dyDescent="0.25">
      <c r="KP880" s="32"/>
    </row>
    <row r="881" spans="302:302" x14ac:dyDescent="0.25">
      <c r="KP881" s="32"/>
    </row>
    <row r="882" spans="302:302" x14ac:dyDescent="0.25">
      <c r="KP882" s="32"/>
    </row>
    <row r="883" spans="302:302" x14ac:dyDescent="0.25">
      <c r="KP883" s="32"/>
    </row>
    <row r="884" spans="302:302" x14ac:dyDescent="0.25">
      <c r="KP884" s="32"/>
    </row>
    <row r="885" spans="302:302" x14ac:dyDescent="0.25">
      <c r="KP885" s="32"/>
    </row>
    <row r="886" spans="302:302" x14ac:dyDescent="0.25">
      <c r="KP886" s="32"/>
    </row>
    <row r="887" spans="302:302" x14ac:dyDescent="0.25">
      <c r="KP887" s="32"/>
    </row>
    <row r="888" spans="302:302" x14ac:dyDescent="0.25">
      <c r="KP888" s="32"/>
    </row>
    <row r="889" spans="302:302" x14ac:dyDescent="0.25">
      <c r="KP889" s="32"/>
    </row>
    <row r="890" spans="302:302" x14ac:dyDescent="0.25">
      <c r="KP890" s="32"/>
    </row>
    <row r="891" spans="302:302" x14ac:dyDescent="0.25">
      <c r="KP891" s="32"/>
    </row>
    <row r="892" spans="302:302" x14ac:dyDescent="0.25">
      <c r="KP892" s="32"/>
    </row>
    <row r="893" spans="302:302" x14ac:dyDescent="0.25">
      <c r="KP893" s="32"/>
    </row>
    <row r="894" spans="302:302" x14ac:dyDescent="0.25">
      <c r="KP894" s="32"/>
    </row>
    <row r="895" spans="302:302" x14ac:dyDescent="0.25">
      <c r="KP895" s="32"/>
    </row>
    <row r="896" spans="302:302" x14ac:dyDescent="0.25">
      <c r="KP896" s="32"/>
    </row>
    <row r="897" spans="302:302" x14ac:dyDescent="0.25">
      <c r="KP897" s="32"/>
    </row>
    <row r="898" spans="302:302" x14ac:dyDescent="0.25">
      <c r="KP898" s="32"/>
    </row>
    <row r="899" spans="302:302" x14ac:dyDescent="0.25">
      <c r="KP899" s="32"/>
    </row>
    <row r="900" spans="302:302" x14ac:dyDescent="0.25">
      <c r="KP900" s="32"/>
    </row>
    <row r="901" spans="302:302" x14ac:dyDescent="0.25">
      <c r="KP901" s="32"/>
    </row>
    <row r="902" spans="302:302" x14ac:dyDescent="0.25">
      <c r="KP902" s="32"/>
    </row>
    <row r="903" spans="302:302" x14ac:dyDescent="0.25">
      <c r="KP903" s="32"/>
    </row>
    <row r="904" spans="302:302" x14ac:dyDescent="0.25">
      <c r="KP904" s="32"/>
    </row>
    <row r="905" spans="302:302" x14ac:dyDescent="0.25">
      <c r="KP905" s="32"/>
    </row>
    <row r="906" spans="302:302" x14ac:dyDescent="0.25">
      <c r="KP906" s="32"/>
    </row>
    <row r="907" spans="302:302" x14ac:dyDescent="0.25">
      <c r="KP907" s="32"/>
    </row>
    <row r="908" spans="302:302" x14ac:dyDescent="0.25">
      <c r="KP908" s="32"/>
    </row>
    <row r="909" spans="302:302" x14ac:dyDescent="0.25">
      <c r="KP909" s="32"/>
    </row>
    <row r="910" spans="302:302" x14ac:dyDescent="0.25">
      <c r="KP910" s="32"/>
    </row>
    <row r="911" spans="302:302" x14ac:dyDescent="0.25">
      <c r="KP911" s="32"/>
    </row>
    <row r="912" spans="302:302" x14ac:dyDescent="0.25">
      <c r="KP912" s="32"/>
    </row>
    <row r="913" spans="302:302" x14ac:dyDescent="0.25">
      <c r="KP913" s="32"/>
    </row>
    <row r="914" spans="302:302" x14ac:dyDescent="0.25">
      <c r="KP914" s="32"/>
    </row>
    <row r="915" spans="302:302" x14ac:dyDescent="0.25">
      <c r="KP915" s="32"/>
    </row>
    <row r="916" spans="302:302" x14ac:dyDescent="0.25">
      <c r="KP916" s="32"/>
    </row>
    <row r="917" spans="302:302" x14ac:dyDescent="0.25">
      <c r="KP917" s="32"/>
    </row>
    <row r="918" spans="302:302" x14ac:dyDescent="0.25">
      <c r="KP918" s="32"/>
    </row>
    <row r="919" spans="302:302" x14ac:dyDescent="0.25">
      <c r="KP919" s="32"/>
    </row>
    <row r="920" spans="302:302" x14ac:dyDescent="0.25">
      <c r="KP920" s="32"/>
    </row>
    <row r="921" spans="302:302" x14ac:dyDescent="0.25">
      <c r="KP921" s="32"/>
    </row>
    <row r="922" spans="302:302" x14ac:dyDescent="0.25">
      <c r="KP922" s="32"/>
    </row>
    <row r="923" spans="302:302" x14ac:dyDescent="0.25">
      <c r="KP923" s="32"/>
    </row>
    <row r="924" spans="302:302" x14ac:dyDescent="0.25">
      <c r="KP924" s="32"/>
    </row>
    <row r="925" spans="302:302" x14ac:dyDescent="0.25">
      <c r="KP925" s="32"/>
    </row>
    <row r="926" spans="302:302" x14ac:dyDescent="0.25">
      <c r="KP926" s="32"/>
    </row>
    <row r="927" spans="302:302" x14ac:dyDescent="0.25">
      <c r="KP927" s="32"/>
    </row>
    <row r="928" spans="302:302" x14ac:dyDescent="0.25">
      <c r="KP928" s="32"/>
    </row>
    <row r="929" spans="302:302" x14ac:dyDescent="0.25">
      <c r="KP929" s="32"/>
    </row>
    <row r="930" spans="302:302" x14ac:dyDescent="0.25">
      <c r="KP930" s="32"/>
    </row>
    <row r="931" spans="302:302" x14ac:dyDescent="0.25">
      <c r="KP931" s="32"/>
    </row>
    <row r="932" spans="302:302" x14ac:dyDescent="0.25">
      <c r="KP932" s="32"/>
    </row>
    <row r="933" spans="302:302" x14ac:dyDescent="0.25">
      <c r="KP933" s="32"/>
    </row>
    <row r="934" spans="302:302" x14ac:dyDescent="0.25">
      <c r="KP934" s="32"/>
    </row>
    <row r="935" spans="302:302" x14ac:dyDescent="0.25">
      <c r="KP935" s="32"/>
    </row>
    <row r="936" spans="302:302" x14ac:dyDescent="0.25">
      <c r="KP936" s="32"/>
    </row>
    <row r="937" spans="302:302" x14ac:dyDescent="0.25">
      <c r="KP937" s="32"/>
    </row>
    <row r="938" spans="302:302" x14ac:dyDescent="0.25">
      <c r="KP938" s="32"/>
    </row>
    <row r="939" spans="302:302" x14ac:dyDescent="0.25">
      <c r="KP939" s="32"/>
    </row>
    <row r="940" spans="302:302" x14ac:dyDescent="0.25">
      <c r="KP940" s="32"/>
    </row>
    <row r="941" spans="302:302" x14ac:dyDescent="0.25">
      <c r="KP941" s="32"/>
    </row>
    <row r="942" spans="302:302" x14ac:dyDescent="0.25">
      <c r="KP942" s="32"/>
    </row>
    <row r="943" spans="302:302" x14ac:dyDescent="0.25">
      <c r="KP943" s="32"/>
    </row>
    <row r="944" spans="302:302" x14ac:dyDescent="0.25">
      <c r="KP944" s="32"/>
    </row>
    <row r="945" spans="302:302" x14ac:dyDescent="0.25">
      <c r="KP945" s="32"/>
    </row>
    <row r="946" spans="302:302" x14ac:dyDescent="0.25">
      <c r="KP946" s="32"/>
    </row>
    <row r="947" spans="302:302" x14ac:dyDescent="0.25">
      <c r="KP947" s="32"/>
    </row>
    <row r="948" spans="302:302" x14ac:dyDescent="0.25">
      <c r="KP948" s="32"/>
    </row>
    <row r="949" spans="302:302" x14ac:dyDescent="0.25">
      <c r="KP949" s="32"/>
    </row>
    <row r="950" spans="302:302" x14ac:dyDescent="0.25">
      <c r="KP950" s="32"/>
    </row>
    <row r="951" spans="302:302" x14ac:dyDescent="0.25">
      <c r="KP951" s="32"/>
    </row>
    <row r="952" spans="302:302" x14ac:dyDescent="0.25">
      <c r="KP952" s="32"/>
    </row>
    <row r="953" spans="302:302" x14ac:dyDescent="0.25">
      <c r="KP953" s="32"/>
    </row>
    <row r="954" spans="302:302" x14ac:dyDescent="0.25">
      <c r="KP954" s="32"/>
    </row>
    <row r="955" spans="302:302" x14ac:dyDescent="0.25">
      <c r="KP955" s="32"/>
    </row>
    <row r="956" spans="302:302" x14ac:dyDescent="0.25">
      <c r="KP956" s="32"/>
    </row>
    <row r="957" spans="302:302" x14ac:dyDescent="0.25">
      <c r="KP957" s="32"/>
    </row>
    <row r="958" spans="302:302" x14ac:dyDescent="0.25">
      <c r="KP958" s="32"/>
    </row>
    <row r="959" spans="302:302" x14ac:dyDescent="0.25">
      <c r="KP959" s="32"/>
    </row>
    <row r="960" spans="302:302" x14ac:dyDescent="0.25">
      <c r="KP960" s="32"/>
    </row>
    <row r="961" spans="302:302" x14ac:dyDescent="0.25">
      <c r="KP961" s="32"/>
    </row>
    <row r="962" spans="302:302" x14ac:dyDescent="0.25">
      <c r="KP962" s="32"/>
    </row>
    <row r="963" spans="302:302" x14ac:dyDescent="0.25">
      <c r="KP963" s="32"/>
    </row>
    <row r="964" spans="302:302" x14ac:dyDescent="0.25">
      <c r="KP964" s="32"/>
    </row>
    <row r="965" spans="302:302" x14ac:dyDescent="0.25">
      <c r="KP965" s="32"/>
    </row>
    <row r="966" spans="302:302" x14ac:dyDescent="0.25">
      <c r="KP966" s="32"/>
    </row>
    <row r="967" spans="302:302" x14ac:dyDescent="0.25">
      <c r="KP967" s="32"/>
    </row>
    <row r="968" spans="302:302" x14ac:dyDescent="0.25">
      <c r="KP968" s="32"/>
    </row>
    <row r="969" spans="302:302" x14ac:dyDescent="0.25">
      <c r="KP969" s="32"/>
    </row>
    <row r="970" spans="302:302" x14ac:dyDescent="0.25">
      <c r="KP970" s="32"/>
    </row>
    <row r="971" spans="302:302" x14ac:dyDescent="0.25">
      <c r="KP971" s="32"/>
    </row>
    <row r="972" spans="302:302" x14ac:dyDescent="0.25">
      <c r="KP972" s="32"/>
    </row>
    <row r="973" spans="302:302" x14ac:dyDescent="0.25">
      <c r="KP973" s="32"/>
    </row>
    <row r="974" spans="302:302" x14ac:dyDescent="0.25">
      <c r="KP974" s="32"/>
    </row>
    <row r="975" spans="302:302" x14ac:dyDescent="0.25">
      <c r="KP975" s="32"/>
    </row>
    <row r="976" spans="302:302" x14ac:dyDescent="0.25">
      <c r="KP976" s="32"/>
    </row>
    <row r="977" spans="302:302" x14ac:dyDescent="0.25">
      <c r="KP977" s="32"/>
    </row>
    <row r="978" spans="302:302" x14ac:dyDescent="0.25">
      <c r="KP978" s="32"/>
    </row>
    <row r="979" spans="302:302" x14ac:dyDescent="0.25">
      <c r="KP979" s="32"/>
    </row>
    <row r="980" spans="302:302" x14ac:dyDescent="0.25">
      <c r="KP980" s="32"/>
    </row>
    <row r="981" spans="302:302" x14ac:dyDescent="0.25">
      <c r="KP981" s="32"/>
    </row>
    <row r="982" spans="302:302" x14ac:dyDescent="0.25">
      <c r="KP982" s="32"/>
    </row>
    <row r="983" spans="302:302" x14ac:dyDescent="0.25">
      <c r="KP983" s="32"/>
    </row>
    <row r="984" spans="302:302" x14ac:dyDescent="0.25">
      <c r="KP984" s="32"/>
    </row>
    <row r="985" spans="302:302" x14ac:dyDescent="0.25">
      <c r="KP985" s="32"/>
    </row>
    <row r="986" spans="302:302" x14ac:dyDescent="0.25">
      <c r="KP986" s="32"/>
    </row>
    <row r="987" spans="302:302" x14ac:dyDescent="0.25">
      <c r="KP987" s="32"/>
    </row>
    <row r="988" spans="302:302" x14ac:dyDescent="0.25">
      <c r="KP988" s="32"/>
    </row>
    <row r="989" spans="302:302" x14ac:dyDescent="0.25">
      <c r="KP989" s="32"/>
    </row>
    <row r="990" spans="302:302" x14ac:dyDescent="0.25">
      <c r="KP990" s="32"/>
    </row>
    <row r="991" spans="302:302" x14ac:dyDescent="0.25">
      <c r="KP991" s="32"/>
    </row>
    <row r="992" spans="302:302" x14ac:dyDescent="0.25">
      <c r="KP992" s="32"/>
    </row>
    <row r="993" spans="302:302" x14ac:dyDescent="0.25">
      <c r="KP993" s="32"/>
    </row>
    <row r="994" spans="302:302" x14ac:dyDescent="0.25">
      <c r="KP994" s="32"/>
    </row>
    <row r="995" spans="302:302" x14ac:dyDescent="0.25">
      <c r="KP995" s="32"/>
    </row>
    <row r="996" spans="302:302" x14ac:dyDescent="0.25">
      <c r="KP996" s="32"/>
    </row>
    <row r="997" spans="302:302" x14ac:dyDescent="0.25">
      <c r="KP997" s="32"/>
    </row>
    <row r="998" spans="302:302" x14ac:dyDescent="0.25">
      <c r="KP998" s="32"/>
    </row>
    <row r="999" spans="302:302" x14ac:dyDescent="0.25">
      <c r="KP999" s="32"/>
    </row>
    <row r="1000" spans="302:302" x14ac:dyDescent="0.25">
      <c r="KP1000" s="32"/>
    </row>
    <row r="1001" spans="302:302" x14ac:dyDescent="0.25">
      <c r="KP1001" s="32"/>
    </row>
    <row r="1002" spans="302:302" x14ac:dyDescent="0.25">
      <c r="KP1002" s="32"/>
    </row>
    <row r="1003" spans="302:302" x14ac:dyDescent="0.25">
      <c r="KP1003" s="32"/>
    </row>
    <row r="1004" spans="302:302" x14ac:dyDescent="0.25">
      <c r="KP1004" s="32"/>
    </row>
    <row r="1005" spans="302:302" x14ac:dyDescent="0.25">
      <c r="KP1005" s="32"/>
    </row>
    <row r="1006" spans="302:302" x14ac:dyDescent="0.25">
      <c r="KP1006" s="32"/>
    </row>
    <row r="1007" spans="302:302" x14ac:dyDescent="0.25">
      <c r="KP1007" s="32"/>
    </row>
    <row r="1008" spans="302:302" x14ac:dyDescent="0.25">
      <c r="KP1008" s="32"/>
    </row>
    <row r="1009" spans="302:302" x14ac:dyDescent="0.25">
      <c r="KP1009" s="32"/>
    </row>
    <row r="1010" spans="302:302" x14ac:dyDescent="0.25">
      <c r="KP1010" s="32"/>
    </row>
    <row r="1011" spans="302:302" x14ac:dyDescent="0.25">
      <c r="KP1011" s="32"/>
    </row>
    <row r="1012" spans="302:302" x14ac:dyDescent="0.25">
      <c r="KP1012" s="32"/>
    </row>
    <row r="1013" spans="302:302" x14ac:dyDescent="0.25">
      <c r="KP1013" s="32"/>
    </row>
    <row r="1014" spans="302:302" x14ac:dyDescent="0.25">
      <c r="KP1014" s="32"/>
    </row>
    <row r="1015" spans="302:302" x14ac:dyDescent="0.25">
      <c r="KP1015" s="32"/>
    </row>
    <row r="1016" spans="302:302" x14ac:dyDescent="0.25">
      <c r="KP1016" s="32"/>
    </row>
    <row r="1017" spans="302:302" x14ac:dyDescent="0.25">
      <c r="KP1017" s="32"/>
    </row>
    <row r="1018" spans="302:302" x14ac:dyDescent="0.25">
      <c r="KP1018" s="32"/>
    </row>
    <row r="1019" spans="302:302" x14ac:dyDescent="0.25">
      <c r="KP1019" s="32"/>
    </row>
    <row r="1020" spans="302:302" x14ac:dyDescent="0.25">
      <c r="KP1020" s="32"/>
    </row>
    <row r="1021" spans="302:302" x14ac:dyDescent="0.25">
      <c r="KP1021" s="32"/>
    </row>
    <row r="1022" spans="302:302" x14ac:dyDescent="0.25">
      <c r="KP1022" s="32"/>
    </row>
    <row r="1023" spans="302:302" x14ac:dyDescent="0.25">
      <c r="KP1023" s="32"/>
    </row>
    <row r="1024" spans="302:302" x14ac:dyDescent="0.25">
      <c r="KP1024" s="32"/>
    </row>
    <row r="1025" spans="302:302" x14ac:dyDescent="0.25">
      <c r="KP1025" s="32"/>
    </row>
    <row r="1026" spans="302:302" x14ac:dyDescent="0.25">
      <c r="KP1026" s="32"/>
    </row>
    <row r="1027" spans="302:302" x14ac:dyDescent="0.25">
      <c r="KP1027" s="32"/>
    </row>
    <row r="1028" spans="302:302" x14ac:dyDescent="0.25">
      <c r="KP1028" s="32"/>
    </row>
    <row r="1029" spans="302:302" x14ac:dyDescent="0.25">
      <c r="KP1029" s="32"/>
    </row>
    <row r="1030" spans="302:302" x14ac:dyDescent="0.25">
      <c r="KP1030" s="32"/>
    </row>
    <row r="1031" spans="302:302" x14ac:dyDescent="0.25">
      <c r="KP1031" s="32"/>
    </row>
    <row r="1032" spans="302:302" x14ac:dyDescent="0.25">
      <c r="KP1032" s="32"/>
    </row>
    <row r="1033" spans="302:302" x14ac:dyDescent="0.25">
      <c r="KP1033" s="32"/>
    </row>
    <row r="1034" spans="302:302" x14ac:dyDescent="0.25">
      <c r="KP1034" s="32"/>
    </row>
    <row r="1035" spans="302:302" x14ac:dyDescent="0.25">
      <c r="KP1035" s="32"/>
    </row>
    <row r="1036" spans="302:302" x14ac:dyDescent="0.25">
      <c r="KP1036" s="32"/>
    </row>
    <row r="1037" spans="302:302" x14ac:dyDescent="0.25">
      <c r="KP1037" s="32"/>
    </row>
    <row r="1038" spans="302:302" x14ac:dyDescent="0.25">
      <c r="KP1038" s="32"/>
    </row>
    <row r="1039" spans="302:302" x14ac:dyDescent="0.25">
      <c r="KP1039" s="32"/>
    </row>
    <row r="1040" spans="302:302" x14ac:dyDescent="0.25">
      <c r="KP1040" s="32"/>
    </row>
    <row r="1041" spans="302:302" x14ac:dyDescent="0.25">
      <c r="KP1041" s="32"/>
    </row>
    <row r="1042" spans="302:302" x14ac:dyDescent="0.25">
      <c r="KP1042" s="32"/>
    </row>
    <row r="1043" spans="302:302" x14ac:dyDescent="0.25">
      <c r="KP1043" s="32"/>
    </row>
    <row r="1044" spans="302:302" x14ac:dyDescent="0.25">
      <c r="KP1044" s="32"/>
    </row>
    <row r="1045" spans="302:302" x14ac:dyDescent="0.25">
      <c r="KP1045" s="32"/>
    </row>
    <row r="1046" spans="302:302" x14ac:dyDescent="0.25">
      <c r="KP1046" s="32"/>
    </row>
    <row r="1047" spans="302:302" x14ac:dyDescent="0.25">
      <c r="KP1047" s="32"/>
    </row>
    <row r="1048" spans="302:302" x14ac:dyDescent="0.25">
      <c r="KP1048" s="32"/>
    </row>
    <row r="1049" spans="302:302" x14ac:dyDescent="0.25">
      <c r="KP1049" s="32"/>
    </row>
    <row r="1050" spans="302:302" x14ac:dyDescent="0.25">
      <c r="KP1050" s="32"/>
    </row>
    <row r="1051" spans="302:302" x14ac:dyDescent="0.25">
      <c r="KP1051" s="32"/>
    </row>
    <row r="1052" spans="302:302" x14ac:dyDescent="0.25">
      <c r="KP1052" s="32"/>
    </row>
    <row r="1053" spans="302:302" x14ac:dyDescent="0.25">
      <c r="KP1053" s="32"/>
    </row>
    <row r="1054" spans="302:302" x14ac:dyDescent="0.25">
      <c r="KP1054" s="32"/>
    </row>
    <row r="1055" spans="302:302" x14ac:dyDescent="0.25">
      <c r="KP1055" s="32"/>
    </row>
    <row r="1056" spans="302:302" x14ac:dyDescent="0.25">
      <c r="KP1056" s="32"/>
    </row>
    <row r="1057" spans="302:302" x14ac:dyDescent="0.25">
      <c r="KP1057" s="32"/>
    </row>
    <row r="1058" spans="302:302" x14ac:dyDescent="0.25">
      <c r="KP1058" s="32"/>
    </row>
    <row r="1059" spans="302:302" x14ac:dyDescent="0.25">
      <c r="KP1059" s="32"/>
    </row>
    <row r="1060" spans="302:302" x14ac:dyDescent="0.25">
      <c r="KP1060" s="32"/>
    </row>
    <row r="1061" spans="302:302" x14ac:dyDescent="0.25">
      <c r="KP1061" s="32"/>
    </row>
    <row r="1062" spans="302:302" x14ac:dyDescent="0.25">
      <c r="KP1062" s="32"/>
    </row>
    <row r="1063" spans="302:302" x14ac:dyDescent="0.25">
      <c r="KP1063" s="32"/>
    </row>
    <row r="1064" spans="302:302" x14ac:dyDescent="0.25">
      <c r="KP1064" s="32"/>
    </row>
    <row r="1065" spans="302:302" x14ac:dyDescent="0.25">
      <c r="KP1065" s="32"/>
    </row>
    <row r="1066" spans="302:302" x14ac:dyDescent="0.25">
      <c r="KP1066" s="32"/>
    </row>
    <row r="1067" spans="302:302" x14ac:dyDescent="0.25">
      <c r="KP1067" s="32"/>
    </row>
    <row r="1068" spans="302:302" x14ac:dyDescent="0.25">
      <c r="KP1068" s="32"/>
    </row>
    <row r="1069" spans="302:302" x14ac:dyDescent="0.25">
      <c r="KP1069" s="32"/>
    </row>
    <row r="1070" spans="302:302" x14ac:dyDescent="0.25">
      <c r="KP1070" s="32"/>
    </row>
    <row r="1071" spans="302:302" x14ac:dyDescent="0.25">
      <c r="KP1071" s="32"/>
    </row>
    <row r="1072" spans="302:302" x14ac:dyDescent="0.25">
      <c r="KP1072" s="32"/>
    </row>
    <row r="1073" spans="302:302" x14ac:dyDescent="0.25">
      <c r="KP1073" s="32"/>
    </row>
    <row r="1074" spans="302:302" x14ac:dyDescent="0.25">
      <c r="KP1074" s="32"/>
    </row>
    <row r="1075" spans="302:302" x14ac:dyDescent="0.25">
      <c r="KP1075" s="32"/>
    </row>
    <row r="1076" spans="302:302" x14ac:dyDescent="0.25">
      <c r="KP1076" s="32"/>
    </row>
    <row r="1077" spans="302:302" x14ac:dyDescent="0.25">
      <c r="KP1077" s="32"/>
    </row>
    <row r="1078" spans="302:302" x14ac:dyDescent="0.25">
      <c r="KP1078" s="32"/>
    </row>
    <row r="1079" spans="302:302" x14ac:dyDescent="0.25">
      <c r="KP1079" s="32"/>
    </row>
    <row r="1080" spans="302:302" x14ac:dyDescent="0.25">
      <c r="KP1080" s="32"/>
    </row>
    <row r="1081" spans="302:302" x14ac:dyDescent="0.25">
      <c r="KP1081" s="32"/>
    </row>
    <row r="1082" spans="302:302" x14ac:dyDescent="0.25">
      <c r="KP1082" s="32"/>
    </row>
    <row r="1083" spans="302:302" x14ac:dyDescent="0.25">
      <c r="KP1083" s="32"/>
    </row>
    <row r="1084" spans="302:302" x14ac:dyDescent="0.25">
      <c r="KP1084" s="32"/>
    </row>
    <row r="1085" spans="302:302" x14ac:dyDescent="0.25">
      <c r="KP1085" s="32"/>
    </row>
    <row r="1086" spans="302:302" x14ac:dyDescent="0.25">
      <c r="KP1086" s="32"/>
    </row>
    <row r="1087" spans="302:302" x14ac:dyDescent="0.25">
      <c r="KP1087" s="32"/>
    </row>
    <row r="1088" spans="302:302" x14ac:dyDescent="0.25">
      <c r="KP1088" s="32"/>
    </row>
    <row r="1089" spans="302:302" x14ac:dyDescent="0.25">
      <c r="KP1089" s="32"/>
    </row>
    <row r="1090" spans="302:302" x14ac:dyDescent="0.25">
      <c r="KP1090" s="32"/>
    </row>
    <row r="1091" spans="302:302" x14ac:dyDescent="0.25">
      <c r="KP1091" s="32"/>
    </row>
    <row r="1092" spans="302:302" x14ac:dyDescent="0.25">
      <c r="KP1092" s="32"/>
    </row>
    <row r="1093" spans="302:302" x14ac:dyDescent="0.25">
      <c r="KP1093" s="32"/>
    </row>
    <row r="1094" spans="302:302" x14ac:dyDescent="0.25">
      <c r="KP1094" s="32"/>
    </row>
    <row r="1095" spans="302:302" x14ac:dyDescent="0.25">
      <c r="KP1095" s="32"/>
    </row>
    <row r="1096" spans="302:302" x14ac:dyDescent="0.25">
      <c r="KP1096" s="32"/>
    </row>
    <row r="1097" spans="302:302" x14ac:dyDescent="0.25">
      <c r="KP1097" s="32"/>
    </row>
    <row r="1098" spans="302:302" x14ac:dyDescent="0.25">
      <c r="KP1098" s="32"/>
    </row>
    <row r="1099" spans="302:302" x14ac:dyDescent="0.25">
      <c r="KP1099" s="32"/>
    </row>
    <row r="1100" spans="302:302" x14ac:dyDescent="0.25">
      <c r="KP1100" s="32"/>
    </row>
    <row r="1101" spans="302:302" x14ac:dyDescent="0.25">
      <c r="KP1101" s="32"/>
    </row>
    <row r="1102" spans="302:302" x14ac:dyDescent="0.25">
      <c r="KP1102" s="32"/>
    </row>
    <row r="1103" spans="302:302" x14ac:dyDescent="0.25">
      <c r="KP1103" s="32"/>
    </row>
    <row r="1104" spans="302:302" x14ac:dyDescent="0.25">
      <c r="KP1104" s="32"/>
    </row>
    <row r="1105" spans="302:302" x14ac:dyDescent="0.25">
      <c r="KP1105" s="32"/>
    </row>
    <row r="1106" spans="302:302" x14ac:dyDescent="0.25">
      <c r="KP1106" s="32"/>
    </row>
    <row r="1107" spans="302:302" x14ac:dyDescent="0.25">
      <c r="KP1107" s="32"/>
    </row>
    <row r="1108" spans="302:302" x14ac:dyDescent="0.25">
      <c r="KP1108" s="32"/>
    </row>
    <row r="1109" spans="302:302" x14ac:dyDescent="0.25">
      <c r="KP1109" s="32"/>
    </row>
    <row r="1110" spans="302:302" x14ac:dyDescent="0.25">
      <c r="KP1110" s="32"/>
    </row>
    <row r="1111" spans="302:302" x14ac:dyDescent="0.25">
      <c r="KP1111" s="32"/>
    </row>
    <row r="1112" spans="302:302" x14ac:dyDescent="0.25">
      <c r="KP1112" s="32"/>
    </row>
    <row r="1113" spans="302:302" x14ac:dyDescent="0.25">
      <c r="KP1113" s="32"/>
    </row>
    <row r="1114" spans="302:302" x14ac:dyDescent="0.25">
      <c r="KP1114" s="32"/>
    </row>
    <row r="1115" spans="302:302" x14ac:dyDescent="0.25">
      <c r="KP1115" s="32"/>
    </row>
    <row r="1116" spans="302:302" x14ac:dyDescent="0.25">
      <c r="KP1116" s="32"/>
    </row>
    <row r="1117" spans="302:302" x14ac:dyDescent="0.25">
      <c r="KP1117" s="32"/>
    </row>
    <row r="1118" spans="302:302" x14ac:dyDescent="0.25">
      <c r="KP1118" s="32"/>
    </row>
    <row r="1119" spans="302:302" x14ac:dyDescent="0.25">
      <c r="KP1119" s="32"/>
    </row>
    <row r="1120" spans="302:302" x14ac:dyDescent="0.25">
      <c r="KP1120" s="32"/>
    </row>
    <row r="1121" spans="302:302" x14ac:dyDescent="0.25">
      <c r="KP1121" s="32"/>
    </row>
    <row r="1122" spans="302:302" x14ac:dyDescent="0.25">
      <c r="KP1122" s="32"/>
    </row>
    <row r="1123" spans="302:302" x14ac:dyDescent="0.25">
      <c r="KP1123" s="32"/>
    </row>
    <row r="1124" spans="302:302" x14ac:dyDescent="0.25">
      <c r="KP1124" s="32"/>
    </row>
    <row r="1125" spans="302:302" x14ac:dyDescent="0.25">
      <c r="KP1125" s="32"/>
    </row>
    <row r="1126" spans="302:302" x14ac:dyDescent="0.25">
      <c r="KP1126" s="32"/>
    </row>
    <row r="1127" spans="302:302" x14ac:dyDescent="0.25">
      <c r="KP1127" s="32"/>
    </row>
    <row r="1128" spans="302:302" x14ac:dyDescent="0.25">
      <c r="KP1128" s="32"/>
    </row>
    <row r="1129" spans="302:302" x14ac:dyDescent="0.25">
      <c r="KP1129" s="32"/>
    </row>
    <row r="1130" spans="302:302" x14ac:dyDescent="0.25">
      <c r="KP1130" s="32"/>
    </row>
    <row r="1131" spans="302:302" x14ac:dyDescent="0.25">
      <c r="KP1131" s="32"/>
    </row>
    <row r="1132" spans="302:302" x14ac:dyDescent="0.25">
      <c r="KP1132" s="32"/>
    </row>
    <row r="1133" spans="302:302" x14ac:dyDescent="0.25">
      <c r="KP1133" s="32"/>
    </row>
    <row r="1134" spans="302:302" x14ac:dyDescent="0.25">
      <c r="KP1134" s="32"/>
    </row>
    <row r="1135" spans="302:302" x14ac:dyDescent="0.25">
      <c r="KP1135" s="32"/>
    </row>
    <row r="1136" spans="302:302" x14ac:dyDescent="0.25">
      <c r="KP1136" s="32"/>
    </row>
    <row r="1137" spans="302:302" x14ac:dyDescent="0.25">
      <c r="KP1137" s="32"/>
    </row>
    <row r="1138" spans="302:302" x14ac:dyDescent="0.25">
      <c r="KP1138" s="32"/>
    </row>
    <row r="1139" spans="302:302" x14ac:dyDescent="0.25">
      <c r="KP1139" s="32"/>
    </row>
    <row r="1140" spans="302:302" x14ac:dyDescent="0.25">
      <c r="KP1140" s="32"/>
    </row>
    <row r="1141" spans="302:302" x14ac:dyDescent="0.25">
      <c r="KP1141" s="32"/>
    </row>
    <row r="1142" spans="302:302" x14ac:dyDescent="0.25">
      <c r="KP1142" s="32"/>
    </row>
    <row r="1143" spans="302:302" x14ac:dyDescent="0.25">
      <c r="KP1143" s="32"/>
    </row>
    <row r="1144" spans="302:302" x14ac:dyDescent="0.25">
      <c r="KP1144" s="32"/>
    </row>
    <row r="1145" spans="302:302" x14ac:dyDescent="0.25">
      <c r="KP1145" s="32"/>
    </row>
    <row r="1146" spans="302:302" x14ac:dyDescent="0.25">
      <c r="KP1146" s="32"/>
    </row>
    <row r="1147" spans="302:302" x14ac:dyDescent="0.25">
      <c r="KP1147" s="32"/>
    </row>
    <row r="1148" spans="302:302" x14ac:dyDescent="0.25">
      <c r="KP1148" s="32"/>
    </row>
    <row r="1149" spans="302:302" x14ac:dyDescent="0.25">
      <c r="KP1149" s="32"/>
    </row>
    <row r="1150" spans="302:302" x14ac:dyDescent="0.25">
      <c r="KP1150" s="32"/>
    </row>
    <row r="1151" spans="302:302" x14ac:dyDescent="0.25">
      <c r="KP1151" s="32"/>
    </row>
    <row r="1152" spans="302:302" x14ac:dyDescent="0.25">
      <c r="KP1152" s="32"/>
    </row>
    <row r="1153" spans="302:302" x14ac:dyDescent="0.25">
      <c r="KP1153" s="32"/>
    </row>
    <row r="1154" spans="302:302" x14ac:dyDescent="0.25">
      <c r="KP1154" s="32"/>
    </row>
    <row r="1155" spans="302:302" x14ac:dyDescent="0.25">
      <c r="KP1155" s="32"/>
    </row>
    <row r="1156" spans="302:302" x14ac:dyDescent="0.25">
      <c r="KP1156" s="32"/>
    </row>
    <row r="1157" spans="302:302" x14ac:dyDescent="0.25">
      <c r="KP1157" s="32"/>
    </row>
    <row r="1158" spans="302:302" x14ac:dyDescent="0.25">
      <c r="KP1158" s="32"/>
    </row>
    <row r="1159" spans="302:302" x14ac:dyDescent="0.25">
      <c r="KP1159" s="32"/>
    </row>
    <row r="1160" spans="302:302" x14ac:dyDescent="0.25">
      <c r="KP1160" s="32"/>
    </row>
    <row r="1161" spans="302:302" x14ac:dyDescent="0.25">
      <c r="KP1161" s="32"/>
    </row>
    <row r="1162" spans="302:302" x14ac:dyDescent="0.25">
      <c r="KP1162" s="32"/>
    </row>
    <row r="1163" spans="302:302" x14ac:dyDescent="0.25">
      <c r="KP1163" s="32"/>
    </row>
    <row r="1164" spans="302:302" x14ac:dyDescent="0.25">
      <c r="KP1164" s="32"/>
    </row>
    <row r="1165" spans="302:302" x14ac:dyDescent="0.25">
      <c r="KP1165" s="32"/>
    </row>
    <row r="1166" spans="302:302" x14ac:dyDescent="0.25">
      <c r="KP1166" s="32"/>
    </row>
    <row r="1167" spans="302:302" x14ac:dyDescent="0.25">
      <c r="KP1167" s="32"/>
    </row>
    <row r="1168" spans="302:302" x14ac:dyDescent="0.25">
      <c r="KP1168" s="32"/>
    </row>
    <row r="1169" spans="302:302" x14ac:dyDescent="0.25">
      <c r="KP1169" s="32"/>
    </row>
    <row r="1170" spans="302:302" x14ac:dyDescent="0.25">
      <c r="KP1170" s="32"/>
    </row>
    <row r="1171" spans="302:302" x14ac:dyDescent="0.25">
      <c r="KP1171" s="32"/>
    </row>
    <row r="1172" spans="302:302" x14ac:dyDescent="0.25">
      <c r="KP1172" s="32"/>
    </row>
    <row r="1173" spans="302:302" x14ac:dyDescent="0.25">
      <c r="KP1173" s="32"/>
    </row>
    <row r="1174" spans="302:302" x14ac:dyDescent="0.25">
      <c r="KP1174" s="32"/>
    </row>
    <row r="1175" spans="302:302" x14ac:dyDescent="0.25">
      <c r="KP1175" s="32"/>
    </row>
    <row r="1176" spans="302:302" x14ac:dyDescent="0.25">
      <c r="KP1176" s="32"/>
    </row>
    <row r="1177" spans="302:302" x14ac:dyDescent="0.25">
      <c r="KP1177" s="32"/>
    </row>
    <row r="1178" spans="302:302" x14ac:dyDescent="0.25">
      <c r="KP1178" s="32"/>
    </row>
    <row r="1179" spans="302:302" x14ac:dyDescent="0.25">
      <c r="KP1179" s="32"/>
    </row>
    <row r="1180" spans="302:302" x14ac:dyDescent="0.25">
      <c r="KP1180" s="32"/>
    </row>
    <row r="1181" spans="302:302" x14ac:dyDescent="0.25">
      <c r="KP1181" s="32"/>
    </row>
    <row r="1182" spans="302:302" x14ac:dyDescent="0.25">
      <c r="KP1182" s="32"/>
    </row>
    <row r="1183" spans="302:302" x14ac:dyDescent="0.25">
      <c r="KP1183" s="32"/>
    </row>
    <row r="1184" spans="302:302" x14ac:dyDescent="0.25">
      <c r="KP1184" s="32"/>
    </row>
    <row r="1185" spans="302:302" x14ac:dyDescent="0.25">
      <c r="KP1185" s="32"/>
    </row>
    <row r="1186" spans="302:302" x14ac:dyDescent="0.25">
      <c r="KP1186" s="32"/>
    </row>
    <row r="1187" spans="302:302" x14ac:dyDescent="0.25">
      <c r="KP1187" s="32"/>
    </row>
    <row r="1188" spans="302:302" x14ac:dyDescent="0.25">
      <c r="KP1188" s="32"/>
    </row>
    <row r="1189" spans="302:302" x14ac:dyDescent="0.25">
      <c r="KP1189" s="32"/>
    </row>
    <row r="1190" spans="302:302" x14ac:dyDescent="0.25">
      <c r="KP1190" s="32"/>
    </row>
    <row r="1191" spans="302:302" x14ac:dyDescent="0.25">
      <c r="KP1191" s="32"/>
    </row>
    <row r="1192" spans="302:302" x14ac:dyDescent="0.25">
      <c r="KP1192" s="32"/>
    </row>
    <row r="1193" spans="302:302" x14ac:dyDescent="0.25">
      <c r="KP1193" s="32"/>
    </row>
    <row r="1194" spans="302:302" x14ac:dyDescent="0.25">
      <c r="KP1194" s="32"/>
    </row>
    <row r="1195" spans="302:302" x14ac:dyDescent="0.25">
      <c r="KP1195" s="32"/>
    </row>
    <row r="1196" spans="302:302" x14ac:dyDescent="0.25">
      <c r="KP1196" s="32"/>
    </row>
    <row r="1197" spans="302:302" x14ac:dyDescent="0.25">
      <c r="KP1197" s="32"/>
    </row>
    <row r="1198" spans="302:302" x14ac:dyDescent="0.25">
      <c r="KP1198" s="32"/>
    </row>
    <row r="1199" spans="302:302" x14ac:dyDescent="0.25">
      <c r="KP1199" s="32"/>
    </row>
    <row r="1200" spans="302:302" x14ac:dyDescent="0.25">
      <c r="KP1200" s="32"/>
    </row>
    <row r="1201" spans="302:302" x14ac:dyDescent="0.25">
      <c r="KP1201" s="32"/>
    </row>
    <row r="1202" spans="302:302" x14ac:dyDescent="0.25">
      <c r="KP1202" s="32"/>
    </row>
    <row r="1203" spans="302:302" x14ac:dyDescent="0.25">
      <c r="KP1203" s="32"/>
    </row>
    <row r="1204" spans="302:302" x14ac:dyDescent="0.25">
      <c r="KP1204" s="32"/>
    </row>
    <row r="1205" spans="302:302" x14ac:dyDescent="0.25">
      <c r="KP1205" s="32"/>
    </row>
    <row r="1206" spans="302:302" x14ac:dyDescent="0.25">
      <c r="KP1206" s="32"/>
    </row>
    <row r="1207" spans="302:302" x14ac:dyDescent="0.25">
      <c r="KP1207" s="32"/>
    </row>
    <row r="1208" spans="302:302" x14ac:dyDescent="0.25">
      <c r="KP1208" s="32"/>
    </row>
    <row r="1209" spans="302:302" x14ac:dyDescent="0.25">
      <c r="KP1209" s="32"/>
    </row>
    <row r="1210" spans="302:302" x14ac:dyDescent="0.25">
      <c r="KP1210" s="32"/>
    </row>
    <row r="1211" spans="302:302" x14ac:dyDescent="0.25">
      <c r="KP1211" s="32"/>
    </row>
    <row r="1212" spans="302:302" x14ac:dyDescent="0.25">
      <c r="KP1212" s="32"/>
    </row>
    <row r="1213" spans="302:302" x14ac:dyDescent="0.25">
      <c r="KP1213" s="32"/>
    </row>
    <row r="1214" spans="302:302" x14ac:dyDescent="0.25">
      <c r="KP1214" s="32"/>
    </row>
    <row r="1215" spans="302:302" x14ac:dyDescent="0.25">
      <c r="KP1215" s="32"/>
    </row>
    <row r="1216" spans="302:302" x14ac:dyDescent="0.25">
      <c r="KP1216" s="32"/>
    </row>
    <row r="1217" spans="302:302" x14ac:dyDescent="0.25">
      <c r="KP1217" s="32"/>
    </row>
    <row r="1218" spans="302:302" x14ac:dyDescent="0.25">
      <c r="KP1218" s="32"/>
    </row>
    <row r="1219" spans="302:302" x14ac:dyDescent="0.25">
      <c r="KP1219" s="32"/>
    </row>
    <row r="1220" spans="302:302" x14ac:dyDescent="0.25">
      <c r="KP1220" s="32"/>
    </row>
    <row r="1221" spans="302:302" x14ac:dyDescent="0.25">
      <c r="KP1221" s="32"/>
    </row>
    <row r="1222" spans="302:302" x14ac:dyDescent="0.25">
      <c r="KP1222" s="32"/>
    </row>
    <row r="1223" spans="302:302" x14ac:dyDescent="0.25">
      <c r="KP1223" s="32"/>
    </row>
    <row r="1224" spans="302:302" x14ac:dyDescent="0.25">
      <c r="KP1224" s="32"/>
    </row>
    <row r="1225" spans="302:302" x14ac:dyDescent="0.25">
      <c r="KP1225" s="32"/>
    </row>
    <row r="1226" spans="302:302" x14ac:dyDescent="0.25">
      <c r="KP1226" s="32"/>
    </row>
    <row r="1227" spans="302:302" x14ac:dyDescent="0.25">
      <c r="KP1227" s="32"/>
    </row>
    <row r="1228" spans="302:302" x14ac:dyDescent="0.25">
      <c r="KP1228" s="32"/>
    </row>
    <row r="1229" spans="302:302" x14ac:dyDescent="0.25">
      <c r="KP1229" s="32"/>
    </row>
    <row r="1230" spans="302:302" x14ac:dyDescent="0.25">
      <c r="KP1230" s="32"/>
    </row>
    <row r="1231" spans="302:302" x14ac:dyDescent="0.25">
      <c r="KP1231" s="32"/>
    </row>
    <row r="1232" spans="302:302" x14ac:dyDescent="0.25">
      <c r="KP1232" s="32"/>
    </row>
    <row r="1233" spans="302:302" x14ac:dyDescent="0.25">
      <c r="KP1233" s="32"/>
    </row>
    <row r="1234" spans="302:302" x14ac:dyDescent="0.25">
      <c r="KP1234" s="32"/>
    </row>
    <row r="1235" spans="302:302" x14ac:dyDescent="0.25">
      <c r="KP1235" s="32"/>
    </row>
    <row r="1236" spans="302:302" x14ac:dyDescent="0.25">
      <c r="KP1236" s="32"/>
    </row>
    <row r="1237" spans="302:302" x14ac:dyDescent="0.25">
      <c r="KP1237" s="32"/>
    </row>
    <row r="1238" spans="302:302" x14ac:dyDescent="0.25">
      <c r="KP1238" s="32"/>
    </row>
    <row r="1239" spans="302:302" x14ac:dyDescent="0.25">
      <c r="KP1239" s="32"/>
    </row>
    <row r="1240" spans="302:302" x14ac:dyDescent="0.25">
      <c r="KP1240" s="32"/>
    </row>
    <row r="1241" spans="302:302" x14ac:dyDescent="0.25">
      <c r="KP1241" s="32"/>
    </row>
    <row r="1242" spans="302:302" x14ac:dyDescent="0.25">
      <c r="KP1242" s="32"/>
    </row>
    <row r="1243" spans="302:302" x14ac:dyDescent="0.25">
      <c r="KP1243" s="32"/>
    </row>
    <row r="1244" spans="302:302" x14ac:dyDescent="0.25">
      <c r="KP1244" s="32"/>
    </row>
    <row r="1245" spans="302:302" x14ac:dyDescent="0.25">
      <c r="KP1245" s="32"/>
    </row>
    <row r="1246" spans="302:302" x14ac:dyDescent="0.25">
      <c r="KP1246" s="32"/>
    </row>
    <row r="1247" spans="302:302" x14ac:dyDescent="0.25">
      <c r="KP1247" s="32"/>
    </row>
    <row r="1248" spans="302:302" x14ac:dyDescent="0.25">
      <c r="KP1248" s="32"/>
    </row>
    <row r="1249" spans="302:302" x14ac:dyDescent="0.25">
      <c r="KP1249" s="32"/>
    </row>
    <row r="1250" spans="302:302" x14ac:dyDescent="0.25">
      <c r="KP1250" s="32"/>
    </row>
    <row r="1251" spans="302:302" x14ac:dyDescent="0.25">
      <c r="KP1251" s="32"/>
    </row>
    <row r="1252" spans="302:302" x14ac:dyDescent="0.25">
      <c r="KP1252" s="32"/>
    </row>
    <row r="1253" spans="302:302" x14ac:dyDescent="0.25">
      <c r="KP1253" s="32"/>
    </row>
    <row r="1254" spans="302:302" x14ac:dyDescent="0.25">
      <c r="KP1254" s="32"/>
    </row>
    <row r="1255" spans="302:302" x14ac:dyDescent="0.25">
      <c r="KP1255" s="32"/>
    </row>
    <row r="1256" spans="302:302" x14ac:dyDescent="0.25">
      <c r="KP1256" s="32"/>
    </row>
    <row r="1257" spans="302:302" x14ac:dyDescent="0.25">
      <c r="KP1257" s="32"/>
    </row>
    <row r="1258" spans="302:302" x14ac:dyDescent="0.25">
      <c r="KP1258" s="32"/>
    </row>
    <row r="1259" spans="302:302" x14ac:dyDescent="0.25">
      <c r="KP1259" s="32"/>
    </row>
    <row r="1260" spans="302:302" x14ac:dyDescent="0.25">
      <c r="KP1260" s="32"/>
    </row>
    <row r="1261" spans="302:302" x14ac:dyDescent="0.25">
      <c r="KP1261" s="32"/>
    </row>
    <row r="1262" spans="302:302" x14ac:dyDescent="0.25">
      <c r="KP1262" s="32"/>
    </row>
    <row r="1263" spans="302:302" x14ac:dyDescent="0.25">
      <c r="KP1263" s="32"/>
    </row>
    <row r="1264" spans="302:302" x14ac:dyDescent="0.25">
      <c r="KP1264" s="32"/>
    </row>
    <row r="1265" spans="302:302" x14ac:dyDescent="0.25">
      <c r="KP1265" s="32"/>
    </row>
    <row r="1266" spans="302:302" x14ac:dyDescent="0.25">
      <c r="KP1266" s="32"/>
    </row>
    <row r="1267" spans="302:302" x14ac:dyDescent="0.25">
      <c r="KP1267" s="32"/>
    </row>
    <row r="1268" spans="302:302" x14ac:dyDescent="0.25">
      <c r="KP1268" s="32"/>
    </row>
    <row r="1269" spans="302:302" x14ac:dyDescent="0.25">
      <c r="KP1269" s="32"/>
    </row>
    <row r="1270" spans="302:302" x14ac:dyDescent="0.25">
      <c r="KP1270" s="32"/>
    </row>
    <row r="1271" spans="302:302" x14ac:dyDescent="0.25">
      <c r="KP1271" s="32"/>
    </row>
    <row r="1272" spans="302:302" x14ac:dyDescent="0.25">
      <c r="KP1272" s="32"/>
    </row>
    <row r="1273" spans="302:302" x14ac:dyDescent="0.25">
      <c r="KP1273" s="32"/>
    </row>
    <row r="1274" spans="302:302" x14ac:dyDescent="0.25">
      <c r="KP1274" s="32"/>
    </row>
    <row r="1275" spans="302:302" x14ac:dyDescent="0.25">
      <c r="KP1275" s="32"/>
    </row>
    <row r="1276" spans="302:302" x14ac:dyDescent="0.25">
      <c r="KP1276" s="32"/>
    </row>
    <row r="1277" spans="302:302" x14ac:dyDescent="0.25">
      <c r="KP1277" s="32"/>
    </row>
    <row r="1278" spans="302:302" x14ac:dyDescent="0.25">
      <c r="KP1278" s="32"/>
    </row>
    <row r="1279" spans="302:302" x14ac:dyDescent="0.25">
      <c r="KP1279" s="32"/>
    </row>
    <row r="1280" spans="302:302" x14ac:dyDescent="0.25">
      <c r="KP1280" s="32"/>
    </row>
    <row r="1281" spans="302:302" x14ac:dyDescent="0.25">
      <c r="KP1281" s="32"/>
    </row>
    <row r="1282" spans="302:302" x14ac:dyDescent="0.25">
      <c r="KP1282" s="32"/>
    </row>
    <row r="1283" spans="302:302" x14ac:dyDescent="0.25">
      <c r="KP1283" s="32"/>
    </row>
    <row r="1284" spans="302:302" x14ac:dyDescent="0.25">
      <c r="KP1284" s="32"/>
    </row>
    <row r="1285" spans="302:302" x14ac:dyDescent="0.25">
      <c r="KP1285" s="32"/>
    </row>
    <row r="1286" spans="302:302" x14ac:dyDescent="0.25">
      <c r="KP1286" s="32"/>
    </row>
    <row r="1287" spans="302:302" x14ac:dyDescent="0.25">
      <c r="KP1287" s="32"/>
    </row>
    <row r="1288" spans="302:302" x14ac:dyDescent="0.25">
      <c r="KP1288" s="32"/>
    </row>
    <row r="1289" spans="302:302" x14ac:dyDescent="0.25">
      <c r="KP1289" s="32"/>
    </row>
    <row r="1290" spans="302:302" x14ac:dyDescent="0.25">
      <c r="KP1290" s="32"/>
    </row>
    <row r="1291" spans="302:302" x14ac:dyDescent="0.25">
      <c r="KP1291" s="32"/>
    </row>
    <row r="1292" spans="302:302" x14ac:dyDescent="0.25">
      <c r="KP1292" s="32"/>
    </row>
    <row r="1293" spans="302:302" x14ac:dyDescent="0.25">
      <c r="KP1293" s="32"/>
    </row>
    <row r="1294" spans="302:302" x14ac:dyDescent="0.25">
      <c r="KP1294" s="32"/>
    </row>
    <row r="1295" spans="302:302" x14ac:dyDescent="0.25">
      <c r="KP1295" s="32"/>
    </row>
    <row r="1296" spans="302:302" x14ac:dyDescent="0.25">
      <c r="KP1296" s="32"/>
    </row>
    <row r="1297" spans="302:302" x14ac:dyDescent="0.25">
      <c r="KP1297" s="32"/>
    </row>
    <row r="1298" spans="302:302" x14ac:dyDescent="0.25">
      <c r="KP1298" s="32"/>
    </row>
    <row r="1299" spans="302:302" x14ac:dyDescent="0.25">
      <c r="KP1299" s="32"/>
    </row>
    <row r="1300" spans="302:302" x14ac:dyDescent="0.25">
      <c r="KP1300" s="32"/>
    </row>
    <row r="1301" spans="302:302" x14ac:dyDescent="0.25">
      <c r="KP1301" s="32"/>
    </row>
    <row r="1302" spans="302:302" x14ac:dyDescent="0.25">
      <c r="KP1302" s="32"/>
    </row>
    <row r="1303" spans="302:302" x14ac:dyDescent="0.25">
      <c r="KP1303" s="32"/>
    </row>
    <row r="1304" spans="302:302" x14ac:dyDescent="0.25">
      <c r="KP1304" s="32"/>
    </row>
    <row r="1305" spans="302:302" x14ac:dyDescent="0.25">
      <c r="KP1305" s="32"/>
    </row>
    <row r="1306" spans="302:302" x14ac:dyDescent="0.25">
      <c r="KP1306" s="32"/>
    </row>
    <row r="1307" spans="302:302" x14ac:dyDescent="0.25">
      <c r="KP1307" s="32"/>
    </row>
    <row r="1308" spans="302:302" x14ac:dyDescent="0.25">
      <c r="KP1308" s="32"/>
    </row>
    <row r="1309" spans="302:302" x14ac:dyDescent="0.25">
      <c r="KP1309" s="32"/>
    </row>
    <row r="1310" spans="302:302" x14ac:dyDescent="0.25">
      <c r="KP1310" s="32"/>
    </row>
    <row r="1311" spans="302:302" x14ac:dyDescent="0.25">
      <c r="KP1311" s="32"/>
    </row>
    <row r="1312" spans="302:302" x14ac:dyDescent="0.25">
      <c r="KP1312" s="32"/>
    </row>
    <row r="1313" spans="302:302" x14ac:dyDescent="0.25">
      <c r="KP1313" s="32"/>
    </row>
    <row r="1314" spans="302:302" x14ac:dyDescent="0.25">
      <c r="KP1314" s="32"/>
    </row>
    <row r="1315" spans="302:302" x14ac:dyDescent="0.25">
      <c r="KP1315" s="32"/>
    </row>
    <row r="1316" spans="302:302" x14ac:dyDescent="0.25">
      <c r="KP1316" s="32"/>
    </row>
    <row r="1317" spans="302:302" x14ac:dyDescent="0.25">
      <c r="KP1317" s="32"/>
    </row>
    <row r="1318" spans="302:302" x14ac:dyDescent="0.25">
      <c r="KP1318" s="32"/>
    </row>
    <row r="1319" spans="302:302" x14ac:dyDescent="0.25">
      <c r="KP1319" s="32"/>
    </row>
    <row r="1320" spans="302:302" x14ac:dyDescent="0.25">
      <c r="KP1320" s="32"/>
    </row>
    <row r="1321" spans="302:302" x14ac:dyDescent="0.25">
      <c r="KP1321" s="32"/>
    </row>
    <row r="1322" spans="302:302" x14ac:dyDescent="0.25">
      <c r="KP1322" s="32"/>
    </row>
    <row r="1323" spans="302:302" x14ac:dyDescent="0.25">
      <c r="KP1323" s="32"/>
    </row>
    <row r="1324" spans="302:302" x14ac:dyDescent="0.25">
      <c r="KP1324" s="32"/>
    </row>
    <row r="1325" spans="302:302" x14ac:dyDescent="0.25">
      <c r="KP1325" s="32"/>
    </row>
    <row r="1326" spans="302:302" x14ac:dyDescent="0.25">
      <c r="KP1326" s="32"/>
    </row>
    <row r="1327" spans="302:302" x14ac:dyDescent="0.25">
      <c r="KP1327" s="32"/>
    </row>
    <row r="1328" spans="302:302" x14ac:dyDescent="0.25">
      <c r="KP1328" s="32"/>
    </row>
    <row r="1329" spans="302:302" x14ac:dyDescent="0.25">
      <c r="KP1329" s="32"/>
    </row>
    <row r="1330" spans="302:302" x14ac:dyDescent="0.25">
      <c r="KP1330" s="32"/>
    </row>
    <row r="1331" spans="302:302" x14ac:dyDescent="0.25">
      <c r="KP1331" s="32"/>
    </row>
    <row r="1332" spans="302:302" x14ac:dyDescent="0.25">
      <c r="KP1332" s="32"/>
    </row>
    <row r="1333" spans="302:302" x14ac:dyDescent="0.25">
      <c r="KP1333" s="32"/>
    </row>
    <row r="1334" spans="302:302" x14ac:dyDescent="0.25">
      <c r="KP1334" s="32"/>
    </row>
    <row r="1335" spans="302:302" x14ac:dyDescent="0.25">
      <c r="KP1335" s="32"/>
    </row>
    <row r="1336" spans="302:302" x14ac:dyDescent="0.25">
      <c r="KP1336" s="32"/>
    </row>
    <row r="1337" spans="302:302" x14ac:dyDescent="0.25">
      <c r="KP1337" s="32"/>
    </row>
    <row r="1338" spans="302:302" x14ac:dyDescent="0.25">
      <c r="KP1338" s="32"/>
    </row>
    <row r="1339" spans="302:302" x14ac:dyDescent="0.25">
      <c r="KP1339" s="32"/>
    </row>
    <row r="1340" spans="302:302" x14ac:dyDescent="0.25">
      <c r="KP1340" s="32"/>
    </row>
    <row r="1341" spans="302:302" x14ac:dyDescent="0.25">
      <c r="KP1341" s="32"/>
    </row>
    <row r="1342" spans="302:302" x14ac:dyDescent="0.25">
      <c r="KP1342" s="32"/>
    </row>
    <row r="1343" spans="302:302" x14ac:dyDescent="0.25">
      <c r="KP1343" s="32"/>
    </row>
    <row r="1344" spans="302:302" x14ac:dyDescent="0.25">
      <c r="KP1344" s="32"/>
    </row>
    <row r="1345" spans="302:302" x14ac:dyDescent="0.25">
      <c r="KP1345" s="32"/>
    </row>
    <row r="1346" spans="302:302" x14ac:dyDescent="0.25">
      <c r="KP1346" s="32"/>
    </row>
    <row r="1347" spans="302:302" x14ac:dyDescent="0.25">
      <c r="KP1347" s="32"/>
    </row>
    <row r="1348" spans="302:302" x14ac:dyDescent="0.25">
      <c r="KP1348" s="32"/>
    </row>
    <row r="1349" spans="302:302" x14ac:dyDescent="0.25">
      <c r="KP1349" s="32"/>
    </row>
    <row r="1350" spans="302:302" x14ac:dyDescent="0.25">
      <c r="KP1350" s="32"/>
    </row>
    <row r="1351" spans="302:302" x14ac:dyDescent="0.25">
      <c r="KP1351" s="32"/>
    </row>
    <row r="1352" spans="302:302" x14ac:dyDescent="0.25">
      <c r="KP1352" s="32"/>
    </row>
    <row r="1353" spans="302:302" x14ac:dyDescent="0.25">
      <c r="KP1353" s="32"/>
    </row>
    <row r="1354" spans="302:302" x14ac:dyDescent="0.25">
      <c r="KP1354" s="32"/>
    </row>
    <row r="1355" spans="302:302" x14ac:dyDescent="0.25">
      <c r="KP1355" s="32"/>
    </row>
    <row r="1356" spans="302:302" x14ac:dyDescent="0.25">
      <c r="KP1356" s="32"/>
    </row>
    <row r="1357" spans="302:302" x14ac:dyDescent="0.25">
      <c r="KP1357" s="32"/>
    </row>
    <row r="1358" spans="302:302" x14ac:dyDescent="0.25">
      <c r="KP1358" s="32"/>
    </row>
    <row r="1359" spans="302:302" x14ac:dyDescent="0.25">
      <c r="KP1359" s="32"/>
    </row>
    <row r="1360" spans="302:302" x14ac:dyDescent="0.25">
      <c r="KP1360" s="32"/>
    </row>
    <row r="1361" spans="302:302" x14ac:dyDescent="0.25">
      <c r="KP1361" s="32"/>
    </row>
    <row r="1362" spans="302:302" x14ac:dyDescent="0.25">
      <c r="KP1362" s="32"/>
    </row>
    <row r="1363" spans="302:302" x14ac:dyDescent="0.25">
      <c r="KP1363" s="32"/>
    </row>
    <row r="1364" spans="302:302" x14ac:dyDescent="0.25">
      <c r="KP1364" s="32"/>
    </row>
    <row r="1365" spans="302:302" x14ac:dyDescent="0.25">
      <c r="KP1365" s="32"/>
    </row>
    <row r="1366" spans="302:302" x14ac:dyDescent="0.25">
      <c r="KP1366" s="32"/>
    </row>
    <row r="1367" spans="302:302" x14ac:dyDescent="0.25">
      <c r="KP1367" s="32"/>
    </row>
    <row r="1368" spans="302:302" x14ac:dyDescent="0.25">
      <c r="KP1368" s="32"/>
    </row>
    <row r="1369" spans="302:302" x14ac:dyDescent="0.25">
      <c r="KP1369" s="32"/>
    </row>
    <row r="1370" spans="302:302" x14ac:dyDescent="0.25">
      <c r="KP1370" s="32"/>
    </row>
    <row r="1371" spans="302:302" x14ac:dyDescent="0.25">
      <c r="KP1371" s="32"/>
    </row>
    <row r="1372" spans="302:302" x14ac:dyDescent="0.25">
      <c r="KP1372" s="32"/>
    </row>
    <row r="1373" spans="302:302" x14ac:dyDescent="0.25">
      <c r="KP1373" s="32"/>
    </row>
    <row r="1374" spans="302:302" x14ac:dyDescent="0.25">
      <c r="KP1374" s="32"/>
    </row>
    <row r="1375" spans="302:302" x14ac:dyDescent="0.25">
      <c r="KP1375" s="32"/>
    </row>
    <row r="1376" spans="302:302" x14ac:dyDescent="0.25">
      <c r="KP1376" s="32"/>
    </row>
    <row r="1377" spans="302:302" x14ac:dyDescent="0.25">
      <c r="KP1377" s="32"/>
    </row>
    <row r="1378" spans="302:302" x14ac:dyDescent="0.25">
      <c r="KP1378" s="32"/>
    </row>
    <row r="1379" spans="302:302" x14ac:dyDescent="0.25">
      <c r="KP1379" s="32"/>
    </row>
    <row r="1380" spans="302:302" x14ac:dyDescent="0.25">
      <c r="KP1380" s="32"/>
    </row>
    <row r="1381" spans="302:302" x14ac:dyDescent="0.25">
      <c r="KP1381" s="32"/>
    </row>
    <row r="1382" spans="302:302" x14ac:dyDescent="0.25">
      <c r="KP1382" s="32"/>
    </row>
    <row r="1383" spans="302:302" x14ac:dyDescent="0.25">
      <c r="KP1383" s="32"/>
    </row>
    <row r="1384" spans="302:302" x14ac:dyDescent="0.25">
      <c r="KP1384" s="32"/>
    </row>
    <row r="1385" spans="302:302" x14ac:dyDescent="0.25">
      <c r="KP1385" s="32"/>
    </row>
    <row r="1386" spans="302:302" x14ac:dyDescent="0.25">
      <c r="KP1386" s="32"/>
    </row>
    <row r="1387" spans="302:302" x14ac:dyDescent="0.25">
      <c r="KP1387" s="32"/>
    </row>
    <row r="1388" spans="302:302" x14ac:dyDescent="0.25">
      <c r="KP1388" s="32"/>
    </row>
    <row r="1389" spans="302:302" x14ac:dyDescent="0.25">
      <c r="KP1389" s="32"/>
    </row>
    <row r="1390" spans="302:302" x14ac:dyDescent="0.25">
      <c r="KP1390" s="32"/>
    </row>
    <row r="1391" spans="302:302" x14ac:dyDescent="0.25">
      <c r="KP1391" s="32"/>
    </row>
    <row r="1392" spans="302:302" x14ac:dyDescent="0.25">
      <c r="KP1392" s="32"/>
    </row>
    <row r="1393" spans="302:302" x14ac:dyDescent="0.25">
      <c r="KP1393" s="32"/>
    </row>
    <row r="1394" spans="302:302" x14ac:dyDescent="0.25">
      <c r="KP1394" s="32"/>
    </row>
    <row r="1395" spans="302:302" x14ac:dyDescent="0.25">
      <c r="KP1395" s="32"/>
    </row>
    <row r="1396" spans="302:302" x14ac:dyDescent="0.25">
      <c r="KP1396" s="32"/>
    </row>
    <row r="1397" spans="302:302" x14ac:dyDescent="0.25">
      <c r="KP1397" s="32"/>
    </row>
    <row r="1398" spans="302:302" x14ac:dyDescent="0.25">
      <c r="KP1398" s="32"/>
    </row>
    <row r="1399" spans="302:302" x14ac:dyDescent="0.25">
      <c r="KP1399" s="32"/>
    </row>
    <row r="1400" spans="302:302" x14ac:dyDescent="0.25">
      <c r="KP1400" s="32"/>
    </row>
    <row r="1401" spans="302:302" x14ac:dyDescent="0.25">
      <c r="KP1401" s="32"/>
    </row>
    <row r="1402" spans="302:302" x14ac:dyDescent="0.25">
      <c r="KP1402" s="32"/>
    </row>
    <row r="1403" spans="302:302" x14ac:dyDescent="0.25">
      <c r="KP1403" s="32"/>
    </row>
    <row r="1404" spans="302:302" x14ac:dyDescent="0.25">
      <c r="KP1404" s="32"/>
    </row>
    <row r="1405" spans="302:302" x14ac:dyDescent="0.25">
      <c r="KP1405" s="32"/>
    </row>
    <row r="1406" spans="302:302" x14ac:dyDescent="0.25">
      <c r="KP1406" s="32"/>
    </row>
    <row r="1407" spans="302:302" x14ac:dyDescent="0.25">
      <c r="KP1407" s="32"/>
    </row>
    <row r="1408" spans="302:302" x14ac:dyDescent="0.25">
      <c r="KP1408" s="32"/>
    </row>
    <row r="1409" spans="302:302" x14ac:dyDescent="0.25">
      <c r="KP1409" s="32"/>
    </row>
    <row r="1410" spans="302:302" x14ac:dyDescent="0.25">
      <c r="KP1410" s="32"/>
    </row>
    <row r="1411" spans="302:302" x14ac:dyDescent="0.25">
      <c r="KP1411" s="32"/>
    </row>
    <row r="1412" spans="302:302" x14ac:dyDescent="0.25">
      <c r="KP1412" s="32"/>
    </row>
    <row r="1413" spans="302:302" x14ac:dyDescent="0.25">
      <c r="KP1413" s="32"/>
    </row>
    <row r="1414" spans="302:302" x14ac:dyDescent="0.25">
      <c r="KP1414" s="32"/>
    </row>
    <row r="1415" spans="302:302" x14ac:dyDescent="0.25">
      <c r="KP1415" s="32"/>
    </row>
    <row r="1416" spans="302:302" x14ac:dyDescent="0.25">
      <c r="KP1416" s="32"/>
    </row>
    <row r="1417" spans="302:302" x14ac:dyDescent="0.25">
      <c r="KP1417" s="32"/>
    </row>
    <row r="1418" spans="302:302" x14ac:dyDescent="0.25">
      <c r="KP1418" s="32"/>
    </row>
    <row r="1419" spans="302:302" x14ac:dyDescent="0.25">
      <c r="KP1419" s="32"/>
    </row>
    <row r="1420" spans="302:302" x14ac:dyDescent="0.25">
      <c r="KP1420" s="32"/>
    </row>
    <row r="1421" spans="302:302" x14ac:dyDescent="0.25">
      <c r="KP1421" s="32"/>
    </row>
    <row r="1422" spans="302:302" x14ac:dyDescent="0.25">
      <c r="KP1422" s="32"/>
    </row>
    <row r="1423" spans="302:302" x14ac:dyDescent="0.25">
      <c r="KP1423" s="32"/>
    </row>
    <row r="1424" spans="302:302" x14ac:dyDescent="0.25">
      <c r="KP1424" s="32"/>
    </row>
    <row r="1425" spans="302:302" x14ac:dyDescent="0.25">
      <c r="KP1425" s="32"/>
    </row>
    <row r="1426" spans="302:302" x14ac:dyDescent="0.25">
      <c r="KP1426" s="32"/>
    </row>
    <row r="1427" spans="302:302" x14ac:dyDescent="0.25">
      <c r="KP1427" s="32"/>
    </row>
    <row r="1428" spans="302:302" x14ac:dyDescent="0.25">
      <c r="KP1428" s="32"/>
    </row>
    <row r="1429" spans="302:302" x14ac:dyDescent="0.25">
      <c r="KP1429" s="32"/>
    </row>
    <row r="1430" spans="302:302" x14ac:dyDescent="0.25">
      <c r="KP1430" s="32"/>
    </row>
    <row r="1431" spans="302:302" x14ac:dyDescent="0.25">
      <c r="KP1431" s="32"/>
    </row>
    <row r="1432" spans="302:302" x14ac:dyDescent="0.25">
      <c r="KP1432" s="32"/>
    </row>
    <row r="1433" spans="302:302" x14ac:dyDescent="0.25">
      <c r="KP1433" s="32"/>
    </row>
    <row r="1434" spans="302:302" x14ac:dyDescent="0.25">
      <c r="KP1434" s="32"/>
    </row>
    <row r="1435" spans="302:302" x14ac:dyDescent="0.25">
      <c r="KP1435" s="32"/>
    </row>
    <row r="1436" spans="302:302" x14ac:dyDescent="0.25">
      <c r="KP1436" s="32"/>
    </row>
    <row r="1437" spans="302:302" x14ac:dyDescent="0.25">
      <c r="KP1437" s="32"/>
    </row>
    <row r="1438" spans="302:302" x14ac:dyDescent="0.25">
      <c r="KP1438" s="32"/>
    </row>
    <row r="1439" spans="302:302" x14ac:dyDescent="0.25">
      <c r="KP1439" s="32"/>
    </row>
    <row r="1440" spans="302:302" x14ac:dyDescent="0.25">
      <c r="KP1440" s="32"/>
    </row>
    <row r="1441" spans="302:302" x14ac:dyDescent="0.25">
      <c r="KP1441" s="32"/>
    </row>
    <row r="1442" spans="302:302" x14ac:dyDescent="0.25">
      <c r="KP1442" s="32"/>
    </row>
    <row r="1443" spans="302:302" x14ac:dyDescent="0.25">
      <c r="KP1443" s="32"/>
    </row>
    <row r="1444" spans="302:302" x14ac:dyDescent="0.25">
      <c r="KP1444" s="32"/>
    </row>
    <row r="1445" spans="302:302" x14ac:dyDescent="0.25">
      <c r="KP1445" s="32"/>
    </row>
    <row r="1446" spans="302:302" x14ac:dyDescent="0.25">
      <c r="KP1446" s="32"/>
    </row>
    <row r="1447" spans="302:302" x14ac:dyDescent="0.25">
      <c r="KP1447" s="32"/>
    </row>
    <row r="1448" spans="302:302" x14ac:dyDescent="0.25">
      <c r="KP1448" s="32"/>
    </row>
    <row r="1449" spans="302:302" x14ac:dyDescent="0.25">
      <c r="KP1449" s="32"/>
    </row>
    <row r="1450" spans="302:302" x14ac:dyDescent="0.25">
      <c r="KP1450" s="32"/>
    </row>
    <row r="1451" spans="302:302" x14ac:dyDescent="0.25">
      <c r="KP1451" s="32"/>
    </row>
    <row r="1452" spans="302:302" x14ac:dyDescent="0.25">
      <c r="KP1452" s="32"/>
    </row>
    <row r="1453" spans="302:302" x14ac:dyDescent="0.25">
      <c r="KP1453" s="32"/>
    </row>
    <row r="1454" spans="302:302" x14ac:dyDescent="0.25">
      <c r="KP1454" s="32"/>
    </row>
    <row r="1455" spans="302:302" x14ac:dyDescent="0.25">
      <c r="KP1455" s="32"/>
    </row>
    <row r="1456" spans="302:302" x14ac:dyDescent="0.25">
      <c r="KP1456" s="32"/>
    </row>
    <row r="1457" spans="302:302" x14ac:dyDescent="0.25">
      <c r="KP1457" s="32"/>
    </row>
    <row r="1458" spans="302:302" x14ac:dyDescent="0.25">
      <c r="KP1458" s="32"/>
    </row>
    <row r="1459" spans="302:302" x14ac:dyDescent="0.25">
      <c r="KP1459" s="32"/>
    </row>
    <row r="1460" spans="302:302" x14ac:dyDescent="0.25">
      <c r="KP1460" s="32"/>
    </row>
    <row r="1461" spans="302:302" x14ac:dyDescent="0.25">
      <c r="KP1461" s="32"/>
    </row>
    <row r="1462" spans="302:302" x14ac:dyDescent="0.25">
      <c r="KP1462" s="32"/>
    </row>
    <row r="1463" spans="302:302" x14ac:dyDescent="0.25">
      <c r="KP1463" s="32"/>
    </row>
    <row r="1464" spans="302:302" x14ac:dyDescent="0.25">
      <c r="KP1464" s="32"/>
    </row>
    <row r="1465" spans="302:302" x14ac:dyDescent="0.25">
      <c r="KP1465" s="32"/>
    </row>
    <row r="1466" spans="302:302" x14ac:dyDescent="0.25">
      <c r="KP1466" s="32"/>
    </row>
    <row r="1467" spans="302:302" x14ac:dyDescent="0.25">
      <c r="KP1467" s="32"/>
    </row>
    <row r="1468" spans="302:302" x14ac:dyDescent="0.25">
      <c r="KP1468" s="32"/>
    </row>
    <row r="1469" spans="302:302" x14ac:dyDescent="0.25">
      <c r="KP1469" s="32"/>
    </row>
    <row r="1470" spans="302:302" x14ac:dyDescent="0.25">
      <c r="KP1470" s="32"/>
    </row>
    <row r="1471" spans="302:302" x14ac:dyDescent="0.25">
      <c r="KP1471" s="32"/>
    </row>
    <row r="1472" spans="302:302" x14ac:dyDescent="0.25">
      <c r="KP1472" s="32"/>
    </row>
    <row r="1473" spans="302:302" x14ac:dyDescent="0.25">
      <c r="KP1473" s="32"/>
    </row>
    <row r="1474" spans="302:302" x14ac:dyDescent="0.25">
      <c r="KP1474" s="32"/>
    </row>
    <row r="1475" spans="302:302" x14ac:dyDescent="0.25">
      <c r="KP1475" s="32"/>
    </row>
    <row r="1476" spans="302:302" x14ac:dyDescent="0.25">
      <c r="KP1476" s="32"/>
    </row>
    <row r="1477" spans="302:302" x14ac:dyDescent="0.25">
      <c r="KP1477" s="32"/>
    </row>
    <row r="1478" spans="302:302" x14ac:dyDescent="0.25">
      <c r="KP1478" s="32"/>
    </row>
    <row r="1479" spans="302:302" x14ac:dyDescent="0.25">
      <c r="KP1479" s="32"/>
    </row>
    <row r="1480" spans="302:302" x14ac:dyDescent="0.25">
      <c r="KP1480" s="32"/>
    </row>
    <row r="1481" spans="302:302" x14ac:dyDescent="0.25">
      <c r="KP1481" s="32"/>
    </row>
    <row r="1482" spans="302:302" x14ac:dyDescent="0.25">
      <c r="KP1482" s="32"/>
    </row>
    <row r="1483" spans="302:302" x14ac:dyDescent="0.25">
      <c r="KP1483" s="32"/>
    </row>
    <row r="1484" spans="302:302" x14ac:dyDescent="0.25">
      <c r="KP1484" s="32"/>
    </row>
    <row r="1485" spans="302:302" x14ac:dyDescent="0.25">
      <c r="KP1485" s="32"/>
    </row>
    <row r="1486" spans="302:302" x14ac:dyDescent="0.25">
      <c r="KP1486" s="32"/>
    </row>
    <row r="1487" spans="302:302" x14ac:dyDescent="0.25">
      <c r="KP1487" s="32"/>
    </row>
    <row r="1488" spans="302:302" x14ac:dyDescent="0.25">
      <c r="KP1488" s="32"/>
    </row>
    <row r="1489" spans="302:302" x14ac:dyDescent="0.25">
      <c r="KP1489" s="32"/>
    </row>
    <row r="1490" spans="302:302" x14ac:dyDescent="0.25">
      <c r="KP1490" s="32"/>
    </row>
    <row r="1491" spans="302:302" x14ac:dyDescent="0.25">
      <c r="KP1491" s="32"/>
    </row>
    <row r="1492" spans="302:302" x14ac:dyDescent="0.25">
      <c r="KP1492" s="32"/>
    </row>
    <row r="1493" spans="302:302" x14ac:dyDescent="0.25">
      <c r="KP1493" s="32"/>
    </row>
    <row r="1494" spans="302:302" x14ac:dyDescent="0.25">
      <c r="KP1494" s="32"/>
    </row>
    <row r="1495" spans="302:302" x14ac:dyDescent="0.25">
      <c r="KP1495" s="32"/>
    </row>
    <row r="1496" spans="302:302" x14ac:dyDescent="0.25">
      <c r="KP1496" s="32"/>
    </row>
    <row r="1497" spans="302:302" x14ac:dyDescent="0.25">
      <c r="KP1497" s="32"/>
    </row>
    <row r="1498" spans="302:302" x14ac:dyDescent="0.25">
      <c r="KP1498" s="32"/>
    </row>
    <row r="1499" spans="302:302" x14ac:dyDescent="0.25">
      <c r="KP1499" s="32"/>
    </row>
    <row r="1500" spans="302:302" x14ac:dyDescent="0.25">
      <c r="KP1500" s="32"/>
    </row>
    <row r="1501" spans="302:302" x14ac:dyDescent="0.25">
      <c r="KP1501" s="32"/>
    </row>
    <row r="1502" spans="302:302" x14ac:dyDescent="0.25">
      <c r="KP1502" s="32"/>
    </row>
    <row r="1503" spans="302:302" x14ac:dyDescent="0.25">
      <c r="KP1503" s="32"/>
    </row>
    <row r="1504" spans="302:302" x14ac:dyDescent="0.25">
      <c r="KP1504" s="32"/>
    </row>
    <row r="1505" spans="302:302" x14ac:dyDescent="0.25">
      <c r="KP1505" s="32"/>
    </row>
    <row r="1506" spans="302:302" x14ac:dyDescent="0.25">
      <c r="KP1506" s="32"/>
    </row>
    <row r="1507" spans="302:302" x14ac:dyDescent="0.25">
      <c r="KP1507" s="32"/>
    </row>
    <row r="1508" spans="302:302" x14ac:dyDescent="0.25">
      <c r="KP1508" s="32"/>
    </row>
    <row r="1509" spans="302:302" x14ac:dyDescent="0.25">
      <c r="KP1509" s="32"/>
    </row>
    <row r="1510" spans="302:302" x14ac:dyDescent="0.25">
      <c r="KP1510" s="32"/>
    </row>
    <row r="1511" spans="302:302" x14ac:dyDescent="0.25">
      <c r="KP1511" s="32"/>
    </row>
    <row r="1512" spans="302:302" x14ac:dyDescent="0.25">
      <c r="KP1512" s="32"/>
    </row>
    <row r="1513" spans="302:302" x14ac:dyDescent="0.25">
      <c r="KP1513" s="32"/>
    </row>
    <row r="1514" spans="302:302" x14ac:dyDescent="0.25">
      <c r="KP1514" s="32"/>
    </row>
    <row r="1515" spans="302:302" x14ac:dyDescent="0.25">
      <c r="KP1515" s="32"/>
    </row>
    <row r="1516" spans="302:302" x14ac:dyDescent="0.25">
      <c r="KP1516" s="32"/>
    </row>
    <row r="1517" spans="302:302" x14ac:dyDescent="0.25">
      <c r="KP1517" s="32"/>
    </row>
    <row r="1518" spans="302:302" x14ac:dyDescent="0.25">
      <c r="KP1518" s="32"/>
    </row>
    <row r="1519" spans="302:302" x14ac:dyDescent="0.25">
      <c r="KP1519" s="32"/>
    </row>
    <row r="1520" spans="302:302" x14ac:dyDescent="0.25">
      <c r="KP1520" s="32"/>
    </row>
    <row r="1521" spans="302:302" x14ac:dyDescent="0.25">
      <c r="KP1521" s="32"/>
    </row>
    <row r="1522" spans="302:302" x14ac:dyDescent="0.25">
      <c r="KP1522" s="32"/>
    </row>
    <row r="1523" spans="302:302" x14ac:dyDescent="0.25">
      <c r="KP1523" s="32"/>
    </row>
    <row r="1524" spans="302:302" x14ac:dyDescent="0.25">
      <c r="KP1524" s="32"/>
    </row>
    <row r="1525" spans="302:302" x14ac:dyDescent="0.25">
      <c r="KP1525" s="32"/>
    </row>
    <row r="1526" spans="302:302" x14ac:dyDescent="0.25">
      <c r="KP1526" s="32"/>
    </row>
    <row r="1527" spans="302:302" x14ac:dyDescent="0.25">
      <c r="KP1527" s="32"/>
    </row>
    <row r="1528" spans="302:302" x14ac:dyDescent="0.25">
      <c r="KP1528" s="32"/>
    </row>
    <row r="1529" spans="302:302" x14ac:dyDescent="0.25">
      <c r="KP1529" s="32"/>
    </row>
    <row r="1530" spans="302:302" x14ac:dyDescent="0.25">
      <c r="KP1530" s="32"/>
    </row>
    <row r="1531" spans="302:302" x14ac:dyDescent="0.25">
      <c r="KP1531" s="32"/>
    </row>
    <row r="1532" spans="302:302" x14ac:dyDescent="0.25">
      <c r="KP1532" s="32"/>
    </row>
    <row r="1533" spans="302:302" x14ac:dyDescent="0.25">
      <c r="KP1533" s="32"/>
    </row>
    <row r="1534" spans="302:302" x14ac:dyDescent="0.25">
      <c r="KP1534" s="32"/>
    </row>
    <row r="1535" spans="302:302" x14ac:dyDescent="0.25">
      <c r="KP1535" s="32"/>
    </row>
    <row r="1536" spans="302:302" x14ac:dyDescent="0.25">
      <c r="KP1536" s="32"/>
    </row>
    <row r="1537" spans="302:302" x14ac:dyDescent="0.25">
      <c r="KP1537" s="32"/>
    </row>
    <row r="1538" spans="302:302" x14ac:dyDescent="0.25">
      <c r="KP1538" s="32"/>
    </row>
    <row r="1539" spans="302:302" x14ac:dyDescent="0.25">
      <c r="KP1539" s="32"/>
    </row>
    <row r="1540" spans="302:302" x14ac:dyDescent="0.25">
      <c r="KP1540" s="32"/>
    </row>
    <row r="1541" spans="302:302" x14ac:dyDescent="0.25">
      <c r="KP1541" s="32"/>
    </row>
    <row r="1542" spans="302:302" x14ac:dyDescent="0.25">
      <c r="KP1542" s="32"/>
    </row>
    <row r="1543" spans="302:302" x14ac:dyDescent="0.25">
      <c r="KP1543" s="32"/>
    </row>
    <row r="1544" spans="302:302" x14ac:dyDescent="0.25">
      <c r="KP1544" s="32"/>
    </row>
    <row r="1545" spans="302:302" x14ac:dyDescent="0.25">
      <c r="KP1545" s="32"/>
    </row>
    <row r="1546" spans="302:302" x14ac:dyDescent="0.25">
      <c r="KP1546" s="32"/>
    </row>
    <row r="1547" spans="302:302" x14ac:dyDescent="0.25">
      <c r="KP1547" s="32"/>
    </row>
    <row r="1548" spans="302:302" x14ac:dyDescent="0.25">
      <c r="KP1548" s="32"/>
    </row>
    <row r="1549" spans="302:302" x14ac:dyDescent="0.25">
      <c r="KP1549" s="32"/>
    </row>
    <row r="1550" spans="302:302" x14ac:dyDescent="0.25">
      <c r="KP1550" s="32"/>
    </row>
    <row r="1551" spans="302:302" x14ac:dyDescent="0.25">
      <c r="KP1551" s="32"/>
    </row>
    <row r="1552" spans="302:302" x14ac:dyDescent="0.25">
      <c r="KP1552" s="32"/>
    </row>
    <row r="1553" spans="302:302" x14ac:dyDescent="0.25">
      <c r="KP1553" s="32"/>
    </row>
    <row r="1554" spans="302:302" x14ac:dyDescent="0.25">
      <c r="KP1554" s="32"/>
    </row>
    <row r="1555" spans="302:302" x14ac:dyDescent="0.25">
      <c r="KP1555" s="32"/>
    </row>
    <row r="1556" spans="302:302" x14ac:dyDescent="0.25">
      <c r="KP1556" s="32"/>
    </row>
    <row r="1557" spans="302:302" x14ac:dyDescent="0.25">
      <c r="KP1557" s="32"/>
    </row>
    <row r="1558" spans="302:302" x14ac:dyDescent="0.25">
      <c r="KP1558" s="32"/>
    </row>
    <row r="1559" spans="302:302" x14ac:dyDescent="0.25">
      <c r="KP1559" s="32"/>
    </row>
    <row r="1560" spans="302:302" x14ac:dyDescent="0.25">
      <c r="KP1560" s="32"/>
    </row>
    <row r="1561" spans="302:302" x14ac:dyDescent="0.25">
      <c r="KP1561" s="32"/>
    </row>
    <row r="1562" spans="302:302" x14ac:dyDescent="0.25">
      <c r="KP1562" s="32"/>
    </row>
    <row r="1563" spans="302:302" x14ac:dyDescent="0.25">
      <c r="KP1563" s="32"/>
    </row>
    <row r="1564" spans="302:302" x14ac:dyDescent="0.25">
      <c r="KP1564" s="32"/>
    </row>
    <row r="1565" spans="302:302" x14ac:dyDescent="0.25">
      <c r="KP1565" s="32"/>
    </row>
    <row r="1566" spans="302:302" x14ac:dyDescent="0.25">
      <c r="KP1566" s="32"/>
    </row>
    <row r="1567" spans="302:302" x14ac:dyDescent="0.25">
      <c r="KP1567" s="32"/>
    </row>
    <row r="1568" spans="302:302" x14ac:dyDescent="0.25">
      <c r="KP1568" s="32"/>
    </row>
    <row r="1569" spans="302:302" x14ac:dyDescent="0.25">
      <c r="KP1569" s="32"/>
    </row>
    <row r="1570" spans="302:302" x14ac:dyDescent="0.25">
      <c r="KP1570" s="32"/>
    </row>
    <row r="1571" spans="302:302" x14ac:dyDescent="0.25">
      <c r="KP1571" s="32"/>
    </row>
  </sheetData>
  <autoFilter ref="A1:GZ180"/>
  <sortState ref="A2327:LG2474">
    <sortCondition ref="D2327:D2474"/>
  </sortState>
  <phoneticPr fontId="43"/>
  <pageMargins left="0.7" right="0.7" top="0.75" bottom="0.75" header="0.3" footer="0.3"/>
  <pageSetup orientation="portrait" r:id="rId1"/>
  <ignoredErrors>
    <ignoredError sqref="S10:S22" numberStoredAsText="1"/>
  </ignoredError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253"/>
  <sheetViews>
    <sheetView topLeftCell="A6" workbookViewId="0">
      <selection activeCell="A13" sqref="A13"/>
    </sheetView>
  </sheetViews>
  <sheetFormatPr defaultColWidth="8.88671875" defaultRowHeight="14.4" x14ac:dyDescent="0.3"/>
  <sheetData>
    <row r="1" spans="1:43" x14ac:dyDescent="0.3">
      <c r="A1" s="16" t="s">
        <v>877</v>
      </c>
      <c r="B1" s="16" t="s">
        <v>878</v>
      </c>
      <c r="C1" s="16" t="s">
        <v>879</v>
      </c>
      <c r="D1" s="16" t="s">
        <v>880</v>
      </c>
      <c r="E1" s="16" t="s">
        <v>881</v>
      </c>
      <c r="F1" s="16" t="s">
        <v>882</v>
      </c>
      <c r="G1" s="16" t="s">
        <v>883</v>
      </c>
      <c r="H1" s="16" t="s">
        <v>884</v>
      </c>
      <c r="I1" s="16" t="s">
        <v>885</v>
      </c>
      <c r="J1" s="16" t="s">
        <v>886</v>
      </c>
      <c r="K1" s="16" t="s">
        <v>887</v>
      </c>
      <c r="L1" s="16" t="s">
        <v>888</v>
      </c>
      <c r="M1" s="16" t="s">
        <v>889</v>
      </c>
      <c r="N1" s="16" t="s">
        <v>890</v>
      </c>
      <c r="O1" s="16" t="s">
        <v>891</v>
      </c>
      <c r="P1" s="16" t="s">
        <v>892</v>
      </c>
      <c r="Q1" s="16" t="s">
        <v>893</v>
      </c>
      <c r="R1" s="16" t="s">
        <v>894</v>
      </c>
      <c r="S1" s="26" t="s">
        <v>875</v>
      </c>
      <c r="T1" s="16" t="s">
        <v>895</v>
      </c>
      <c r="U1" s="16" t="s">
        <v>896</v>
      </c>
      <c r="V1" s="16" t="s">
        <v>897</v>
      </c>
      <c r="W1" s="16" t="s">
        <v>898</v>
      </c>
      <c r="X1" s="23" t="s">
        <v>899</v>
      </c>
      <c r="Y1" s="23" t="s">
        <v>900</v>
      </c>
      <c r="Z1" s="23" t="s">
        <v>901</v>
      </c>
      <c r="AA1" s="23" t="s">
        <v>902</v>
      </c>
      <c r="AB1" s="23" t="s">
        <v>903</v>
      </c>
      <c r="AC1" s="23" t="s">
        <v>904</v>
      </c>
      <c r="AD1" s="23" t="s">
        <v>905</v>
      </c>
      <c r="AE1" s="23" t="s">
        <v>906</v>
      </c>
      <c r="AF1" s="23" t="s">
        <v>907</v>
      </c>
      <c r="AG1" s="23" t="s">
        <v>855</v>
      </c>
      <c r="AH1" s="23" t="s">
        <v>908</v>
      </c>
      <c r="AI1" s="23" t="s">
        <v>909</v>
      </c>
      <c r="AJ1" s="23" t="s">
        <v>910</v>
      </c>
      <c r="AK1" s="23" t="s">
        <v>911</v>
      </c>
      <c r="AL1" s="23" t="s">
        <v>912</v>
      </c>
      <c r="AM1" s="23" t="s">
        <v>913</v>
      </c>
      <c r="AN1" s="23" t="s">
        <v>850</v>
      </c>
      <c r="AO1" s="23" t="s">
        <v>914</v>
      </c>
      <c r="AP1" s="23" t="s">
        <v>915</v>
      </c>
      <c r="AQ1" s="25" t="s">
        <v>916</v>
      </c>
    </row>
    <row r="2" spans="1:43" ht="40.200000000000003" x14ac:dyDescent="0.3">
      <c r="A2" s="17">
        <v>2011</v>
      </c>
      <c r="B2" s="19">
        <v>40778</v>
      </c>
      <c r="C2" s="18" t="s">
        <v>46</v>
      </c>
      <c r="D2" s="18" t="s">
        <v>917</v>
      </c>
      <c r="E2" s="18" t="s">
        <v>918</v>
      </c>
      <c r="F2" s="17">
        <v>8</v>
      </c>
      <c r="G2" s="18" t="s">
        <v>919</v>
      </c>
      <c r="H2" s="18" t="s">
        <v>47</v>
      </c>
      <c r="I2" s="17">
        <v>2011</v>
      </c>
      <c r="J2" s="17">
        <v>0.61309999999999998</v>
      </c>
      <c r="K2" s="17">
        <v>43</v>
      </c>
      <c r="L2" s="17">
        <v>163</v>
      </c>
      <c r="M2" s="20">
        <v>6.8018692580585516E-2</v>
      </c>
      <c r="N2" s="18" t="s">
        <v>920</v>
      </c>
      <c r="O2" s="18" t="s">
        <v>921</v>
      </c>
      <c r="P2" s="21">
        <v>0.33888888888888891</v>
      </c>
      <c r="Q2" s="18" t="s">
        <v>346</v>
      </c>
      <c r="R2" s="20">
        <v>1.2503494829119026</v>
      </c>
      <c r="S2" s="22">
        <v>1.4702999999999997E-3</v>
      </c>
      <c r="T2" s="20">
        <v>0.23981405969662367</v>
      </c>
      <c r="U2" s="22">
        <v>0.24039055003378676</v>
      </c>
      <c r="V2" s="17" t="s">
        <v>47</v>
      </c>
      <c r="W2" s="17" t="s">
        <v>47</v>
      </c>
      <c r="X2" s="22">
        <v>9.7839999999999993E-4</v>
      </c>
      <c r="Y2" s="22">
        <v>0</v>
      </c>
      <c r="Z2" s="22">
        <v>7.0699999999999997E-5</v>
      </c>
      <c r="AA2" s="22">
        <v>0</v>
      </c>
      <c r="AB2" s="22">
        <v>0</v>
      </c>
      <c r="AC2" s="22">
        <v>4.1399999999999998E-4</v>
      </c>
      <c r="AD2" s="22">
        <v>0</v>
      </c>
      <c r="AE2" s="22">
        <v>0</v>
      </c>
      <c r="AF2" s="22">
        <v>0</v>
      </c>
      <c r="AG2" s="22">
        <v>0</v>
      </c>
      <c r="AH2" s="22">
        <v>7.1999999999999997E-6</v>
      </c>
      <c r="AI2" s="22">
        <v>0</v>
      </c>
      <c r="AJ2" s="22">
        <v>0</v>
      </c>
      <c r="AK2" s="22">
        <v>0</v>
      </c>
      <c r="AL2" s="22">
        <v>0</v>
      </c>
      <c r="AM2" s="22">
        <v>0</v>
      </c>
      <c r="AN2" s="22">
        <v>0</v>
      </c>
      <c r="AO2" s="22">
        <v>0</v>
      </c>
      <c r="AP2" s="22">
        <v>0</v>
      </c>
      <c r="AQ2" s="24" t="s">
        <v>922</v>
      </c>
    </row>
    <row r="3" spans="1:43" ht="40.200000000000003" x14ac:dyDescent="0.3">
      <c r="A3" s="17">
        <v>2011</v>
      </c>
      <c r="B3" s="19">
        <v>40778</v>
      </c>
      <c r="C3" s="18" t="s">
        <v>46</v>
      </c>
      <c r="D3" s="18" t="s">
        <v>923</v>
      </c>
      <c r="E3" s="18" t="s">
        <v>918</v>
      </c>
      <c r="F3" s="17">
        <v>8</v>
      </c>
      <c r="G3" s="18" t="s">
        <v>919</v>
      </c>
      <c r="H3" s="18" t="s">
        <v>47</v>
      </c>
      <c r="I3" s="17">
        <v>2011</v>
      </c>
      <c r="J3" s="17">
        <v>0.52770000000000006</v>
      </c>
      <c r="K3" s="17">
        <v>44</v>
      </c>
      <c r="L3" s="17">
        <v>163</v>
      </c>
      <c r="M3" s="20">
        <v>6.8018692580585516E-2</v>
      </c>
      <c r="N3" s="18" t="s">
        <v>920</v>
      </c>
      <c r="O3" s="18" t="s">
        <v>921</v>
      </c>
      <c r="P3" s="21">
        <v>0.33888888888888891</v>
      </c>
      <c r="Q3" s="18" t="s">
        <v>346</v>
      </c>
      <c r="R3" s="20">
        <v>1.3812898850870308</v>
      </c>
      <c r="S3" s="22">
        <v>2.1687999999999998E-3</v>
      </c>
      <c r="T3" s="20">
        <v>0.41099109342429402</v>
      </c>
      <c r="U3" s="22">
        <v>0.41268720106437057</v>
      </c>
      <c r="V3" s="17" t="s">
        <v>47</v>
      </c>
      <c r="W3" s="17" t="s">
        <v>47</v>
      </c>
      <c r="X3" s="22">
        <v>1.4488999999999999E-3</v>
      </c>
      <c r="Y3" s="22">
        <v>0</v>
      </c>
      <c r="Z3" s="22">
        <v>9.4300000000000002E-5</v>
      </c>
      <c r="AA3" s="22">
        <v>0</v>
      </c>
      <c r="AB3" s="22">
        <v>0</v>
      </c>
      <c r="AC3" s="22">
        <v>5.7959999999999999E-4</v>
      </c>
      <c r="AD3" s="22">
        <v>1.3699999999999999E-5</v>
      </c>
      <c r="AE3" s="22">
        <v>0</v>
      </c>
      <c r="AF3" s="22">
        <v>0</v>
      </c>
      <c r="AG3" s="22">
        <v>0</v>
      </c>
      <c r="AH3" s="22">
        <v>0</v>
      </c>
      <c r="AI3" s="22">
        <v>3.2299999999999999E-5</v>
      </c>
      <c r="AJ3" s="22">
        <v>0</v>
      </c>
      <c r="AK3" s="22">
        <v>0</v>
      </c>
      <c r="AL3" s="22">
        <v>0</v>
      </c>
      <c r="AM3" s="22">
        <v>0</v>
      </c>
      <c r="AN3" s="22">
        <v>0</v>
      </c>
      <c r="AO3" s="22">
        <v>0</v>
      </c>
      <c r="AP3" s="22">
        <v>0</v>
      </c>
      <c r="AQ3" s="24" t="s">
        <v>922</v>
      </c>
    </row>
    <row r="4" spans="1:43" ht="40.200000000000003" x14ac:dyDescent="0.3">
      <c r="A4" s="17">
        <v>2011</v>
      </c>
      <c r="B4" s="19">
        <v>40778</v>
      </c>
      <c r="C4" s="18" t="s">
        <v>46</v>
      </c>
      <c r="D4" s="18" t="s">
        <v>924</v>
      </c>
      <c r="E4" s="18" t="s">
        <v>918</v>
      </c>
      <c r="F4" s="17">
        <v>8</v>
      </c>
      <c r="G4" s="18" t="s">
        <v>919</v>
      </c>
      <c r="H4" s="18" t="s">
        <v>47</v>
      </c>
      <c r="I4" s="17">
        <v>2011</v>
      </c>
      <c r="J4" s="17">
        <v>1.0253000000000001</v>
      </c>
      <c r="K4" s="17">
        <v>53</v>
      </c>
      <c r="L4" s="17">
        <v>163</v>
      </c>
      <c r="M4" s="20">
        <v>6.8018692580585516E-2</v>
      </c>
      <c r="N4" s="18" t="s">
        <v>920</v>
      </c>
      <c r="O4" s="18" t="s">
        <v>921</v>
      </c>
      <c r="P4" s="21">
        <v>0.33888888888888891</v>
      </c>
      <c r="Q4" s="18" t="s">
        <v>346</v>
      </c>
      <c r="R4" s="20">
        <v>1.5308058552520574</v>
      </c>
      <c r="S4" s="22">
        <v>6.1990065206335484E-3</v>
      </c>
      <c r="T4" s="20">
        <v>0.60460416664718108</v>
      </c>
      <c r="U4" s="22">
        <v>0.60828186414274743</v>
      </c>
      <c r="V4" s="17" t="s">
        <v>47</v>
      </c>
      <c r="W4" s="17" t="s">
        <v>47</v>
      </c>
      <c r="X4" s="22">
        <v>4.5501000000000005E-3</v>
      </c>
      <c r="Y4" s="22">
        <v>2.2590000000000002E-4</v>
      </c>
      <c r="Z4" s="22">
        <v>0</v>
      </c>
      <c r="AA4" s="22">
        <v>0</v>
      </c>
      <c r="AB4" s="22">
        <v>0</v>
      </c>
      <c r="AC4" s="22">
        <v>1.4076E-3</v>
      </c>
      <c r="AD4" s="22">
        <v>0</v>
      </c>
      <c r="AE4" s="22">
        <v>0</v>
      </c>
      <c r="AF4" s="22">
        <v>0</v>
      </c>
      <c r="AG4" s="22">
        <v>0</v>
      </c>
      <c r="AH4" s="22">
        <v>0</v>
      </c>
      <c r="AI4" s="22">
        <v>0</v>
      </c>
      <c r="AJ4" s="22">
        <v>0</v>
      </c>
      <c r="AK4" s="22">
        <v>0</v>
      </c>
      <c r="AL4" s="22">
        <v>0</v>
      </c>
      <c r="AM4" s="22">
        <v>1.5406520633548339E-5</v>
      </c>
      <c r="AN4" s="22">
        <v>0</v>
      </c>
      <c r="AO4" s="22">
        <v>0</v>
      </c>
      <c r="AP4" s="22">
        <v>0</v>
      </c>
      <c r="AQ4" s="24" t="s">
        <v>922</v>
      </c>
    </row>
    <row r="5" spans="1:43" ht="40.200000000000003" x14ac:dyDescent="0.3">
      <c r="A5" s="17">
        <v>2011</v>
      </c>
      <c r="B5" s="19">
        <v>40778</v>
      </c>
      <c r="C5" s="18" t="s">
        <v>46</v>
      </c>
      <c r="D5" s="18" t="s">
        <v>925</v>
      </c>
      <c r="E5" s="18" t="s">
        <v>918</v>
      </c>
      <c r="F5" s="17">
        <v>8</v>
      </c>
      <c r="G5" s="18" t="s">
        <v>919</v>
      </c>
      <c r="H5" s="18" t="s">
        <v>47</v>
      </c>
      <c r="I5" s="17">
        <v>2011</v>
      </c>
      <c r="J5" s="17">
        <v>0.99480000000000002</v>
      </c>
      <c r="K5" s="17">
        <v>53</v>
      </c>
      <c r="L5" s="17">
        <v>163</v>
      </c>
      <c r="M5" s="20">
        <v>6.8018692580585516E-2</v>
      </c>
      <c r="N5" s="18" t="s">
        <v>920</v>
      </c>
      <c r="O5" s="18" t="s">
        <v>921</v>
      </c>
      <c r="P5" s="21">
        <v>0.33888888888888891</v>
      </c>
      <c r="Q5" s="18" t="s">
        <v>346</v>
      </c>
      <c r="R5" s="20">
        <v>0.84677811301307104</v>
      </c>
      <c r="S5" s="22">
        <v>1.2832E-3</v>
      </c>
      <c r="T5" s="20">
        <v>0.12899075190993164</v>
      </c>
      <c r="U5" s="22">
        <v>0.12915735295064965</v>
      </c>
      <c r="V5" s="17" t="s">
        <v>47</v>
      </c>
      <c r="W5" s="17" t="s">
        <v>47</v>
      </c>
      <c r="X5" s="22">
        <v>1.1145999999999999E-3</v>
      </c>
      <c r="Y5" s="22">
        <v>0</v>
      </c>
      <c r="Z5" s="22">
        <v>0</v>
      </c>
      <c r="AA5" s="22">
        <v>0</v>
      </c>
      <c r="AB5" s="22">
        <v>0</v>
      </c>
      <c r="AC5" s="22">
        <v>1.2420000000000001E-4</v>
      </c>
      <c r="AD5" s="22">
        <v>4.4400000000000002E-5</v>
      </c>
      <c r="AE5" s="22">
        <v>0</v>
      </c>
      <c r="AF5" s="22">
        <v>0</v>
      </c>
      <c r="AG5" s="22">
        <v>0</v>
      </c>
      <c r="AH5" s="22">
        <v>0</v>
      </c>
      <c r="AI5" s="22">
        <v>0</v>
      </c>
      <c r="AJ5" s="22">
        <v>0</v>
      </c>
      <c r="AK5" s="22">
        <v>0</v>
      </c>
      <c r="AL5" s="22">
        <v>0</v>
      </c>
      <c r="AM5" s="22">
        <v>0</v>
      </c>
      <c r="AN5" s="22">
        <v>0</v>
      </c>
      <c r="AO5" s="22">
        <v>0</v>
      </c>
      <c r="AP5" s="22">
        <v>0</v>
      </c>
      <c r="AQ5" s="24" t="s">
        <v>922</v>
      </c>
    </row>
    <row r="6" spans="1:43" ht="40.200000000000003" x14ac:dyDescent="0.3">
      <c r="A6" s="17">
        <v>2011</v>
      </c>
      <c r="B6" s="19">
        <v>40778</v>
      </c>
      <c r="C6" s="18" t="s">
        <v>46</v>
      </c>
      <c r="D6" s="18" t="s">
        <v>926</v>
      </c>
      <c r="E6" s="18" t="s">
        <v>918</v>
      </c>
      <c r="F6" s="17">
        <v>8</v>
      </c>
      <c r="G6" s="18" t="s">
        <v>919</v>
      </c>
      <c r="H6" s="18" t="s">
        <v>47</v>
      </c>
      <c r="I6" s="17">
        <v>2011</v>
      </c>
      <c r="J6" s="17">
        <v>0.60340000000000005</v>
      </c>
      <c r="K6" s="17">
        <v>45</v>
      </c>
      <c r="L6" s="17">
        <v>163</v>
      </c>
      <c r="M6" s="20">
        <v>6.8018692580585516E-2</v>
      </c>
      <c r="N6" s="18" t="s">
        <v>920</v>
      </c>
      <c r="O6" s="18" t="s">
        <v>921</v>
      </c>
      <c r="P6" s="21">
        <v>0.33888888888888891</v>
      </c>
      <c r="Q6" s="18" t="s">
        <v>346</v>
      </c>
      <c r="R6" s="20">
        <v>1.4491147963649089</v>
      </c>
      <c r="S6" s="22">
        <v>2.7610000000000004E-3</v>
      </c>
      <c r="T6" s="20">
        <v>0.45757374875704343</v>
      </c>
      <c r="U6" s="22">
        <v>0.45967711054393745</v>
      </c>
      <c r="V6" s="17" t="s">
        <v>47</v>
      </c>
      <c r="W6" s="17" t="s">
        <v>47</v>
      </c>
      <c r="X6" s="22">
        <v>2.1161999999999999E-3</v>
      </c>
      <c r="Y6" s="22">
        <v>0</v>
      </c>
      <c r="Z6" s="22">
        <v>2.3570000000000001E-4</v>
      </c>
      <c r="AA6" s="22">
        <v>0</v>
      </c>
      <c r="AB6" s="22">
        <v>0</v>
      </c>
      <c r="AC6" s="22">
        <v>3.4500000000000004E-4</v>
      </c>
      <c r="AD6" s="22">
        <v>1.3699999999999999E-5</v>
      </c>
      <c r="AE6" s="22">
        <v>0</v>
      </c>
      <c r="AF6" s="22">
        <v>0</v>
      </c>
      <c r="AG6" s="22">
        <v>0</v>
      </c>
      <c r="AH6" s="22">
        <v>0</v>
      </c>
      <c r="AI6" s="22">
        <v>5.0399999999999999E-5</v>
      </c>
      <c r="AJ6" s="22">
        <v>0</v>
      </c>
      <c r="AK6" s="22">
        <v>0</v>
      </c>
      <c r="AL6" s="22">
        <v>0</v>
      </c>
      <c r="AM6" s="22">
        <v>0</v>
      </c>
      <c r="AN6" s="22">
        <v>0</v>
      </c>
      <c r="AO6" s="22">
        <v>0</v>
      </c>
      <c r="AP6" s="22">
        <v>0</v>
      </c>
      <c r="AQ6" s="24" t="s">
        <v>922</v>
      </c>
    </row>
    <row r="7" spans="1:43" ht="40.200000000000003" x14ac:dyDescent="0.3">
      <c r="A7" s="17">
        <v>2011</v>
      </c>
      <c r="B7" s="19">
        <v>40778</v>
      </c>
      <c r="C7" s="18" t="s">
        <v>46</v>
      </c>
      <c r="D7" s="18" t="s">
        <v>927</v>
      </c>
      <c r="E7" s="18" t="s">
        <v>918</v>
      </c>
      <c r="F7" s="17">
        <v>8</v>
      </c>
      <c r="G7" s="18" t="s">
        <v>919</v>
      </c>
      <c r="H7" s="18" t="s">
        <v>47</v>
      </c>
      <c r="I7" s="17">
        <v>2011</v>
      </c>
      <c r="J7" s="17">
        <v>0.95350000000000001</v>
      </c>
      <c r="K7" s="17">
        <v>50</v>
      </c>
      <c r="L7" s="17">
        <v>163</v>
      </c>
      <c r="M7" s="20">
        <v>6.8018692580585516E-2</v>
      </c>
      <c r="N7" s="18" t="s">
        <v>920</v>
      </c>
      <c r="O7" s="18" t="s">
        <v>921</v>
      </c>
      <c r="P7" s="21">
        <v>0.33888888888888891</v>
      </c>
      <c r="Q7" s="18" t="s">
        <v>346</v>
      </c>
      <c r="R7" s="20">
        <v>1.4303253059285042</v>
      </c>
      <c r="S7" s="22">
        <v>3.9432E-3</v>
      </c>
      <c r="T7" s="20">
        <v>0.41355007865757737</v>
      </c>
      <c r="U7" s="22">
        <v>0.41526741738882816</v>
      </c>
      <c r="V7" s="17" t="s">
        <v>47</v>
      </c>
      <c r="W7" s="17" t="s">
        <v>47</v>
      </c>
      <c r="X7" s="22">
        <v>2.6642000000000002E-3</v>
      </c>
      <c r="Y7" s="22">
        <v>0</v>
      </c>
      <c r="Z7" s="22">
        <v>1.4139999999999999E-4</v>
      </c>
      <c r="AA7" s="22">
        <v>0</v>
      </c>
      <c r="AB7" s="22">
        <v>0</v>
      </c>
      <c r="AC7" s="22">
        <v>1.0488000000000001E-3</v>
      </c>
      <c r="AD7" s="22">
        <v>8.8800000000000004E-5</v>
      </c>
      <c r="AE7" s="22">
        <v>0</v>
      </c>
      <c r="AF7" s="22">
        <v>0</v>
      </c>
      <c r="AG7" s="22">
        <v>0</v>
      </c>
      <c r="AH7" s="22">
        <v>0</v>
      </c>
      <c r="AI7" s="22">
        <v>0</v>
      </c>
      <c r="AJ7" s="22">
        <v>0</v>
      </c>
      <c r="AK7" s="22">
        <v>0</v>
      </c>
      <c r="AL7" s="22">
        <v>0</v>
      </c>
      <c r="AM7" s="22">
        <v>0</v>
      </c>
      <c r="AN7" s="22">
        <v>0</v>
      </c>
      <c r="AO7" s="22">
        <v>0</v>
      </c>
      <c r="AP7" s="22">
        <v>0</v>
      </c>
      <c r="AQ7" s="24" t="s">
        <v>922</v>
      </c>
    </row>
    <row r="8" spans="1:43" ht="40.200000000000003" x14ac:dyDescent="0.3">
      <c r="A8" s="17">
        <v>2011</v>
      </c>
      <c r="B8" s="19">
        <v>40778</v>
      </c>
      <c r="C8" s="18" t="s">
        <v>46</v>
      </c>
      <c r="D8" s="18" t="s">
        <v>928</v>
      </c>
      <c r="E8" s="18" t="s">
        <v>918</v>
      </c>
      <c r="F8" s="17">
        <v>8</v>
      </c>
      <c r="G8" s="18" t="s">
        <v>919</v>
      </c>
      <c r="H8" s="18" t="s">
        <v>47</v>
      </c>
      <c r="I8" s="17">
        <v>2011</v>
      </c>
      <c r="J8" s="17">
        <v>1.1347</v>
      </c>
      <c r="K8" s="17">
        <v>55</v>
      </c>
      <c r="L8" s="17">
        <v>163</v>
      </c>
      <c r="M8" s="20">
        <v>6.8018692580585516E-2</v>
      </c>
      <c r="N8" s="18" t="s">
        <v>920</v>
      </c>
      <c r="O8" s="18" t="s">
        <v>921</v>
      </c>
      <c r="P8" s="21">
        <v>0.33888888888888891</v>
      </c>
      <c r="Q8" s="18" t="s">
        <v>346</v>
      </c>
      <c r="R8" s="20">
        <v>1.2838644924764189</v>
      </c>
      <c r="S8" s="22">
        <v>4.0401999999999999E-3</v>
      </c>
      <c r="T8" s="20">
        <v>0.35605887018595223</v>
      </c>
      <c r="U8" s="22">
        <v>0.35733117954666821</v>
      </c>
      <c r="V8" s="17" t="s">
        <v>47</v>
      </c>
      <c r="W8" s="17"/>
      <c r="X8" s="22">
        <v>2.6395999999999998E-3</v>
      </c>
      <c r="Y8" s="22">
        <v>0</v>
      </c>
      <c r="Z8" s="22">
        <v>2.8279999999999999E-4</v>
      </c>
      <c r="AA8" s="22">
        <v>0</v>
      </c>
      <c r="AB8" s="22">
        <v>0</v>
      </c>
      <c r="AC8" s="22">
        <v>1.1178000000000002E-3</v>
      </c>
      <c r="AD8" s="22">
        <v>0</v>
      </c>
      <c r="AE8" s="22">
        <v>0</v>
      </c>
      <c r="AF8" s="22">
        <v>0</v>
      </c>
      <c r="AG8" s="22">
        <v>0</v>
      </c>
      <c r="AH8" s="22">
        <v>0</v>
      </c>
      <c r="AI8" s="22">
        <v>0</v>
      </c>
      <c r="AJ8" s="22">
        <v>0</v>
      </c>
      <c r="AK8" s="22">
        <v>0</v>
      </c>
      <c r="AL8" s="22">
        <v>0</v>
      </c>
      <c r="AM8" s="22">
        <v>0</v>
      </c>
      <c r="AN8" s="22">
        <v>0</v>
      </c>
      <c r="AO8" s="22">
        <v>0</v>
      </c>
      <c r="AP8" s="22">
        <v>0</v>
      </c>
      <c r="AQ8" s="24" t="s">
        <v>922</v>
      </c>
    </row>
    <row r="9" spans="1:43" ht="40.200000000000003" x14ac:dyDescent="0.3">
      <c r="A9" s="17">
        <v>2011</v>
      </c>
      <c r="B9" s="19">
        <v>40778</v>
      </c>
      <c r="C9" s="18" t="s">
        <v>46</v>
      </c>
      <c r="D9" s="18" t="s">
        <v>929</v>
      </c>
      <c r="E9" s="18" t="s">
        <v>918</v>
      </c>
      <c r="F9" s="17">
        <v>8</v>
      </c>
      <c r="G9" s="18" t="s">
        <v>919</v>
      </c>
      <c r="H9" s="18" t="s">
        <v>47</v>
      </c>
      <c r="I9" s="17">
        <v>2011</v>
      </c>
      <c r="J9" s="17">
        <v>1.4504999999999999</v>
      </c>
      <c r="K9" s="17">
        <v>59</v>
      </c>
      <c r="L9" s="17">
        <v>163</v>
      </c>
      <c r="M9" s="20">
        <v>6.8018692580585516E-2</v>
      </c>
      <c r="N9" s="18" t="s">
        <v>920</v>
      </c>
      <c r="O9" s="18" t="s">
        <v>921</v>
      </c>
      <c r="P9" s="21">
        <v>0.33888888888888891</v>
      </c>
      <c r="Q9" s="18" t="s">
        <v>346</v>
      </c>
      <c r="R9" s="20">
        <v>0.6365132389393775</v>
      </c>
      <c r="S9" s="22">
        <v>1.1877000000000001E-3</v>
      </c>
      <c r="T9" s="20">
        <v>8.1882109617373328E-2</v>
      </c>
      <c r="U9" s="22">
        <v>8.1949211360450067E-2</v>
      </c>
      <c r="V9" s="17" t="s">
        <v>47</v>
      </c>
      <c r="W9" s="17" t="s">
        <v>47</v>
      </c>
      <c r="X9" s="22">
        <v>1.0463E-3</v>
      </c>
      <c r="Y9" s="22">
        <v>0</v>
      </c>
      <c r="Z9" s="22">
        <v>1.4139999999999999E-4</v>
      </c>
      <c r="AA9" s="22">
        <v>0</v>
      </c>
      <c r="AB9" s="22">
        <v>0</v>
      </c>
      <c r="AC9" s="22">
        <v>0</v>
      </c>
      <c r="AD9" s="22">
        <v>0</v>
      </c>
      <c r="AE9" s="22">
        <v>0</v>
      </c>
      <c r="AF9" s="22">
        <v>0</v>
      </c>
      <c r="AG9" s="22">
        <v>0</v>
      </c>
      <c r="AH9" s="22">
        <v>0</v>
      </c>
      <c r="AI9" s="22">
        <v>0</v>
      </c>
      <c r="AJ9" s="22">
        <v>0</v>
      </c>
      <c r="AK9" s="22">
        <v>0</v>
      </c>
      <c r="AL9" s="22">
        <v>0</v>
      </c>
      <c r="AM9" s="22">
        <v>0</v>
      </c>
      <c r="AN9" s="22">
        <v>0</v>
      </c>
      <c r="AO9" s="22">
        <v>0</v>
      </c>
      <c r="AP9" s="22">
        <v>0</v>
      </c>
      <c r="AQ9" s="24" t="s">
        <v>930</v>
      </c>
    </row>
    <row r="10" spans="1:43" ht="40.200000000000003" x14ac:dyDescent="0.3">
      <c r="A10" s="17">
        <v>2011</v>
      </c>
      <c r="B10" s="19">
        <v>40778</v>
      </c>
      <c r="C10" s="18" t="s">
        <v>46</v>
      </c>
      <c r="D10" s="18" t="s">
        <v>931</v>
      </c>
      <c r="E10" s="18" t="s">
        <v>918</v>
      </c>
      <c r="F10" s="17">
        <v>8</v>
      </c>
      <c r="G10" s="18" t="s">
        <v>919</v>
      </c>
      <c r="H10" s="18" t="s">
        <v>47</v>
      </c>
      <c r="I10" s="17">
        <v>2011</v>
      </c>
      <c r="J10" s="17">
        <v>0.44580000000000003</v>
      </c>
      <c r="K10" s="17">
        <v>40</v>
      </c>
      <c r="L10" s="17">
        <v>163</v>
      </c>
      <c r="M10" s="20">
        <v>6.8018692580585516E-2</v>
      </c>
      <c r="N10" s="18" t="s">
        <v>920</v>
      </c>
      <c r="O10" s="18" t="s">
        <v>921</v>
      </c>
      <c r="P10" s="21">
        <v>0.33888888888888891</v>
      </c>
      <c r="Q10" s="18" t="s">
        <v>346</v>
      </c>
      <c r="R10" s="20">
        <v>1.0720792532470382</v>
      </c>
      <c r="S10" s="22">
        <v>7.4129999999999997E-4</v>
      </c>
      <c r="T10" s="20">
        <v>0.16628532974427992</v>
      </c>
      <c r="U10" s="22">
        <v>0.166562298411423</v>
      </c>
      <c r="V10" s="17" t="s">
        <v>47</v>
      </c>
      <c r="W10" s="17" t="s">
        <v>47</v>
      </c>
      <c r="X10" s="22">
        <v>4.5149999999999997E-4</v>
      </c>
      <c r="Y10" s="22">
        <v>0</v>
      </c>
      <c r="Z10" s="22">
        <v>0</v>
      </c>
      <c r="AA10" s="22">
        <v>0</v>
      </c>
      <c r="AB10" s="22">
        <v>0</v>
      </c>
      <c r="AC10" s="22">
        <v>2.898E-4</v>
      </c>
      <c r="AD10" s="22">
        <v>0</v>
      </c>
      <c r="AE10" s="22">
        <v>0</v>
      </c>
      <c r="AF10" s="22">
        <v>0</v>
      </c>
      <c r="AG10" s="22">
        <v>0</v>
      </c>
      <c r="AH10" s="22">
        <v>0</v>
      </c>
      <c r="AI10" s="22">
        <v>0</v>
      </c>
      <c r="AJ10" s="22">
        <v>0</v>
      </c>
      <c r="AK10" s="22">
        <v>0</v>
      </c>
      <c r="AL10" s="22">
        <v>0</v>
      </c>
      <c r="AM10" s="22">
        <v>0</v>
      </c>
      <c r="AN10" s="22">
        <v>0</v>
      </c>
      <c r="AO10" s="22">
        <v>0</v>
      </c>
      <c r="AP10" s="22">
        <v>0</v>
      </c>
      <c r="AQ10" s="24" t="s">
        <v>922</v>
      </c>
    </row>
    <row r="11" spans="1:43" ht="40.200000000000003" x14ac:dyDescent="0.3">
      <c r="A11" s="17">
        <v>2011</v>
      </c>
      <c r="B11" s="19">
        <v>40778</v>
      </c>
      <c r="C11" s="18" t="s">
        <v>46</v>
      </c>
      <c r="D11" s="18" t="s">
        <v>932</v>
      </c>
      <c r="E11" s="18" t="s">
        <v>918</v>
      </c>
      <c r="F11" s="17">
        <v>8</v>
      </c>
      <c r="G11" s="18" t="s">
        <v>919</v>
      </c>
      <c r="H11" s="18" t="s">
        <v>47</v>
      </c>
      <c r="I11" s="17">
        <v>2011</v>
      </c>
      <c r="J11" s="17">
        <v>0.53420000000000001</v>
      </c>
      <c r="K11" s="17">
        <v>43</v>
      </c>
      <c r="L11" s="17">
        <v>163</v>
      </c>
      <c r="M11" s="20">
        <v>6.8018692580585516E-2</v>
      </c>
      <c r="N11" s="18" t="s">
        <v>920</v>
      </c>
      <c r="O11" s="18" t="s">
        <v>921</v>
      </c>
      <c r="P11" s="21">
        <v>0.33888888888888891</v>
      </c>
      <c r="Q11" s="18" t="s">
        <v>346</v>
      </c>
      <c r="R11" s="20">
        <v>1.2926997479384688</v>
      </c>
      <c r="S11" s="22">
        <v>1.6209E-3</v>
      </c>
      <c r="T11" s="20">
        <v>0.30342568326469488</v>
      </c>
      <c r="U11" s="22">
        <v>0.30434915677314417</v>
      </c>
      <c r="V11" s="17" t="s">
        <v>47</v>
      </c>
      <c r="W11" s="17" t="s">
        <v>47</v>
      </c>
      <c r="X11" s="22">
        <v>9.9489999999999995E-4</v>
      </c>
      <c r="Y11" s="22">
        <v>0</v>
      </c>
      <c r="Z11" s="22">
        <v>7.0699999999999997E-5</v>
      </c>
      <c r="AA11" s="22">
        <v>0</v>
      </c>
      <c r="AB11" s="22">
        <v>0</v>
      </c>
      <c r="AC11" s="22">
        <v>4.9680000000000004E-4</v>
      </c>
      <c r="AD11" s="22">
        <v>1.3699999999999999E-5</v>
      </c>
      <c r="AE11" s="22">
        <v>0</v>
      </c>
      <c r="AF11" s="22">
        <v>0</v>
      </c>
      <c r="AG11" s="22">
        <v>0</v>
      </c>
      <c r="AH11" s="22">
        <v>0</v>
      </c>
      <c r="AI11" s="22">
        <v>2.2500000000000001E-5</v>
      </c>
      <c r="AJ11" s="22">
        <v>0</v>
      </c>
      <c r="AK11" s="22">
        <v>0</v>
      </c>
      <c r="AL11" s="22">
        <v>0</v>
      </c>
      <c r="AM11" s="22">
        <v>0</v>
      </c>
      <c r="AN11" s="22">
        <v>0</v>
      </c>
      <c r="AO11" s="22">
        <v>0</v>
      </c>
      <c r="AP11" s="22">
        <v>2.23E-5</v>
      </c>
      <c r="AQ11" s="24" t="s">
        <v>922</v>
      </c>
    </row>
    <row r="12" spans="1:43" ht="40.200000000000003" x14ac:dyDescent="0.3">
      <c r="A12" s="17">
        <v>2011</v>
      </c>
      <c r="B12" s="19">
        <v>40778</v>
      </c>
      <c r="C12" s="18" t="s">
        <v>46</v>
      </c>
      <c r="D12" s="18" t="s">
        <v>933</v>
      </c>
      <c r="E12" s="18" t="s">
        <v>918</v>
      </c>
      <c r="F12" s="17">
        <v>8</v>
      </c>
      <c r="G12" s="18" t="s">
        <v>919</v>
      </c>
      <c r="H12" s="18" t="s">
        <v>47</v>
      </c>
      <c r="I12" s="17">
        <v>2011</v>
      </c>
      <c r="J12" s="17">
        <v>0.71699999999999997</v>
      </c>
      <c r="K12" s="17">
        <v>46</v>
      </c>
      <c r="L12" s="17">
        <v>163</v>
      </c>
      <c r="M12" s="20">
        <v>6.8018692580585516E-2</v>
      </c>
      <c r="N12" s="18" t="s">
        <v>920</v>
      </c>
      <c r="O12" s="18" t="s">
        <v>921</v>
      </c>
      <c r="P12" s="21">
        <v>0.33888888888888891</v>
      </c>
      <c r="Q12" s="18" t="s">
        <v>346</v>
      </c>
      <c r="R12" s="20">
        <v>1.0101025424167256</v>
      </c>
      <c r="S12" s="22">
        <v>1.0920999999999999E-3</v>
      </c>
      <c r="T12" s="20">
        <v>0.15231520223152023</v>
      </c>
      <c r="U12" s="22">
        <v>0.1525475553489492</v>
      </c>
      <c r="V12" s="17" t="s">
        <v>47</v>
      </c>
      <c r="W12" s="17" t="s">
        <v>47</v>
      </c>
      <c r="X12" s="22">
        <v>7.1489999999999998E-4</v>
      </c>
      <c r="Y12" s="22">
        <v>0</v>
      </c>
      <c r="Z12" s="22">
        <v>1.4139999999999999E-4</v>
      </c>
      <c r="AA12" s="22">
        <v>0</v>
      </c>
      <c r="AB12" s="22">
        <v>0</v>
      </c>
      <c r="AC12" s="22">
        <v>1.104E-4</v>
      </c>
      <c r="AD12" s="22">
        <v>4.4400000000000002E-5</v>
      </c>
      <c r="AE12" s="22">
        <v>0</v>
      </c>
      <c r="AF12" s="22">
        <v>0</v>
      </c>
      <c r="AG12" s="22">
        <v>0</v>
      </c>
      <c r="AH12" s="22">
        <v>0</v>
      </c>
      <c r="AI12" s="22">
        <v>6.9E-6</v>
      </c>
      <c r="AJ12" s="22">
        <v>0</v>
      </c>
      <c r="AK12" s="22">
        <v>0</v>
      </c>
      <c r="AL12" s="22">
        <v>0</v>
      </c>
      <c r="AM12" s="22">
        <v>0</v>
      </c>
      <c r="AN12" s="22">
        <v>0</v>
      </c>
      <c r="AO12" s="22">
        <v>0</v>
      </c>
      <c r="AP12" s="22">
        <v>7.4099999999999999E-5</v>
      </c>
      <c r="AQ12" s="24" t="s">
        <v>922</v>
      </c>
    </row>
    <row r="13" spans="1:43" ht="40.200000000000003" x14ac:dyDescent="0.3">
      <c r="A13" s="17">
        <v>2011</v>
      </c>
      <c r="B13" s="19">
        <v>40778</v>
      </c>
      <c r="C13" s="18" t="s">
        <v>46</v>
      </c>
      <c r="D13" s="18" t="s">
        <v>934</v>
      </c>
      <c r="E13" s="18" t="s">
        <v>918</v>
      </c>
      <c r="F13" s="17">
        <v>8</v>
      </c>
      <c r="G13" s="18" t="s">
        <v>919</v>
      </c>
      <c r="H13" s="18" t="s">
        <v>47</v>
      </c>
      <c r="I13" s="17">
        <v>2011</v>
      </c>
      <c r="J13" s="17">
        <v>0.73920000000000008</v>
      </c>
      <c r="K13" s="17">
        <v>49</v>
      </c>
      <c r="L13" s="17">
        <v>163</v>
      </c>
      <c r="M13" s="20">
        <v>6.8018692580585516E-2</v>
      </c>
      <c r="N13" s="18" t="s">
        <v>920</v>
      </c>
      <c r="O13" s="18" t="s">
        <v>921</v>
      </c>
      <c r="P13" s="21">
        <v>0.33888888888888891</v>
      </c>
      <c r="Q13" s="18" t="s">
        <v>346</v>
      </c>
      <c r="R13" s="20">
        <v>1.1821736412711623</v>
      </c>
      <c r="S13" s="22">
        <v>2.0625999999999999E-3</v>
      </c>
      <c r="T13" s="20">
        <v>0.27903138528138527</v>
      </c>
      <c r="U13" s="22">
        <v>0.27981214899691698</v>
      </c>
      <c r="V13" s="17" t="s">
        <v>47</v>
      </c>
      <c r="W13" s="17" t="s">
        <v>47</v>
      </c>
      <c r="X13" s="22">
        <v>1.4435000000000001E-3</v>
      </c>
      <c r="Y13" s="22">
        <v>0</v>
      </c>
      <c r="Z13" s="22">
        <v>7.0699999999999997E-5</v>
      </c>
      <c r="AA13" s="22">
        <v>0</v>
      </c>
      <c r="AB13" s="22">
        <v>0</v>
      </c>
      <c r="AC13" s="22">
        <v>4.9680000000000004E-4</v>
      </c>
      <c r="AD13" s="22">
        <v>4.4400000000000002E-5</v>
      </c>
      <c r="AE13" s="22">
        <v>0</v>
      </c>
      <c r="AF13" s="22">
        <v>0</v>
      </c>
      <c r="AG13" s="22">
        <v>0</v>
      </c>
      <c r="AH13" s="22">
        <v>7.1999999999999997E-6</v>
      </c>
      <c r="AI13" s="22">
        <v>0</v>
      </c>
      <c r="AJ13" s="22">
        <v>0</v>
      </c>
      <c r="AK13" s="22">
        <v>0</v>
      </c>
      <c r="AL13" s="22">
        <v>0</v>
      </c>
      <c r="AM13" s="22">
        <v>0</v>
      </c>
      <c r="AN13" s="22">
        <v>0</v>
      </c>
      <c r="AO13" s="22">
        <v>0</v>
      </c>
      <c r="AP13" s="22">
        <v>0</v>
      </c>
      <c r="AQ13" s="24" t="s">
        <v>922</v>
      </c>
    </row>
    <row r="14" spans="1:43" ht="40.200000000000003" x14ac:dyDescent="0.3">
      <c r="A14" s="17">
        <v>2011</v>
      </c>
      <c r="B14" s="19">
        <v>40778</v>
      </c>
      <c r="C14" s="18" t="s">
        <v>46</v>
      </c>
      <c r="D14" s="18" t="s">
        <v>935</v>
      </c>
      <c r="E14" s="18" t="s">
        <v>918</v>
      </c>
      <c r="F14" s="17">
        <v>8</v>
      </c>
      <c r="G14" s="18" t="s">
        <v>919</v>
      </c>
      <c r="H14" s="18" t="s">
        <v>47</v>
      </c>
      <c r="I14" s="17">
        <v>2011</v>
      </c>
      <c r="J14" s="17">
        <v>1.1676</v>
      </c>
      <c r="K14" s="17">
        <v>56</v>
      </c>
      <c r="L14" s="17">
        <v>163</v>
      </c>
      <c r="M14" s="20">
        <v>6.8018692580585516E-2</v>
      </c>
      <c r="N14" s="18" t="s">
        <v>920</v>
      </c>
      <c r="O14" s="18" t="s">
        <v>921</v>
      </c>
      <c r="P14" s="21">
        <v>0.33888888888888891</v>
      </c>
      <c r="Q14" s="18" t="s">
        <v>346</v>
      </c>
      <c r="R14" s="20">
        <v>0.69532520846567081</v>
      </c>
      <c r="S14" s="22">
        <v>1.1157000000000001E-3</v>
      </c>
      <c r="T14" s="20">
        <v>9.5554984583761576E-2</v>
      </c>
      <c r="U14" s="22">
        <v>9.5646379466916107E-2</v>
      </c>
      <c r="V14" s="17" t="s">
        <v>47</v>
      </c>
      <c r="W14" s="17" t="s">
        <v>47</v>
      </c>
      <c r="X14" s="22">
        <v>5.7810000000000001E-4</v>
      </c>
      <c r="Y14" s="22">
        <v>0</v>
      </c>
      <c r="Z14" s="22">
        <v>0</v>
      </c>
      <c r="AA14" s="22">
        <v>0</v>
      </c>
      <c r="AB14" s="22">
        <v>0</v>
      </c>
      <c r="AC14" s="22">
        <v>4.8300000000000003E-4</v>
      </c>
      <c r="AD14" s="22">
        <v>0</v>
      </c>
      <c r="AE14" s="22">
        <v>0</v>
      </c>
      <c r="AF14" s="22">
        <v>0</v>
      </c>
      <c r="AG14" s="22">
        <v>2.27E-5</v>
      </c>
      <c r="AH14" s="22">
        <v>7.1999999999999997E-6</v>
      </c>
      <c r="AI14" s="22">
        <v>0</v>
      </c>
      <c r="AJ14" s="22">
        <v>0</v>
      </c>
      <c r="AK14" s="22">
        <v>0</v>
      </c>
      <c r="AL14" s="22">
        <v>0</v>
      </c>
      <c r="AM14" s="22">
        <v>0</v>
      </c>
      <c r="AN14" s="22">
        <v>0</v>
      </c>
      <c r="AO14" s="22">
        <v>0</v>
      </c>
      <c r="AP14" s="22">
        <v>2.4700000000000001E-5</v>
      </c>
      <c r="AQ14" s="24" t="s">
        <v>930</v>
      </c>
    </row>
    <row r="15" spans="1:43" ht="40.200000000000003" x14ac:dyDescent="0.3">
      <c r="A15" s="17">
        <v>2011</v>
      </c>
      <c r="B15" s="19">
        <v>40778</v>
      </c>
      <c r="C15" s="18" t="s">
        <v>46</v>
      </c>
      <c r="D15" s="18" t="s">
        <v>936</v>
      </c>
      <c r="E15" s="18" t="s">
        <v>918</v>
      </c>
      <c r="F15" s="17">
        <v>8</v>
      </c>
      <c r="G15" s="18" t="s">
        <v>919</v>
      </c>
      <c r="H15" s="18" t="s">
        <v>47</v>
      </c>
      <c r="I15" s="17">
        <v>2011</v>
      </c>
      <c r="J15" s="17">
        <v>0.59970000000000001</v>
      </c>
      <c r="K15" s="17">
        <v>43</v>
      </c>
      <c r="L15" s="17">
        <v>163</v>
      </c>
      <c r="M15" s="20">
        <v>6.8018692580585516E-2</v>
      </c>
      <c r="N15" s="18" t="s">
        <v>920</v>
      </c>
      <c r="O15" s="18" t="s">
        <v>921</v>
      </c>
      <c r="P15" s="21">
        <v>0.33888888888888891</v>
      </c>
      <c r="Q15" s="18" t="s">
        <v>346</v>
      </c>
      <c r="R15" s="20">
        <v>0.72073335504183977</v>
      </c>
      <c r="S15" s="22">
        <v>4.3429999999999999E-4</v>
      </c>
      <c r="T15" s="20">
        <v>7.241954310488577E-2</v>
      </c>
      <c r="U15" s="22">
        <v>7.2472027015729412E-2</v>
      </c>
      <c r="V15" s="17" t="s">
        <v>47</v>
      </c>
      <c r="W15" s="17" t="s">
        <v>47</v>
      </c>
      <c r="X15" s="22">
        <v>3.7049999999999995E-4</v>
      </c>
      <c r="Y15" s="22">
        <v>0</v>
      </c>
      <c r="Z15" s="22">
        <v>0</v>
      </c>
      <c r="AA15" s="22">
        <v>0</v>
      </c>
      <c r="AB15" s="22">
        <v>0</v>
      </c>
      <c r="AC15" s="22">
        <v>1.38E-5</v>
      </c>
      <c r="AD15" s="22">
        <v>4.4400000000000002E-5</v>
      </c>
      <c r="AE15" s="22">
        <v>0</v>
      </c>
      <c r="AF15" s="22">
        <v>5.5999999999999997E-6</v>
      </c>
      <c r="AG15" s="22">
        <v>0</v>
      </c>
      <c r="AH15" s="22">
        <v>0</v>
      </c>
      <c r="AI15" s="22">
        <v>0</v>
      </c>
      <c r="AJ15" s="22">
        <v>0</v>
      </c>
      <c r="AK15" s="22">
        <v>0</v>
      </c>
      <c r="AL15" s="22">
        <v>0</v>
      </c>
      <c r="AM15" s="22">
        <v>0</v>
      </c>
      <c r="AN15" s="22">
        <v>0</v>
      </c>
      <c r="AO15" s="22">
        <v>0</v>
      </c>
      <c r="AP15" s="22">
        <v>0</v>
      </c>
      <c r="AQ15" s="24" t="s">
        <v>922</v>
      </c>
    </row>
    <row r="16" spans="1:43" ht="40.200000000000003" x14ac:dyDescent="0.3">
      <c r="A16" s="17">
        <v>2011</v>
      </c>
      <c r="B16" s="19">
        <v>40778</v>
      </c>
      <c r="C16" s="18" t="s">
        <v>46</v>
      </c>
      <c r="D16" s="18" t="s">
        <v>937</v>
      </c>
      <c r="E16" s="18" t="s">
        <v>918</v>
      </c>
      <c r="F16" s="17">
        <v>8</v>
      </c>
      <c r="G16" s="18" t="s">
        <v>919</v>
      </c>
      <c r="H16" s="18" t="s">
        <v>47</v>
      </c>
      <c r="I16" s="17">
        <v>2011</v>
      </c>
      <c r="J16" s="17">
        <v>0.38500000000000001</v>
      </c>
      <c r="K16" s="17">
        <v>38</v>
      </c>
      <c r="L16" s="17">
        <v>163</v>
      </c>
      <c r="M16" s="20">
        <v>6.8018692580585516E-2</v>
      </c>
      <c r="N16" s="18" t="s">
        <v>920</v>
      </c>
      <c r="O16" s="18" t="s">
        <v>921</v>
      </c>
      <c r="P16" s="21">
        <v>0.33888888888888891</v>
      </c>
      <c r="Q16" s="18" t="s">
        <v>346</v>
      </c>
      <c r="R16" s="20">
        <v>0.56988752988665969</v>
      </c>
      <c r="S16" s="22">
        <v>1.92E-4</v>
      </c>
      <c r="T16" s="20">
        <v>4.9870129870129863E-2</v>
      </c>
      <c r="U16" s="22">
        <v>4.9895012577701098E-2</v>
      </c>
      <c r="V16" s="17" t="s">
        <v>47</v>
      </c>
      <c r="W16" s="17" t="s">
        <v>47</v>
      </c>
      <c r="X16" s="22">
        <v>1.92E-4</v>
      </c>
      <c r="Y16" s="22">
        <v>0</v>
      </c>
      <c r="Z16" s="22">
        <v>0</v>
      </c>
      <c r="AA16" s="22">
        <v>0</v>
      </c>
      <c r="AB16" s="22">
        <v>0</v>
      </c>
      <c r="AC16" s="22">
        <v>0</v>
      </c>
      <c r="AD16" s="22">
        <v>0</v>
      </c>
      <c r="AE16" s="22">
        <v>0</v>
      </c>
      <c r="AF16" s="22">
        <v>0</v>
      </c>
      <c r="AG16" s="22">
        <v>0</v>
      </c>
      <c r="AH16" s="22">
        <v>0</v>
      </c>
      <c r="AI16" s="22">
        <v>0</v>
      </c>
      <c r="AJ16" s="22">
        <v>0</v>
      </c>
      <c r="AK16" s="22">
        <v>0</v>
      </c>
      <c r="AL16" s="22">
        <v>0</v>
      </c>
      <c r="AM16" s="22">
        <v>0</v>
      </c>
      <c r="AN16" s="22">
        <v>0</v>
      </c>
      <c r="AO16" s="22">
        <v>0</v>
      </c>
      <c r="AP16" s="22">
        <v>0</v>
      </c>
      <c r="AQ16" s="24" t="s">
        <v>922</v>
      </c>
    </row>
    <row r="17" spans="1:43" ht="40.200000000000003" x14ac:dyDescent="0.3">
      <c r="A17" s="17">
        <v>2011</v>
      </c>
      <c r="B17" s="19">
        <v>40778</v>
      </c>
      <c r="C17" s="18" t="s">
        <v>46</v>
      </c>
      <c r="D17" s="18" t="s">
        <v>938</v>
      </c>
      <c r="E17" s="18" t="s">
        <v>918</v>
      </c>
      <c r="F17" s="17">
        <v>8</v>
      </c>
      <c r="G17" s="18" t="s">
        <v>919</v>
      </c>
      <c r="H17" s="18" t="s">
        <v>47</v>
      </c>
      <c r="I17" s="17">
        <v>2011</v>
      </c>
      <c r="J17" s="17">
        <v>0.53129999999999999</v>
      </c>
      <c r="K17" s="17">
        <v>43</v>
      </c>
      <c r="L17" s="17">
        <v>163</v>
      </c>
      <c r="M17" s="20">
        <v>6.8018692580585516E-2</v>
      </c>
      <c r="N17" s="18" t="s">
        <v>920</v>
      </c>
      <c r="O17" s="18" t="s">
        <v>921</v>
      </c>
      <c r="P17" s="21">
        <v>0.33888888888888891</v>
      </c>
      <c r="Q17" s="18" t="s">
        <v>346</v>
      </c>
      <c r="R17" s="20">
        <v>1.3475252549176882</v>
      </c>
      <c r="S17" s="22">
        <v>1.8390000000000001E-3</v>
      </c>
      <c r="T17" s="20">
        <v>0.34613212874082444</v>
      </c>
      <c r="U17" s="22">
        <v>0.34733436457076167</v>
      </c>
      <c r="V17" s="17" t="s">
        <v>47</v>
      </c>
      <c r="W17" s="17" t="s">
        <v>47</v>
      </c>
      <c r="X17" s="22">
        <v>1.2144999999999999E-3</v>
      </c>
      <c r="Y17" s="22">
        <v>0</v>
      </c>
      <c r="Z17" s="22">
        <v>1.4139999999999999E-4</v>
      </c>
      <c r="AA17" s="22">
        <v>0</v>
      </c>
      <c r="AB17" s="22">
        <v>0</v>
      </c>
      <c r="AC17" s="22">
        <v>1.9320000000000001E-4</v>
      </c>
      <c r="AD17" s="22">
        <v>0</v>
      </c>
      <c r="AE17" s="22">
        <v>0</v>
      </c>
      <c r="AF17" s="22">
        <v>0</v>
      </c>
      <c r="AG17" s="22">
        <v>0</v>
      </c>
      <c r="AH17" s="22">
        <v>2.3999999999999999E-6</v>
      </c>
      <c r="AI17" s="22">
        <v>0</v>
      </c>
      <c r="AJ17" s="22">
        <v>0</v>
      </c>
      <c r="AK17" s="22">
        <v>0</v>
      </c>
      <c r="AL17" s="22">
        <v>0</v>
      </c>
      <c r="AM17" s="22">
        <v>0</v>
      </c>
      <c r="AN17" s="22">
        <v>0</v>
      </c>
      <c r="AO17" s="22">
        <v>0</v>
      </c>
      <c r="AP17" s="22">
        <v>2.875E-4</v>
      </c>
      <c r="AQ17" s="24" t="s">
        <v>922</v>
      </c>
    </row>
    <row r="18" spans="1:43" ht="40.200000000000003" x14ac:dyDescent="0.3">
      <c r="A18" s="17">
        <v>2011</v>
      </c>
      <c r="B18" s="19">
        <v>40778</v>
      </c>
      <c r="C18" s="18" t="s">
        <v>46</v>
      </c>
      <c r="D18" s="18" t="s">
        <v>939</v>
      </c>
      <c r="E18" s="18" t="s">
        <v>918</v>
      </c>
      <c r="F18" s="17">
        <v>8</v>
      </c>
      <c r="G18" s="18" t="s">
        <v>919</v>
      </c>
      <c r="H18" s="18" t="s">
        <v>47</v>
      </c>
      <c r="I18" s="17">
        <v>2011</v>
      </c>
      <c r="J18" s="17">
        <v>0.35410000000000003</v>
      </c>
      <c r="K18" s="17">
        <v>37</v>
      </c>
      <c r="L18" s="17">
        <v>163</v>
      </c>
      <c r="M18" s="20">
        <v>6.8018692580585516E-2</v>
      </c>
      <c r="N18" s="18" t="s">
        <v>920</v>
      </c>
      <c r="O18" s="18" t="s">
        <v>921</v>
      </c>
      <c r="P18" s="21">
        <v>0.33888888888888891</v>
      </c>
      <c r="Q18" s="18" t="s">
        <v>346</v>
      </c>
      <c r="R18" s="20">
        <v>0.62188866877790694</v>
      </c>
      <c r="S18" s="22">
        <v>1.9559999999999998E-4</v>
      </c>
      <c r="T18" s="20">
        <v>5.5238633154476122E-2</v>
      </c>
      <c r="U18" s="22">
        <v>5.5269163084720047E-2</v>
      </c>
      <c r="V18" s="17" t="s">
        <v>47</v>
      </c>
      <c r="W18" s="17" t="s">
        <v>47</v>
      </c>
      <c r="X18" s="22">
        <v>1.9560000000000001E-4</v>
      </c>
      <c r="Y18" s="22">
        <v>0</v>
      </c>
      <c r="Z18" s="22">
        <v>0</v>
      </c>
      <c r="AA18" s="22">
        <v>0</v>
      </c>
      <c r="AB18" s="22">
        <v>0</v>
      </c>
      <c r="AC18" s="22">
        <v>0</v>
      </c>
      <c r="AD18" s="22">
        <v>0</v>
      </c>
      <c r="AE18" s="22">
        <v>0</v>
      </c>
      <c r="AF18" s="22">
        <v>0</v>
      </c>
      <c r="AG18" s="22">
        <v>0</v>
      </c>
      <c r="AH18" s="22">
        <v>0</v>
      </c>
      <c r="AI18" s="22">
        <v>0</v>
      </c>
      <c r="AJ18" s="22">
        <v>0</v>
      </c>
      <c r="AK18" s="22">
        <v>0</v>
      </c>
      <c r="AL18" s="22">
        <v>0</v>
      </c>
      <c r="AM18" s="22">
        <v>0</v>
      </c>
      <c r="AN18" s="22">
        <v>0</v>
      </c>
      <c r="AO18" s="22">
        <v>0</v>
      </c>
      <c r="AP18" s="22">
        <v>0</v>
      </c>
      <c r="AQ18" s="24" t="s">
        <v>922</v>
      </c>
    </row>
    <row r="19" spans="1:43" ht="40.200000000000003" x14ac:dyDescent="0.3">
      <c r="A19" s="17">
        <v>2011</v>
      </c>
      <c r="B19" s="19">
        <v>40778</v>
      </c>
      <c r="C19" s="18" t="s">
        <v>46</v>
      </c>
      <c r="D19" s="18" t="s">
        <v>940</v>
      </c>
      <c r="E19" s="18" t="s">
        <v>918</v>
      </c>
      <c r="F19" s="17">
        <v>8</v>
      </c>
      <c r="G19" s="18" t="s">
        <v>919</v>
      </c>
      <c r="H19" s="18" t="s">
        <v>47</v>
      </c>
      <c r="I19" s="17">
        <v>2011</v>
      </c>
      <c r="J19" s="17">
        <v>0.45400000000000001</v>
      </c>
      <c r="K19" s="17">
        <v>40</v>
      </c>
      <c r="L19" s="17">
        <v>163</v>
      </c>
      <c r="M19" s="20">
        <v>6.8018692580585516E-2</v>
      </c>
      <c r="N19" s="18" t="s">
        <v>920</v>
      </c>
      <c r="O19" s="18" t="s">
        <v>921</v>
      </c>
      <c r="P19" s="21">
        <v>0.33888888888888891</v>
      </c>
      <c r="Q19" s="18" t="s">
        <v>346</v>
      </c>
      <c r="R19" s="20">
        <v>-0.10418779795105648</v>
      </c>
      <c r="S19" s="22">
        <v>4.9400000000000001E-5</v>
      </c>
      <c r="T19" s="20">
        <v>1.0881057268722467E-2</v>
      </c>
      <c r="U19" s="22">
        <v>1.0882241371638235E-2</v>
      </c>
      <c r="V19" s="17" t="s">
        <v>47</v>
      </c>
      <c r="W19" s="17" t="s">
        <v>47</v>
      </c>
      <c r="X19" s="22">
        <v>0</v>
      </c>
      <c r="Y19" s="22">
        <v>0</v>
      </c>
      <c r="Z19" s="22">
        <v>0</v>
      </c>
      <c r="AA19" s="22">
        <v>0</v>
      </c>
      <c r="AB19" s="22">
        <v>0</v>
      </c>
      <c r="AC19" s="22">
        <v>0</v>
      </c>
      <c r="AD19" s="22">
        <v>0</v>
      </c>
      <c r="AE19" s="22">
        <v>0</v>
      </c>
      <c r="AF19" s="22">
        <v>0</v>
      </c>
      <c r="AG19" s="22">
        <v>0</v>
      </c>
      <c r="AH19" s="22">
        <v>0</v>
      </c>
      <c r="AI19" s="22">
        <v>0</v>
      </c>
      <c r="AJ19" s="22">
        <v>0</v>
      </c>
      <c r="AK19" s="22">
        <v>0</v>
      </c>
      <c r="AL19" s="22">
        <v>0</v>
      </c>
      <c r="AM19" s="22">
        <v>0</v>
      </c>
      <c r="AN19" s="22">
        <v>0</v>
      </c>
      <c r="AO19" s="22">
        <v>0</v>
      </c>
      <c r="AP19" s="22">
        <v>4.9400000000000001E-5</v>
      </c>
      <c r="AQ19" s="24" t="s">
        <v>922</v>
      </c>
    </row>
    <row r="20" spans="1:43" ht="40.200000000000003" x14ac:dyDescent="0.3">
      <c r="A20" s="17">
        <v>2011</v>
      </c>
      <c r="B20" s="19">
        <v>40778</v>
      </c>
      <c r="C20" s="18" t="s">
        <v>46</v>
      </c>
      <c r="D20" s="18" t="s">
        <v>941</v>
      </c>
      <c r="E20" s="18" t="s">
        <v>918</v>
      </c>
      <c r="F20" s="17">
        <v>8</v>
      </c>
      <c r="G20" s="18" t="s">
        <v>919</v>
      </c>
      <c r="H20" s="18" t="s">
        <v>47</v>
      </c>
      <c r="I20" s="17">
        <v>2011</v>
      </c>
      <c r="J20" s="17">
        <v>0.52970000000000006</v>
      </c>
      <c r="K20" s="17">
        <v>43</v>
      </c>
      <c r="L20" s="17">
        <v>163</v>
      </c>
      <c r="M20" s="20">
        <v>6.8018692580585516E-2</v>
      </c>
      <c r="N20" s="18" t="s">
        <v>920</v>
      </c>
      <c r="O20" s="18" t="s">
        <v>921</v>
      </c>
      <c r="P20" s="21">
        <v>0.33888888888888891</v>
      </c>
      <c r="Q20" s="18" t="s">
        <v>346</v>
      </c>
      <c r="R20" s="20">
        <v>1.4799270339548112</v>
      </c>
      <c r="S20" s="22">
        <v>2.4944999999999998E-3</v>
      </c>
      <c r="T20" s="20">
        <v>0.47092693977723232</v>
      </c>
      <c r="U20" s="22">
        <v>0.47315515486845244</v>
      </c>
      <c r="V20" s="17" t="s">
        <v>47</v>
      </c>
      <c r="W20" s="17" t="s">
        <v>47</v>
      </c>
      <c r="X20" s="22">
        <v>1.5818999999999998E-3</v>
      </c>
      <c r="Y20" s="22">
        <v>3.012E-4</v>
      </c>
      <c r="Z20" s="22">
        <v>0</v>
      </c>
      <c r="AA20" s="22">
        <v>0</v>
      </c>
      <c r="AB20" s="22">
        <v>0</v>
      </c>
      <c r="AC20" s="22">
        <v>4.2779999999999999E-4</v>
      </c>
      <c r="AD20" s="22">
        <v>1.3320000000000001E-4</v>
      </c>
      <c r="AE20" s="22">
        <v>0</v>
      </c>
      <c r="AF20" s="22">
        <v>0</v>
      </c>
      <c r="AG20" s="22">
        <v>0</v>
      </c>
      <c r="AH20" s="22">
        <v>0</v>
      </c>
      <c r="AI20" s="22">
        <v>5.0399999999999999E-5</v>
      </c>
      <c r="AJ20" s="22">
        <v>0</v>
      </c>
      <c r="AK20" s="22">
        <v>0</v>
      </c>
      <c r="AL20" s="22">
        <v>0</v>
      </c>
      <c r="AM20" s="22">
        <v>0</v>
      </c>
      <c r="AN20" s="22">
        <v>0</v>
      </c>
      <c r="AO20" s="22">
        <v>0</v>
      </c>
      <c r="AP20" s="22">
        <v>0</v>
      </c>
      <c r="AQ20" s="24" t="s">
        <v>922</v>
      </c>
    </row>
    <row r="21" spans="1:43" ht="40.200000000000003" x14ac:dyDescent="0.3">
      <c r="A21" s="17">
        <v>2011</v>
      </c>
      <c r="B21" s="19">
        <v>40778</v>
      </c>
      <c r="C21" s="18" t="s">
        <v>46</v>
      </c>
      <c r="D21" s="18" t="s">
        <v>942</v>
      </c>
      <c r="E21" s="18" t="s">
        <v>918</v>
      </c>
      <c r="F21" s="17">
        <v>8</v>
      </c>
      <c r="G21" s="18" t="s">
        <v>919</v>
      </c>
      <c r="H21" s="18" t="s">
        <v>47</v>
      </c>
      <c r="I21" s="17">
        <v>2011</v>
      </c>
      <c r="J21" s="17">
        <v>0.51170000000000004</v>
      </c>
      <c r="K21" s="17">
        <v>41</v>
      </c>
      <c r="L21" s="17">
        <v>163</v>
      </c>
      <c r="M21" s="20">
        <v>6.8018692580585516E-2</v>
      </c>
      <c r="N21" s="18" t="s">
        <v>920</v>
      </c>
      <c r="O21" s="18" t="s">
        <v>921</v>
      </c>
      <c r="P21" s="21">
        <v>0.33888888888888891</v>
      </c>
      <c r="Q21" s="18" t="s">
        <v>346</v>
      </c>
      <c r="R21" s="20">
        <v>1.447211178383315</v>
      </c>
      <c r="S21" s="22">
        <v>1.9311E-3</v>
      </c>
      <c r="T21" s="20">
        <v>0.37738909517295288</v>
      </c>
      <c r="U21" s="22">
        <v>0.37881871569646552</v>
      </c>
      <c r="V21" s="17" t="s">
        <v>47</v>
      </c>
      <c r="W21" s="17" t="s">
        <v>47</v>
      </c>
      <c r="X21" s="22">
        <v>1.2457E-3</v>
      </c>
      <c r="Y21" s="22">
        <v>0</v>
      </c>
      <c r="Z21" s="22">
        <v>1.4139999999999999E-4</v>
      </c>
      <c r="AA21" s="22">
        <v>0</v>
      </c>
      <c r="AB21" s="22">
        <v>0</v>
      </c>
      <c r="AC21" s="22">
        <v>1.38E-5</v>
      </c>
      <c r="AD21" s="22">
        <v>1.3699999999999999E-5</v>
      </c>
      <c r="AE21" s="22">
        <v>0</v>
      </c>
      <c r="AF21" s="22">
        <v>0</v>
      </c>
      <c r="AG21" s="22">
        <v>0</v>
      </c>
      <c r="AH21" s="22">
        <v>0</v>
      </c>
      <c r="AI21" s="22">
        <v>2.2500000000000001E-5</v>
      </c>
      <c r="AJ21" s="22">
        <v>0</v>
      </c>
      <c r="AK21" s="22">
        <v>0</v>
      </c>
      <c r="AL21" s="22">
        <v>0</v>
      </c>
      <c r="AM21" s="22">
        <v>0</v>
      </c>
      <c r="AN21" s="22">
        <v>0</v>
      </c>
      <c r="AO21" s="22">
        <v>0</v>
      </c>
      <c r="AP21" s="22">
        <v>4.9399999999999997E-4</v>
      </c>
      <c r="AQ21" s="24" t="s">
        <v>922</v>
      </c>
    </row>
    <row r="22" spans="1:43" ht="40.200000000000003" x14ac:dyDescent="0.3">
      <c r="A22" s="17">
        <v>2011</v>
      </c>
      <c r="B22" s="19">
        <v>40778</v>
      </c>
      <c r="C22" s="18" t="s">
        <v>46</v>
      </c>
      <c r="D22" s="18" t="s">
        <v>943</v>
      </c>
      <c r="E22" s="18" t="s">
        <v>918</v>
      </c>
      <c r="F22" s="17">
        <v>8</v>
      </c>
      <c r="G22" s="18" t="s">
        <v>919</v>
      </c>
      <c r="H22" s="18" t="s">
        <v>47</v>
      </c>
      <c r="I22" s="17">
        <v>2011</v>
      </c>
      <c r="J22" s="17">
        <v>0.76890000000000003</v>
      </c>
      <c r="K22" s="17">
        <v>48</v>
      </c>
      <c r="L22" s="17">
        <v>163</v>
      </c>
      <c r="M22" s="20">
        <v>6.8018692580585516E-2</v>
      </c>
      <c r="N22" s="18" t="s">
        <v>920</v>
      </c>
      <c r="O22" s="18" t="s">
        <v>921</v>
      </c>
      <c r="P22" s="21">
        <v>0.33888888888888891</v>
      </c>
      <c r="Q22" s="18" t="s">
        <v>346</v>
      </c>
      <c r="R22" s="20">
        <v>1.2896504994662774</v>
      </c>
      <c r="S22" s="22">
        <v>2.4429999999999999E-3</v>
      </c>
      <c r="T22" s="20">
        <v>0.31772662244765248</v>
      </c>
      <c r="U22" s="22">
        <v>0.31873934219401734</v>
      </c>
      <c r="V22" s="17" t="s">
        <v>47</v>
      </c>
      <c r="W22" s="17" t="s">
        <v>47</v>
      </c>
      <c r="X22" s="22">
        <v>1.5252999999999998E-3</v>
      </c>
      <c r="Y22" s="22">
        <v>0</v>
      </c>
      <c r="Z22" s="22">
        <v>7.0699999999999997E-5</v>
      </c>
      <c r="AA22" s="22">
        <v>0</v>
      </c>
      <c r="AB22" s="22">
        <v>0</v>
      </c>
      <c r="AC22" s="22">
        <v>6.0720000000000001E-4</v>
      </c>
      <c r="AD22" s="22">
        <v>8.8800000000000004E-5</v>
      </c>
      <c r="AE22" s="22">
        <v>0</v>
      </c>
      <c r="AF22" s="22">
        <v>0</v>
      </c>
      <c r="AG22" s="22">
        <v>0</v>
      </c>
      <c r="AH22" s="22">
        <v>2.4000000000000001E-5</v>
      </c>
      <c r="AI22" s="22">
        <v>1.27E-4</v>
      </c>
      <c r="AJ22" s="22">
        <v>0</v>
      </c>
      <c r="AK22" s="22">
        <v>0</v>
      </c>
      <c r="AL22" s="22">
        <v>0</v>
      </c>
      <c r="AM22" s="22">
        <v>0</v>
      </c>
      <c r="AN22" s="22">
        <v>0</v>
      </c>
      <c r="AO22" s="22">
        <v>0</v>
      </c>
      <c r="AP22" s="22">
        <v>0</v>
      </c>
      <c r="AQ22" s="24" t="s">
        <v>922</v>
      </c>
    </row>
    <row r="23" spans="1:43" ht="40.200000000000003" x14ac:dyDescent="0.3">
      <c r="A23" s="17">
        <v>2011</v>
      </c>
      <c r="B23" s="19">
        <v>40778</v>
      </c>
      <c r="C23" s="18" t="s">
        <v>46</v>
      </c>
      <c r="D23" s="18" t="s">
        <v>944</v>
      </c>
      <c r="E23" s="18" t="s">
        <v>918</v>
      </c>
      <c r="F23" s="17">
        <v>8</v>
      </c>
      <c r="G23" s="18" t="s">
        <v>919</v>
      </c>
      <c r="H23" s="18" t="s">
        <v>47</v>
      </c>
      <c r="I23" s="17">
        <v>2011</v>
      </c>
      <c r="J23" s="17">
        <v>0.96679999999999999</v>
      </c>
      <c r="K23" s="17">
        <v>50</v>
      </c>
      <c r="L23" s="17">
        <v>163</v>
      </c>
      <c r="M23" s="20">
        <v>6.8018692580585516E-2</v>
      </c>
      <c r="N23" s="18" t="s">
        <v>920</v>
      </c>
      <c r="O23" s="18" t="s">
        <v>921</v>
      </c>
      <c r="P23" s="21">
        <v>0.33888888888888891</v>
      </c>
      <c r="Q23" s="18" t="s">
        <v>346</v>
      </c>
      <c r="R23" s="20">
        <v>0.71808116170412883</v>
      </c>
      <c r="S23" s="22">
        <v>7.649E-4</v>
      </c>
      <c r="T23" s="20">
        <v>7.9116673562267273E-2</v>
      </c>
      <c r="U23" s="22">
        <v>7.9179317604505264E-2</v>
      </c>
      <c r="V23" s="17" t="s">
        <v>47</v>
      </c>
      <c r="W23" s="17" t="s">
        <v>47</v>
      </c>
      <c r="X23" s="22">
        <v>5.9699999999999998E-4</v>
      </c>
      <c r="Y23" s="22">
        <v>0</v>
      </c>
      <c r="Z23" s="22">
        <v>0</v>
      </c>
      <c r="AA23" s="22">
        <v>0</v>
      </c>
      <c r="AB23" s="22">
        <v>0</v>
      </c>
      <c r="AC23" s="22">
        <v>0</v>
      </c>
      <c r="AD23" s="22">
        <v>4.4400000000000002E-5</v>
      </c>
      <c r="AE23" s="22">
        <v>0</v>
      </c>
      <c r="AF23" s="22">
        <v>0</v>
      </c>
      <c r="AG23" s="22">
        <v>0</v>
      </c>
      <c r="AH23" s="22">
        <v>0</v>
      </c>
      <c r="AI23" s="22">
        <v>0</v>
      </c>
      <c r="AJ23" s="22">
        <v>0</v>
      </c>
      <c r="AK23" s="22">
        <v>0</v>
      </c>
      <c r="AL23" s="22">
        <v>0</v>
      </c>
      <c r="AM23" s="22">
        <v>0</v>
      </c>
      <c r="AN23" s="22">
        <v>0</v>
      </c>
      <c r="AO23" s="22">
        <v>0</v>
      </c>
      <c r="AP23" s="22">
        <v>1.2349999999999999E-4</v>
      </c>
      <c r="AQ23" s="24" t="s">
        <v>922</v>
      </c>
    </row>
    <row r="24" spans="1:43" ht="40.200000000000003" x14ac:dyDescent="0.3">
      <c r="A24" s="17">
        <v>2011</v>
      </c>
      <c r="B24" s="19">
        <v>40778</v>
      </c>
      <c r="C24" s="18" t="s">
        <v>46</v>
      </c>
      <c r="D24" s="18" t="s">
        <v>945</v>
      </c>
      <c r="E24" s="18" t="s">
        <v>918</v>
      </c>
      <c r="F24" s="17">
        <v>8</v>
      </c>
      <c r="G24" s="18" t="s">
        <v>919</v>
      </c>
      <c r="H24" s="18" t="s">
        <v>47</v>
      </c>
      <c r="I24" s="17">
        <v>2011</v>
      </c>
      <c r="J24" s="17">
        <v>0.56800000000000006</v>
      </c>
      <c r="K24" s="17">
        <v>41</v>
      </c>
      <c r="L24" s="17">
        <v>163</v>
      </c>
      <c r="M24" s="20">
        <v>6.8018692580585516E-2</v>
      </c>
      <c r="N24" s="18" t="s">
        <v>920</v>
      </c>
      <c r="O24" s="18" t="s">
        <v>921</v>
      </c>
      <c r="P24" s="21">
        <v>0.33888888888888891</v>
      </c>
      <c r="Q24" s="18" t="s">
        <v>346</v>
      </c>
      <c r="R24" s="20">
        <v>1.3428212107889672</v>
      </c>
      <c r="S24" s="22">
        <v>1.5184999999999999E-3</v>
      </c>
      <c r="T24" s="20">
        <v>0.26734154929577458</v>
      </c>
      <c r="U24" s="22">
        <v>0.26805818018770244</v>
      </c>
      <c r="V24" s="17" t="s">
        <v>47</v>
      </c>
      <c r="W24" s="17" t="s">
        <v>47</v>
      </c>
      <c r="X24" s="22">
        <v>1.3396999999999999E-3</v>
      </c>
      <c r="Y24" s="22">
        <v>0</v>
      </c>
      <c r="Z24" s="22">
        <v>7.0699999999999997E-5</v>
      </c>
      <c r="AA24" s="22">
        <v>0</v>
      </c>
      <c r="AB24" s="22">
        <v>0</v>
      </c>
      <c r="AC24" s="22">
        <v>0</v>
      </c>
      <c r="AD24" s="22">
        <v>5.8100000000000003E-5</v>
      </c>
      <c r="AE24" s="22">
        <v>0</v>
      </c>
      <c r="AF24" s="22">
        <v>0</v>
      </c>
      <c r="AG24" s="22">
        <v>2.27E-5</v>
      </c>
      <c r="AH24" s="22">
        <v>4.7999999999999998E-6</v>
      </c>
      <c r="AI24" s="22">
        <v>2.2500000000000001E-5</v>
      </c>
      <c r="AJ24" s="22">
        <v>0</v>
      </c>
      <c r="AK24" s="22">
        <v>0</v>
      </c>
      <c r="AL24" s="22">
        <v>0</v>
      </c>
      <c r="AM24" s="22">
        <v>0</v>
      </c>
      <c r="AN24" s="22">
        <v>0</v>
      </c>
      <c r="AO24" s="22">
        <v>0</v>
      </c>
      <c r="AP24" s="22">
        <v>0</v>
      </c>
      <c r="AQ24" s="24" t="s">
        <v>922</v>
      </c>
    </row>
    <row r="25" spans="1:43" ht="40.200000000000003" x14ac:dyDescent="0.3">
      <c r="A25" s="17">
        <v>2011</v>
      </c>
      <c r="B25" s="19">
        <v>40778</v>
      </c>
      <c r="C25" s="18" t="s">
        <v>46</v>
      </c>
      <c r="D25" s="18" t="s">
        <v>946</v>
      </c>
      <c r="E25" s="18" t="s">
        <v>918</v>
      </c>
      <c r="F25" s="17">
        <v>8</v>
      </c>
      <c r="G25" s="18" t="s">
        <v>919</v>
      </c>
      <c r="H25" s="18" t="s">
        <v>47</v>
      </c>
      <c r="I25" s="17">
        <v>2011</v>
      </c>
      <c r="J25" s="17">
        <v>0.62850000000000006</v>
      </c>
      <c r="K25" s="17">
        <v>44</v>
      </c>
      <c r="L25" s="17">
        <v>163</v>
      </c>
      <c r="M25" s="20">
        <v>6.8018692580585516E-2</v>
      </c>
      <c r="N25" s="18" t="s">
        <v>920</v>
      </c>
      <c r="O25" s="18" t="s">
        <v>921</v>
      </c>
      <c r="P25" s="21">
        <v>0.33888888888888891</v>
      </c>
      <c r="Q25" s="18" t="s">
        <v>346</v>
      </c>
      <c r="R25" s="20">
        <v>0.52722907592587809</v>
      </c>
      <c r="S25" s="22">
        <v>3.035E-4</v>
      </c>
      <c r="T25" s="20">
        <v>4.8289578361177407E-2</v>
      </c>
      <c r="U25" s="22">
        <v>4.8312908460967224E-2</v>
      </c>
      <c r="V25" s="17" t="s">
        <v>47</v>
      </c>
      <c r="W25" s="17" t="s">
        <v>47</v>
      </c>
      <c r="X25" s="22">
        <v>2.7589999999999998E-4</v>
      </c>
      <c r="Y25" s="22">
        <v>0</v>
      </c>
      <c r="Z25" s="22">
        <v>0</v>
      </c>
      <c r="AA25" s="22">
        <v>0</v>
      </c>
      <c r="AB25" s="22">
        <v>0</v>
      </c>
      <c r="AC25" s="22">
        <v>2.76E-5</v>
      </c>
      <c r="AD25" s="22">
        <v>0</v>
      </c>
      <c r="AE25" s="22">
        <v>0</v>
      </c>
      <c r="AF25" s="22">
        <v>0</v>
      </c>
      <c r="AG25" s="22">
        <v>0</v>
      </c>
      <c r="AH25" s="22">
        <v>0</v>
      </c>
      <c r="AI25" s="22">
        <v>0</v>
      </c>
      <c r="AJ25" s="22">
        <v>0</v>
      </c>
      <c r="AK25" s="22">
        <v>0</v>
      </c>
      <c r="AL25" s="22">
        <v>0</v>
      </c>
      <c r="AM25" s="22">
        <v>0</v>
      </c>
      <c r="AN25" s="22">
        <v>0</v>
      </c>
      <c r="AO25" s="22">
        <v>0</v>
      </c>
      <c r="AP25" s="22">
        <v>0</v>
      </c>
      <c r="AQ25" s="24" t="s">
        <v>922</v>
      </c>
    </row>
    <row r="26" spans="1:43" ht="40.200000000000003" x14ac:dyDescent="0.3">
      <c r="A26" s="17">
        <v>2011</v>
      </c>
      <c r="B26" s="19">
        <v>40778</v>
      </c>
      <c r="C26" s="18" t="s">
        <v>46</v>
      </c>
      <c r="D26" s="18" t="s">
        <v>947</v>
      </c>
      <c r="E26" s="18" t="s">
        <v>918</v>
      </c>
      <c r="F26" s="17">
        <v>8</v>
      </c>
      <c r="G26" s="18" t="s">
        <v>919</v>
      </c>
      <c r="H26" s="18" t="s">
        <v>47</v>
      </c>
      <c r="I26" s="17">
        <v>2011</v>
      </c>
      <c r="J26" s="17">
        <v>0.67430000000000001</v>
      </c>
      <c r="K26" s="17">
        <v>44</v>
      </c>
      <c r="L26" s="17">
        <v>163</v>
      </c>
      <c r="M26" s="20">
        <v>6.8018692580585516E-2</v>
      </c>
      <c r="N26" s="18" t="s">
        <v>920</v>
      </c>
      <c r="O26" s="18" t="s">
        <v>921</v>
      </c>
      <c r="P26" s="21">
        <v>0.33888888888888891</v>
      </c>
      <c r="Q26" s="18" t="s">
        <v>346</v>
      </c>
      <c r="R26" s="20">
        <v>1.4481737355613673</v>
      </c>
      <c r="S26" s="22">
        <v>2.5298999999999994E-3</v>
      </c>
      <c r="T26" s="20">
        <v>0.37518908497701309</v>
      </c>
      <c r="U26" s="22">
        <v>0.37660205478034808</v>
      </c>
      <c r="V26" s="17" t="s">
        <v>47</v>
      </c>
      <c r="W26" s="17" t="s">
        <v>47</v>
      </c>
      <c r="X26" s="22">
        <v>1.4276E-3</v>
      </c>
      <c r="Y26" s="22">
        <v>0</v>
      </c>
      <c r="Z26" s="22">
        <v>1.65E-4</v>
      </c>
      <c r="AA26" s="22">
        <v>0</v>
      </c>
      <c r="AB26" s="22">
        <v>0</v>
      </c>
      <c r="AC26" s="22">
        <v>3.0360000000000001E-4</v>
      </c>
      <c r="AD26" s="22">
        <v>1.3699999999999999E-5</v>
      </c>
      <c r="AE26" s="22">
        <v>0</v>
      </c>
      <c r="AF26" s="22">
        <v>0</v>
      </c>
      <c r="AG26" s="22">
        <v>0</v>
      </c>
      <c r="AH26" s="22">
        <v>0</v>
      </c>
      <c r="AI26" s="22">
        <v>5.1900000000000001E-5</v>
      </c>
      <c r="AJ26" s="22">
        <v>0</v>
      </c>
      <c r="AK26" s="22">
        <v>0</v>
      </c>
      <c r="AL26" s="22">
        <v>0</v>
      </c>
      <c r="AM26" s="22">
        <v>0</v>
      </c>
      <c r="AN26" s="22">
        <v>0</v>
      </c>
      <c r="AO26" s="22">
        <v>0</v>
      </c>
      <c r="AP26" s="22">
        <v>5.6809999999999999E-4</v>
      </c>
      <c r="AQ26" s="24" t="s">
        <v>922</v>
      </c>
    </row>
    <row r="27" spans="1:43" ht="40.200000000000003" x14ac:dyDescent="0.3">
      <c r="A27" s="17">
        <v>2011</v>
      </c>
      <c r="B27" s="19">
        <v>40778</v>
      </c>
      <c r="C27" s="18" t="s">
        <v>46</v>
      </c>
      <c r="D27" s="18" t="s">
        <v>948</v>
      </c>
      <c r="E27" s="18" t="s">
        <v>918</v>
      </c>
      <c r="F27" s="17">
        <v>8</v>
      </c>
      <c r="G27" s="18" t="s">
        <v>919</v>
      </c>
      <c r="H27" s="18" t="s">
        <v>47</v>
      </c>
      <c r="I27" s="17">
        <v>2011</v>
      </c>
      <c r="J27" s="17">
        <v>0.41600000000000004</v>
      </c>
      <c r="K27" s="17">
        <v>40</v>
      </c>
      <c r="L27" s="17">
        <v>163</v>
      </c>
      <c r="M27" s="20">
        <v>6.8018692580585516E-2</v>
      </c>
      <c r="N27" s="18" t="s">
        <v>920</v>
      </c>
      <c r="O27" s="18" t="s">
        <v>921</v>
      </c>
      <c r="P27" s="21">
        <v>0.33888888888888891</v>
      </c>
      <c r="Q27" s="18" t="s">
        <v>346</v>
      </c>
      <c r="R27" s="20">
        <v>0.97337869575435609</v>
      </c>
      <c r="S27" s="22">
        <v>5.9059999999999994E-4</v>
      </c>
      <c r="T27" s="20">
        <v>0.1419711538461538</v>
      </c>
      <c r="U27" s="22">
        <v>0.1421729984925714</v>
      </c>
      <c r="V27" s="17" t="s">
        <v>47</v>
      </c>
      <c r="W27" s="17" t="s">
        <v>47</v>
      </c>
      <c r="X27" s="22">
        <v>3.4170000000000001E-4</v>
      </c>
      <c r="Y27" s="22">
        <v>0</v>
      </c>
      <c r="Z27" s="22">
        <v>1.4139999999999999E-4</v>
      </c>
      <c r="AA27" s="22">
        <v>0</v>
      </c>
      <c r="AB27" s="22">
        <v>0</v>
      </c>
      <c r="AC27" s="22">
        <v>0</v>
      </c>
      <c r="AD27" s="22">
        <v>5.8100000000000003E-5</v>
      </c>
      <c r="AE27" s="22">
        <v>0</v>
      </c>
      <c r="AF27" s="22">
        <v>0</v>
      </c>
      <c r="AG27" s="22">
        <v>0</v>
      </c>
      <c r="AH27" s="22">
        <v>0</v>
      </c>
      <c r="AI27" s="22">
        <v>0</v>
      </c>
      <c r="AJ27" s="22">
        <v>0</v>
      </c>
      <c r="AK27" s="22">
        <v>0</v>
      </c>
      <c r="AL27" s="22">
        <v>0</v>
      </c>
      <c r="AM27" s="22">
        <v>0</v>
      </c>
      <c r="AN27" s="22">
        <v>0</v>
      </c>
      <c r="AO27" s="22">
        <v>0</v>
      </c>
      <c r="AP27" s="22">
        <v>4.9400000000000001E-5</v>
      </c>
      <c r="AQ27" s="24" t="s">
        <v>922</v>
      </c>
    </row>
    <row r="28" spans="1:43" ht="40.200000000000003" x14ac:dyDescent="0.3">
      <c r="A28" s="17">
        <v>2011</v>
      </c>
      <c r="B28" s="19">
        <v>40778</v>
      </c>
      <c r="C28" s="18" t="s">
        <v>46</v>
      </c>
      <c r="D28" s="18" t="s">
        <v>949</v>
      </c>
      <c r="E28" s="18" t="s">
        <v>918</v>
      </c>
      <c r="F28" s="17">
        <v>8</v>
      </c>
      <c r="G28" s="18" t="s">
        <v>919</v>
      </c>
      <c r="H28" s="18" t="s">
        <v>47</v>
      </c>
      <c r="I28" s="17">
        <v>2011</v>
      </c>
      <c r="J28" s="17">
        <v>0.42600000000000005</v>
      </c>
      <c r="K28" s="17">
        <v>40</v>
      </c>
      <c r="L28" s="17">
        <v>163</v>
      </c>
      <c r="M28" s="20">
        <v>6.8018692580585516E-2</v>
      </c>
      <c r="N28" s="18" t="s">
        <v>920</v>
      </c>
      <c r="O28" s="18" t="s">
        <v>921</v>
      </c>
      <c r="P28" s="21">
        <v>0.33888888888888891</v>
      </c>
      <c r="Q28" s="18" t="s">
        <v>346</v>
      </c>
      <c r="R28" s="20">
        <v>1.0713169728562726</v>
      </c>
      <c r="S28" s="22">
        <v>7.3999999999999999E-4</v>
      </c>
      <c r="T28" s="20">
        <v>0.17370892018779341</v>
      </c>
      <c r="U28" s="22">
        <v>0.17401119315242439</v>
      </c>
      <c r="V28" s="17" t="s">
        <v>47</v>
      </c>
      <c r="W28" s="17" t="s">
        <v>47</v>
      </c>
      <c r="X28" s="22">
        <v>5.8139999999999993E-4</v>
      </c>
      <c r="Y28" s="22">
        <v>0</v>
      </c>
      <c r="Z28" s="22">
        <v>7.0699999999999997E-5</v>
      </c>
      <c r="AA28" s="22">
        <v>0</v>
      </c>
      <c r="AB28" s="22">
        <v>0</v>
      </c>
      <c r="AC28" s="22">
        <v>1.38E-5</v>
      </c>
      <c r="AD28" s="22">
        <v>0</v>
      </c>
      <c r="AE28" s="22">
        <v>0</v>
      </c>
      <c r="AF28" s="22">
        <v>0</v>
      </c>
      <c r="AG28" s="22">
        <v>0</v>
      </c>
      <c r="AH28" s="22">
        <v>0</v>
      </c>
      <c r="AI28" s="22">
        <v>0</v>
      </c>
      <c r="AJ28" s="22">
        <v>0</v>
      </c>
      <c r="AK28" s="22">
        <v>0</v>
      </c>
      <c r="AL28" s="22">
        <v>0</v>
      </c>
      <c r="AM28" s="22">
        <v>0</v>
      </c>
      <c r="AN28" s="22">
        <v>0</v>
      </c>
      <c r="AO28" s="22">
        <v>0</v>
      </c>
      <c r="AP28" s="22">
        <v>7.4099999999999999E-5</v>
      </c>
      <c r="AQ28" s="24" t="s">
        <v>922</v>
      </c>
    </row>
    <row r="29" spans="1:43" ht="40.200000000000003" x14ac:dyDescent="0.3">
      <c r="A29" s="17">
        <v>2011</v>
      </c>
      <c r="B29" s="19">
        <v>40778</v>
      </c>
      <c r="C29" s="18" t="s">
        <v>46</v>
      </c>
      <c r="D29" s="18" t="s">
        <v>950</v>
      </c>
      <c r="E29" s="18" t="s">
        <v>918</v>
      </c>
      <c r="F29" s="17">
        <v>8</v>
      </c>
      <c r="G29" s="18" t="s">
        <v>919</v>
      </c>
      <c r="H29" s="18" t="s">
        <v>47</v>
      </c>
      <c r="I29" s="17">
        <v>2011</v>
      </c>
      <c r="J29" s="17">
        <v>0.45610000000000001</v>
      </c>
      <c r="K29" s="17">
        <v>39</v>
      </c>
      <c r="L29" s="17">
        <v>163</v>
      </c>
      <c r="M29" s="20">
        <v>6.8018692580585516E-2</v>
      </c>
      <c r="N29" s="18" t="s">
        <v>920</v>
      </c>
      <c r="O29" s="18" t="s">
        <v>921</v>
      </c>
      <c r="P29" s="21">
        <v>0.33888888888888891</v>
      </c>
      <c r="Q29" s="18" t="s">
        <v>346</v>
      </c>
      <c r="R29" s="20">
        <v>1.5144263049085571</v>
      </c>
      <c r="S29" s="22">
        <v>1.8648E-3</v>
      </c>
      <c r="T29" s="20">
        <v>0.40885770664327997</v>
      </c>
      <c r="U29" s="22">
        <v>0.41053621559931947</v>
      </c>
      <c r="V29" s="17" t="s">
        <v>47</v>
      </c>
      <c r="W29" s="17" t="s">
        <v>47</v>
      </c>
      <c r="X29" s="22">
        <v>1.3890999999999999E-3</v>
      </c>
      <c r="Y29" s="22">
        <v>0</v>
      </c>
      <c r="Z29" s="22">
        <v>0</v>
      </c>
      <c r="AA29" s="22">
        <v>0</v>
      </c>
      <c r="AB29" s="22">
        <v>0</v>
      </c>
      <c r="AC29" s="22">
        <v>3.5879999999999999E-4</v>
      </c>
      <c r="AD29" s="22">
        <v>1.025E-4</v>
      </c>
      <c r="AE29" s="22">
        <v>0</v>
      </c>
      <c r="AF29" s="22">
        <v>0</v>
      </c>
      <c r="AG29" s="22">
        <v>0</v>
      </c>
      <c r="AH29" s="22">
        <v>1.4399999999999999E-5</v>
      </c>
      <c r="AI29" s="22">
        <v>0</v>
      </c>
      <c r="AJ29" s="22">
        <v>0</v>
      </c>
      <c r="AK29" s="22">
        <v>0</v>
      </c>
      <c r="AL29" s="22">
        <v>0</v>
      </c>
      <c r="AM29" s="22">
        <v>0</v>
      </c>
      <c r="AN29" s="22">
        <v>0</v>
      </c>
      <c r="AO29" s="22">
        <v>0</v>
      </c>
      <c r="AP29" s="22">
        <v>0</v>
      </c>
      <c r="AQ29" s="24" t="s">
        <v>922</v>
      </c>
    </row>
    <row r="30" spans="1:43" ht="40.200000000000003" x14ac:dyDescent="0.3">
      <c r="A30" s="17">
        <v>2011</v>
      </c>
      <c r="B30" s="19">
        <v>40778</v>
      </c>
      <c r="C30" s="18" t="s">
        <v>46</v>
      </c>
      <c r="D30" s="18" t="s">
        <v>951</v>
      </c>
      <c r="E30" s="18" t="s">
        <v>918</v>
      </c>
      <c r="F30" s="17">
        <v>8</v>
      </c>
      <c r="G30" s="18" t="s">
        <v>919</v>
      </c>
      <c r="H30" s="18" t="s">
        <v>47</v>
      </c>
      <c r="I30" s="17">
        <v>2011</v>
      </c>
      <c r="J30" s="17">
        <v>0.42499999999999999</v>
      </c>
      <c r="K30" s="17">
        <v>38</v>
      </c>
      <c r="L30" s="17">
        <v>163</v>
      </c>
      <c r="M30" s="20">
        <v>6.8018692580585516E-2</v>
      </c>
      <c r="N30" s="18" t="s">
        <v>920</v>
      </c>
      <c r="O30" s="18" t="s">
        <v>921</v>
      </c>
      <c r="P30" s="21">
        <v>0.33888888888888891</v>
      </c>
      <c r="Q30" s="18" t="s">
        <v>346</v>
      </c>
      <c r="R30" s="20">
        <v>1.5220137376280793</v>
      </c>
      <c r="S30" s="22">
        <v>1.7196000000000002E-3</v>
      </c>
      <c r="T30" s="20">
        <v>0.40461176470588239</v>
      </c>
      <c r="U30" s="22">
        <v>0.40625552234405377</v>
      </c>
      <c r="V30" s="17" t="s">
        <v>47</v>
      </c>
      <c r="W30" s="17" t="s">
        <v>47</v>
      </c>
      <c r="X30" s="22">
        <v>1.1908000000000001E-3</v>
      </c>
      <c r="Y30" s="22">
        <v>0</v>
      </c>
      <c r="Z30" s="22">
        <v>0</v>
      </c>
      <c r="AA30" s="22">
        <v>0</v>
      </c>
      <c r="AB30" s="22">
        <v>0</v>
      </c>
      <c r="AC30" s="22">
        <v>3.3120000000000003E-4</v>
      </c>
      <c r="AD30" s="22">
        <v>0</v>
      </c>
      <c r="AE30" s="22">
        <v>0</v>
      </c>
      <c r="AF30" s="22">
        <v>0</v>
      </c>
      <c r="AG30" s="22">
        <v>0</v>
      </c>
      <c r="AH30" s="22">
        <v>0</v>
      </c>
      <c r="AI30" s="22">
        <v>0</v>
      </c>
      <c r="AJ30" s="22">
        <v>0</v>
      </c>
      <c r="AK30" s="22">
        <v>0</v>
      </c>
      <c r="AL30" s="22">
        <v>0</v>
      </c>
      <c r="AM30" s="22">
        <v>0</v>
      </c>
      <c r="AN30" s="22">
        <v>0</v>
      </c>
      <c r="AO30" s="22">
        <v>0</v>
      </c>
      <c r="AP30" s="22">
        <v>1.9760000000000001E-4</v>
      </c>
      <c r="AQ30" s="24" t="s">
        <v>922</v>
      </c>
    </row>
    <row r="31" spans="1:43" ht="40.200000000000003" x14ac:dyDescent="0.3">
      <c r="A31" s="17">
        <v>2011</v>
      </c>
      <c r="B31" s="19">
        <v>40778</v>
      </c>
      <c r="C31" s="18" t="s">
        <v>46</v>
      </c>
      <c r="D31" s="18" t="s">
        <v>952</v>
      </c>
      <c r="E31" s="18" t="s">
        <v>918</v>
      </c>
      <c r="F31" s="17">
        <v>8</v>
      </c>
      <c r="G31" s="18" t="s">
        <v>919</v>
      </c>
      <c r="H31" s="18" t="s">
        <v>47</v>
      </c>
      <c r="I31" s="17">
        <v>2011</v>
      </c>
      <c r="J31" s="17">
        <v>0.55290000000000006</v>
      </c>
      <c r="K31" s="17">
        <v>43</v>
      </c>
      <c r="L31" s="17">
        <v>163</v>
      </c>
      <c r="M31" s="20">
        <v>6.8018692580585516E-2</v>
      </c>
      <c r="N31" s="18" t="s">
        <v>920</v>
      </c>
      <c r="O31" s="18" t="s">
        <v>921</v>
      </c>
      <c r="P31" s="21">
        <v>0.33888888888888891</v>
      </c>
      <c r="Q31" s="18" t="s">
        <v>346</v>
      </c>
      <c r="R31" s="20">
        <v>1.3531097549403044</v>
      </c>
      <c r="S31" s="22">
        <v>1.8627999999999997E-3</v>
      </c>
      <c r="T31" s="20">
        <v>0.33691445107614387</v>
      </c>
      <c r="U31" s="22">
        <v>0.338053401839295</v>
      </c>
      <c r="V31" s="17" t="s">
        <v>47</v>
      </c>
      <c r="W31" s="17" t="s">
        <v>47</v>
      </c>
      <c r="X31" s="22">
        <v>1.0555999999999999E-3</v>
      </c>
      <c r="Y31" s="22">
        <v>0</v>
      </c>
      <c r="Z31" s="22">
        <v>2.8279999999999999E-4</v>
      </c>
      <c r="AA31" s="22">
        <v>0</v>
      </c>
      <c r="AB31" s="22">
        <v>0</v>
      </c>
      <c r="AC31" s="22">
        <v>5.2439999999999995E-4</v>
      </c>
      <c r="AD31" s="22">
        <v>0</v>
      </c>
      <c r="AE31" s="22">
        <v>0</v>
      </c>
      <c r="AF31" s="22">
        <v>0</v>
      </c>
      <c r="AG31" s="22">
        <v>0</v>
      </c>
      <c r="AH31" s="22">
        <v>0</v>
      </c>
      <c r="AI31" s="22">
        <v>0</v>
      </c>
      <c r="AJ31" s="22">
        <v>0</v>
      </c>
      <c r="AK31" s="22">
        <v>0</v>
      </c>
      <c r="AL31" s="22">
        <v>0</v>
      </c>
      <c r="AM31" s="22">
        <v>0</v>
      </c>
      <c r="AN31" s="22">
        <v>0</v>
      </c>
      <c r="AO31" s="22">
        <v>0</v>
      </c>
      <c r="AP31" s="22">
        <v>0</v>
      </c>
      <c r="AQ31" s="24" t="s">
        <v>922</v>
      </c>
    </row>
    <row r="32" spans="1:43" ht="40.200000000000003" x14ac:dyDescent="0.3">
      <c r="A32" s="17">
        <v>2011</v>
      </c>
      <c r="B32" s="19">
        <v>40778</v>
      </c>
      <c r="C32" s="18" t="s">
        <v>46</v>
      </c>
      <c r="D32" s="18" t="s">
        <v>953</v>
      </c>
      <c r="E32" s="18" t="s">
        <v>918</v>
      </c>
      <c r="F32" s="17">
        <v>8</v>
      </c>
      <c r="G32" s="18" t="s">
        <v>919</v>
      </c>
      <c r="H32" s="18" t="s">
        <v>47</v>
      </c>
      <c r="I32" s="17">
        <v>2011</v>
      </c>
      <c r="J32" s="17">
        <v>0.3599</v>
      </c>
      <c r="K32" s="17">
        <v>37</v>
      </c>
      <c r="L32" s="17">
        <v>163</v>
      </c>
      <c r="M32" s="20">
        <v>6.8018692580585516E-2</v>
      </c>
      <c r="N32" s="18" t="s">
        <v>920</v>
      </c>
      <c r="O32" s="18" t="s">
        <v>921</v>
      </c>
      <c r="P32" s="21">
        <v>0.33888888888888891</v>
      </c>
      <c r="Q32" s="18" t="s">
        <v>346</v>
      </c>
      <c r="R32" s="20">
        <v>0.61787359104107087</v>
      </c>
      <c r="S32" s="22">
        <v>1.9379999999999999E-4</v>
      </c>
      <c r="T32" s="20">
        <v>5.3848291191997771E-2</v>
      </c>
      <c r="U32" s="22">
        <v>5.3877303199110833E-2</v>
      </c>
      <c r="V32" s="17" t="s">
        <v>47</v>
      </c>
      <c r="W32" s="17" t="s">
        <v>47</v>
      </c>
      <c r="X32" s="22">
        <v>1.9379999999999999E-4</v>
      </c>
      <c r="Y32" s="22">
        <v>0</v>
      </c>
      <c r="Z32" s="22">
        <v>0</v>
      </c>
      <c r="AA32" s="22">
        <v>0</v>
      </c>
      <c r="AB32" s="22">
        <v>0</v>
      </c>
      <c r="AC32" s="22">
        <v>0</v>
      </c>
      <c r="AD32" s="22">
        <v>0</v>
      </c>
      <c r="AE32" s="22">
        <v>0</v>
      </c>
      <c r="AF32" s="22">
        <v>0</v>
      </c>
      <c r="AG32" s="22">
        <v>0</v>
      </c>
      <c r="AH32" s="22">
        <v>0</v>
      </c>
      <c r="AI32" s="22">
        <v>0</v>
      </c>
      <c r="AJ32" s="22">
        <v>0</v>
      </c>
      <c r="AK32" s="22">
        <v>0</v>
      </c>
      <c r="AL32" s="22">
        <v>0</v>
      </c>
      <c r="AM32" s="22">
        <v>0</v>
      </c>
      <c r="AN32" s="22">
        <v>0</v>
      </c>
      <c r="AO32" s="22">
        <v>0</v>
      </c>
      <c r="AP32" s="22">
        <v>0</v>
      </c>
      <c r="AQ32" s="24" t="s">
        <v>922</v>
      </c>
    </row>
    <row r="33" spans="1:43" ht="40.200000000000003" x14ac:dyDescent="0.3">
      <c r="A33" s="17">
        <v>2011</v>
      </c>
      <c r="B33" s="19">
        <v>40778</v>
      </c>
      <c r="C33" s="18" t="s">
        <v>46</v>
      </c>
      <c r="D33" s="18" t="s">
        <v>954</v>
      </c>
      <c r="E33" s="18" t="s">
        <v>918</v>
      </c>
      <c r="F33" s="17">
        <v>8</v>
      </c>
      <c r="G33" s="18" t="s">
        <v>919</v>
      </c>
      <c r="H33" s="18" t="s">
        <v>47</v>
      </c>
      <c r="I33" s="17">
        <v>2011</v>
      </c>
      <c r="J33" s="17">
        <v>0.8851</v>
      </c>
      <c r="K33" s="17">
        <v>52</v>
      </c>
      <c r="L33" s="17">
        <v>163</v>
      </c>
      <c r="M33" s="20">
        <v>6.8018692580585516E-2</v>
      </c>
      <c r="N33" s="18" t="s">
        <v>920</v>
      </c>
      <c r="O33" s="18" t="s">
        <v>921</v>
      </c>
      <c r="P33" s="21">
        <v>0.33888888888888891</v>
      </c>
      <c r="Q33" s="18" t="s">
        <v>346</v>
      </c>
      <c r="R33" s="20">
        <v>1.1259089235070023</v>
      </c>
      <c r="S33" s="22">
        <v>2.2701000000000002E-3</v>
      </c>
      <c r="T33" s="20">
        <v>0.25647949384250368</v>
      </c>
      <c r="U33" s="22">
        <v>0.25713900265498491</v>
      </c>
      <c r="V33" s="17" t="s">
        <v>47</v>
      </c>
      <c r="W33" s="17" t="s">
        <v>47</v>
      </c>
      <c r="X33" s="22">
        <v>1.1346000000000001E-3</v>
      </c>
      <c r="Y33" s="22">
        <v>0</v>
      </c>
      <c r="Z33" s="22">
        <v>1.4139999999999999E-4</v>
      </c>
      <c r="AA33" s="22">
        <v>0</v>
      </c>
      <c r="AB33" s="22">
        <v>0</v>
      </c>
      <c r="AC33" s="22">
        <v>9.5220000000000005E-4</v>
      </c>
      <c r="AD33" s="22">
        <v>1.3699999999999999E-5</v>
      </c>
      <c r="AE33" s="22">
        <v>0</v>
      </c>
      <c r="AF33" s="22">
        <v>0</v>
      </c>
      <c r="AG33" s="22">
        <v>0</v>
      </c>
      <c r="AH33" s="22">
        <v>1.4399999999999999E-5</v>
      </c>
      <c r="AI33" s="22">
        <v>1.38E-5</v>
      </c>
      <c r="AJ33" s="22">
        <v>0</v>
      </c>
      <c r="AK33" s="22">
        <v>0</v>
      </c>
      <c r="AL33" s="22">
        <v>0</v>
      </c>
      <c r="AM33" s="22">
        <v>0</v>
      </c>
      <c r="AN33" s="22">
        <v>0</v>
      </c>
      <c r="AO33" s="22">
        <v>0</v>
      </c>
      <c r="AP33" s="22">
        <v>0</v>
      </c>
      <c r="AQ33" s="24" t="s">
        <v>922</v>
      </c>
    </row>
    <row r="34" spans="1:43" ht="40.200000000000003" x14ac:dyDescent="0.3">
      <c r="A34" s="17">
        <v>2011</v>
      </c>
      <c r="B34" s="19">
        <v>40778</v>
      </c>
      <c r="C34" s="18" t="s">
        <v>46</v>
      </c>
      <c r="D34" s="18" t="s">
        <v>955</v>
      </c>
      <c r="E34" s="18" t="s">
        <v>918</v>
      </c>
      <c r="F34" s="17">
        <v>8</v>
      </c>
      <c r="G34" s="18" t="s">
        <v>919</v>
      </c>
      <c r="H34" s="18" t="s">
        <v>47</v>
      </c>
      <c r="I34" s="17">
        <v>2011</v>
      </c>
      <c r="J34" s="17">
        <v>0.38630000000000003</v>
      </c>
      <c r="K34" s="17">
        <v>36</v>
      </c>
      <c r="L34" s="17">
        <v>163</v>
      </c>
      <c r="M34" s="20">
        <v>6.8018692580585516E-2</v>
      </c>
      <c r="N34" s="18" t="s">
        <v>920</v>
      </c>
      <c r="O34" s="18" t="s">
        <v>921</v>
      </c>
      <c r="P34" s="21">
        <v>0.33888888888888891</v>
      </c>
      <c r="Q34" s="18" t="s">
        <v>346</v>
      </c>
      <c r="R34" s="20">
        <v>0.97955897380077706</v>
      </c>
      <c r="S34" s="22">
        <v>4.0169999999999995E-4</v>
      </c>
      <c r="T34" s="20">
        <v>0.10398653895935799</v>
      </c>
      <c r="U34" s="22">
        <v>0.10409478352197973</v>
      </c>
      <c r="V34" s="17" t="s">
        <v>47</v>
      </c>
      <c r="W34" s="17" t="s">
        <v>47</v>
      </c>
      <c r="X34" s="22">
        <v>3.3270000000000001E-4</v>
      </c>
      <c r="Y34" s="22">
        <v>0</v>
      </c>
      <c r="Z34" s="22">
        <v>0</v>
      </c>
      <c r="AA34" s="22">
        <v>0</v>
      </c>
      <c r="AB34" s="22">
        <v>0</v>
      </c>
      <c r="AC34" s="22">
        <v>6.8999999999999997E-5</v>
      </c>
      <c r="AD34" s="22">
        <v>0</v>
      </c>
      <c r="AE34" s="22">
        <v>0</v>
      </c>
      <c r="AF34" s="22">
        <v>0</v>
      </c>
      <c r="AG34" s="22">
        <v>0</v>
      </c>
      <c r="AH34" s="22">
        <v>0</v>
      </c>
      <c r="AI34" s="22">
        <v>0</v>
      </c>
      <c r="AJ34" s="22">
        <v>0</v>
      </c>
      <c r="AK34" s="22">
        <v>0</v>
      </c>
      <c r="AL34" s="22">
        <v>0</v>
      </c>
      <c r="AM34" s="22">
        <v>0</v>
      </c>
      <c r="AN34" s="22">
        <v>0</v>
      </c>
      <c r="AO34" s="22">
        <v>0</v>
      </c>
      <c r="AP34" s="22">
        <v>0</v>
      </c>
      <c r="AQ34" s="24" t="s">
        <v>922</v>
      </c>
    </row>
    <row r="35" spans="1:43" ht="40.200000000000003" x14ac:dyDescent="0.3">
      <c r="A35" s="17">
        <v>2011</v>
      </c>
      <c r="B35" s="19">
        <v>40778</v>
      </c>
      <c r="C35" s="18" t="s">
        <v>46</v>
      </c>
      <c r="D35" s="18" t="s">
        <v>956</v>
      </c>
      <c r="E35" s="18" t="s">
        <v>918</v>
      </c>
      <c r="F35" s="17">
        <v>8</v>
      </c>
      <c r="G35" s="18" t="s">
        <v>919</v>
      </c>
      <c r="H35" s="18" t="s">
        <v>47</v>
      </c>
      <c r="I35" s="17">
        <v>2011</v>
      </c>
      <c r="J35" s="17">
        <v>0.55640000000000001</v>
      </c>
      <c r="K35" s="17">
        <v>41</v>
      </c>
      <c r="L35" s="17">
        <v>163</v>
      </c>
      <c r="M35" s="20">
        <v>6.8018692580585516E-2</v>
      </c>
      <c r="N35" s="18" t="s">
        <v>920</v>
      </c>
      <c r="O35" s="18" t="s">
        <v>921</v>
      </c>
      <c r="P35" s="21">
        <v>0.33888888888888891</v>
      </c>
      <c r="Q35" s="18" t="s">
        <v>346</v>
      </c>
      <c r="R35" s="20">
        <v>0.91383902379615745</v>
      </c>
      <c r="S35" s="22">
        <v>5.6550000000000003E-4</v>
      </c>
      <c r="T35" s="20">
        <v>0.10163551401869159</v>
      </c>
      <c r="U35" s="22">
        <v>0.10173891688982963</v>
      </c>
      <c r="V35" s="17" t="s">
        <v>47</v>
      </c>
      <c r="W35" s="17" t="s">
        <v>47</v>
      </c>
      <c r="X35" s="22">
        <v>2.7619999999999999E-4</v>
      </c>
      <c r="Y35" s="22">
        <v>0</v>
      </c>
      <c r="Z35" s="22">
        <v>0</v>
      </c>
      <c r="AA35" s="22">
        <v>0</v>
      </c>
      <c r="AB35" s="22">
        <v>0</v>
      </c>
      <c r="AC35" s="22">
        <v>1.104E-4</v>
      </c>
      <c r="AD35" s="22">
        <v>0</v>
      </c>
      <c r="AE35" s="22">
        <v>0</v>
      </c>
      <c r="AF35" s="22">
        <v>0</v>
      </c>
      <c r="AG35" s="22">
        <v>0</v>
      </c>
      <c r="AH35" s="22">
        <v>2.3999999999999999E-6</v>
      </c>
      <c r="AI35" s="22">
        <v>2.83E-5</v>
      </c>
      <c r="AJ35" s="22">
        <v>0</v>
      </c>
      <c r="AK35" s="22">
        <v>0</v>
      </c>
      <c r="AL35" s="22">
        <v>0</v>
      </c>
      <c r="AM35" s="22">
        <v>0</v>
      </c>
      <c r="AN35" s="22">
        <v>0</v>
      </c>
      <c r="AO35" s="22">
        <v>0</v>
      </c>
      <c r="AP35" s="22">
        <v>1.482E-4</v>
      </c>
      <c r="AQ35" s="24" t="s">
        <v>922</v>
      </c>
    </row>
    <row r="36" spans="1:43" ht="40.200000000000003" x14ac:dyDescent="0.3">
      <c r="A36" s="17">
        <v>2011</v>
      </c>
      <c r="B36" s="19">
        <v>40778</v>
      </c>
      <c r="C36" s="18" t="s">
        <v>46</v>
      </c>
      <c r="D36" s="18" t="s">
        <v>957</v>
      </c>
      <c r="E36" s="18" t="s">
        <v>918</v>
      </c>
      <c r="F36" s="17">
        <v>8</v>
      </c>
      <c r="G36" s="18" t="s">
        <v>919</v>
      </c>
      <c r="H36" s="18" t="s">
        <v>47</v>
      </c>
      <c r="I36" s="17">
        <v>2011</v>
      </c>
      <c r="J36" s="17">
        <v>0.35000000000000003</v>
      </c>
      <c r="K36" s="17">
        <v>37</v>
      </c>
      <c r="L36" s="17">
        <v>163</v>
      </c>
      <c r="M36" s="20">
        <v>6.8018692580585516E-2</v>
      </c>
      <c r="N36" s="18" t="s">
        <v>920</v>
      </c>
      <c r="O36" s="18" t="s">
        <v>921</v>
      </c>
      <c r="P36" s="21">
        <v>0.33888888888888891</v>
      </c>
      <c r="Q36" s="18" t="s">
        <v>346</v>
      </c>
      <c r="R36" s="20">
        <v>-0.53275961451726905</v>
      </c>
      <c r="S36" s="22">
        <v>1.3699999999999999E-5</v>
      </c>
      <c r="T36" s="20">
        <v>3.9142857142857139E-3</v>
      </c>
      <c r="U36" s="22">
        <v>3.9144389366098046E-3</v>
      </c>
      <c r="V36" s="17" t="s">
        <v>47</v>
      </c>
      <c r="W36" s="17" t="s">
        <v>47</v>
      </c>
      <c r="X36" s="22">
        <v>1.3699999999999999E-5</v>
      </c>
      <c r="Y36" s="22">
        <v>0</v>
      </c>
      <c r="Z36" s="22">
        <v>0</v>
      </c>
      <c r="AA36" s="22">
        <v>0</v>
      </c>
      <c r="AB36" s="22">
        <v>0</v>
      </c>
      <c r="AC36" s="22">
        <v>0</v>
      </c>
      <c r="AD36" s="22">
        <v>0</v>
      </c>
      <c r="AE36" s="22">
        <v>0</v>
      </c>
      <c r="AF36" s="22">
        <v>0</v>
      </c>
      <c r="AG36" s="22">
        <v>0</v>
      </c>
      <c r="AH36" s="22">
        <v>0</v>
      </c>
      <c r="AI36" s="22">
        <v>0</v>
      </c>
      <c r="AJ36" s="22">
        <v>0</v>
      </c>
      <c r="AK36" s="22">
        <v>0</v>
      </c>
      <c r="AL36" s="22">
        <v>0</v>
      </c>
      <c r="AM36" s="22">
        <v>0</v>
      </c>
      <c r="AN36" s="22">
        <v>0</v>
      </c>
      <c r="AO36" s="22">
        <v>0</v>
      </c>
      <c r="AP36" s="22">
        <v>0</v>
      </c>
      <c r="AQ36" s="24" t="s">
        <v>922</v>
      </c>
    </row>
    <row r="37" spans="1:43" ht="40.200000000000003" x14ac:dyDescent="0.3">
      <c r="A37" s="17">
        <v>2011</v>
      </c>
      <c r="B37" s="19">
        <v>40778</v>
      </c>
      <c r="C37" s="18" t="s">
        <v>46</v>
      </c>
      <c r="D37" s="18" t="s">
        <v>958</v>
      </c>
      <c r="E37" s="18" t="s">
        <v>918</v>
      </c>
      <c r="F37" s="17">
        <v>8</v>
      </c>
      <c r="G37" s="18" t="s">
        <v>919</v>
      </c>
      <c r="H37" s="18" t="s">
        <v>47</v>
      </c>
      <c r="I37" s="17">
        <v>2011</v>
      </c>
      <c r="J37" s="17">
        <v>0.38250000000000001</v>
      </c>
      <c r="K37" s="17">
        <v>37</v>
      </c>
      <c r="L37" s="17">
        <v>163</v>
      </c>
      <c r="M37" s="20">
        <v>6.8018692580585516E-2</v>
      </c>
      <c r="N37" s="18" t="s">
        <v>920</v>
      </c>
      <c r="O37" s="18" t="s">
        <v>921</v>
      </c>
      <c r="P37" s="21">
        <v>0.33888888888888891</v>
      </c>
      <c r="Q37" s="18" t="s">
        <v>346</v>
      </c>
      <c r="R37" s="20">
        <v>0.68076783666048701</v>
      </c>
      <c r="S37" s="22">
        <v>2.2399999999999997E-4</v>
      </c>
      <c r="T37" s="20">
        <v>5.8562091503267966E-2</v>
      </c>
      <c r="U37" s="22">
        <v>5.8596406784626798E-2</v>
      </c>
      <c r="V37" s="17" t="s">
        <v>47</v>
      </c>
      <c r="W37" s="17" t="s">
        <v>47</v>
      </c>
      <c r="X37" s="22">
        <v>1.5089999999999998E-4</v>
      </c>
      <c r="Y37" s="22">
        <v>0</v>
      </c>
      <c r="Z37" s="22">
        <v>7.0699999999999997E-5</v>
      </c>
      <c r="AA37" s="22">
        <v>0</v>
      </c>
      <c r="AB37" s="22">
        <v>0</v>
      </c>
      <c r="AC37" s="22">
        <v>0</v>
      </c>
      <c r="AD37" s="22">
        <v>0</v>
      </c>
      <c r="AE37" s="22">
        <v>0</v>
      </c>
      <c r="AF37" s="22">
        <v>0</v>
      </c>
      <c r="AG37" s="22">
        <v>0</v>
      </c>
      <c r="AH37" s="22">
        <v>2.3999999999999999E-6</v>
      </c>
      <c r="AI37" s="22">
        <v>0</v>
      </c>
      <c r="AJ37" s="22">
        <v>0</v>
      </c>
      <c r="AK37" s="22">
        <v>0</v>
      </c>
      <c r="AL37" s="22">
        <v>0</v>
      </c>
      <c r="AM37" s="22">
        <v>0</v>
      </c>
      <c r="AN37" s="22">
        <v>0</v>
      </c>
      <c r="AO37" s="22">
        <v>0</v>
      </c>
      <c r="AP37" s="22">
        <v>0</v>
      </c>
      <c r="AQ37" s="24" t="s">
        <v>922</v>
      </c>
    </row>
    <row r="38" spans="1:43" ht="40.200000000000003" x14ac:dyDescent="0.3">
      <c r="A38" s="17">
        <v>2011</v>
      </c>
      <c r="B38" s="19">
        <v>40778</v>
      </c>
      <c r="C38" s="18" t="s">
        <v>46</v>
      </c>
      <c r="D38" s="18" t="s">
        <v>959</v>
      </c>
      <c r="E38" s="18" t="s">
        <v>918</v>
      </c>
      <c r="F38" s="17">
        <v>8</v>
      </c>
      <c r="G38" s="18" t="s">
        <v>919</v>
      </c>
      <c r="H38" s="18" t="s">
        <v>47</v>
      </c>
      <c r="I38" s="17">
        <v>2011</v>
      </c>
      <c r="J38" s="17">
        <v>0.26219999999999999</v>
      </c>
      <c r="K38" s="17">
        <v>34</v>
      </c>
      <c r="L38" s="17">
        <v>163</v>
      </c>
      <c r="M38" s="20">
        <v>6.8018692580585516E-2</v>
      </c>
      <c r="N38" s="18" t="s">
        <v>920</v>
      </c>
      <c r="O38" s="18" t="s">
        <v>921</v>
      </c>
      <c r="P38" s="21">
        <v>0.33888888888888891</v>
      </c>
      <c r="Q38" s="18" t="s">
        <v>346</v>
      </c>
      <c r="R38" s="20">
        <v>0.93934792140028378</v>
      </c>
      <c r="S38" s="22">
        <v>2.9480000000000001E-4</v>
      </c>
      <c r="T38" s="20">
        <v>0.11243325705568269</v>
      </c>
      <c r="U38" s="22">
        <v>0.11255981171813313</v>
      </c>
      <c r="V38" s="17" t="s">
        <v>47</v>
      </c>
      <c r="W38" s="17" t="s">
        <v>47</v>
      </c>
      <c r="X38" s="22">
        <v>1.496E-4</v>
      </c>
      <c r="Y38" s="22">
        <v>0</v>
      </c>
      <c r="Z38" s="22">
        <v>7.0699999999999997E-5</v>
      </c>
      <c r="AA38" s="22">
        <v>0</v>
      </c>
      <c r="AB38" s="22">
        <v>0</v>
      </c>
      <c r="AC38" s="22">
        <v>0</v>
      </c>
      <c r="AD38" s="22">
        <v>0</v>
      </c>
      <c r="AE38" s="22">
        <v>0</v>
      </c>
      <c r="AF38" s="22">
        <v>0</v>
      </c>
      <c r="AG38" s="22">
        <v>2.27E-5</v>
      </c>
      <c r="AH38" s="22">
        <v>2.3999999999999999E-6</v>
      </c>
      <c r="AI38" s="22">
        <v>0</v>
      </c>
      <c r="AJ38" s="22">
        <v>0</v>
      </c>
      <c r="AK38" s="22">
        <v>0</v>
      </c>
      <c r="AL38" s="22">
        <v>0</v>
      </c>
      <c r="AM38" s="22">
        <v>0</v>
      </c>
      <c r="AN38" s="22">
        <v>0</v>
      </c>
      <c r="AO38" s="22">
        <v>0</v>
      </c>
      <c r="AP38" s="22">
        <v>4.9400000000000001E-5</v>
      </c>
      <c r="AQ38" s="24" t="s">
        <v>960</v>
      </c>
    </row>
    <row r="39" spans="1:43" ht="40.200000000000003" x14ac:dyDescent="0.3">
      <c r="A39" s="17">
        <v>2011</v>
      </c>
      <c r="B39" s="19">
        <v>40778</v>
      </c>
      <c r="C39" s="18" t="s">
        <v>46</v>
      </c>
      <c r="D39" s="18" t="s">
        <v>961</v>
      </c>
      <c r="E39" s="18" t="s">
        <v>918</v>
      </c>
      <c r="F39" s="17">
        <v>8</v>
      </c>
      <c r="G39" s="18" t="s">
        <v>919</v>
      </c>
      <c r="H39" s="18" t="s">
        <v>47</v>
      </c>
      <c r="I39" s="17">
        <v>2011</v>
      </c>
      <c r="J39" s="17">
        <v>0.71550000000000002</v>
      </c>
      <c r="K39" s="17">
        <v>48</v>
      </c>
      <c r="L39" s="17">
        <v>163</v>
      </c>
      <c r="M39" s="20">
        <v>6.8018692580585516E-2</v>
      </c>
      <c r="N39" s="18" t="s">
        <v>920</v>
      </c>
      <c r="O39" s="18" t="s">
        <v>921</v>
      </c>
      <c r="P39" s="21">
        <v>0.33888888888888891</v>
      </c>
      <c r="Q39" s="18" t="s">
        <v>346</v>
      </c>
      <c r="R39" s="20">
        <v>1.3454749069637468</v>
      </c>
      <c r="S39" s="22">
        <v>2.7780999999999995E-3</v>
      </c>
      <c r="T39" s="20">
        <v>0.38827393431167007</v>
      </c>
      <c r="U39" s="22">
        <v>0.38978737709617162</v>
      </c>
      <c r="V39" s="17" t="s">
        <v>47</v>
      </c>
      <c r="W39" s="17" t="s">
        <v>47</v>
      </c>
      <c r="X39" s="22">
        <v>2.3342000000000003E-3</v>
      </c>
      <c r="Y39" s="22">
        <v>0</v>
      </c>
      <c r="Z39" s="22">
        <v>1.4139999999999999E-4</v>
      </c>
      <c r="AA39" s="22">
        <v>0</v>
      </c>
      <c r="AB39" s="22">
        <v>0</v>
      </c>
      <c r="AC39" s="22">
        <v>1.6560000000000001E-4</v>
      </c>
      <c r="AD39" s="22">
        <v>4.4400000000000002E-5</v>
      </c>
      <c r="AE39" s="22">
        <v>0</v>
      </c>
      <c r="AF39" s="22">
        <v>0</v>
      </c>
      <c r="AG39" s="22">
        <v>0</v>
      </c>
      <c r="AH39" s="22">
        <v>0</v>
      </c>
      <c r="AI39" s="22">
        <v>9.2499999999999999E-5</v>
      </c>
      <c r="AJ39" s="22">
        <v>0</v>
      </c>
      <c r="AK39" s="22">
        <v>0</v>
      </c>
      <c r="AL39" s="22">
        <v>0</v>
      </c>
      <c r="AM39" s="22">
        <v>0</v>
      </c>
      <c r="AN39" s="22">
        <v>0</v>
      </c>
      <c r="AO39" s="22">
        <v>0</v>
      </c>
      <c r="AP39" s="22">
        <v>0</v>
      </c>
      <c r="AQ39" s="24" t="s">
        <v>922</v>
      </c>
    </row>
    <row r="40" spans="1:43" ht="40.200000000000003" x14ac:dyDescent="0.3">
      <c r="A40" s="17">
        <v>2011</v>
      </c>
      <c r="B40" s="19">
        <v>40778</v>
      </c>
      <c r="C40" s="18" t="s">
        <v>962</v>
      </c>
      <c r="D40" s="18" t="s">
        <v>963</v>
      </c>
      <c r="E40" s="18" t="s">
        <v>918</v>
      </c>
      <c r="F40" s="17">
        <v>8</v>
      </c>
      <c r="G40" s="18" t="s">
        <v>919</v>
      </c>
      <c r="H40" s="18" t="s">
        <v>47</v>
      </c>
      <c r="I40" s="17">
        <v>2011</v>
      </c>
      <c r="J40" s="17">
        <v>0.36980000000000002</v>
      </c>
      <c r="K40" s="17">
        <v>38</v>
      </c>
      <c r="L40" s="17">
        <v>629</v>
      </c>
      <c r="M40" s="20">
        <v>0.2885980081130699</v>
      </c>
      <c r="N40" s="18" t="s">
        <v>920</v>
      </c>
      <c r="O40" s="18" t="s">
        <v>921</v>
      </c>
      <c r="P40" s="21">
        <v>0.6166666666666667</v>
      </c>
      <c r="Q40" s="18" t="s">
        <v>346</v>
      </c>
      <c r="R40" s="20">
        <v>1.4393942646021736</v>
      </c>
      <c r="S40" s="22">
        <v>1.4216999999999999E-3</v>
      </c>
      <c r="T40" s="20">
        <v>0.3844510546241211</v>
      </c>
      <c r="U40" s="22">
        <v>0.38593478497511929</v>
      </c>
      <c r="V40" s="17" t="s">
        <v>47</v>
      </c>
      <c r="W40" s="17" t="s">
        <v>47</v>
      </c>
      <c r="X40" s="22">
        <v>7.3930000000000003E-4</v>
      </c>
      <c r="Y40" s="22">
        <v>0</v>
      </c>
      <c r="Z40" s="22">
        <v>5.4E-6</v>
      </c>
      <c r="AA40" s="22">
        <v>0</v>
      </c>
      <c r="AB40" s="22">
        <v>0</v>
      </c>
      <c r="AC40" s="22">
        <v>1.9320000000000001E-4</v>
      </c>
      <c r="AD40" s="22">
        <v>7.1799999999999997E-5</v>
      </c>
      <c r="AE40" s="22">
        <v>0</v>
      </c>
      <c r="AF40" s="22">
        <v>1.6799999999999998E-5</v>
      </c>
      <c r="AG40" s="22">
        <v>2.497E-4</v>
      </c>
      <c r="AH40" s="22">
        <v>2.6399999999999998E-5</v>
      </c>
      <c r="AI40" s="22">
        <v>4.5000000000000003E-5</v>
      </c>
      <c r="AJ40" s="22">
        <v>0</v>
      </c>
      <c r="AK40" s="22">
        <v>0</v>
      </c>
      <c r="AL40" s="22">
        <v>0</v>
      </c>
      <c r="AM40" s="22">
        <v>0</v>
      </c>
      <c r="AN40" s="22">
        <v>0</v>
      </c>
      <c r="AO40" s="22">
        <v>0</v>
      </c>
      <c r="AP40" s="22">
        <v>7.4099999999999999E-5</v>
      </c>
      <c r="AQ40" s="24" t="s">
        <v>922</v>
      </c>
    </row>
    <row r="41" spans="1:43" ht="40.200000000000003" x14ac:dyDescent="0.3">
      <c r="A41" s="17">
        <v>2011</v>
      </c>
      <c r="B41" s="19">
        <v>40778</v>
      </c>
      <c r="C41" s="18" t="s">
        <v>962</v>
      </c>
      <c r="D41" s="18" t="s">
        <v>964</v>
      </c>
      <c r="E41" s="18" t="s">
        <v>918</v>
      </c>
      <c r="F41" s="17">
        <v>8</v>
      </c>
      <c r="G41" s="18" t="s">
        <v>919</v>
      </c>
      <c r="H41" s="18" t="s">
        <v>47</v>
      </c>
      <c r="I41" s="17">
        <v>2011</v>
      </c>
      <c r="J41" s="17">
        <v>0.90529999999999999</v>
      </c>
      <c r="K41" s="17">
        <v>48</v>
      </c>
      <c r="L41" s="17">
        <v>629</v>
      </c>
      <c r="M41" s="20">
        <v>0.2885980081130699</v>
      </c>
      <c r="N41" s="18" t="s">
        <v>920</v>
      </c>
      <c r="O41" s="18" t="s">
        <v>921</v>
      </c>
      <c r="P41" s="21">
        <v>0.6166666666666667</v>
      </c>
      <c r="Q41" s="18" t="s">
        <v>346</v>
      </c>
      <c r="R41" s="20">
        <v>1.238226791638104</v>
      </c>
      <c r="S41" s="22">
        <v>2.1702000000000002E-3</v>
      </c>
      <c r="T41" s="20">
        <v>0.23972163923561252</v>
      </c>
      <c r="U41" s="22">
        <v>0.24029768478462343</v>
      </c>
      <c r="V41" s="17" t="s">
        <v>47</v>
      </c>
      <c r="W41" s="17" t="s">
        <v>47</v>
      </c>
      <c r="X41" s="22">
        <v>1.8389999999999999E-3</v>
      </c>
      <c r="Y41" s="22">
        <v>0</v>
      </c>
      <c r="Z41" s="22">
        <v>2.1210000000000001E-4</v>
      </c>
      <c r="AA41" s="22">
        <v>0</v>
      </c>
      <c r="AB41" s="22">
        <v>0</v>
      </c>
      <c r="AC41" s="22">
        <v>0</v>
      </c>
      <c r="AD41" s="22">
        <v>0</v>
      </c>
      <c r="AE41" s="22">
        <v>0</v>
      </c>
      <c r="AF41" s="22">
        <v>0</v>
      </c>
      <c r="AG41" s="22">
        <v>9.0799999999999998E-5</v>
      </c>
      <c r="AH41" s="22">
        <v>0</v>
      </c>
      <c r="AI41" s="22">
        <v>2.83E-5</v>
      </c>
      <c r="AJ41" s="22">
        <v>0</v>
      </c>
      <c r="AK41" s="22">
        <v>0</v>
      </c>
      <c r="AL41" s="22">
        <v>0</v>
      </c>
      <c r="AM41" s="22">
        <v>0</v>
      </c>
      <c r="AN41" s="22">
        <v>0</v>
      </c>
      <c r="AO41" s="22">
        <v>0</v>
      </c>
      <c r="AP41" s="22">
        <v>0</v>
      </c>
      <c r="AQ41" s="24" t="s">
        <v>922</v>
      </c>
    </row>
    <row r="42" spans="1:43" ht="40.200000000000003" x14ac:dyDescent="0.3">
      <c r="A42" s="17">
        <v>2011</v>
      </c>
      <c r="B42" s="19">
        <v>40778</v>
      </c>
      <c r="C42" s="18" t="s">
        <v>962</v>
      </c>
      <c r="D42" s="18" t="s">
        <v>965</v>
      </c>
      <c r="E42" s="18" t="s">
        <v>918</v>
      </c>
      <c r="F42" s="17">
        <v>8</v>
      </c>
      <c r="G42" s="18" t="s">
        <v>919</v>
      </c>
      <c r="H42" s="18" t="s">
        <v>47</v>
      </c>
      <c r="I42" s="17">
        <v>2011</v>
      </c>
      <c r="J42" s="17">
        <v>0.71889999999999998</v>
      </c>
      <c r="K42" s="17">
        <v>46</v>
      </c>
      <c r="L42" s="17">
        <v>629</v>
      </c>
      <c r="M42" s="20">
        <v>0.2885980081130699</v>
      </c>
      <c r="N42" s="18" t="s">
        <v>920</v>
      </c>
      <c r="O42" s="18" t="s">
        <v>921</v>
      </c>
      <c r="P42" s="21">
        <v>0.6166666666666667</v>
      </c>
      <c r="Q42" s="18" t="s">
        <v>346</v>
      </c>
      <c r="R42" s="20">
        <v>1.2513473829136983</v>
      </c>
      <c r="S42" s="22">
        <v>1.9032999999999999E-3</v>
      </c>
      <c r="T42" s="20">
        <v>0.26475170399221032</v>
      </c>
      <c r="U42" s="22">
        <v>0.26545449930243753</v>
      </c>
      <c r="V42" s="17" t="s">
        <v>47</v>
      </c>
      <c r="W42" s="17" t="s">
        <v>47</v>
      </c>
      <c r="X42" s="22">
        <v>1.1845999999999998E-3</v>
      </c>
      <c r="Y42" s="22">
        <v>0</v>
      </c>
      <c r="Z42" s="22">
        <v>0</v>
      </c>
      <c r="AA42" s="22">
        <v>0</v>
      </c>
      <c r="AB42" s="22">
        <v>0</v>
      </c>
      <c r="AC42" s="22">
        <v>0</v>
      </c>
      <c r="AD42" s="22">
        <v>0</v>
      </c>
      <c r="AE42" s="22">
        <v>0</v>
      </c>
      <c r="AF42" s="22">
        <v>1.27E-5</v>
      </c>
      <c r="AG42" s="22">
        <v>1.816E-4</v>
      </c>
      <c r="AH42" s="22">
        <v>2.3999999999999999E-6</v>
      </c>
      <c r="AI42" s="22">
        <v>6.9E-6</v>
      </c>
      <c r="AJ42" s="22">
        <v>0</v>
      </c>
      <c r="AK42" s="22">
        <v>0</v>
      </c>
      <c r="AL42" s="22">
        <v>0</v>
      </c>
      <c r="AM42" s="22">
        <v>0</v>
      </c>
      <c r="AN42" s="22">
        <v>0</v>
      </c>
      <c r="AO42" s="22">
        <v>0</v>
      </c>
      <c r="AP42" s="22">
        <v>5.151E-4</v>
      </c>
      <c r="AQ42" s="24" t="s">
        <v>922</v>
      </c>
    </row>
    <row r="43" spans="1:43" ht="40.200000000000003" x14ac:dyDescent="0.3">
      <c r="A43" s="17">
        <v>2011</v>
      </c>
      <c r="B43" s="19">
        <v>40778</v>
      </c>
      <c r="C43" s="18" t="s">
        <v>962</v>
      </c>
      <c r="D43" s="18" t="s">
        <v>966</v>
      </c>
      <c r="E43" s="18" t="s">
        <v>918</v>
      </c>
      <c r="F43" s="17">
        <v>8</v>
      </c>
      <c r="G43" s="18" t="s">
        <v>919</v>
      </c>
      <c r="H43" s="18" t="s">
        <v>47</v>
      </c>
      <c r="I43" s="17">
        <v>2011</v>
      </c>
      <c r="J43" s="17">
        <v>0.9798</v>
      </c>
      <c r="K43" s="17">
        <v>52</v>
      </c>
      <c r="L43" s="17">
        <v>629</v>
      </c>
      <c r="M43" s="20">
        <v>0.2885980081130699</v>
      </c>
      <c r="N43" s="18" t="s">
        <v>920</v>
      </c>
      <c r="O43" s="18" t="s">
        <v>921</v>
      </c>
      <c r="P43" s="21">
        <v>0.6166666666666667</v>
      </c>
      <c r="Q43" s="18" t="s">
        <v>346</v>
      </c>
      <c r="R43" s="20">
        <v>1.1841686229481043</v>
      </c>
      <c r="S43" s="22">
        <v>2.5959999999999998E-3</v>
      </c>
      <c r="T43" s="20">
        <v>0.26495203102674014</v>
      </c>
      <c r="U43" s="22">
        <v>0.26565589170736098</v>
      </c>
      <c r="V43" s="17" t="s">
        <v>47</v>
      </c>
      <c r="W43" s="17" t="s">
        <v>47</v>
      </c>
      <c r="X43" s="22">
        <v>2.0317999999999998E-3</v>
      </c>
      <c r="Y43" s="22">
        <v>0</v>
      </c>
      <c r="Z43" s="22">
        <v>1.4139999999999999E-4</v>
      </c>
      <c r="AA43" s="22">
        <v>0</v>
      </c>
      <c r="AB43" s="22">
        <v>0</v>
      </c>
      <c r="AC43" s="22">
        <v>1.3799999999999999E-4</v>
      </c>
      <c r="AD43" s="22">
        <v>0</v>
      </c>
      <c r="AE43" s="22">
        <v>0</v>
      </c>
      <c r="AF43" s="22">
        <v>3.9199999999999997E-5</v>
      </c>
      <c r="AG43" s="22">
        <v>1.1349999999999999E-4</v>
      </c>
      <c r="AH43" s="22">
        <v>8.3999999999999995E-5</v>
      </c>
      <c r="AI43" s="22">
        <v>0</v>
      </c>
      <c r="AJ43" s="22">
        <v>0</v>
      </c>
      <c r="AK43" s="22">
        <v>0</v>
      </c>
      <c r="AL43" s="22">
        <v>0</v>
      </c>
      <c r="AM43" s="22">
        <v>0</v>
      </c>
      <c r="AN43" s="22">
        <v>0</v>
      </c>
      <c r="AO43" s="22">
        <v>0</v>
      </c>
      <c r="AP43" s="22">
        <v>4.8099999999999997E-5</v>
      </c>
      <c r="AQ43" s="24" t="s">
        <v>922</v>
      </c>
    </row>
    <row r="44" spans="1:43" ht="27" x14ac:dyDescent="0.3">
      <c r="A44" s="17">
        <v>2011</v>
      </c>
      <c r="B44" s="19">
        <v>40779</v>
      </c>
      <c r="C44" s="18" t="s">
        <v>967</v>
      </c>
      <c r="D44" s="18" t="s">
        <v>968</v>
      </c>
      <c r="E44" s="18" t="s">
        <v>918</v>
      </c>
      <c r="F44" s="17">
        <v>8</v>
      </c>
      <c r="G44" s="18" t="s">
        <v>919</v>
      </c>
      <c r="H44" s="18" t="s">
        <v>47</v>
      </c>
      <c r="I44" s="17">
        <v>2011</v>
      </c>
      <c r="J44" s="17">
        <v>0.4491</v>
      </c>
      <c r="K44" s="17">
        <v>52</v>
      </c>
      <c r="L44" s="17">
        <v>6800</v>
      </c>
      <c r="M44" s="20">
        <v>3.7053766093628133</v>
      </c>
      <c r="N44" s="18" t="s">
        <v>969</v>
      </c>
      <c r="O44" s="18" t="s">
        <v>969</v>
      </c>
      <c r="P44" s="21">
        <v>0.39861111111111114</v>
      </c>
      <c r="Q44" s="18" t="s">
        <v>346</v>
      </c>
      <c r="R44" s="20">
        <v>0.75082125104939279</v>
      </c>
      <c r="S44" s="22">
        <v>9.5710000000000001E-4</v>
      </c>
      <c r="T44" s="20">
        <v>0.21311511912714318</v>
      </c>
      <c r="U44" s="22">
        <v>0.21357026966175299</v>
      </c>
      <c r="V44" s="17" t="s">
        <v>47</v>
      </c>
      <c r="W44" s="17" t="s">
        <v>47</v>
      </c>
      <c r="X44" s="22">
        <v>4.9410000000000003E-4</v>
      </c>
      <c r="Y44" s="22">
        <v>4.5180000000000003E-4</v>
      </c>
      <c r="Z44" s="22">
        <v>0</v>
      </c>
      <c r="AA44" s="22">
        <v>0</v>
      </c>
      <c r="AB44" s="22">
        <v>0</v>
      </c>
      <c r="AC44" s="22">
        <v>0</v>
      </c>
      <c r="AD44" s="22">
        <v>0</v>
      </c>
      <c r="AE44" s="22">
        <v>0</v>
      </c>
      <c r="AF44" s="22">
        <v>1.1199999999999999E-5</v>
      </c>
      <c r="AG44" s="22">
        <v>0</v>
      </c>
      <c r="AH44" s="22">
        <v>0</v>
      </c>
      <c r="AI44" s="22">
        <v>0</v>
      </c>
      <c r="AJ44" s="22">
        <v>0</v>
      </c>
      <c r="AK44" s="22">
        <v>0</v>
      </c>
      <c r="AL44" s="22">
        <v>0</v>
      </c>
      <c r="AM44" s="22">
        <v>0</v>
      </c>
      <c r="AN44" s="22">
        <v>0</v>
      </c>
      <c r="AO44" s="22">
        <v>0</v>
      </c>
      <c r="AP44" s="22">
        <v>0</v>
      </c>
      <c r="AQ44" s="24" t="s">
        <v>922</v>
      </c>
    </row>
    <row r="45" spans="1:43" ht="27" x14ac:dyDescent="0.3">
      <c r="A45" s="17">
        <v>2011</v>
      </c>
      <c r="B45" s="19">
        <v>40779</v>
      </c>
      <c r="C45" s="18" t="s">
        <v>967</v>
      </c>
      <c r="D45" s="18" t="s">
        <v>970</v>
      </c>
      <c r="E45" s="18" t="s">
        <v>918</v>
      </c>
      <c r="F45" s="17">
        <v>8</v>
      </c>
      <c r="G45" s="18" t="s">
        <v>919</v>
      </c>
      <c r="H45" s="18" t="s">
        <v>47</v>
      </c>
      <c r="I45" s="17">
        <v>2011</v>
      </c>
      <c r="J45" s="17">
        <v>0.80290000000000006</v>
      </c>
      <c r="K45" s="17">
        <v>47</v>
      </c>
      <c r="L45" s="17">
        <v>6800</v>
      </c>
      <c r="M45" s="20">
        <v>3.7053766093628133</v>
      </c>
      <c r="N45" s="18" t="s">
        <v>969</v>
      </c>
      <c r="O45" s="18" t="s">
        <v>969</v>
      </c>
      <c r="P45" s="21">
        <v>0.39861111111111114</v>
      </c>
      <c r="Q45" s="18" t="s">
        <v>346</v>
      </c>
      <c r="R45" s="20">
        <v>1.3173299579854028</v>
      </c>
      <c r="S45" s="22">
        <v>2.403916311150868E-3</v>
      </c>
      <c r="T45" s="20">
        <v>0.29940419867366647</v>
      </c>
      <c r="U45" s="22">
        <v>0.3003033194207686</v>
      </c>
      <c r="V45" s="17" t="s">
        <v>47</v>
      </c>
      <c r="W45" s="17" t="s">
        <v>47</v>
      </c>
      <c r="X45" s="22">
        <v>3.2939999999999998E-4</v>
      </c>
      <c r="Y45" s="22">
        <v>1.2800999999999999E-3</v>
      </c>
      <c r="Z45" s="22">
        <v>0</v>
      </c>
      <c r="AA45" s="22">
        <v>4.392E-4</v>
      </c>
      <c r="AB45" s="22">
        <v>0</v>
      </c>
      <c r="AC45" s="22">
        <v>0</v>
      </c>
      <c r="AD45" s="22">
        <v>0</v>
      </c>
      <c r="AE45" s="22">
        <v>0</v>
      </c>
      <c r="AF45" s="22">
        <v>8.9599999999999996E-5</v>
      </c>
      <c r="AG45" s="22">
        <v>2.27E-5</v>
      </c>
      <c r="AH45" s="22">
        <v>0</v>
      </c>
      <c r="AI45" s="22">
        <v>0</v>
      </c>
      <c r="AJ45" s="22">
        <v>0</v>
      </c>
      <c r="AK45" s="22">
        <v>0</v>
      </c>
      <c r="AL45" s="22">
        <v>0</v>
      </c>
      <c r="AM45" s="22">
        <v>0</v>
      </c>
      <c r="AN45" s="22">
        <v>0</v>
      </c>
      <c r="AO45" s="22">
        <v>0</v>
      </c>
      <c r="AP45" s="22">
        <v>2.4291631115086801E-4</v>
      </c>
      <c r="AQ45" s="24" t="s">
        <v>922</v>
      </c>
    </row>
    <row r="46" spans="1:43" ht="27" x14ac:dyDescent="0.3">
      <c r="A46" s="17">
        <v>2011</v>
      </c>
      <c r="B46" s="19">
        <v>40779</v>
      </c>
      <c r="C46" s="18" t="s">
        <v>967</v>
      </c>
      <c r="D46" s="18" t="s">
        <v>971</v>
      </c>
      <c r="E46" s="18" t="s">
        <v>918</v>
      </c>
      <c r="F46" s="17">
        <v>8</v>
      </c>
      <c r="G46" s="18" t="s">
        <v>919</v>
      </c>
      <c r="H46" s="18" t="s">
        <v>47</v>
      </c>
      <c r="I46" s="17">
        <v>2011</v>
      </c>
      <c r="J46" s="17">
        <v>1.1577</v>
      </c>
      <c r="K46" s="17">
        <v>55</v>
      </c>
      <c r="L46" s="17">
        <v>6800</v>
      </c>
      <c r="M46" s="20">
        <v>3.7053766093628133</v>
      </c>
      <c r="N46" s="18" t="s">
        <v>969</v>
      </c>
      <c r="O46" s="18" t="s">
        <v>969</v>
      </c>
      <c r="P46" s="21">
        <v>0.39861111111111114</v>
      </c>
      <c r="Q46" s="18" t="s">
        <v>346</v>
      </c>
      <c r="R46" s="20">
        <v>1.3659212697395968</v>
      </c>
      <c r="S46" s="22">
        <v>4.8804474576527763E-3</v>
      </c>
      <c r="T46" s="20">
        <v>0.42156408893951597</v>
      </c>
      <c r="U46" s="22">
        <v>0.42334877534734555</v>
      </c>
      <c r="V46" s="17" t="s">
        <v>47</v>
      </c>
      <c r="W46" s="17" t="s">
        <v>47</v>
      </c>
      <c r="X46" s="22">
        <v>7.6860000000000003E-4</v>
      </c>
      <c r="Y46" s="22">
        <v>3.4638E-3</v>
      </c>
      <c r="Z46" s="22">
        <v>0</v>
      </c>
      <c r="AA46" s="22">
        <v>4.392E-4</v>
      </c>
      <c r="AB46" s="22">
        <v>0</v>
      </c>
      <c r="AC46" s="22">
        <v>0</v>
      </c>
      <c r="AD46" s="22">
        <v>0</v>
      </c>
      <c r="AE46" s="22">
        <v>0</v>
      </c>
      <c r="AF46" s="22">
        <v>0</v>
      </c>
      <c r="AG46" s="22">
        <v>0</v>
      </c>
      <c r="AH46" s="22">
        <v>0</v>
      </c>
      <c r="AI46" s="22">
        <v>0</v>
      </c>
      <c r="AJ46" s="22">
        <v>1.4093938607858146E-4</v>
      </c>
      <c r="AK46" s="22">
        <v>4.3540357870978209E-6</v>
      </c>
      <c r="AL46" s="22">
        <v>0</v>
      </c>
      <c r="AM46" s="22">
        <v>4.3540357870978209E-6</v>
      </c>
      <c r="AN46" s="22">
        <v>0</v>
      </c>
      <c r="AO46" s="22">
        <v>0</v>
      </c>
      <c r="AP46" s="22">
        <v>5.9200000000000002E-5</v>
      </c>
      <c r="AQ46" s="24" t="s">
        <v>922</v>
      </c>
    </row>
    <row r="47" spans="1:43" ht="27" x14ac:dyDescent="0.3">
      <c r="A47" s="17">
        <v>2011</v>
      </c>
      <c r="B47" s="19">
        <v>40779</v>
      </c>
      <c r="C47" s="18" t="s">
        <v>972</v>
      </c>
      <c r="D47" s="18" t="s">
        <v>973</v>
      </c>
      <c r="E47" s="18" t="s">
        <v>918</v>
      </c>
      <c r="F47" s="17">
        <v>8</v>
      </c>
      <c r="G47" s="18" t="s">
        <v>919</v>
      </c>
      <c r="H47" s="18" t="s">
        <v>47</v>
      </c>
      <c r="I47" s="17">
        <v>2011</v>
      </c>
      <c r="J47" s="17">
        <v>0.42630000000000001</v>
      </c>
      <c r="K47" s="17">
        <v>41</v>
      </c>
      <c r="L47" s="17">
        <v>3587</v>
      </c>
      <c r="M47" s="20">
        <v>1.8636588365242226</v>
      </c>
      <c r="N47" s="18" t="s">
        <v>969</v>
      </c>
      <c r="O47" s="18" t="s">
        <v>969</v>
      </c>
      <c r="P47" s="21">
        <v>0.44444444444444442</v>
      </c>
      <c r="Q47" s="18" t="s">
        <v>346</v>
      </c>
      <c r="R47" s="20">
        <v>1.3819427261749</v>
      </c>
      <c r="S47" s="22">
        <v>1.6616376025446113E-3</v>
      </c>
      <c r="T47" s="20">
        <v>0.38978128138508356</v>
      </c>
      <c r="U47" s="22">
        <v>0.39130652095661167</v>
      </c>
      <c r="V47" s="17" t="s">
        <v>47</v>
      </c>
      <c r="W47" s="17" t="s">
        <v>47</v>
      </c>
      <c r="X47" s="22">
        <v>6.0389999999999999E-4</v>
      </c>
      <c r="Y47" s="22">
        <v>0</v>
      </c>
      <c r="Z47" s="22">
        <v>0</v>
      </c>
      <c r="AA47" s="22">
        <v>0</v>
      </c>
      <c r="AB47" s="22">
        <v>0</v>
      </c>
      <c r="AC47" s="22">
        <v>0</v>
      </c>
      <c r="AD47" s="22">
        <v>0</v>
      </c>
      <c r="AE47" s="22">
        <v>0</v>
      </c>
      <c r="AF47" s="22">
        <v>0</v>
      </c>
      <c r="AG47" s="22">
        <v>0</v>
      </c>
      <c r="AH47" s="22">
        <v>0</v>
      </c>
      <c r="AI47" s="22">
        <v>0</v>
      </c>
      <c r="AJ47" s="22">
        <v>1.0404482644775111E-3</v>
      </c>
      <c r="AK47" s="22">
        <v>1.7289338067100227E-5</v>
      </c>
      <c r="AL47" s="22">
        <v>0</v>
      </c>
      <c r="AM47" s="22">
        <v>0</v>
      </c>
      <c r="AN47" s="22">
        <v>0</v>
      </c>
      <c r="AO47" s="22">
        <v>0</v>
      </c>
      <c r="AP47" s="22">
        <v>0</v>
      </c>
      <c r="AQ47" s="24" t="s">
        <v>922</v>
      </c>
    </row>
    <row r="48" spans="1:43" ht="27" x14ac:dyDescent="0.3">
      <c r="A48" s="17">
        <v>2011</v>
      </c>
      <c r="B48" s="19">
        <v>40780</v>
      </c>
      <c r="C48" s="18" t="s">
        <v>974</v>
      </c>
      <c r="D48" s="18" t="s">
        <v>975</v>
      </c>
      <c r="E48" s="18" t="s">
        <v>918</v>
      </c>
      <c r="F48" s="17">
        <v>8</v>
      </c>
      <c r="G48" s="18" t="s">
        <v>919</v>
      </c>
      <c r="H48" s="18" t="s">
        <v>47</v>
      </c>
      <c r="I48" s="17">
        <v>2011</v>
      </c>
      <c r="J48" s="17">
        <v>1.1814</v>
      </c>
      <c r="K48" s="17">
        <v>54</v>
      </c>
      <c r="L48" s="17">
        <v>13250</v>
      </c>
      <c r="M48" s="20">
        <v>7.6110601065454828</v>
      </c>
      <c r="N48" s="18" t="s">
        <v>976</v>
      </c>
      <c r="O48" s="18" t="s">
        <v>976</v>
      </c>
      <c r="P48" s="21">
        <v>0.45694444444444443</v>
      </c>
      <c r="Q48" s="18" t="s">
        <v>346</v>
      </c>
      <c r="R48" s="20">
        <v>0.7862055784021692</v>
      </c>
      <c r="S48" s="22">
        <v>1.1981616347025382E-3</v>
      </c>
      <c r="T48" s="20">
        <v>0.10141879420200933</v>
      </c>
      <c r="U48" s="22">
        <v>0.10152175634314524</v>
      </c>
      <c r="V48" s="17" t="s">
        <v>47</v>
      </c>
      <c r="W48" s="17" t="s">
        <v>47</v>
      </c>
      <c r="X48" s="22">
        <v>5.49E-5</v>
      </c>
      <c r="Y48" s="22">
        <v>3.7649999999999999E-4</v>
      </c>
      <c r="Z48" s="22">
        <v>0</v>
      </c>
      <c r="AA48" s="22">
        <v>2.196E-4</v>
      </c>
      <c r="AB48" s="22">
        <v>0</v>
      </c>
      <c r="AC48" s="22">
        <v>0</v>
      </c>
      <c r="AD48" s="22">
        <v>0</v>
      </c>
      <c r="AE48" s="22">
        <v>0</v>
      </c>
      <c r="AF48" s="22">
        <v>0</v>
      </c>
      <c r="AG48" s="22">
        <v>2.27E-5</v>
      </c>
      <c r="AH48" s="22">
        <v>0</v>
      </c>
      <c r="AI48" s="22">
        <v>0</v>
      </c>
      <c r="AJ48" s="22">
        <v>5.2446163470253829E-4</v>
      </c>
      <c r="AK48" s="22">
        <v>0</v>
      </c>
      <c r="AL48" s="22">
        <v>0</v>
      </c>
      <c r="AM48" s="22">
        <v>0</v>
      </c>
      <c r="AN48" s="22">
        <v>0</v>
      </c>
      <c r="AO48" s="22">
        <v>0</v>
      </c>
      <c r="AP48" s="22">
        <v>0</v>
      </c>
      <c r="AQ48" s="24" t="s">
        <v>922</v>
      </c>
    </row>
    <row r="49" spans="1:43" ht="27" x14ac:dyDescent="0.3">
      <c r="A49" s="17">
        <v>2011</v>
      </c>
      <c r="B49" s="19">
        <v>40780</v>
      </c>
      <c r="C49" s="18" t="s">
        <v>974</v>
      </c>
      <c r="D49" s="18" t="s">
        <v>977</v>
      </c>
      <c r="E49" s="18" t="s">
        <v>918</v>
      </c>
      <c r="F49" s="17">
        <v>8</v>
      </c>
      <c r="G49" s="18" t="s">
        <v>919</v>
      </c>
      <c r="H49" s="18" t="s">
        <v>47</v>
      </c>
      <c r="I49" s="17">
        <v>2011</v>
      </c>
      <c r="J49" s="17">
        <v>1.3702000000000001</v>
      </c>
      <c r="K49" s="17">
        <v>55</v>
      </c>
      <c r="L49" s="17">
        <v>13250</v>
      </c>
      <c r="M49" s="20">
        <v>7.6110601065454828</v>
      </c>
      <c r="N49" s="18" t="s">
        <v>976</v>
      </c>
      <c r="O49" s="18" t="s">
        <v>976</v>
      </c>
      <c r="P49" s="21">
        <v>0.45694444444444443</v>
      </c>
      <c r="Q49" s="18" t="s">
        <v>346</v>
      </c>
      <c r="R49" s="20">
        <v>0.20418849548577639</v>
      </c>
      <c r="S49" s="22">
        <v>3.3629999999999999E-4</v>
      </c>
      <c r="T49" s="20">
        <v>2.4543862209896364E-2</v>
      </c>
      <c r="U49" s="22">
        <v>2.4549887700506264E-2</v>
      </c>
      <c r="V49" s="17" t="s">
        <v>47</v>
      </c>
      <c r="W49" s="17" t="s">
        <v>47</v>
      </c>
      <c r="X49" s="22">
        <v>0</v>
      </c>
      <c r="Y49" s="22">
        <v>0</v>
      </c>
      <c r="Z49" s="22">
        <v>0</v>
      </c>
      <c r="AA49" s="22">
        <v>0</v>
      </c>
      <c r="AB49" s="22">
        <v>0</v>
      </c>
      <c r="AC49" s="22">
        <v>0</v>
      </c>
      <c r="AD49" s="22">
        <v>0</v>
      </c>
      <c r="AE49" s="22">
        <v>0</v>
      </c>
      <c r="AF49" s="22">
        <v>5.5999999999999997E-6</v>
      </c>
      <c r="AG49" s="22">
        <v>0</v>
      </c>
      <c r="AH49" s="22">
        <v>0</v>
      </c>
      <c r="AI49" s="22">
        <v>0</v>
      </c>
      <c r="AJ49" s="22">
        <v>0</v>
      </c>
      <c r="AK49" s="22">
        <v>0</v>
      </c>
      <c r="AL49" s="22">
        <v>0</v>
      </c>
      <c r="AM49" s="22">
        <v>0</v>
      </c>
      <c r="AN49" s="22">
        <v>3.3070000000000002E-4</v>
      </c>
      <c r="AO49" s="22">
        <v>0</v>
      </c>
      <c r="AP49" s="22">
        <v>0</v>
      </c>
      <c r="AQ49" s="24" t="s">
        <v>922</v>
      </c>
    </row>
    <row r="50" spans="1:43" ht="27" x14ac:dyDescent="0.3">
      <c r="A50" s="17">
        <v>2011</v>
      </c>
      <c r="B50" s="19">
        <v>40780</v>
      </c>
      <c r="C50" s="18" t="s">
        <v>974</v>
      </c>
      <c r="D50" s="18" t="s">
        <v>978</v>
      </c>
      <c r="E50" s="18" t="s">
        <v>918</v>
      </c>
      <c r="F50" s="17">
        <v>8</v>
      </c>
      <c r="G50" s="18" t="s">
        <v>919</v>
      </c>
      <c r="H50" s="18" t="s">
        <v>47</v>
      </c>
      <c r="I50" s="17">
        <v>2011</v>
      </c>
      <c r="J50" s="17">
        <v>0.45450000000000002</v>
      </c>
      <c r="K50" s="17">
        <v>42</v>
      </c>
      <c r="L50" s="17">
        <v>13250</v>
      </c>
      <c r="M50" s="20">
        <v>7.6110601065454828</v>
      </c>
      <c r="N50" s="18" t="s">
        <v>976</v>
      </c>
      <c r="O50" s="18" t="s">
        <v>976</v>
      </c>
      <c r="P50" s="21">
        <v>0.45694444444444443</v>
      </c>
      <c r="Q50" s="18" t="s">
        <v>347</v>
      </c>
      <c r="R50" s="20"/>
      <c r="S50" s="22">
        <v>0</v>
      </c>
      <c r="T50" s="20" t="s">
        <v>47</v>
      </c>
      <c r="U50" s="22">
        <v>0</v>
      </c>
      <c r="V50" s="17" t="s">
        <v>47</v>
      </c>
      <c r="W50" s="17" t="s">
        <v>47</v>
      </c>
      <c r="X50" s="22">
        <v>0</v>
      </c>
      <c r="Y50" s="22">
        <v>0</v>
      </c>
      <c r="Z50" s="22">
        <v>0</v>
      </c>
      <c r="AA50" s="22">
        <v>0</v>
      </c>
      <c r="AB50" s="22">
        <v>0</v>
      </c>
      <c r="AC50" s="22">
        <v>0</v>
      </c>
      <c r="AD50" s="22">
        <v>0</v>
      </c>
      <c r="AE50" s="22">
        <v>0</v>
      </c>
      <c r="AF50" s="22">
        <v>0</v>
      </c>
      <c r="AG50" s="22">
        <v>0</v>
      </c>
      <c r="AH50" s="22">
        <v>0</v>
      </c>
      <c r="AI50" s="22">
        <v>0</v>
      </c>
      <c r="AJ50" s="22">
        <v>0</v>
      </c>
      <c r="AK50" s="22">
        <v>0</v>
      </c>
      <c r="AL50" s="22">
        <v>0</v>
      </c>
      <c r="AM50" s="22">
        <v>0</v>
      </c>
      <c r="AN50" s="22">
        <v>0</v>
      </c>
      <c r="AO50" s="22">
        <v>0</v>
      </c>
      <c r="AP50" s="22">
        <v>0</v>
      </c>
      <c r="AQ50" s="24" t="s">
        <v>922</v>
      </c>
    </row>
    <row r="51" spans="1:43" ht="27" x14ac:dyDescent="0.3">
      <c r="A51" s="17">
        <v>2011</v>
      </c>
      <c r="B51" s="19">
        <v>40780</v>
      </c>
      <c r="C51" s="18" t="s">
        <v>979</v>
      </c>
      <c r="D51" s="18" t="s">
        <v>980</v>
      </c>
      <c r="E51" s="18" t="s">
        <v>918</v>
      </c>
      <c r="F51" s="17">
        <v>8</v>
      </c>
      <c r="G51" s="18" t="s">
        <v>919</v>
      </c>
      <c r="H51" s="18" t="s">
        <v>47</v>
      </c>
      <c r="I51" s="17">
        <v>2011</v>
      </c>
      <c r="J51" s="17">
        <v>0.91550000000000009</v>
      </c>
      <c r="K51" s="17">
        <v>52</v>
      </c>
      <c r="L51" s="17">
        <v>8160</v>
      </c>
      <c r="M51" s="20">
        <v>4.5091855100084954</v>
      </c>
      <c r="N51" s="18" t="s">
        <v>969</v>
      </c>
      <c r="O51" s="18" t="s">
        <v>969</v>
      </c>
      <c r="P51" s="21">
        <v>0.41458333333333336</v>
      </c>
      <c r="Q51" s="18" t="s">
        <v>346</v>
      </c>
      <c r="R51" s="20">
        <v>1.2967793748929541</v>
      </c>
      <c r="S51" s="22">
        <v>3.3644605478845048E-3</v>
      </c>
      <c r="T51" s="20">
        <v>0.367499786770563</v>
      </c>
      <c r="U51" s="22">
        <v>0.36885532931930337</v>
      </c>
      <c r="V51" s="17" t="s">
        <v>47</v>
      </c>
      <c r="W51" s="17" t="s">
        <v>47</v>
      </c>
      <c r="X51" s="22">
        <v>1.098E-4</v>
      </c>
      <c r="Y51" s="22">
        <v>2.7108000000000002E-3</v>
      </c>
      <c r="Z51" s="22">
        <v>0</v>
      </c>
      <c r="AA51" s="22">
        <v>4.392E-4</v>
      </c>
      <c r="AB51" s="22">
        <v>0</v>
      </c>
      <c r="AC51" s="22">
        <v>0</v>
      </c>
      <c r="AD51" s="22">
        <v>0</v>
      </c>
      <c r="AE51" s="22">
        <v>0</v>
      </c>
      <c r="AF51" s="22">
        <v>1.6799999999999998E-5</v>
      </c>
      <c r="AG51" s="22">
        <v>4.5399999999999999E-5</v>
      </c>
      <c r="AH51" s="22">
        <v>0</v>
      </c>
      <c r="AI51" s="22">
        <v>0</v>
      </c>
      <c r="AJ51" s="22">
        <v>0</v>
      </c>
      <c r="AK51" s="22">
        <v>1.2860547884504846E-5</v>
      </c>
      <c r="AL51" s="22">
        <v>0</v>
      </c>
      <c r="AM51" s="22">
        <v>0</v>
      </c>
      <c r="AN51" s="22">
        <v>0</v>
      </c>
      <c r="AO51" s="22">
        <v>0</v>
      </c>
      <c r="AP51" s="22">
        <v>2.9600000000000001E-5</v>
      </c>
      <c r="AQ51" s="24" t="s">
        <v>922</v>
      </c>
    </row>
    <row r="52" spans="1:43" ht="27" x14ac:dyDescent="0.3">
      <c r="A52" s="17">
        <v>2011</v>
      </c>
      <c r="B52" s="19">
        <v>40780</v>
      </c>
      <c r="C52" s="18" t="s">
        <v>979</v>
      </c>
      <c r="D52" s="18" t="s">
        <v>981</v>
      </c>
      <c r="E52" s="18" t="s">
        <v>918</v>
      </c>
      <c r="F52" s="17">
        <v>8</v>
      </c>
      <c r="G52" s="18" t="s">
        <v>919</v>
      </c>
      <c r="H52" s="18" t="s">
        <v>47</v>
      </c>
      <c r="I52" s="17">
        <v>2011</v>
      </c>
      <c r="J52" s="17">
        <v>0.63119999999999998</v>
      </c>
      <c r="K52" s="17">
        <v>45</v>
      </c>
      <c r="L52" s="17">
        <v>8160</v>
      </c>
      <c r="M52" s="20">
        <v>4.5091855100084954</v>
      </c>
      <c r="N52" s="18" t="s">
        <v>969</v>
      </c>
      <c r="O52" s="18" t="s">
        <v>969</v>
      </c>
      <c r="P52" s="21">
        <v>0.41458333333333336</v>
      </c>
      <c r="Q52" s="18" t="s">
        <v>346</v>
      </c>
      <c r="R52" s="20">
        <v>1.0767536094175869</v>
      </c>
      <c r="S52" s="22">
        <v>1.1714E-3</v>
      </c>
      <c r="T52" s="20">
        <v>0.18558301647655259</v>
      </c>
      <c r="U52" s="22">
        <v>0.18592806739249618</v>
      </c>
      <c r="V52" s="17" t="s">
        <v>47</v>
      </c>
      <c r="W52" s="17" t="s">
        <v>47</v>
      </c>
      <c r="X52" s="22">
        <v>2.196E-4</v>
      </c>
      <c r="Y52" s="22">
        <v>8.5599999999999999E-4</v>
      </c>
      <c r="Z52" s="22">
        <v>0</v>
      </c>
      <c r="AA52" s="22">
        <v>0</v>
      </c>
      <c r="AB52" s="22">
        <v>0</v>
      </c>
      <c r="AC52" s="22">
        <v>0</v>
      </c>
      <c r="AD52" s="22">
        <v>0</v>
      </c>
      <c r="AE52" s="22">
        <v>0</v>
      </c>
      <c r="AF52" s="22">
        <v>5.0399999999999999E-5</v>
      </c>
      <c r="AG52" s="22">
        <v>4.5399999999999999E-5</v>
      </c>
      <c r="AH52" s="22">
        <v>0</v>
      </c>
      <c r="AI52" s="22">
        <v>0</v>
      </c>
      <c r="AJ52" s="22">
        <v>0</v>
      </c>
      <c r="AK52" s="22">
        <v>0</v>
      </c>
      <c r="AL52" s="22">
        <v>0</v>
      </c>
      <c r="AM52" s="22">
        <v>0</v>
      </c>
      <c r="AN52" s="22">
        <v>0</v>
      </c>
      <c r="AO52" s="22">
        <v>0</v>
      </c>
      <c r="AP52" s="22">
        <v>0</v>
      </c>
      <c r="AQ52" s="24" t="s">
        <v>922</v>
      </c>
    </row>
    <row r="53" spans="1:43" ht="27" x14ac:dyDescent="0.3">
      <c r="A53" s="17">
        <v>2011</v>
      </c>
      <c r="B53" s="19">
        <v>40780</v>
      </c>
      <c r="C53" s="18" t="s">
        <v>979</v>
      </c>
      <c r="D53" s="18" t="s">
        <v>982</v>
      </c>
      <c r="E53" s="18" t="s">
        <v>918</v>
      </c>
      <c r="F53" s="17">
        <v>8</v>
      </c>
      <c r="G53" s="18" t="s">
        <v>919</v>
      </c>
      <c r="H53" s="18" t="s">
        <v>47</v>
      </c>
      <c r="I53" s="17">
        <v>2011</v>
      </c>
      <c r="J53" s="17">
        <v>0.31709999999999999</v>
      </c>
      <c r="K53" s="17">
        <v>34</v>
      </c>
      <c r="L53" s="17">
        <v>8160</v>
      </c>
      <c r="M53" s="20">
        <v>4.5091855100084954</v>
      </c>
      <c r="N53" s="18" t="s">
        <v>969</v>
      </c>
      <c r="O53" s="18" t="s">
        <v>969</v>
      </c>
      <c r="P53" s="21">
        <v>0.41458333333333336</v>
      </c>
      <c r="Q53" s="18" t="s">
        <v>346</v>
      </c>
      <c r="R53" s="20">
        <v>1.5154563132914898</v>
      </c>
      <c r="S53" s="22">
        <v>1.1107999999999999E-3</v>
      </c>
      <c r="T53" s="20">
        <v>0.35029959003468936</v>
      </c>
      <c r="U53" s="22">
        <v>0.35153100169246287</v>
      </c>
      <c r="V53" s="17" t="s">
        <v>47</v>
      </c>
      <c r="W53" s="17" t="s">
        <v>47</v>
      </c>
      <c r="X53" s="22">
        <v>5.49E-5</v>
      </c>
      <c r="Y53" s="22">
        <v>4.596E-4</v>
      </c>
      <c r="Z53" s="22">
        <v>0</v>
      </c>
      <c r="AA53" s="22">
        <v>0</v>
      </c>
      <c r="AB53" s="22">
        <v>0</v>
      </c>
      <c r="AC53" s="22">
        <v>0</v>
      </c>
      <c r="AD53" s="22">
        <v>0</v>
      </c>
      <c r="AE53" s="22">
        <v>0</v>
      </c>
      <c r="AF53" s="22">
        <v>5.7120000000000001E-4</v>
      </c>
      <c r="AG53" s="22">
        <v>2.27E-5</v>
      </c>
      <c r="AH53" s="22">
        <v>2.3999999999999999E-6</v>
      </c>
      <c r="AI53" s="22">
        <v>0</v>
      </c>
      <c r="AJ53" s="22">
        <v>0</v>
      </c>
      <c r="AK53" s="22">
        <v>0</v>
      </c>
      <c r="AL53" s="22">
        <v>0</v>
      </c>
      <c r="AM53" s="22">
        <v>0</v>
      </c>
      <c r="AN53" s="22">
        <v>0</v>
      </c>
      <c r="AO53" s="22">
        <v>0</v>
      </c>
      <c r="AP53" s="22">
        <v>0</v>
      </c>
      <c r="AQ53" s="24" t="s">
        <v>960</v>
      </c>
    </row>
    <row r="54" spans="1:43" ht="27" x14ac:dyDescent="0.3">
      <c r="A54" s="17">
        <v>2011</v>
      </c>
      <c r="B54" s="19">
        <v>40780</v>
      </c>
      <c r="C54" s="18" t="s">
        <v>979</v>
      </c>
      <c r="D54" s="18" t="s">
        <v>983</v>
      </c>
      <c r="E54" s="18" t="s">
        <v>918</v>
      </c>
      <c r="F54" s="17">
        <v>8</v>
      </c>
      <c r="G54" s="18" t="s">
        <v>919</v>
      </c>
      <c r="H54" s="18" t="s">
        <v>47</v>
      </c>
      <c r="I54" s="17">
        <v>2011</v>
      </c>
      <c r="J54" s="17">
        <v>0.45020000000000004</v>
      </c>
      <c r="K54" s="17">
        <v>40</v>
      </c>
      <c r="L54" s="17">
        <v>8160</v>
      </c>
      <c r="M54" s="20">
        <v>4.5091855100084954</v>
      </c>
      <c r="N54" s="18" t="s">
        <v>969</v>
      </c>
      <c r="O54" s="18" t="s">
        <v>969</v>
      </c>
      <c r="P54" s="21">
        <v>0.41458333333333336</v>
      </c>
      <c r="Q54" s="18" t="s">
        <v>346</v>
      </c>
      <c r="R54" s="20">
        <v>1.0331227387653221</v>
      </c>
      <c r="S54" s="22">
        <v>6.7770000000000005E-4</v>
      </c>
      <c r="T54" s="20">
        <v>0.15053309640159929</v>
      </c>
      <c r="U54" s="22">
        <v>0.1507600401581857</v>
      </c>
      <c r="V54" s="17" t="s">
        <v>47</v>
      </c>
      <c r="W54" s="17" t="s">
        <v>47</v>
      </c>
      <c r="X54" s="22">
        <v>0</v>
      </c>
      <c r="Y54" s="22">
        <v>6.7770000000000005E-4</v>
      </c>
      <c r="Z54" s="22">
        <v>0</v>
      </c>
      <c r="AA54" s="22">
        <v>0</v>
      </c>
      <c r="AB54" s="22">
        <v>0</v>
      </c>
      <c r="AC54" s="22">
        <v>0</v>
      </c>
      <c r="AD54" s="22">
        <v>0</v>
      </c>
      <c r="AE54" s="22">
        <v>0</v>
      </c>
      <c r="AF54" s="22">
        <v>0</v>
      </c>
      <c r="AG54" s="22">
        <v>0</v>
      </c>
      <c r="AH54" s="22">
        <v>0</v>
      </c>
      <c r="AI54" s="22">
        <v>0</v>
      </c>
      <c r="AJ54" s="22">
        <v>0</v>
      </c>
      <c r="AK54" s="22">
        <v>0</v>
      </c>
      <c r="AL54" s="22">
        <v>0</v>
      </c>
      <c r="AM54" s="22">
        <v>0</v>
      </c>
      <c r="AN54" s="22">
        <v>0</v>
      </c>
      <c r="AO54" s="22">
        <v>0</v>
      </c>
      <c r="AP54" s="22">
        <v>0</v>
      </c>
      <c r="AQ54" s="24" t="s">
        <v>922</v>
      </c>
    </row>
    <row r="55" spans="1:43" ht="27" x14ac:dyDescent="0.3">
      <c r="A55" s="17">
        <v>2011</v>
      </c>
      <c r="B55" s="19">
        <v>40780</v>
      </c>
      <c r="C55" s="18" t="s">
        <v>979</v>
      </c>
      <c r="D55" s="18" t="s">
        <v>984</v>
      </c>
      <c r="E55" s="18" t="s">
        <v>918</v>
      </c>
      <c r="F55" s="17">
        <v>8</v>
      </c>
      <c r="G55" s="18" t="s">
        <v>919</v>
      </c>
      <c r="H55" s="18" t="s">
        <v>47</v>
      </c>
      <c r="I55" s="17">
        <v>2011</v>
      </c>
      <c r="J55" s="17">
        <v>0.66110000000000002</v>
      </c>
      <c r="K55" s="17">
        <v>47</v>
      </c>
      <c r="L55" s="17">
        <v>8160</v>
      </c>
      <c r="M55" s="20">
        <v>4.5091855100084954</v>
      </c>
      <c r="N55" s="18" t="s">
        <v>969</v>
      </c>
      <c r="O55" s="18" t="s">
        <v>969</v>
      </c>
      <c r="P55" s="21">
        <v>0.41458333333333336</v>
      </c>
      <c r="Q55" s="18" t="s">
        <v>346</v>
      </c>
      <c r="R55" s="20">
        <v>1.2564114179868278</v>
      </c>
      <c r="S55" s="22">
        <v>2.0893000000000001E-3</v>
      </c>
      <c r="T55" s="20">
        <v>0.31603388292240203</v>
      </c>
      <c r="U55" s="22">
        <v>0.31703582354580884</v>
      </c>
      <c r="V55" s="17" t="s">
        <v>47</v>
      </c>
      <c r="W55" s="17" t="s">
        <v>47</v>
      </c>
      <c r="X55" s="22">
        <v>1.6469999999999999E-4</v>
      </c>
      <c r="Y55" s="22">
        <v>9.3130000000000003E-4</v>
      </c>
      <c r="Z55" s="22">
        <v>0</v>
      </c>
      <c r="AA55" s="22">
        <v>2.196E-4</v>
      </c>
      <c r="AB55" s="22">
        <v>0</v>
      </c>
      <c r="AC55" s="22">
        <v>0</v>
      </c>
      <c r="AD55" s="22">
        <v>0</v>
      </c>
      <c r="AE55" s="22">
        <v>0</v>
      </c>
      <c r="AF55" s="22">
        <v>8.9599999999999996E-5</v>
      </c>
      <c r="AG55" s="22">
        <v>2.27E-5</v>
      </c>
      <c r="AH55" s="22">
        <v>0</v>
      </c>
      <c r="AI55" s="22">
        <v>0</v>
      </c>
      <c r="AJ55" s="22">
        <v>0</v>
      </c>
      <c r="AK55" s="22">
        <v>0</v>
      </c>
      <c r="AL55" s="22">
        <v>0</v>
      </c>
      <c r="AM55" s="22">
        <v>0</v>
      </c>
      <c r="AN55" s="22">
        <v>6.6140000000000003E-4</v>
      </c>
      <c r="AO55" s="22">
        <v>0</v>
      </c>
      <c r="AP55" s="22">
        <v>0</v>
      </c>
      <c r="AQ55" s="24" t="s">
        <v>922</v>
      </c>
    </row>
    <row r="56" spans="1:43" ht="27" x14ac:dyDescent="0.3">
      <c r="A56" s="17">
        <v>2011</v>
      </c>
      <c r="B56" s="19">
        <v>40780</v>
      </c>
      <c r="C56" s="18" t="s">
        <v>979</v>
      </c>
      <c r="D56" s="18" t="s">
        <v>985</v>
      </c>
      <c r="E56" s="18" t="s">
        <v>918</v>
      </c>
      <c r="F56" s="17">
        <v>8</v>
      </c>
      <c r="G56" s="18" t="s">
        <v>919</v>
      </c>
      <c r="H56" s="18" t="s">
        <v>47</v>
      </c>
      <c r="I56" s="17">
        <v>2011</v>
      </c>
      <c r="J56" s="17">
        <v>0.2883</v>
      </c>
      <c r="K56" s="17">
        <v>35</v>
      </c>
      <c r="L56" s="17">
        <v>8160</v>
      </c>
      <c r="M56" s="20">
        <v>4.5091855100084954</v>
      </c>
      <c r="N56" s="18" t="s">
        <v>969</v>
      </c>
      <c r="O56" s="18" t="s">
        <v>969</v>
      </c>
      <c r="P56" s="21">
        <v>0.41458333333333336</v>
      </c>
      <c r="Q56" s="18" t="s">
        <v>346</v>
      </c>
      <c r="R56" s="20">
        <v>1.4814780430344123</v>
      </c>
      <c r="S56" s="22">
        <v>1.1466E-3</v>
      </c>
      <c r="T56" s="20">
        <v>0.39771071800208113</v>
      </c>
      <c r="U56" s="22">
        <v>0.39929877201523645</v>
      </c>
      <c r="V56" s="17" t="s">
        <v>47</v>
      </c>
      <c r="W56" s="17" t="s">
        <v>47</v>
      </c>
      <c r="X56" s="22">
        <v>1.6469999999999999E-4</v>
      </c>
      <c r="Y56" s="22">
        <v>6.7770000000000005E-4</v>
      </c>
      <c r="Z56" s="22">
        <v>0</v>
      </c>
      <c r="AA56" s="22">
        <v>2.196E-4</v>
      </c>
      <c r="AB56" s="22">
        <v>0</v>
      </c>
      <c r="AC56" s="22">
        <v>0</v>
      </c>
      <c r="AD56" s="22">
        <v>0</v>
      </c>
      <c r="AE56" s="22">
        <v>0</v>
      </c>
      <c r="AF56" s="22">
        <v>3.9199999999999997E-5</v>
      </c>
      <c r="AG56" s="22">
        <v>4.5399999999999999E-5</v>
      </c>
      <c r="AH56" s="22">
        <v>0</v>
      </c>
      <c r="AI56" s="22">
        <v>0</v>
      </c>
      <c r="AJ56" s="22">
        <v>0</v>
      </c>
      <c r="AK56" s="22">
        <v>0</v>
      </c>
      <c r="AL56" s="22">
        <v>0</v>
      </c>
      <c r="AM56" s="22">
        <v>0</v>
      </c>
      <c r="AN56" s="22">
        <v>0</v>
      </c>
      <c r="AO56" s="22">
        <v>0</v>
      </c>
      <c r="AP56" s="22">
        <v>0</v>
      </c>
      <c r="AQ56" s="24" t="s">
        <v>922</v>
      </c>
    </row>
    <row r="57" spans="1:43" ht="27" x14ac:dyDescent="0.3">
      <c r="A57" s="17">
        <v>2011</v>
      </c>
      <c r="B57" s="19">
        <v>40780</v>
      </c>
      <c r="C57" s="18" t="s">
        <v>979</v>
      </c>
      <c r="D57" s="18" t="s">
        <v>986</v>
      </c>
      <c r="E57" s="18" t="s">
        <v>918</v>
      </c>
      <c r="F57" s="17">
        <v>8</v>
      </c>
      <c r="G57" s="18" t="s">
        <v>919</v>
      </c>
      <c r="H57" s="18" t="s">
        <v>47</v>
      </c>
      <c r="I57" s="17">
        <v>2011</v>
      </c>
      <c r="J57" s="17">
        <v>0.34770000000000001</v>
      </c>
      <c r="K57" s="17">
        <v>37</v>
      </c>
      <c r="L57" s="17">
        <v>8160</v>
      </c>
      <c r="M57" s="20">
        <v>4.5091855100084954</v>
      </c>
      <c r="N57" s="18" t="s">
        <v>969</v>
      </c>
      <c r="O57" s="18" t="s">
        <v>969</v>
      </c>
      <c r="P57" s="21">
        <v>0.41458333333333336</v>
      </c>
      <c r="Q57" s="18" t="s">
        <v>346</v>
      </c>
      <c r="R57" s="20">
        <v>1.3244848165214431</v>
      </c>
      <c r="S57" s="22">
        <v>9.8620000000000001E-4</v>
      </c>
      <c r="T57" s="20">
        <v>0.28363531780270346</v>
      </c>
      <c r="U57" s="22">
        <v>0.28444209604578763</v>
      </c>
      <c r="V57" s="17" t="s">
        <v>47</v>
      </c>
      <c r="W57" s="17" t="s">
        <v>47</v>
      </c>
      <c r="X57" s="22">
        <v>0</v>
      </c>
      <c r="Y57" s="22">
        <v>4.5180000000000003E-4</v>
      </c>
      <c r="Z57" s="22">
        <v>0</v>
      </c>
      <c r="AA57" s="22">
        <v>0</v>
      </c>
      <c r="AB57" s="22">
        <v>0</v>
      </c>
      <c r="AC57" s="22">
        <v>0</v>
      </c>
      <c r="AD57" s="22">
        <v>0</v>
      </c>
      <c r="AE57" s="22">
        <v>0</v>
      </c>
      <c r="AF57" s="22">
        <v>3.5280000000000001E-4</v>
      </c>
      <c r="AG57" s="22">
        <v>1.816E-4</v>
      </c>
      <c r="AH57" s="22">
        <v>0</v>
      </c>
      <c r="AI57" s="22">
        <v>0</v>
      </c>
      <c r="AJ57" s="22">
        <v>0</v>
      </c>
      <c r="AK57" s="22">
        <v>0</v>
      </c>
      <c r="AL57" s="22">
        <v>0</v>
      </c>
      <c r="AM57" s="22">
        <v>0</v>
      </c>
      <c r="AN57" s="22">
        <v>0</v>
      </c>
      <c r="AO57" s="22">
        <v>0</v>
      </c>
      <c r="AP57" s="22">
        <v>0</v>
      </c>
      <c r="AQ57" s="24" t="s">
        <v>922</v>
      </c>
    </row>
    <row r="58" spans="1:43" ht="27" x14ac:dyDescent="0.3">
      <c r="A58" s="17">
        <v>2011</v>
      </c>
      <c r="B58" s="19">
        <v>40780</v>
      </c>
      <c r="C58" s="18" t="s">
        <v>979</v>
      </c>
      <c r="D58" s="18" t="s">
        <v>987</v>
      </c>
      <c r="E58" s="18" t="s">
        <v>918</v>
      </c>
      <c r="F58" s="17">
        <v>8</v>
      </c>
      <c r="G58" s="18" t="s">
        <v>919</v>
      </c>
      <c r="H58" s="18" t="s">
        <v>47</v>
      </c>
      <c r="I58" s="17">
        <v>2011</v>
      </c>
      <c r="J58" s="17">
        <v>0.43080000000000002</v>
      </c>
      <c r="K58" s="17">
        <v>40</v>
      </c>
      <c r="L58" s="17">
        <v>8160</v>
      </c>
      <c r="M58" s="20">
        <v>4.5091855100084954</v>
      </c>
      <c r="N58" s="18" t="s">
        <v>969</v>
      </c>
      <c r="O58" s="18" t="s">
        <v>969</v>
      </c>
      <c r="P58" s="21">
        <v>0.41458333333333336</v>
      </c>
      <c r="Q58" s="18" t="s">
        <v>346</v>
      </c>
      <c r="R58" s="20">
        <v>1.2985548668678275</v>
      </c>
      <c r="S58" s="22">
        <v>1.2487330714975823E-3</v>
      </c>
      <c r="T58" s="20">
        <v>0.28986375847204787</v>
      </c>
      <c r="U58" s="22">
        <v>0.29070641100109484</v>
      </c>
      <c r="V58" s="17" t="s">
        <v>47</v>
      </c>
      <c r="W58" s="17" t="s">
        <v>47</v>
      </c>
      <c r="X58" s="22">
        <v>5.49E-5</v>
      </c>
      <c r="Y58" s="22">
        <v>8.2830000000000002E-4</v>
      </c>
      <c r="Z58" s="22">
        <v>0</v>
      </c>
      <c r="AA58" s="22">
        <v>2.196E-4</v>
      </c>
      <c r="AB58" s="22">
        <v>0</v>
      </c>
      <c r="AC58" s="22">
        <v>0</v>
      </c>
      <c r="AD58" s="22">
        <v>0</v>
      </c>
      <c r="AE58" s="22">
        <v>0</v>
      </c>
      <c r="AF58" s="22">
        <v>5.5999999999999997E-6</v>
      </c>
      <c r="AG58" s="22">
        <v>0</v>
      </c>
      <c r="AH58" s="22">
        <v>0</v>
      </c>
      <c r="AI58" s="22">
        <v>0</v>
      </c>
      <c r="AJ58" s="22">
        <v>0</v>
      </c>
      <c r="AK58" s="22">
        <v>0</v>
      </c>
      <c r="AL58" s="22">
        <v>0</v>
      </c>
      <c r="AM58" s="22">
        <v>0</v>
      </c>
      <c r="AN58" s="22">
        <v>0</v>
      </c>
      <c r="AO58" s="22">
        <v>0</v>
      </c>
      <c r="AP58" s="22">
        <v>1.4033307149758224E-4</v>
      </c>
      <c r="AQ58" s="24" t="s">
        <v>922</v>
      </c>
    </row>
    <row r="59" spans="1:43" ht="27" x14ac:dyDescent="0.3">
      <c r="A59" s="17">
        <v>2011</v>
      </c>
      <c r="B59" s="19">
        <v>40780</v>
      </c>
      <c r="C59" s="18" t="s">
        <v>979</v>
      </c>
      <c r="D59" s="18" t="s">
        <v>988</v>
      </c>
      <c r="E59" s="18" t="s">
        <v>918</v>
      </c>
      <c r="F59" s="17">
        <v>8</v>
      </c>
      <c r="G59" s="18" t="s">
        <v>919</v>
      </c>
      <c r="H59" s="18" t="s">
        <v>47</v>
      </c>
      <c r="I59" s="17">
        <v>2011</v>
      </c>
      <c r="J59" s="17">
        <v>0.51229999999999998</v>
      </c>
      <c r="K59" s="17">
        <v>44</v>
      </c>
      <c r="L59" s="17">
        <v>8160</v>
      </c>
      <c r="M59" s="20">
        <v>4.5091855100084954</v>
      </c>
      <c r="N59" s="18" t="s">
        <v>969</v>
      </c>
      <c r="O59" s="18" t="s">
        <v>969</v>
      </c>
      <c r="P59" s="21">
        <v>0.41458333333333336</v>
      </c>
      <c r="Q59" s="18" t="s">
        <v>346</v>
      </c>
      <c r="R59" s="20">
        <v>0.17797015045908463</v>
      </c>
      <c r="S59" s="22">
        <v>1.3579999999999999E-4</v>
      </c>
      <c r="T59" s="20">
        <v>2.6507905524106968E-2</v>
      </c>
      <c r="U59" s="22">
        <v>2.651493407778209E-2</v>
      </c>
      <c r="V59" s="17" t="s">
        <v>47</v>
      </c>
      <c r="W59" s="17" t="s">
        <v>47</v>
      </c>
      <c r="X59" s="22">
        <v>5.49E-5</v>
      </c>
      <c r="Y59" s="22">
        <v>7.5300000000000001E-5</v>
      </c>
      <c r="Z59" s="22">
        <v>0</v>
      </c>
      <c r="AA59" s="22">
        <v>0</v>
      </c>
      <c r="AB59" s="22">
        <v>0</v>
      </c>
      <c r="AC59" s="22">
        <v>0</v>
      </c>
      <c r="AD59" s="22">
        <v>0</v>
      </c>
      <c r="AE59" s="22">
        <v>0</v>
      </c>
      <c r="AF59" s="22">
        <v>5.5999999999999997E-6</v>
      </c>
      <c r="AG59" s="22">
        <v>0</v>
      </c>
      <c r="AH59" s="22">
        <v>0</v>
      </c>
      <c r="AI59" s="22">
        <v>0</v>
      </c>
      <c r="AJ59" s="22">
        <v>0</v>
      </c>
      <c r="AK59" s="22">
        <v>0</v>
      </c>
      <c r="AL59" s="22">
        <v>0</v>
      </c>
      <c r="AM59" s="22">
        <v>0</v>
      </c>
      <c r="AN59" s="22">
        <v>0</v>
      </c>
      <c r="AO59" s="22">
        <v>0</v>
      </c>
      <c r="AP59" s="22">
        <v>0</v>
      </c>
      <c r="AQ59" s="24" t="s">
        <v>922</v>
      </c>
    </row>
    <row r="60" spans="1:43" ht="27" x14ac:dyDescent="0.3">
      <c r="A60" s="17">
        <v>2011</v>
      </c>
      <c r="B60" s="19">
        <v>40780</v>
      </c>
      <c r="C60" s="18" t="s">
        <v>979</v>
      </c>
      <c r="D60" s="18" t="s">
        <v>989</v>
      </c>
      <c r="E60" s="18" t="s">
        <v>918</v>
      </c>
      <c r="F60" s="17">
        <v>8</v>
      </c>
      <c r="G60" s="18" t="s">
        <v>919</v>
      </c>
      <c r="H60" s="18" t="s">
        <v>47</v>
      </c>
      <c r="I60" s="17">
        <v>2011</v>
      </c>
      <c r="J60" s="17">
        <v>0.56320000000000003</v>
      </c>
      <c r="K60" s="17">
        <v>44</v>
      </c>
      <c r="L60" s="17">
        <v>8160</v>
      </c>
      <c r="M60" s="20">
        <v>4.5091855100084954</v>
      </c>
      <c r="N60" s="18" t="s">
        <v>969</v>
      </c>
      <c r="O60" s="18" t="s">
        <v>969</v>
      </c>
      <c r="P60" s="21">
        <v>0.41458333333333336</v>
      </c>
      <c r="Q60" s="18" t="s">
        <v>346</v>
      </c>
      <c r="R60" s="20">
        <v>1.3879724401763374</v>
      </c>
      <c r="S60" s="22">
        <v>2.2024297239843643E-3</v>
      </c>
      <c r="T60" s="20">
        <v>0.3910564140597238</v>
      </c>
      <c r="U60" s="22">
        <v>0.39259166896226477</v>
      </c>
      <c r="V60" s="17" t="s">
        <v>47</v>
      </c>
      <c r="W60" s="17" t="s">
        <v>47</v>
      </c>
      <c r="X60" s="22">
        <v>2.745E-4</v>
      </c>
      <c r="Y60" s="22">
        <v>8.5599999999999999E-4</v>
      </c>
      <c r="Z60" s="22">
        <v>0</v>
      </c>
      <c r="AA60" s="22">
        <v>4.392E-4</v>
      </c>
      <c r="AB60" s="22">
        <v>0</v>
      </c>
      <c r="AC60" s="22">
        <v>0</v>
      </c>
      <c r="AD60" s="22">
        <v>0</v>
      </c>
      <c r="AE60" s="22">
        <v>0</v>
      </c>
      <c r="AF60" s="22">
        <v>6.1E-6</v>
      </c>
      <c r="AG60" s="22">
        <v>6.8100000000000002E-5</v>
      </c>
      <c r="AH60" s="22">
        <v>0</v>
      </c>
      <c r="AI60" s="22">
        <v>0</v>
      </c>
      <c r="AJ60" s="22">
        <v>5.5852972398436442E-4</v>
      </c>
      <c r="AK60" s="22">
        <v>0</v>
      </c>
      <c r="AL60" s="22">
        <v>0</v>
      </c>
      <c r="AM60" s="22">
        <v>0</v>
      </c>
      <c r="AN60" s="22">
        <v>0</v>
      </c>
      <c r="AO60" s="22">
        <v>0</v>
      </c>
      <c r="AP60" s="22">
        <v>0</v>
      </c>
      <c r="AQ60" s="24" t="s">
        <v>922</v>
      </c>
    </row>
    <row r="61" spans="1:43" ht="27" x14ac:dyDescent="0.3">
      <c r="A61" s="17">
        <v>2011</v>
      </c>
      <c r="B61" s="19">
        <v>40780</v>
      </c>
      <c r="C61" s="18" t="s">
        <v>979</v>
      </c>
      <c r="D61" s="18" t="s">
        <v>990</v>
      </c>
      <c r="E61" s="18" t="s">
        <v>918</v>
      </c>
      <c r="F61" s="17">
        <v>8</v>
      </c>
      <c r="G61" s="18" t="s">
        <v>919</v>
      </c>
      <c r="H61" s="18" t="s">
        <v>47</v>
      </c>
      <c r="I61" s="17">
        <v>2011</v>
      </c>
      <c r="J61" s="17">
        <v>0.5091</v>
      </c>
      <c r="K61" s="17">
        <v>45</v>
      </c>
      <c r="L61" s="17">
        <v>8160</v>
      </c>
      <c r="M61" s="20">
        <v>4.5091855100084954</v>
      </c>
      <c r="N61" s="18" t="s">
        <v>969</v>
      </c>
      <c r="O61" s="18" t="s">
        <v>969</v>
      </c>
      <c r="P61" s="21">
        <v>0.41458333333333336</v>
      </c>
      <c r="Q61" s="18" t="s">
        <v>346</v>
      </c>
      <c r="R61" s="20">
        <v>1.2136316483663996</v>
      </c>
      <c r="S61" s="22">
        <v>1.6053999999999999E-3</v>
      </c>
      <c r="T61" s="20">
        <v>0.31534079748575916</v>
      </c>
      <c r="U61" s="22">
        <v>0.31633834133407523</v>
      </c>
      <c r="V61" s="17" t="s">
        <v>47</v>
      </c>
      <c r="W61" s="17" t="s">
        <v>47</v>
      </c>
      <c r="X61" s="22">
        <v>1.784E-4</v>
      </c>
      <c r="Y61" s="22">
        <v>7.5300000000000001E-5</v>
      </c>
      <c r="Z61" s="22">
        <v>0</v>
      </c>
      <c r="AA61" s="22">
        <v>0</v>
      </c>
      <c r="AB61" s="22">
        <v>0</v>
      </c>
      <c r="AC61" s="22">
        <v>0</v>
      </c>
      <c r="AD61" s="22">
        <v>0</v>
      </c>
      <c r="AE61" s="22">
        <v>0</v>
      </c>
      <c r="AF61" s="22">
        <v>1.1424E-3</v>
      </c>
      <c r="AG61" s="22">
        <v>1.5889999999999999E-4</v>
      </c>
      <c r="AH61" s="22">
        <v>0</v>
      </c>
      <c r="AI61" s="22">
        <v>5.0399999999999999E-5</v>
      </c>
      <c r="AJ61" s="22">
        <v>0</v>
      </c>
      <c r="AK61" s="22">
        <v>0</v>
      </c>
      <c r="AL61" s="22">
        <v>0</v>
      </c>
      <c r="AM61" s="22">
        <v>0</v>
      </c>
      <c r="AN61" s="22">
        <v>0</v>
      </c>
      <c r="AO61" s="22">
        <v>0</v>
      </c>
      <c r="AP61" s="22">
        <v>0</v>
      </c>
      <c r="AQ61" s="24" t="s">
        <v>922</v>
      </c>
    </row>
    <row r="62" spans="1:43" ht="27" x14ac:dyDescent="0.3">
      <c r="A62" s="17">
        <v>2011</v>
      </c>
      <c r="B62" s="19">
        <v>40780</v>
      </c>
      <c r="C62" s="18" t="s">
        <v>979</v>
      </c>
      <c r="D62" s="18" t="s">
        <v>991</v>
      </c>
      <c r="E62" s="18" t="s">
        <v>918</v>
      </c>
      <c r="F62" s="17">
        <v>8</v>
      </c>
      <c r="G62" s="18" t="s">
        <v>919</v>
      </c>
      <c r="H62" s="18" t="s">
        <v>47</v>
      </c>
      <c r="I62" s="17">
        <v>2011</v>
      </c>
      <c r="J62" s="17">
        <v>0.42700000000000005</v>
      </c>
      <c r="K62" s="17">
        <v>41</v>
      </c>
      <c r="L62" s="17">
        <v>8160</v>
      </c>
      <c r="M62" s="20">
        <v>4.5091855100084954</v>
      </c>
      <c r="N62" s="18" t="s">
        <v>969</v>
      </c>
      <c r="O62" s="18" t="s">
        <v>969</v>
      </c>
      <c r="P62" s="21">
        <v>0.41458333333333336</v>
      </c>
      <c r="Q62" s="18" t="s">
        <v>346</v>
      </c>
      <c r="R62" s="20">
        <v>1.4464297326687012</v>
      </c>
      <c r="S62" s="22">
        <v>1.9276284086134445E-3</v>
      </c>
      <c r="T62" s="20">
        <v>0.45143522449963569</v>
      </c>
      <c r="U62" s="22">
        <v>0.45348240380732963</v>
      </c>
      <c r="V62" s="17" t="s">
        <v>47</v>
      </c>
      <c r="W62" s="17" t="s">
        <v>47</v>
      </c>
      <c r="X62" s="22">
        <v>1.098E-4</v>
      </c>
      <c r="Y62" s="22">
        <v>3.012E-4</v>
      </c>
      <c r="Z62" s="22">
        <v>0</v>
      </c>
      <c r="AA62" s="22">
        <v>2.7979999999999997E-4</v>
      </c>
      <c r="AB62" s="22">
        <v>0</v>
      </c>
      <c r="AC62" s="22">
        <v>0</v>
      </c>
      <c r="AD62" s="22">
        <v>0</v>
      </c>
      <c r="AE62" s="22">
        <v>0</v>
      </c>
      <c r="AF62" s="22">
        <v>9.2629999999999991E-4</v>
      </c>
      <c r="AG62" s="22">
        <v>4.5399999999999999E-5</v>
      </c>
      <c r="AH62" s="22">
        <v>0</v>
      </c>
      <c r="AI62" s="22">
        <v>0</v>
      </c>
      <c r="AJ62" s="22">
        <v>2.6512840861344495E-4</v>
      </c>
      <c r="AK62" s="22">
        <v>0</v>
      </c>
      <c r="AL62" s="22">
        <v>0</v>
      </c>
      <c r="AM62" s="22">
        <v>0</v>
      </c>
      <c r="AN62" s="22">
        <v>0</v>
      </c>
      <c r="AO62" s="22">
        <v>0</v>
      </c>
      <c r="AP62" s="22">
        <v>0</v>
      </c>
      <c r="AQ62" s="24" t="s">
        <v>922</v>
      </c>
    </row>
    <row r="63" spans="1:43" ht="27" x14ac:dyDescent="0.3">
      <c r="A63" s="17">
        <v>2011</v>
      </c>
      <c r="B63" s="19">
        <v>40780</v>
      </c>
      <c r="C63" s="18" t="s">
        <v>979</v>
      </c>
      <c r="D63" s="18" t="s">
        <v>992</v>
      </c>
      <c r="E63" s="18" t="s">
        <v>918</v>
      </c>
      <c r="F63" s="17">
        <v>8</v>
      </c>
      <c r="G63" s="18" t="s">
        <v>919</v>
      </c>
      <c r="H63" s="18" t="s">
        <v>47</v>
      </c>
      <c r="I63" s="17">
        <v>2011</v>
      </c>
      <c r="J63" s="17">
        <v>0.62649999999999995</v>
      </c>
      <c r="K63" s="17">
        <v>47</v>
      </c>
      <c r="L63" s="17">
        <v>8160</v>
      </c>
      <c r="M63" s="20">
        <v>4.5091855100084954</v>
      </c>
      <c r="N63" s="18" t="s">
        <v>969</v>
      </c>
      <c r="O63" s="18" t="s">
        <v>969</v>
      </c>
      <c r="P63" s="21">
        <v>0.41458333333333336</v>
      </c>
      <c r="Q63" s="18" t="s">
        <v>346</v>
      </c>
      <c r="R63" s="20">
        <v>1.3725573522487089</v>
      </c>
      <c r="S63" s="22">
        <v>2.7298999999999999E-3</v>
      </c>
      <c r="T63" s="20">
        <v>0.43573822825219477</v>
      </c>
      <c r="U63" s="22">
        <v>0.43764521576138388</v>
      </c>
      <c r="V63" s="17" t="s">
        <v>47</v>
      </c>
      <c r="W63" s="17" t="s">
        <v>47</v>
      </c>
      <c r="X63" s="22">
        <v>5.49E-5</v>
      </c>
      <c r="Y63" s="22">
        <v>3.5659999999999999E-4</v>
      </c>
      <c r="Z63" s="22">
        <v>0</v>
      </c>
      <c r="AA63" s="22">
        <v>2.196E-4</v>
      </c>
      <c r="AB63" s="22">
        <v>0</v>
      </c>
      <c r="AC63" s="22">
        <v>0</v>
      </c>
      <c r="AD63" s="22">
        <v>0</v>
      </c>
      <c r="AE63" s="22">
        <v>0</v>
      </c>
      <c r="AF63" s="22">
        <v>1.4406999999999998E-3</v>
      </c>
      <c r="AG63" s="22">
        <v>3.1779999999999997E-4</v>
      </c>
      <c r="AH63" s="22">
        <v>9.5999999999999996E-6</v>
      </c>
      <c r="AI63" s="22">
        <v>0</v>
      </c>
      <c r="AJ63" s="22">
        <v>0</v>
      </c>
      <c r="AK63" s="22">
        <v>0</v>
      </c>
      <c r="AL63" s="22">
        <v>0</v>
      </c>
      <c r="AM63" s="22">
        <v>0</v>
      </c>
      <c r="AN63" s="22">
        <v>3.3070000000000002E-4</v>
      </c>
      <c r="AO63" s="22">
        <v>0</v>
      </c>
      <c r="AP63" s="22">
        <v>0</v>
      </c>
      <c r="AQ63" s="24" t="s">
        <v>922</v>
      </c>
    </row>
    <row r="64" spans="1:43" ht="27" x14ac:dyDescent="0.3">
      <c r="A64" s="17">
        <v>2011</v>
      </c>
      <c r="B64" s="19">
        <v>40780</v>
      </c>
      <c r="C64" s="18" t="s">
        <v>979</v>
      </c>
      <c r="D64" s="18" t="s">
        <v>993</v>
      </c>
      <c r="E64" s="18" t="s">
        <v>918</v>
      </c>
      <c r="F64" s="17">
        <v>8</v>
      </c>
      <c r="G64" s="18" t="s">
        <v>919</v>
      </c>
      <c r="H64" s="18" t="s">
        <v>47</v>
      </c>
      <c r="I64" s="17">
        <v>2011</v>
      </c>
      <c r="J64" s="17">
        <v>0.72689999999999999</v>
      </c>
      <c r="K64" s="17">
        <v>49</v>
      </c>
      <c r="L64" s="17">
        <v>8160</v>
      </c>
      <c r="M64" s="20">
        <v>4.5091855100084954</v>
      </c>
      <c r="N64" s="18" t="s">
        <v>969</v>
      </c>
      <c r="O64" s="18" t="s">
        <v>969</v>
      </c>
      <c r="P64" s="21">
        <v>0.41458333333333336</v>
      </c>
      <c r="Q64" s="18" t="s">
        <v>346</v>
      </c>
      <c r="R64" s="20">
        <v>1.3932143766614962</v>
      </c>
      <c r="S64" s="22">
        <v>3.3531713652782224E-3</v>
      </c>
      <c r="T64" s="20">
        <v>0.46129747768306817</v>
      </c>
      <c r="U64" s="22">
        <v>0.46343529300037201</v>
      </c>
      <c r="V64" s="17" t="s">
        <v>47</v>
      </c>
      <c r="W64" s="17" t="s">
        <v>47</v>
      </c>
      <c r="X64" s="22">
        <v>3.2939999999999998E-4</v>
      </c>
      <c r="Y64" s="22">
        <v>1.8072000000000001E-3</v>
      </c>
      <c r="Z64" s="22">
        <v>0</v>
      </c>
      <c r="AA64" s="22">
        <v>4.392E-4</v>
      </c>
      <c r="AB64" s="22">
        <v>0</v>
      </c>
      <c r="AC64" s="22">
        <v>0</v>
      </c>
      <c r="AD64" s="22">
        <v>0</v>
      </c>
      <c r="AE64" s="22">
        <v>0</v>
      </c>
      <c r="AF64" s="22">
        <v>0</v>
      </c>
      <c r="AG64" s="22">
        <v>0</v>
      </c>
      <c r="AH64" s="22">
        <v>0</v>
      </c>
      <c r="AI64" s="22">
        <v>0</v>
      </c>
      <c r="AJ64" s="22">
        <v>0</v>
      </c>
      <c r="AK64" s="22">
        <v>1.1597136527822242E-4</v>
      </c>
      <c r="AL64" s="22">
        <v>0</v>
      </c>
      <c r="AM64" s="22">
        <v>0</v>
      </c>
      <c r="AN64" s="22">
        <v>6.6140000000000003E-4</v>
      </c>
      <c r="AO64" s="22">
        <v>0</v>
      </c>
      <c r="AP64" s="22">
        <v>0</v>
      </c>
      <c r="AQ64" s="24" t="s">
        <v>922</v>
      </c>
    </row>
    <row r="65" spans="1:43" ht="27" x14ac:dyDescent="0.3">
      <c r="A65" s="17">
        <v>2011</v>
      </c>
      <c r="B65" s="19">
        <v>40780</v>
      </c>
      <c r="C65" s="18" t="s">
        <v>979</v>
      </c>
      <c r="D65" s="18" t="s">
        <v>994</v>
      </c>
      <c r="E65" s="18" t="s">
        <v>918</v>
      </c>
      <c r="F65" s="17">
        <v>8</v>
      </c>
      <c r="G65" s="18" t="s">
        <v>919</v>
      </c>
      <c r="H65" s="18" t="s">
        <v>47</v>
      </c>
      <c r="I65" s="17">
        <v>2011</v>
      </c>
      <c r="J65" s="17">
        <v>0.5131</v>
      </c>
      <c r="K65" s="17">
        <v>44</v>
      </c>
      <c r="L65" s="17">
        <v>8160</v>
      </c>
      <c r="M65" s="20">
        <v>4.5091855100084954</v>
      </c>
      <c r="N65" s="18" t="s">
        <v>969</v>
      </c>
      <c r="O65" s="18" t="s">
        <v>969</v>
      </c>
      <c r="P65" s="21">
        <v>0.41458333333333336</v>
      </c>
      <c r="Q65" s="18" t="s">
        <v>346</v>
      </c>
      <c r="R65" s="20">
        <v>1.1259132393491633</v>
      </c>
      <c r="S65" s="22">
        <v>1.2045999999999999E-3</v>
      </c>
      <c r="T65" s="20">
        <v>0.23476905086727731</v>
      </c>
      <c r="U65" s="22">
        <v>0.23532151294971587</v>
      </c>
      <c r="V65" s="17" t="s">
        <v>47</v>
      </c>
      <c r="W65" s="17" t="s">
        <v>47</v>
      </c>
      <c r="X65" s="22">
        <v>5.49E-5</v>
      </c>
      <c r="Y65" s="22">
        <v>2.2590000000000002E-4</v>
      </c>
      <c r="Z65" s="22">
        <v>0</v>
      </c>
      <c r="AA65" s="22">
        <v>8.7839999999999999E-4</v>
      </c>
      <c r="AB65" s="22">
        <v>0</v>
      </c>
      <c r="AC65" s="22">
        <v>0</v>
      </c>
      <c r="AD65" s="22">
        <v>0</v>
      </c>
      <c r="AE65" s="22">
        <v>0</v>
      </c>
      <c r="AF65" s="22">
        <v>0</v>
      </c>
      <c r="AG65" s="22">
        <v>4.5399999999999999E-5</v>
      </c>
      <c r="AH65" s="22">
        <v>0</v>
      </c>
      <c r="AI65" s="22">
        <v>0</v>
      </c>
      <c r="AJ65" s="22">
        <v>0</v>
      </c>
      <c r="AK65" s="22">
        <v>0</v>
      </c>
      <c r="AL65" s="22">
        <v>0</v>
      </c>
      <c r="AM65" s="22">
        <v>0</v>
      </c>
      <c r="AN65" s="22">
        <v>0</v>
      </c>
      <c r="AO65" s="22">
        <v>0</v>
      </c>
      <c r="AP65" s="22">
        <v>0</v>
      </c>
      <c r="AQ65" s="24" t="s">
        <v>922</v>
      </c>
    </row>
    <row r="66" spans="1:43" ht="27" x14ac:dyDescent="0.3">
      <c r="A66" s="17">
        <v>2011</v>
      </c>
      <c r="B66" s="19">
        <v>40780</v>
      </c>
      <c r="C66" s="18" t="s">
        <v>979</v>
      </c>
      <c r="D66" s="18" t="s">
        <v>995</v>
      </c>
      <c r="E66" s="18" t="s">
        <v>918</v>
      </c>
      <c r="F66" s="17">
        <v>8</v>
      </c>
      <c r="G66" s="18" t="s">
        <v>919</v>
      </c>
      <c r="H66" s="18" t="s">
        <v>47</v>
      </c>
      <c r="I66" s="17">
        <v>2011</v>
      </c>
      <c r="J66" s="17">
        <v>0.39980000000000004</v>
      </c>
      <c r="K66" s="17">
        <v>39</v>
      </c>
      <c r="L66" s="17">
        <v>8160</v>
      </c>
      <c r="M66" s="20">
        <v>4.5091855100084954</v>
      </c>
      <c r="N66" s="18" t="s">
        <v>969</v>
      </c>
      <c r="O66" s="18" t="s">
        <v>969</v>
      </c>
      <c r="P66" s="21">
        <v>0.41458333333333336</v>
      </c>
      <c r="Q66" s="18" t="s">
        <v>346</v>
      </c>
      <c r="R66" s="20">
        <v>1.3074213881112593</v>
      </c>
      <c r="S66" s="22">
        <v>1.1577834672929239E-3</v>
      </c>
      <c r="T66" s="20">
        <v>0.28959066215430812</v>
      </c>
      <c r="U66" s="22">
        <v>0.29043172531074163</v>
      </c>
      <c r="V66" s="17" t="s">
        <v>47</v>
      </c>
      <c r="W66" s="17" t="s">
        <v>47</v>
      </c>
      <c r="X66" s="22">
        <v>2.3799999999999998E-4</v>
      </c>
      <c r="Y66" s="22">
        <v>6.0240000000000001E-4</v>
      </c>
      <c r="Z66" s="22">
        <v>0</v>
      </c>
      <c r="AA66" s="22">
        <v>0</v>
      </c>
      <c r="AB66" s="22">
        <v>0</v>
      </c>
      <c r="AC66" s="22">
        <v>0</v>
      </c>
      <c r="AD66" s="22">
        <v>0</v>
      </c>
      <c r="AE66" s="22">
        <v>0</v>
      </c>
      <c r="AF66" s="22">
        <v>2.128E-4</v>
      </c>
      <c r="AG66" s="22">
        <v>0</v>
      </c>
      <c r="AH66" s="22">
        <v>0</v>
      </c>
      <c r="AI66" s="22">
        <v>0</v>
      </c>
      <c r="AJ66" s="22">
        <v>1.0458346729292394E-4</v>
      </c>
      <c r="AK66" s="22">
        <v>0</v>
      </c>
      <c r="AL66" s="22">
        <v>0</v>
      </c>
      <c r="AM66" s="22">
        <v>0</v>
      </c>
      <c r="AN66" s="22">
        <v>0</v>
      </c>
      <c r="AO66" s="22">
        <v>0</v>
      </c>
      <c r="AP66" s="22">
        <v>0</v>
      </c>
      <c r="AQ66" s="24" t="s">
        <v>922</v>
      </c>
    </row>
    <row r="67" spans="1:43" ht="27" x14ac:dyDescent="0.3">
      <c r="A67" s="17">
        <v>2011</v>
      </c>
      <c r="B67" s="19">
        <v>40780</v>
      </c>
      <c r="C67" s="18" t="s">
        <v>979</v>
      </c>
      <c r="D67" s="18" t="s">
        <v>996</v>
      </c>
      <c r="E67" s="18" t="s">
        <v>918</v>
      </c>
      <c r="F67" s="17">
        <v>8</v>
      </c>
      <c r="G67" s="18" t="s">
        <v>919</v>
      </c>
      <c r="H67" s="18" t="s">
        <v>47</v>
      </c>
      <c r="I67" s="17">
        <v>2011</v>
      </c>
      <c r="J67" s="17">
        <v>0.53660000000000008</v>
      </c>
      <c r="K67" s="17">
        <v>44</v>
      </c>
      <c r="L67" s="17">
        <v>8160</v>
      </c>
      <c r="M67" s="20">
        <v>4.5091855100084954</v>
      </c>
      <c r="N67" s="18" t="s">
        <v>969</v>
      </c>
      <c r="O67" s="18" t="s">
        <v>969</v>
      </c>
      <c r="P67" s="21">
        <v>0.41458333333333336</v>
      </c>
      <c r="Q67" s="18" t="s">
        <v>346</v>
      </c>
      <c r="R67" s="20">
        <v>0.3578822067266898</v>
      </c>
      <c r="S67" s="22">
        <v>2.0550000000000001E-4</v>
      </c>
      <c r="T67" s="20">
        <v>3.8296682817741332E-2</v>
      </c>
      <c r="U67" s="22">
        <v>3.8311354795770643E-2</v>
      </c>
      <c r="V67" s="17" t="s">
        <v>47</v>
      </c>
      <c r="W67" s="17" t="s">
        <v>47</v>
      </c>
      <c r="X67" s="22">
        <v>5.49E-5</v>
      </c>
      <c r="Y67" s="22">
        <v>1.506E-4</v>
      </c>
      <c r="Z67" s="22">
        <v>0</v>
      </c>
      <c r="AA67" s="22">
        <v>0</v>
      </c>
      <c r="AB67" s="22">
        <v>0</v>
      </c>
      <c r="AC67" s="22">
        <v>0</v>
      </c>
      <c r="AD67" s="22">
        <v>0</v>
      </c>
      <c r="AE67" s="22">
        <v>0</v>
      </c>
      <c r="AF67" s="22">
        <v>0</v>
      </c>
      <c r="AG67" s="22">
        <v>0</v>
      </c>
      <c r="AH67" s="22">
        <v>0</v>
      </c>
      <c r="AI67" s="22">
        <v>0</v>
      </c>
      <c r="AJ67" s="22">
        <v>0</v>
      </c>
      <c r="AK67" s="22">
        <v>0</v>
      </c>
      <c r="AL67" s="22">
        <v>0</v>
      </c>
      <c r="AM67" s="22">
        <v>0</v>
      </c>
      <c r="AN67" s="22">
        <v>0</v>
      </c>
      <c r="AO67" s="22">
        <v>0</v>
      </c>
      <c r="AP67" s="22">
        <v>0</v>
      </c>
      <c r="AQ67" s="24" t="s">
        <v>922</v>
      </c>
    </row>
    <row r="68" spans="1:43" ht="27" x14ac:dyDescent="0.3">
      <c r="A68" s="17">
        <v>2011</v>
      </c>
      <c r="B68" s="19">
        <v>40780</v>
      </c>
      <c r="C68" s="18" t="s">
        <v>979</v>
      </c>
      <c r="D68" s="18" t="s">
        <v>997</v>
      </c>
      <c r="E68" s="18" t="s">
        <v>918</v>
      </c>
      <c r="F68" s="17">
        <v>8</v>
      </c>
      <c r="G68" s="18" t="s">
        <v>919</v>
      </c>
      <c r="H68" s="18" t="s">
        <v>47</v>
      </c>
      <c r="I68" s="17">
        <v>2011</v>
      </c>
      <c r="J68" s="17">
        <v>0.41120000000000001</v>
      </c>
      <c r="K68" s="17">
        <v>39</v>
      </c>
      <c r="L68" s="17">
        <v>8160</v>
      </c>
      <c r="M68" s="20">
        <v>4.5091855100084954</v>
      </c>
      <c r="N68" s="18" t="s">
        <v>969</v>
      </c>
      <c r="O68" s="18" t="s">
        <v>969</v>
      </c>
      <c r="P68" s="21">
        <v>0.41458333333333336</v>
      </c>
      <c r="Q68" s="18" t="s">
        <v>346</v>
      </c>
      <c r="R68" s="20">
        <v>1.8530148210322037</v>
      </c>
      <c r="S68" s="22">
        <v>4.0664999999999998E-3</v>
      </c>
      <c r="T68" s="20">
        <v>0.98893482490272377</v>
      </c>
      <c r="U68" s="22">
        <v>0.99881242884704879</v>
      </c>
      <c r="V68" s="17" t="s">
        <v>47</v>
      </c>
      <c r="W68" s="17" t="s">
        <v>47</v>
      </c>
      <c r="X68" s="22">
        <v>1.098E-4</v>
      </c>
      <c r="Y68" s="22">
        <v>4.0420000000000001E-4</v>
      </c>
      <c r="Z68" s="22">
        <v>0</v>
      </c>
      <c r="AA68" s="22">
        <v>3.01E-5</v>
      </c>
      <c r="AB68" s="22">
        <v>0</v>
      </c>
      <c r="AC68" s="22">
        <v>0</v>
      </c>
      <c r="AD68" s="22">
        <v>0</v>
      </c>
      <c r="AE68" s="22">
        <v>0</v>
      </c>
      <c r="AF68" s="22">
        <v>3.1591999999999996E-3</v>
      </c>
      <c r="AG68" s="22">
        <v>3.6319999999999999E-4</v>
      </c>
      <c r="AH68" s="22">
        <v>0</v>
      </c>
      <c r="AI68" s="22">
        <v>0</v>
      </c>
      <c r="AJ68" s="22">
        <v>0</v>
      </c>
      <c r="AK68" s="22">
        <v>0</v>
      </c>
      <c r="AL68" s="22">
        <v>0</v>
      </c>
      <c r="AM68" s="22">
        <v>0</v>
      </c>
      <c r="AN68" s="22">
        <v>0</v>
      </c>
      <c r="AO68" s="22">
        <v>0</v>
      </c>
      <c r="AP68" s="22">
        <v>0</v>
      </c>
      <c r="AQ68" s="24" t="s">
        <v>922</v>
      </c>
    </row>
    <row r="69" spans="1:43" ht="27" x14ac:dyDescent="0.3">
      <c r="A69" s="17">
        <v>2011</v>
      </c>
      <c r="B69" s="19">
        <v>40780</v>
      </c>
      <c r="C69" s="18" t="s">
        <v>979</v>
      </c>
      <c r="D69" s="18" t="s">
        <v>998</v>
      </c>
      <c r="E69" s="18" t="s">
        <v>918</v>
      </c>
      <c r="F69" s="17">
        <v>8</v>
      </c>
      <c r="G69" s="18" t="s">
        <v>919</v>
      </c>
      <c r="H69" s="18" t="s">
        <v>47</v>
      </c>
      <c r="I69" s="17">
        <v>2011</v>
      </c>
      <c r="J69" s="17">
        <v>0.44950000000000001</v>
      </c>
      <c r="K69" s="17">
        <v>42</v>
      </c>
      <c r="L69" s="17">
        <v>8160</v>
      </c>
      <c r="M69" s="20">
        <v>4.5091855100084954</v>
      </c>
      <c r="N69" s="18" t="s">
        <v>969</v>
      </c>
      <c r="O69" s="18" t="s">
        <v>969</v>
      </c>
      <c r="P69" s="21">
        <v>0.41458333333333336</v>
      </c>
      <c r="Q69" s="18" t="s">
        <v>346</v>
      </c>
      <c r="R69" s="20">
        <v>0.76402777289444446</v>
      </c>
      <c r="S69" s="22">
        <v>4.3885382496034256E-4</v>
      </c>
      <c r="T69" s="20">
        <v>9.7631551715315359E-2</v>
      </c>
      <c r="U69" s="22">
        <v>9.7726964066778027E-2</v>
      </c>
      <c r="V69" s="17" t="s">
        <v>47</v>
      </c>
      <c r="W69" s="17" t="s">
        <v>47</v>
      </c>
      <c r="X69" s="22">
        <v>0</v>
      </c>
      <c r="Y69" s="22">
        <v>1.506E-4</v>
      </c>
      <c r="Z69" s="22">
        <v>0</v>
      </c>
      <c r="AA69" s="22">
        <v>2.196E-4</v>
      </c>
      <c r="AB69" s="22">
        <v>0</v>
      </c>
      <c r="AC69" s="22">
        <v>0</v>
      </c>
      <c r="AD69" s="22">
        <v>0</v>
      </c>
      <c r="AE69" s="22">
        <v>0</v>
      </c>
      <c r="AF69" s="22">
        <v>0</v>
      </c>
      <c r="AG69" s="22">
        <v>0</v>
      </c>
      <c r="AH69" s="22">
        <v>0</v>
      </c>
      <c r="AI69" s="22">
        <v>0</v>
      </c>
      <c r="AJ69" s="22">
        <v>0</v>
      </c>
      <c r="AK69" s="22">
        <v>6.8653824960342559E-5</v>
      </c>
      <c r="AL69" s="22">
        <v>0</v>
      </c>
      <c r="AM69" s="22">
        <v>0</v>
      </c>
      <c r="AN69" s="22">
        <v>0</v>
      </c>
      <c r="AO69" s="22">
        <v>0</v>
      </c>
      <c r="AP69" s="22">
        <v>0</v>
      </c>
      <c r="AQ69" s="24" t="s">
        <v>922</v>
      </c>
    </row>
    <row r="70" spans="1:43" ht="27" x14ac:dyDescent="0.3">
      <c r="A70" s="17">
        <v>2011</v>
      </c>
      <c r="B70" s="19">
        <v>40780</v>
      </c>
      <c r="C70" s="18" t="s">
        <v>979</v>
      </c>
      <c r="D70" s="18" t="s">
        <v>999</v>
      </c>
      <c r="E70" s="18" t="s">
        <v>918</v>
      </c>
      <c r="F70" s="17">
        <v>8</v>
      </c>
      <c r="G70" s="18" t="s">
        <v>919</v>
      </c>
      <c r="H70" s="18" t="s">
        <v>47</v>
      </c>
      <c r="I70" s="17">
        <v>2011</v>
      </c>
      <c r="J70" s="17">
        <v>0.57030000000000003</v>
      </c>
      <c r="K70" s="17">
        <v>44</v>
      </c>
      <c r="L70" s="17">
        <v>8160</v>
      </c>
      <c r="M70" s="20">
        <v>4.5091855100084954</v>
      </c>
      <c r="N70" s="18" t="s">
        <v>969</v>
      </c>
      <c r="O70" s="18" t="s">
        <v>969</v>
      </c>
      <c r="P70" s="21">
        <v>0.41458333333333336</v>
      </c>
      <c r="Q70" s="18" t="s">
        <v>346</v>
      </c>
      <c r="R70" s="20">
        <v>1.0984152170839896</v>
      </c>
      <c r="S70" s="22">
        <v>1.1306933464310456E-3</v>
      </c>
      <c r="T70" s="20">
        <v>0.19826290486253648</v>
      </c>
      <c r="U70" s="22">
        <v>0.19865676754056844</v>
      </c>
      <c r="V70" s="17" t="s">
        <v>47</v>
      </c>
      <c r="W70" s="17" t="s">
        <v>47</v>
      </c>
      <c r="X70" s="22">
        <v>1.6469999999999999E-4</v>
      </c>
      <c r="Y70" s="22">
        <v>6.7770000000000005E-4</v>
      </c>
      <c r="Z70" s="22">
        <v>0</v>
      </c>
      <c r="AA70" s="22">
        <v>2.196E-4</v>
      </c>
      <c r="AB70" s="22">
        <v>0</v>
      </c>
      <c r="AC70" s="22">
        <v>0</v>
      </c>
      <c r="AD70" s="22">
        <v>0</v>
      </c>
      <c r="AE70" s="22">
        <v>0</v>
      </c>
      <c r="AF70" s="22">
        <v>0</v>
      </c>
      <c r="AG70" s="22">
        <v>2.27E-5</v>
      </c>
      <c r="AH70" s="22">
        <v>0</v>
      </c>
      <c r="AI70" s="22">
        <v>0</v>
      </c>
      <c r="AJ70" s="22">
        <v>0</v>
      </c>
      <c r="AK70" s="22">
        <v>4.599334643104549E-5</v>
      </c>
      <c r="AL70" s="22">
        <v>0</v>
      </c>
      <c r="AM70" s="22">
        <v>0</v>
      </c>
      <c r="AN70" s="22">
        <v>0</v>
      </c>
      <c r="AO70" s="22">
        <v>0</v>
      </c>
      <c r="AP70" s="22">
        <v>0</v>
      </c>
      <c r="AQ70" s="24" t="s">
        <v>922</v>
      </c>
    </row>
    <row r="71" spans="1:43" ht="27" x14ac:dyDescent="0.3">
      <c r="A71" s="17">
        <v>2011</v>
      </c>
      <c r="B71" s="19">
        <v>40781</v>
      </c>
      <c r="C71" s="18" t="s">
        <v>1000</v>
      </c>
      <c r="D71" s="18" t="s">
        <v>1001</v>
      </c>
      <c r="E71" s="18" t="s">
        <v>918</v>
      </c>
      <c r="F71" s="17">
        <v>8</v>
      </c>
      <c r="G71" s="18" t="s">
        <v>919</v>
      </c>
      <c r="H71" s="18" t="s">
        <v>47</v>
      </c>
      <c r="I71" s="17">
        <v>2011</v>
      </c>
      <c r="J71" s="17">
        <v>0.79490000000000005</v>
      </c>
      <c r="K71" s="17">
        <v>47</v>
      </c>
      <c r="L71" s="17">
        <v>22430</v>
      </c>
      <c r="M71" s="20">
        <v>13.489145937321432</v>
      </c>
      <c r="N71" s="18" t="s">
        <v>976</v>
      </c>
      <c r="O71" s="18" t="s">
        <v>976</v>
      </c>
      <c r="P71" s="21">
        <v>0.34166666666666667</v>
      </c>
      <c r="Q71" s="18" t="s">
        <v>346</v>
      </c>
      <c r="R71" s="20">
        <v>1.4237871831247819</v>
      </c>
      <c r="S71" s="22">
        <v>3.0716842394992892E-3</v>
      </c>
      <c r="T71" s="20">
        <v>0.38642398282793922</v>
      </c>
      <c r="U71" s="22">
        <v>0.38792301037493609</v>
      </c>
      <c r="V71" s="17" t="s">
        <v>47</v>
      </c>
      <c r="W71" s="17" t="s">
        <v>47</v>
      </c>
      <c r="X71" s="22">
        <v>0</v>
      </c>
      <c r="Y71" s="22">
        <v>0</v>
      </c>
      <c r="Z71" s="22">
        <v>0</v>
      </c>
      <c r="AA71" s="22">
        <v>0</v>
      </c>
      <c r="AB71" s="22">
        <v>0</v>
      </c>
      <c r="AC71" s="22">
        <v>0</v>
      </c>
      <c r="AD71" s="22">
        <v>0</v>
      </c>
      <c r="AE71" s="22">
        <v>0</v>
      </c>
      <c r="AF71" s="22">
        <v>0</v>
      </c>
      <c r="AG71" s="22">
        <v>0</v>
      </c>
      <c r="AH71" s="22">
        <v>0</v>
      </c>
      <c r="AI71" s="22">
        <v>0</v>
      </c>
      <c r="AJ71" s="22">
        <v>0</v>
      </c>
      <c r="AK71" s="22">
        <v>4.2608423949928908E-4</v>
      </c>
      <c r="AL71" s="22">
        <v>0</v>
      </c>
      <c r="AM71" s="22">
        <v>0</v>
      </c>
      <c r="AN71" s="22">
        <v>2.6456000000000001E-3</v>
      </c>
      <c r="AO71" s="22">
        <v>0</v>
      </c>
      <c r="AP71" s="22">
        <v>0</v>
      </c>
      <c r="AQ71" s="24" t="s">
        <v>922</v>
      </c>
    </row>
    <row r="72" spans="1:43" ht="27" x14ac:dyDescent="0.3">
      <c r="A72" s="17">
        <v>2011</v>
      </c>
      <c r="B72" s="19">
        <v>40794</v>
      </c>
      <c r="C72" s="18" t="s">
        <v>1002</v>
      </c>
      <c r="D72" s="18" t="s">
        <v>1003</v>
      </c>
      <c r="E72" s="18" t="s">
        <v>1004</v>
      </c>
      <c r="F72" s="17">
        <v>9</v>
      </c>
      <c r="G72" s="18" t="s">
        <v>919</v>
      </c>
      <c r="H72" s="18" t="s">
        <v>47</v>
      </c>
      <c r="I72" s="17">
        <v>2011</v>
      </c>
      <c r="J72" s="17" t="s">
        <v>47</v>
      </c>
      <c r="K72" s="17">
        <v>48</v>
      </c>
      <c r="L72" s="17">
        <v>10490</v>
      </c>
      <c r="M72" s="20">
        <v>5.9123976359460295</v>
      </c>
      <c r="N72" s="18" t="s">
        <v>969</v>
      </c>
      <c r="O72" s="18" t="s">
        <v>969</v>
      </c>
      <c r="P72" s="21">
        <v>0.33194444444444443</v>
      </c>
      <c r="Q72" s="18" t="s">
        <v>347</v>
      </c>
      <c r="R72" s="20"/>
      <c r="S72" s="22">
        <v>0</v>
      </c>
      <c r="T72" s="20" t="s">
        <v>47</v>
      </c>
      <c r="U72" s="22"/>
      <c r="V72" s="17" t="s">
        <v>47</v>
      </c>
      <c r="W72" s="17" t="s">
        <v>47</v>
      </c>
      <c r="X72" s="22">
        <v>0</v>
      </c>
      <c r="Y72" s="22">
        <v>0</v>
      </c>
      <c r="Z72" s="22">
        <v>0</v>
      </c>
      <c r="AA72" s="22">
        <v>0</v>
      </c>
      <c r="AB72" s="22">
        <v>0</v>
      </c>
      <c r="AC72" s="22">
        <v>0</v>
      </c>
      <c r="AD72" s="22">
        <v>0</v>
      </c>
      <c r="AE72" s="22">
        <v>0</v>
      </c>
      <c r="AF72" s="22">
        <v>0</v>
      </c>
      <c r="AG72" s="22">
        <v>0</v>
      </c>
      <c r="AH72" s="22">
        <v>0</v>
      </c>
      <c r="AI72" s="22">
        <v>0</v>
      </c>
      <c r="AJ72" s="22">
        <v>0</v>
      </c>
      <c r="AK72" s="22">
        <v>0</v>
      </c>
      <c r="AL72" s="22">
        <v>0</v>
      </c>
      <c r="AM72" s="22">
        <v>0</v>
      </c>
      <c r="AN72" s="22">
        <v>0</v>
      </c>
      <c r="AO72" s="22">
        <v>0</v>
      </c>
      <c r="AP72" s="22">
        <v>0</v>
      </c>
      <c r="AQ72" s="24" t="s">
        <v>922</v>
      </c>
    </row>
    <row r="73" spans="1:43" ht="27" x14ac:dyDescent="0.3">
      <c r="A73" s="17">
        <v>2011</v>
      </c>
      <c r="B73" s="19">
        <v>40794</v>
      </c>
      <c r="C73" s="18" t="s">
        <v>1002</v>
      </c>
      <c r="D73" s="18" t="s">
        <v>1005</v>
      </c>
      <c r="E73" s="18" t="s">
        <v>1004</v>
      </c>
      <c r="F73" s="17">
        <v>9</v>
      </c>
      <c r="G73" s="18" t="s">
        <v>919</v>
      </c>
      <c r="H73" s="18" t="s">
        <v>47</v>
      </c>
      <c r="I73" s="17">
        <v>2011</v>
      </c>
      <c r="J73" s="17" t="s">
        <v>47</v>
      </c>
      <c r="K73" s="17">
        <v>53</v>
      </c>
      <c r="L73" s="17">
        <v>10490</v>
      </c>
      <c r="M73" s="20">
        <v>5.9123976359460295</v>
      </c>
      <c r="N73" s="18" t="s">
        <v>969</v>
      </c>
      <c r="O73" s="18" t="s">
        <v>969</v>
      </c>
      <c r="P73" s="21">
        <v>0.33194444444444443</v>
      </c>
      <c r="Q73" s="18" t="s">
        <v>346</v>
      </c>
      <c r="R73" s="20">
        <v>0.86952469367308183</v>
      </c>
      <c r="S73" s="22">
        <v>1.3522E-3</v>
      </c>
      <c r="T73" s="20" t="s">
        <v>47</v>
      </c>
      <c r="U73" s="22"/>
      <c r="V73" s="17" t="s">
        <v>47</v>
      </c>
      <c r="W73" s="17" t="s">
        <v>47</v>
      </c>
      <c r="X73" s="22">
        <v>1.098E-3</v>
      </c>
      <c r="Y73" s="22">
        <v>2.2590000000000002E-4</v>
      </c>
      <c r="Z73" s="22">
        <v>0</v>
      </c>
      <c r="AA73" s="22">
        <v>0</v>
      </c>
      <c r="AB73" s="22">
        <v>0</v>
      </c>
      <c r="AC73" s="22">
        <v>0</v>
      </c>
      <c r="AD73" s="22">
        <v>0</v>
      </c>
      <c r="AE73" s="22">
        <v>0</v>
      </c>
      <c r="AF73" s="22">
        <v>5.5999999999999997E-6</v>
      </c>
      <c r="AG73" s="22">
        <v>2.27E-5</v>
      </c>
      <c r="AH73" s="22">
        <v>0</v>
      </c>
      <c r="AI73" s="22">
        <v>0</v>
      </c>
      <c r="AJ73" s="22">
        <v>0</v>
      </c>
      <c r="AK73" s="22">
        <v>0</v>
      </c>
      <c r="AL73" s="22">
        <v>0</v>
      </c>
      <c r="AM73" s="22">
        <v>0</v>
      </c>
      <c r="AN73" s="22">
        <v>0</v>
      </c>
      <c r="AO73" s="22">
        <v>0</v>
      </c>
      <c r="AP73" s="22">
        <v>0</v>
      </c>
      <c r="AQ73" s="24" t="s">
        <v>922</v>
      </c>
    </row>
    <row r="74" spans="1:43" ht="27" x14ac:dyDescent="0.3">
      <c r="A74" s="17">
        <v>2011</v>
      </c>
      <c r="B74" s="19">
        <v>40794</v>
      </c>
      <c r="C74" s="18" t="s">
        <v>1002</v>
      </c>
      <c r="D74" s="18" t="s">
        <v>1006</v>
      </c>
      <c r="E74" s="18" t="s">
        <v>1004</v>
      </c>
      <c r="F74" s="17">
        <v>9</v>
      </c>
      <c r="G74" s="18" t="s">
        <v>919</v>
      </c>
      <c r="H74" s="18" t="s">
        <v>47</v>
      </c>
      <c r="I74" s="17">
        <v>2011</v>
      </c>
      <c r="J74" s="17" t="s">
        <v>47</v>
      </c>
      <c r="K74" s="17">
        <v>52</v>
      </c>
      <c r="L74" s="17">
        <v>10490</v>
      </c>
      <c r="M74" s="20">
        <v>5.9123976359460295</v>
      </c>
      <c r="N74" s="18" t="s">
        <v>969</v>
      </c>
      <c r="O74" s="18" t="s">
        <v>969</v>
      </c>
      <c r="P74" s="21">
        <v>0.33194444444444443</v>
      </c>
      <c r="Q74" s="18" t="s">
        <v>346</v>
      </c>
      <c r="R74" s="20">
        <v>-0.11552508094805428</v>
      </c>
      <c r="S74" s="22">
        <v>1.3019999999999999E-4</v>
      </c>
      <c r="T74" s="20" t="s">
        <v>47</v>
      </c>
      <c r="U74" s="22"/>
      <c r="V74" s="17" t="s">
        <v>47</v>
      </c>
      <c r="W74" s="17" t="s">
        <v>47</v>
      </c>
      <c r="X74" s="22">
        <v>5.49E-5</v>
      </c>
      <c r="Y74" s="22">
        <v>7.5300000000000001E-5</v>
      </c>
      <c r="Z74" s="22">
        <v>0</v>
      </c>
      <c r="AA74" s="22">
        <v>0</v>
      </c>
      <c r="AB74" s="22">
        <v>0</v>
      </c>
      <c r="AC74" s="22">
        <v>0</v>
      </c>
      <c r="AD74" s="22">
        <v>0</v>
      </c>
      <c r="AE74" s="22">
        <v>0</v>
      </c>
      <c r="AF74" s="22">
        <v>0</v>
      </c>
      <c r="AG74" s="22">
        <v>0</v>
      </c>
      <c r="AH74" s="22">
        <v>0</v>
      </c>
      <c r="AI74" s="22">
        <v>0</v>
      </c>
      <c r="AJ74" s="22">
        <v>0</v>
      </c>
      <c r="AK74" s="22">
        <v>0</v>
      </c>
      <c r="AL74" s="22">
        <v>0</v>
      </c>
      <c r="AM74" s="22">
        <v>0</v>
      </c>
      <c r="AN74" s="22">
        <v>0</v>
      </c>
      <c r="AO74" s="22">
        <v>0</v>
      </c>
      <c r="AP74" s="22">
        <v>0</v>
      </c>
      <c r="AQ74" s="24" t="s">
        <v>922</v>
      </c>
    </row>
    <row r="75" spans="1:43" ht="27" x14ac:dyDescent="0.3">
      <c r="A75" s="17">
        <v>2011</v>
      </c>
      <c r="B75" s="19">
        <v>40794</v>
      </c>
      <c r="C75" s="18" t="s">
        <v>1002</v>
      </c>
      <c r="D75" s="18" t="s">
        <v>1007</v>
      </c>
      <c r="E75" s="18" t="s">
        <v>1004</v>
      </c>
      <c r="F75" s="17">
        <v>9</v>
      </c>
      <c r="G75" s="18" t="s">
        <v>919</v>
      </c>
      <c r="H75" s="18" t="s">
        <v>47</v>
      </c>
      <c r="I75" s="17">
        <v>2011</v>
      </c>
      <c r="J75" s="17" t="s">
        <v>47</v>
      </c>
      <c r="K75" s="17">
        <v>49</v>
      </c>
      <c r="L75" s="17">
        <v>10490</v>
      </c>
      <c r="M75" s="20">
        <v>5.9123976359460295</v>
      </c>
      <c r="N75" s="18" t="s">
        <v>969</v>
      </c>
      <c r="O75" s="18" t="s">
        <v>969</v>
      </c>
      <c r="P75" s="21">
        <v>0.33194444444444443</v>
      </c>
      <c r="Q75" s="18" t="s">
        <v>346</v>
      </c>
      <c r="R75" s="20">
        <v>0.38719282277119865</v>
      </c>
      <c r="S75" s="22">
        <v>3.3070000000000002E-4</v>
      </c>
      <c r="T75" s="20" t="s">
        <v>47</v>
      </c>
      <c r="U75" s="22"/>
      <c r="V75" s="17" t="s">
        <v>47</v>
      </c>
      <c r="W75" s="17" t="s">
        <v>47</v>
      </c>
      <c r="X75" s="22">
        <v>0</v>
      </c>
      <c r="Y75" s="22">
        <v>0</v>
      </c>
      <c r="Z75" s="22">
        <v>0</v>
      </c>
      <c r="AA75" s="22">
        <v>0</v>
      </c>
      <c r="AB75" s="22">
        <v>0</v>
      </c>
      <c r="AC75" s="22">
        <v>0</v>
      </c>
      <c r="AD75" s="22">
        <v>0</v>
      </c>
      <c r="AE75" s="22">
        <v>0</v>
      </c>
      <c r="AF75" s="22">
        <v>0</v>
      </c>
      <c r="AG75" s="22">
        <v>0</v>
      </c>
      <c r="AH75" s="22">
        <v>0</v>
      </c>
      <c r="AI75" s="22">
        <v>0</v>
      </c>
      <c r="AJ75" s="22">
        <v>0</v>
      </c>
      <c r="AK75" s="22">
        <v>0</v>
      </c>
      <c r="AL75" s="22">
        <v>0</v>
      </c>
      <c r="AM75" s="22">
        <v>0</v>
      </c>
      <c r="AN75" s="22">
        <v>3.3070000000000002E-4</v>
      </c>
      <c r="AO75" s="22">
        <v>0</v>
      </c>
      <c r="AP75" s="22">
        <v>0</v>
      </c>
      <c r="AQ75" s="24" t="s">
        <v>922</v>
      </c>
    </row>
    <row r="76" spans="1:43" ht="27" x14ac:dyDescent="0.3">
      <c r="A76" s="17">
        <v>2011</v>
      </c>
      <c r="B76" s="19">
        <v>40794</v>
      </c>
      <c r="C76" s="18" t="s">
        <v>1002</v>
      </c>
      <c r="D76" s="18" t="s">
        <v>1008</v>
      </c>
      <c r="E76" s="18" t="s">
        <v>1004</v>
      </c>
      <c r="F76" s="17">
        <v>9</v>
      </c>
      <c r="G76" s="18" t="s">
        <v>919</v>
      </c>
      <c r="H76" s="18" t="s">
        <v>47</v>
      </c>
      <c r="I76" s="17">
        <v>2011</v>
      </c>
      <c r="J76" s="17" t="s">
        <v>47</v>
      </c>
      <c r="K76" s="17">
        <v>48</v>
      </c>
      <c r="L76" s="17">
        <v>10490</v>
      </c>
      <c r="M76" s="20">
        <v>5.9123976359460295</v>
      </c>
      <c r="N76" s="18" t="s">
        <v>969</v>
      </c>
      <c r="O76" s="18" t="s">
        <v>969</v>
      </c>
      <c r="P76" s="21">
        <v>0.33194444444444443</v>
      </c>
      <c r="Q76" s="18" t="s">
        <v>346</v>
      </c>
      <c r="R76" s="20">
        <v>0.41945062732657623</v>
      </c>
      <c r="S76" s="22">
        <v>3.2939999999999998E-4</v>
      </c>
      <c r="T76" s="20" t="s">
        <v>47</v>
      </c>
      <c r="U76" s="22"/>
      <c r="V76" s="17" t="s">
        <v>47</v>
      </c>
      <c r="W76" s="17" t="s">
        <v>47</v>
      </c>
      <c r="X76" s="22">
        <v>1.098E-4</v>
      </c>
      <c r="Y76" s="22">
        <v>0</v>
      </c>
      <c r="Z76" s="22">
        <v>0</v>
      </c>
      <c r="AA76" s="22">
        <v>2.196E-4</v>
      </c>
      <c r="AB76" s="22">
        <v>0</v>
      </c>
      <c r="AC76" s="22">
        <v>0</v>
      </c>
      <c r="AD76" s="22">
        <v>0</v>
      </c>
      <c r="AE76" s="22">
        <v>0</v>
      </c>
      <c r="AF76" s="22">
        <v>0</v>
      </c>
      <c r="AG76" s="22">
        <v>0</v>
      </c>
      <c r="AH76" s="22">
        <v>0</v>
      </c>
      <c r="AI76" s="22">
        <v>0</v>
      </c>
      <c r="AJ76" s="22">
        <v>0</v>
      </c>
      <c r="AK76" s="22">
        <v>0</v>
      </c>
      <c r="AL76" s="22">
        <v>0</v>
      </c>
      <c r="AM76" s="22">
        <v>0</v>
      </c>
      <c r="AN76" s="22">
        <v>0</v>
      </c>
      <c r="AO76" s="22">
        <v>0</v>
      </c>
      <c r="AP76" s="22">
        <v>0</v>
      </c>
      <c r="AQ76" s="24" t="s">
        <v>922</v>
      </c>
    </row>
    <row r="77" spans="1:43" ht="27" x14ac:dyDescent="0.3">
      <c r="A77" s="17">
        <v>2011</v>
      </c>
      <c r="B77" s="19">
        <v>40794</v>
      </c>
      <c r="C77" s="18" t="s">
        <v>1009</v>
      </c>
      <c r="D77" s="18" t="s">
        <v>1010</v>
      </c>
      <c r="E77" s="18" t="s">
        <v>1004</v>
      </c>
      <c r="F77" s="17">
        <v>9</v>
      </c>
      <c r="G77" s="18" t="s">
        <v>919</v>
      </c>
      <c r="H77" s="18" t="s">
        <v>47</v>
      </c>
      <c r="I77" s="17">
        <v>2011</v>
      </c>
      <c r="J77" s="17" t="s">
        <v>47</v>
      </c>
      <c r="K77" s="17">
        <v>55</v>
      </c>
      <c r="L77" s="17">
        <v>8150</v>
      </c>
      <c r="M77" s="20">
        <v>4.5032313938176154</v>
      </c>
      <c r="N77" s="18" t="s">
        <v>969</v>
      </c>
      <c r="O77" s="18" t="s">
        <v>969</v>
      </c>
      <c r="P77" s="21">
        <v>0.44930555555555557</v>
      </c>
      <c r="Q77" s="18" t="s">
        <v>346</v>
      </c>
      <c r="R77" s="20">
        <v>0.98602151142127836</v>
      </c>
      <c r="S77" s="22">
        <v>2.0349787721571631E-3</v>
      </c>
      <c r="T77" s="20" t="s">
        <v>47</v>
      </c>
      <c r="U77" s="22"/>
      <c r="V77" s="17" t="s">
        <v>47</v>
      </c>
      <c r="W77" s="17" t="s">
        <v>47</v>
      </c>
      <c r="X77" s="22">
        <v>7.6860000000000003E-4</v>
      </c>
      <c r="Y77" s="22">
        <v>9.789E-4</v>
      </c>
      <c r="Z77" s="22">
        <v>0</v>
      </c>
      <c r="AA77" s="22">
        <v>0</v>
      </c>
      <c r="AB77" s="22">
        <v>0</v>
      </c>
      <c r="AC77" s="22">
        <v>0</v>
      </c>
      <c r="AD77" s="22">
        <v>0</v>
      </c>
      <c r="AE77" s="22">
        <v>0</v>
      </c>
      <c r="AF77" s="22">
        <v>5.5999999999999997E-6</v>
      </c>
      <c r="AG77" s="22">
        <v>0</v>
      </c>
      <c r="AH77" s="22">
        <v>0</v>
      </c>
      <c r="AI77" s="22">
        <v>0</v>
      </c>
      <c r="AJ77" s="22">
        <v>2.8187877215716292E-4</v>
      </c>
      <c r="AK77" s="22">
        <v>0</v>
      </c>
      <c r="AL77" s="22">
        <v>0</v>
      </c>
      <c r="AM77" s="22">
        <v>0</v>
      </c>
      <c r="AN77" s="22">
        <v>0</v>
      </c>
      <c r="AO77" s="22">
        <v>0</v>
      </c>
      <c r="AP77" s="22">
        <v>0</v>
      </c>
      <c r="AQ77" s="24" t="s">
        <v>922</v>
      </c>
    </row>
    <row r="78" spans="1:43" ht="27" x14ac:dyDescent="0.3">
      <c r="A78" s="17">
        <v>2011</v>
      </c>
      <c r="B78" s="19">
        <v>40794</v>
      </c>
      <c r="C78" s="18" t="s">
        <v>1009</v>
      </c>
      <c r="D78" s="18" t="s">
        <v>1011</v>
      </c>
      <c r="E78" s="18" t="s">
        <v>1004</v>
      </c>
      <c r="F78" s="17">
        <v>9</v>
      </c>
      <c r="G78" s="18" t="s">
        <v>919</v>
      </c>
      <c r="H78" s="18" t="s">
        <v>47</v>
      </c>
      <c r="I78" s="17">
        <v>2011</v>
      </c>
      <c r="J78" s="17" t="s">
        <v>47</v>
      </c>
      <c r="K78" s="17">
        <v>54</v>
      </c>
      <c r="L78" s="17">
        <v>8150</v>
      </c>
      <c r="M78" s="20">
        <v>4.5032313938176154</v>
      </c>
      <c r="N78" s="18" t="s">
        <v>969</v>
      </c>
      <c r="O78" s="18" t="s">
        <v>969</v>
      </c>
      <c r="P78" s="21">
        <v>0.44930555555555557</v>
      </c>
      <c r="Q78" s="18" t="s">
        <v>346</v>
      </c>
      <c r="R78" s="20">
        <v>1.295366269983226</v>
      </c>
      <c r="S78" s="22">
        <v>3.8696893380671003E-3</v>
      </c>
      <c r="T78" s="20" t="s">
        <v>47</v>
      </c>
      <c r="U78" s="22"/>
      <c r="V78" s="17" t="s">
        <v>47</v>
      </c>
      <c r="W78" s="17" t="s">
        <v>47</v>
      </c>
      <c r="X78" s="22">
        <v>1.7018999999999999E-3</v>
      </c>
      <c r="Y78" s="22">
        <v>1.6566E-3</v>
      </c>
      <c r="Z78" s="22">
        <v>0</v>
      </c>
      <c r="AA78" s="22">
        <v>4.392E-4</v>
      </c>
      <c r="AB78" s="22">
        <v>0</v>
      </c>
      <c r="AC78" s="22">
        <v>0</v>
      </c>
      <c r="AD78" s="22">
        <v>0</v>
      </c>
      <c r="AE78" s="22">
        <v>0</v>
      </c>
      <c r="AF78" s="22">
        <v>0</v>
      </c>
      <c r="AG78" s="22">
        <v>4.5399999999999999E-5</v>
      </c>
      <c r="AH78" s="22">
        <v>0</v>
      </c>
      <c r="AI78" s="22">
        <v>0</v>
      </c>
      <c r="AJ78" s="22">
        <v>0</v>
      </c>
      <c r="AK78" s="22">
        <v>2.6589338067100226E-5</v>
      </c>
      <c r="AL78" s="22">
        <v>0</v>
      </c>
      <c r="AM78" s="22">
        <v>0</v>
      </c>
      <c r="AN78" s="22">
        <v>0</v>
      </c>
      <c r="AO78" s="22">
        <v>0</v>
      </c>
      <c r="AP78" s="22">
        <v>0</v>
      </c>
      <c r="AQ78" s="24" t="s">
        <v>922</v>
      </c>
    </row>
    <row r="79" spans="1:43" ht="27" x14ac:dyDescent="0.3">
      <c r="A79" s="17">
        <v>2011</v>
      </c>
      <c r="B79" s="19">
        <v>40794</v>
      </c>
      <c r="C79" s="18" t="s">
        <v>1012</v>
      </c>
      <c r="D79" s="18" t="s">
        <v>1013</v>
      </c>
      <c r="E79" s="18" t="s">
        <v>1004</v>
      </c>
      <c r="F79" s="17">
        <v>9</v>
      </c>
      <c r="G79" s="18" t="s">
        <v>919</v>
      </c>
      <c r="H79" s="18" t="s">
        <v>47</v>
      </c>
      <c r="I79" s="17">
        <v>2011</v>
      </c>
      <c r="J79" s="17">
        <v>1.1163000000000001</v>
      </c>
      <c r="K79" s="17">
        <v>53</v>
      </c>
      <c r="L79" s="17">
        <v>7380</v>
      </c>
      <c r="M79" s="20">
        <v>4.0466744123976239</v>
      </c>
      <c r="N79" s="18" t="s">
        <v>969</v>
      </c>
      <c r="O79" s="18" t="s">
        <v>969</v>
      </c>
      <c r="P79" s="21">
        <v>0.50972222222222219</v>
      </c>
      <c r="Q79" s="18" t="s">
        <v>346</v>
      </c>
      <c r="R79" s="20">
        <v>1.7080179197280976</v>
      </c>
      <c r="S79" s="22">
        <v>9.3225379006482839E-3</v>
      </c>
      <c r="T79" s="20">
        <v>0.83512836160962856</v>
      </c>
      <c r="U79" s="22">
        <v>0.84216149107212646</v>
      </c>
      <c r="V79" s="17" t="s">
        <v>47</v>
      </c>
      <c r="W79" s="17" t="s">
        <v>47</v>
      </c>
      <c r="X79" s="22">
        <v>5.7644999999999997E-3</v>
      </c>
      <c r="Y79" s="22">
        <v>1.9578E-3</v>
      </c>
      <c r="Z79" s="22">
        <v>0</v>
      </c>
      <c r="AA79" s="22">
        <v>4.392E-4</v>
      </c>
      <c r="AB79" s="22">
        <v>0</v>
      </c>
      <c r="AC79" s="22">
        <v>1.38E-5</v>
      </c>
      <c r="AD79" s="22">
        <v>0</v>
      </c>
      <c r="AE79" s="22">
        <v>0</v>
      </c>
      <c r="AF79" s="22">
        <v>5.5999999999999997E-6</v>
      </c>
      <c r="AG79" s="22">
        <v>2.27E-5</v>
      </c>
      <c r="AH79" s="22">
        <v>0</v>
      </c>
      <c r="AI79" s="22">
        <v>0</v>
      </c>
      <c r="AJ79" s="22">
        <v>5.6375754431432583E-4</v>
      </c>
      <c r="AK79" s="22">
        <v>5.5518035633395817E-4</v>
      </c>
      <c r="AL79" s="22">
        <v>0</v>
      </c>
      <c r="AM79" s="22">
        <v>0</v>
      </c>
      <c r="AN79" s="22">
        <v>0</v>
      </c>
      <c r="AO79" s="22">
        <v>0</v>
      </c>
      <c r="AP79" s="22">
        <v>0</v>
      </c>
      <c r="AQ79" s="24" t="s">
        <v>922</v>
      </c>
    </row>
    <row r="80" spans="1:43" ht="27" x14ac:dyDescent="0.3">
      <c r="A80" s="17">
        <v>2011</v>
      </c>
      <c r="B80" s="19">
        <v>40794</v>
      </c>
      <c r="C80" s="18" t="s">
        <v>1012</v>
      </c>
      <c r="D80" s="18" t="s">
        <v>1014</v>
      </c>
      <c r="E80" s="18" t="s">
        <v>1004</v>
      </c>
      <c r="F80" s="17">
        <v>9</v>
      </c>
      <c r="G80" s="18" t="s">
        <v>919</v>
      </c>
      <c r="H80" s="18" t="s">
        <v>47</v>
      </c>
      <c r="I80" s="17">
        <v>2011</v>
      </c>
      <c r="J80" s="17">
        <v>0.9466</v>
      </c>
      <c r="K80" s="17">
        <v>49</v>
      </c>
      <c r="L80" s="17">
        <v>7380</v>
      </c>
      <c r="M80" s="20">
        <v>4.0466744123976239</v>
      </c>
      <c r="N80" s="18" t="s">
        <v>969</v>
      </c>
      <c r="O80" s="18" t="s">
        <v>969</v>
      </c>
      <c r="P80" s="21">
        <v>0.50972222222222219</v>
      </c>
      <c r="Q80" s="18" t="s">
        <v>346</v>
      </c>
      <c r="R80" s="20">
        <v>1.6632113205539734</v>
      </c>
      <c r="S80" s="22">
        <v>6.2438533284873993E-3</v>
      </c>
      <c r="T80" s="20">
        <v>0.6596084226164588</v>
      </c>
      <c r="U80" s="22">
        <v>0.66398814434171149</v>
      </c>
      <c r="V80" s="17" t="s">
        <v>47</v>
      </c>
      <c r="W80" s="17" t="s">
        <v>47</v>
      </c>
      <c r="X80" s="22">
        <v>3.4037999999999998E-3</v>
      </c>
      <c r="Y80" s="22">
        <v>2.4849E-3</v>
      </c>
      <c r="Z80" s="22">
        <v>0</v>
      </c>
      <c r="AA80" s="22">
        <v>0</v>
      </c>
      <c r="AB80" s="22">
        <v>0</v>
      </c>
      <c r="AC80" s="22">
        <v>0</v>
      </c>
      <c r="AD80" s="22">
        <v>0</v>
      </c>
      <c r="AE80" s="22">
        <v>0</v>
      </c>
      <c r="AF80" s="22">
        <v>6.1E-6</v>
      </c>
      <c r="AG80" s="22">
        <v>2.27E-5</v>
      </c>
      <c r="AH80" s="22">
        <v>0</v>
      </c>
      <c r="AI80" s="22">
        <v>0</v>
      </c>
      <c r="AJ80" s="22">
        <v>1.4093938607858146E-4</v>
      </c>
      <c r="AK80" s="22">
        <v>4.5080870911236095E-5</v>
      </c>
      <c r="AL80" s="22">
        <v>0</v>
      </c>
      <c r="AM80" s="22">
        <v>0</v>
      </c>
      <c r="AN80" s="22">
        <v>0</v>
      </c>
      <c r="AO80" s="22">
        <v>0</v>
      </c>
      <c r="AP80" s="22">
        <v>1.4033307149758224E-4</v>
      </c>
      <c r="AQ80" s="24" t="s">
        <v>922</v>
      </c>
    </row>
    <row r="81" spans="1:43" ht="27" x14ac:dyDescent="0.3">
      <c r="A81" s="17">
        <v>2011</v>
      </c>
      <c r="B81" s="19">
        <v>40794</v>
      </c>
      <c r="C81" s="18" t="s">
        <v>1012</v>
      </c>
      <c r="D81" s="18" t="s">
        <v>1015</v>
      </c>
      <c r="E81" s="18" t="s">
        <v>1004</v>
      </c>
      <c r="F81" s="17">
        <v>9</v>
      </c>
      <c r="G81" s="18" t="s">
        <v>919</v>
      </c>
      <c r="H81" s="18" t="s">
        <v>47</v>
      </c>
      <c r="I81" s="17">
        <v>2011</v>
      </c>
      <c r="J81" s="17">
        <v>1.1626000000000001</v>
      </c>
      <c r="K81" s="17">
        <v>52</v>
      </c>
      <c r="L81" s="17">
        <v>7380</v>
      </c>
      <c r="M81" s="20">
        <v>4.0466744123976239</v>
      </c>
      <c r="N81" s="18" t="s">
        <v>969</v>
      </c>
      <c r="O81" s="18" t="s">
        <v>969</v>
      </c>
      <c r="P81" s="21">
        <v>0.50972222222222219</v>
      </c>
      <c r="Q81" s="18" t="s">
        <v>346</v>
      </c>
      <c r="R81" s="20">
        <v>2.0074701256169485</v>
      </c>
      <c r="S81" s="22">
        <v>1.7282485086754659E-2</v>
      </c>
      <c r="T81" s="20">
        <v>1.4865375096124769</v>
      </c>
      <c r="U81" s="22">
        <v>1.5089688982940033</v>
      </c>
      <c r="V81" s="17" t="s">
        <v>47</v>
      </c>
      <c r="W81" s="17" t="s">
        <v>47</v>
      </c>
      <c r="X81" s="22">
        <v>1.2407400000000001E-2</v>
      </c>
      <c r="Y81" s="22">
        <v>2.6354999999999998E-3</v>
      </c>
      <c r="Z81" s="22">
        <v>0</v>
      </c>
      <c r="AA81" s="22">
        <v>6.5879999999999997E-4</v>
      </c>
      <c r="AB81" s="22">
        <v>0</v>
      </c>
      <c r="AC81" s="22">
        <v>6.8999999999999997E-5</v>
      </c>
      <c r="AD81" s="22">
        <v>0</v>
      </c>
      <c r="AE81" s="22">
        <v>0</v>
      </c>
      <c r="AF81" s="22">
        <v>0</v>
      </c>
      <c r="AG81" s="22">
        <v>6.8100000000000002E-5</v>
      </c>
      <c r="AH81" s="22">
        <v>0</v>
      </c>
      <c r="AI81" s="22">
        <v>0</v>
      </c>
      <c r="AJ81" s="22">
        <v>9.344472181065977E-4</v>
      </c>
      <c r="AK81" s="22">
        <v>1.3043786864806183E-4</v>
      </c>
      <c r="AL81" s="22">
        <v>0</v>
      </c>
      <c r="AM81" s="22">
        <v>0</v>
      </c>
      <c r="AN81" s="22">
        <v>3.3070000000000002E-4</v>
      </c>
      <c r="AO81" s="22">
        <v>0</v>
      </c>
      <c r="AP81" s="22">
        <v>4.8099999999999997E-5</v>
      </c>
      <c r="AQ81" s="24" t="s">
        <v>922</v>
      </c>
    </row>
    <row r="82" spans="1:43" ht="27" x14ac:dyDescent="0.3">
      <c r="A82" s="17">
        <v>2011</v>
      </c>
      <c r="B82" s="19">
        <v>40794</v>
      </c>
      <c r="C82" s="18" t="s">
        <v>967</v>
      </c>
      <c r="D82" s="18" t="s">
        <v>1016</v>
      </c>
      <c r="E82" s="18" t="s">
        <v>1004</v>
      </c>
      <c r="F82" s="17">
        <v>9</v>
      </c>
      <c r="G82" s="18" t="s">
        <v>919</v>
      </c>
      <c r="H82" s="18" t="s">
        <v>47</v>
      </c>
      <c r="I82" s="17">
        <v>2011</v>
      </c>
      <c r="J82" s="17" t="s">
        <v>47</v>
      </c>
      <c r="K82" s="17">
        <v>59</v>
      </c>
      <c r="L82" s="17">
        <v>6960</v>
      </c>
      <c r="M82" s="20">
        <v>3.7992952700061133</v>
      </c>
      <c r="N82" s="18" t="s">
        <v>969</v>
      </c>
      <c r="O82" s="18" t="s">
        <v>969</v>
      </c>
      <c r="P82" s="21">
        <v>0.52916666666666667</v>
      </c>
      <c r="Q82" s="18" t="s">
        <v>346</v>
      </c>
      <c r="R82" s="20">
        <v>1.8934893672490736</v>
      </c>
      <c r="S82" s="22">
        <v>2.1462627334594538E-2</v>
      </c>
      <c r="T82" s="20" t="s">
        <v>47</v>
      </c>
      <c r="U82" s="22"/>
      <c r="V82" s="17" t="s">
        <v>47</v>
      </c>
      <c r="W82" s="17" t="s">
        <v>47</v>
      </c>
      <c r="X82" s="22">
        <v>1.1487799999999999E-2</v>
      </c>
      <c r="Y82" s="22">
        <v>7.7836000000000008E-3</v>
      </c>
      <c r="Z82" s="22">
        <v>0</v>
      </c>
      <c r="AA82" s="22">
        <v>1.5372000000000001E-3</v>
      </c>
      <c r="AB82" s="22">
        <v>0</v>
      </c>
      <c r="AC82" s="22">
        <v>0</v>
      </c>
      <c r="AD82" s="22">
        <v>0</v>
      </c>
      <c r="AE82" s="22">
        <v>0</v>
      </c>
      <c r="AF82" s="22">
        <v>0</v>
      </c>
      <c r="AG82" s="22">
        <v>1.816E-4</v>
      </c>
      <c r="AH82" s="22">
        <v>0</v>
      </c>
      <c r="AI82" s="22">
        <v>0</v>
      </c>
      <c r="AJ82" s="22">
        <v>0</v>
      </c>
      <c r="AK82" s="22">
        <v>1.4172733459453661E-4</v>
      </c>
      <c r="AL82" s="22">
        <v>0</v>
      </c>
      <c r="AM82" s="22">
        <v>0</v>
      </c>
      <c r="AN82" s="22">
        <v>3.3070000000000002E-4</v>
      </c>
      <c r="AO82" s="22">
        <v>0</v>
      </c>
      <c r="AP82" s="22">
        <v>0</v>
      </c>
      <c r="AQ82" s="24" t="s">
        <v>930</v>
      </c>
    </row>
    <row r="83" spans="1:43" ht="27" x14ac:dyDescent="0.3">
      <c r="A83" s="17">
        <v>2011</v>
      </c>
      <c r="B83" s="19">
        <v>40794</v>
      </c>
      <c r="C83" s="18" t="s">
        <v>1017</v>
      </c>
      <c r="D83" s="18" t="s">
        <v>1018</v>
      </c>
      <c r="E83" s="18" t="s">
        <v>1004</v>
      </c>
      <c r="F83" s="17">
        <v>9</v>
      </c>
      <c r="G83" s="18" t="s">
        <v>919</v>
      </c>
      <c r="H83" s="18" t="s">
        <v>47</v>
      </c>
      <c r="I83" s="17">
        <v>2011</v>
      </c>
      <c r="J83" s="17" t="s">
        <v>47</v>
      </c>
      <c r="K83" s="17">
        <v>54</v>
      </c>
      <c r="L83" s="17">
        <v>6550</v>
      </c>
      <c r="M83" s="20">
        <v>3.558994090932087</v>
      </c>
      <c r="N83" s="18" t="s">
        <v>969</v>
      </c>
      <c r="O83" s="18" t="s">
        <v>969</v>
      </c>
      <c r="P83" s="21">
        <v>0.54861111111111116</v>
      </c>
      <c r="Q83" s="18" t="s">
        <v>346</v>
      </c>
      <c r="R83" s="20">
        <v>1.1617775221940856</v>
      </c>
      <c r="S83" s="22">
        <v>2.8450332940603809E-3</v>
      </c>
      <c r="T83" s="20" t="s">
        <v>47</v>
      </c>
      <c r="U83" s="22"/>
      <c r="V83" s="17" t="s">
        <v>47</v>
      </c>
      <c r="W83" s="17" t="s">
        <v>47</v>
      </c>
      <c r="X83" s="22">
        <v>1.5372000000000001E-3</v>
      </c>
      <c r="Y83" s="22">
        <v>9.0360000000000006E-4</v>
      </c>
      <c r="Z83" s="22">
        <v>0</v>
      </c>
      <c r="AA83" s="22">
        <v>0</v>
      </c>
      <c r="AB83" s="22">
        <v>0</v>
      </c>
      <c r="AC83" s="22">
        <v>0</v>
      </c>
      <c r="AD83" s="22">
        <v>0</v>
      </c>
      <c r="AE83" s="22">
        <v>0</v>
      </c>
      <c r="AF83" s="22">
        <v>1.17E-5</v>
      </c>
      <c r="AG83" s="22">
        <v>2.27E-5</v>
      </c>
      <c r="AH83" s="22">
        <v>0</v>
      </c>
      <c r="AI83" s="22">
        <v>0</v>
      </c>
      <c r="AJ83" s="22">
        <v>2.0826130889403289E-4</v>
      </c>
      <c r="AK83" s="22">
        <v>1.6157198516634838E-4</v>
      </c>
      <c r="AL83" s="22">
        <v>0</v>
      </c>
      <c r="AM83" s="22">
        <v>0</v>
      </c>
      <c r="AN83" s="22">
        <v>0</v>
      </c>
      <c r="AO83" s="22">
        <v>0</v>
      </c>
      <c r="AP83" s="22">
        <v>0</v>
      </c>
      <c r="AQ83" s="24" t="s">
        <v>922</v>
      </c>
    </row>
    <row r="84" spans="1:43" ht="27" x14ac:dyDescent="0.3">
      <c r="A84" s="17">
        <v>2011</v>
      </c>
      <c r="B84" s="19">
        <v>40794</v>
      </c>
      <c r="C84" s="18" t="s">
        <v>1017</v>
      </c>
      <c r="D84" s="18" t="s">
        <v>1019</v>
      </c>
      <c r="E84" s="18" t="s">
        <v>1004</v>
      </c>
      <c r="F84" s="17">
        <v>9</v>
      </c>
      <c r="G84" s="18" t="s">
        <v>919</v>
      </c>
      <c r="H84" s="18" t="s">
        <v>47</v>
      </c>
      <c r="I84" s="17">
        <v>2011</v>
      </c>
      <c r="J84" s="17" t="s">
        <v>47</v>
      </c>
      <c r="K84" s="17">
        <v>53</v>
      </c>
      <c r="L84" s="17">
        <v>6550</v>
      </c>
      <c r="M84" s="20">
        <v>3.558994090932087</v>
      </c>
      <c r="N84" s="18" t="s">
        <v>969</v>
      </c>
      <c r="O84" s="18" t="s">
        <v>969</v>
      </c>
      <c r="P84" s="21">
        <v>0.54861111111111116</v>
      </c>
      <c r="Q84" s="18" t="s">
        <v>346</v>
      </c>
      <c r="R84" s="20">
        <v>1.6383170711284152</v>
      </c>
      <c r="S84" s="22">
        <v>7.9402341409630928E-3</v>
      </c>
      <c r="T84" s="20" t="s">
        <v>47</v>
      </c>
      <c r="U84" s="22"/>
      <c r="V84" s="17" t="s">
        <v>47</v>
      </c>
      <c r="W84" s="17" t="s">
        <v>47</v>
      </c>
      <c r="X84" s="22">
        <v>1.8391E-3</v>
      </c>
      <c r="Y84" s="22">
        <v>4.5932999999999998E-3</v>
      </c>
      <c r="Z84" s="22">
        <v>0</v>
      </c>
      <c r="AA84" s="22">
        <v>2.196E-4</v>
      </c>
      <c r="AB84" s="22">
        <v>0</v>
      </c>
      <c r="AC84" s="22">
        <v>2.76E-5</v>
      </c>
      <c r="AD84" s="22">
        <v>0</v>
      </c>
      <c r="AE84" s="22">
        <v>0</v>
      </c>
      <c r="AF84" s="22">
        <v>5.5999999999999997E-6</v>
      </c>
      <c r="AG84" s="22">
        <v>0</v>
      </c>
      <c r="AH84" s="22">
        <v>0</v>
      </c>
      <c r="AI84" s="22">
        <v>0</v>
      </c>
      <c r="AJ84" s="22">
        <v>9.5080551221317345E-4</v>
      </c>
      <c r="AK84" s="22">
        <v>3.0422862874991935E-4</v>
      </c>
      <c r="AL84" s="22">
        <v>0</v>
      </c>
      <c r="AM84" s="22">
        <v>0</v>
      </c>
      <c r="AN84" s="22">
        <v>0</v>
      </c>
      <c r="AO84" s="22">
        <v>0</v>
      </c>
      <c r="AP84" s="22">
        <v>0</v>
      </c>
      <c r="AQ84" s="24" t="s">
        <v>922</v>
      </c>
    </row>
    <row r="85" spans="1:43" ht="27" x14ac:dyDescent="0.3">
      <c r="A85" s="17">
        <v>2011</v>
      </c>
      <c r="B85" s="19">
        <v>40794</v>
      </c>
      <c r="C85" s="18" t="s">
        <v>1017</v>
      </c>
      <c r="D85" s="18" t="s">
        <v>1020</v>
      </c>
      <c r="E85" s="18" t="s">
        <v>1004</v>
      </c>
      <c r="F85" s="17">
        <v>9</v>
      </c>
      <c r="G85" s="18" t="s">
        <v>919</v>
      </c>
      <c r="H85" s="18" t="s">
        <v>47</v>
      </c>
      <c r="I85" s="17">
        <v>2011</v>
      </c>
      <c r="J85" s="17">
        <v>1.5465</v>
      </c>
      <c r="K85" s="17">
        <v>57</v>
      </c>
      <c r="L85" s="17">
        <v>6550</v>
      </c>
      <c r="M85" s="20">
        <v>3.558994090932087</v>
      </c>
      <c r="N85" s="18" t="s">
        <v>969</v>
      </c>
      <c r="O85" s="18" t="s">
        <v>969</v>
      </c>
      <c r="P85" s="21">
        <v>0.54861111111111116</v>
      </c>
      <c r="Q85" s="18" t="s">
        <v>346</v>
      </c>
      <c r="R85" s="20">
        <v>1.8232129618047239</v>
      </c>
      <c r="S85" s="22">
        <v>1.6017459464662768E-2</v>
      </c>
      <c r="T85" s="20">
        <v>1.0357232114233927</v>
      </c>
      <c r="U85" s="22">
        <v>1.0465627042736552</v>
      </c>
      <c r="V85" s="17" t="s">
        <v>47</v>
      </c>
      <c r="W85" s="17" t="s">
        <v>47</v>
      </c>
      <c r="X85" s="22">
        <v>9.2780999999999992E-3</v>
      </c>
      <c r="Y85" s="22">
        <v>4.9697999999999999E-3</v>
      </c>
      <c r="Z85" s="22">
        <v>0</v>
      </c>
      <c r="AA85" s="22">
        <v>6.5879999999999997E-4</v>
      </c>
      <c r="AB85" s="22">
        <v>0</v>
      </c>
      <c r="AC85" s="22">
        <v>4.1400000000000003E-5</v>
      </c>
      <c r="AD85" s="22">
        <v>0</v>
      </c>
      <c r="AE85" s="22">
        <v>0</v>
      </c>
      <c r="AF85" s="22">
        <v>5.5999999999999997E-6</v>
      </c>
      <c r="AG85" s="22">
        <v>0</v>
      </c>
      <c r="AH85" s="22">
        <v>0</v>
      </c>
      <c r="AI85" s="22">
        <v>0</v>
      </c>
      <c r="AJ85" s="22">
        <v>8.7166989863751742E-4</v>
      </c>
      <c r="AK85" s="22">
        <v>1.6248956602525134E-4</v>
      </c>
      <c r="AL85" s="22">
        <v>0</v>
      </c>
      <c r="AM85" s="22">
        <v>0</v>
      </c>
      <c r="AN85" s="22">
        <v>0</v>
      </c>
      <c r="AO85" s="22">
        <v>0</v>
      </c>
      <c r="AP85" s="22">
        <v>2.9600000000000001E-5</v>
      </c>
      <c r="AQ85" s="24" t="s">
        <v>930</v>
      </c>
    </row>
    <row r="86" spans="1:43" ht="27" x14ac:dyDescent="0.3">
      <c r="A86" s="17">
        <v>2011</v>
      </c>
      <c r="B86" s="19">
        <v>40794</v>
      </c>
      <c r="C86" s="18" t="s">
        <v>1017</v>
      </c>
      <c r="D86" s="18" t="s">
        <v>1021</v>
      </c>
      <c r="E86" s="18" t="s">
        <v>1004</v>
      </c>
      <c r="F86" s="17">
        <v>9</v>
      </c>
      <c r="G86" s="18" t="s">
        <v>919</v>
      </c>
      <c r="H86" s="18" t="s">
        <v>47</v>
      </c>
      <c r="I86" s="17">
        <v>2011</v>
      </c>
      <c r="J86" s="17">
        <v>0.66070000000000007</v>
      </c>
      <c r="K86" s="17">
        <v>45</v>
      </c>
      <c r="L86" s="17">
        <v>6550</v>
      </c>
      <c r="M86" s="20">
        <v>3.558994090932087</v>
      </c>
      <c r="N86" s="18" t="s">
        <v>969</v>
      </c>
      <c r="O86" s="18" t="s">
        <v>969</v>
      </c>
      <c r="P86" s="21">
        <v>0.54861111111111116</v>
      </c>
      <c r="Q86" s="18" t="s">
        <v>346</v>
      </c>
      <c r="R86" s="20">
        <v>1.8051978390111183</v>
      </c>
      <c r="S86" s="22">
        <v>6.2682953195106316E-3</v>
      </c>
      <c r="T86" s="20">
        <v>0.94873548047686251</v>
      </c>
      <c r="U86" s="22">
        <v>0.95782268412117599</v>
      </c>
      <c r="V86" s="17" t="s">
        <v>47</v>
      </c>
      <c r="W86" s="17" t="s">
        <v>47</v>
      </c>
      <c r="X86" s="22">
        <v>2.0999E-3</v>
      </c>
      <c r="Y86" s="22">
        <v>3.5390999999999999E-3</v>
      </c>
      <c r="Z86" s="22">
        <v>0</v>
      </c>
      <c r="AA86" s="22">
        <v>0</v>
      </c>
      <c r="AB86" s="22">
        <v>0</v>
      </c>
      <c r="AC86" s="22">
        <v>0</v>
      </c>
      <c r="AD86" s="22">
        <v>0</v>
      </c>
      <c r="AE86" s="22">
        <v>0</v>
      </c>
      <c r="AF86" s="22">
        <v>1.1199999999999999E-5</v>
      </c>
      <c r="AG86" s="22">
        <v>0</v>
      </c>
      <c r="AH86" s="22">
        <v>0</v>
      </c>
      <c r="AI86" s="22">
        <v>0</v>
      </c>
      <c r="AJ86" s="22">
        <v>3.0645566266081334E-4</v>
      </c>
      <c r="AK86" s="22">
        <v>2.7870379673859588E-4</v>
      </c>
      <c r="AL86" s="22">
        <v>0</v>
      </c>
      <c r="AM86" s="22">
        <v>3.2935860111222786E-5</v>
      </c>
      <c r="AN86" s="22">
        <v>0</v>
      </c>
      <c r="AO86" s="22">
        <v>0</v>
      </c>
      <c r="AP86" s="22">
        <v>0</v>
      </c>
      <c r="AQ86" s="24" t="s">
        <v>922</v>
      </c>
    </row>
    <row r="87" spans="1:43" ht="27" x14ac:dyDescent="0.3">
      <c r="A87" s="17">
        <v>2011</v>
      </c>
      <c r="B87" s="19">
        <v>40794</v>
      </c>
      <c r="C87" s="18" t="s">
        <v>1022</v>
      </c>
      <c r="D87" s="18" t="s">
        <v>1023</v>
      </c>
      <c r="E87" s="18" t="s">
        <v>1004</v>
      </c>
      <c r="F87" s="17">
        <v>9</v>
      </c>
      <c r="G87" s="18" t="s">
        <v>919</v>
      </c>
      <c r="H87" s="18" t="s">
        <v>47</v>
      </c>
      <c r="I87" s="17">
        <v>2011</v>
      </c>
      <c r="J87" s="17">
        <v>1.0720000000000001</v>
      </c>
      <c r="K87" s="17">
        <v>54</v>
      </c>
      <c r="L87" s="17">
        <v>5120</v>
      </c>
      <c r="M87" s="20">
        <v>2.730919692096391</v>
      </c>
      <c r="N87" s="18" t="s">
        <v>969</v>
      </c>
      <c r="O87" s="18" t="s">
        <v>969</v>
      </c>
      <c r="P87" s="21">
        <v>0.62916666666666665</v>
      </c>
      <c r="Q87" s="18" t="s">
        <v>346</v>
      </c>
      <c r="R87" s="20">
        <v>1.9472134928560298</v>
      </c>
      <c r="S87" s="22">
        <v>1.7358944864923634E-2</v>
      </c>
      <c r="T87" s="20">
        <v>1.6193045582951149</v>
      </c>
      <c r="U87" s="22">
        <v>1.6459576251467218</v>
      </c>
      <c r="V87" s="17" t="s">
        <v>47</v>
      </c>
      <c r="W87" s="17" t="s">
        <v>47</v>
      </c>
      <c r="X87" s="22">
        <v>5.888E-3</v>
      </c>
      <c r="Y87" s="22">
        <v>9.6384000000000001E-3</v>
      </c>
      <c r="Z87" s="22">
        <v>0</v>
      </c>
      <c r="AA87" s="22">
        <v>4.392E-4</v>
      </c>
      <c r="AB87" s="22">
        <v>0</v>
      </c>
      <c r="AC87" s="22">
        <v>0</v>
      </c>
      <c r="AD87" s="22">
        <v>0</v>
      </c>
      <c r="AE87" s="22">
        <v>0</v>
      </c>
      <c r="AF87" s="22">
        <v>5.4309999999999992E-4</v>
      </c>
      <c r="AG87" s="22">
        <v>6.8100000000000002E-5</v>
      </c>
      <c r="AH87" s="22">
        <v>0</v>
      </c>
      <c r="AI87" s="22">
        <v>0</v>
      </c>
      <c r="AJ87" s="22">
        <v>1.4093938607858146E-4</v>
      </c>
      <c r="AK87" s="22">
        <v>1.4720547884504846E-4</v>
      </c>
      <c r="AL87" s="22">
        <v>0</v>
      </c>
      <c r="AM87" s="22">
        <v>0</v>
      </c>
      <c r="AN87" s="22">
        <v>0</v>
      </c>
      <c r="AO87" s="22">
        <v>0</v>
      </c>
      <c r="AP87" s="22">
        <v>4.9399999999999997E-4</v>
      </c>
      <c r="AQ87" s="24" t="s">
        <v>922</v>
      </c>
    </row>
    <row r="88" spans="1:43" ht="27" x14ac:dyDescent="0.3">
      <c r="A88" s="17">
        <v>2011</v>
      </c>
      <c r="B88" s="19">
        <v>40794</v>
      </c>
      <c r="C88" s="18" t="s">
        <v>1022</v>
      </c>
      <c r="D88" s="18" t="s">
        <v>1024</v>
      </c>
      <c r="E88" s="18" t="s">
        <v>1004</v>
      </c>
      <c r="F88" s="17">
        <v>9</v>
      </c>
      <c r="G88" s="18" t="s">
        <v>919</v>
      </c>
      <c r="H88" s="18" t="s">
        <v>47</v>
      </c>
      <c r="I88" s="17">
        <v>2011</v>
      </c>
      <c r="J88" s="17">
        <v>1.2699</v>
      </c>
      <c r="K88" s="17">
        <v>56</v>
      </c>
      <c r="L88" s="17">
        <v>5120</v>
      </c>
      <c r="M88" s="20">
        <v>2.730919692096391</v>
      </c>
      <c r="N88" s="18" t="s">
        <v>969</v>
      </c>
      <c r="O88" s="18" t="s">
        <v>969</v>
      </c>
      <c r="P88" s="21">
        <v>0.62916666666666665</v>
      </c>
      <c r="Q88" s="18" t="s">
        <v>346</v>
      </c>
      <c r="R88" s="20">
        <v>1.9379330404306894</v>
      </c>
      <c r="S88" s="22">
        <v>1.9505418152256291E-2</v>
      </c>
      <c r="T88" s="20">
        <v>1.5359806403855651</v>
      </c>
      <c r="U88" s="22">
        <v>1.5599410326484762</v>
      </c>
      <c r="V88" s="17" t="s">
        <v>47</v>
      </c>
      <c r="W88" s="17" t="s">
        <v>47</v>
      </c>
      <c r="X88" s="22">
        <v>8.7840000000000001E-3</v>
      </c>
      <c r="Y88" s="22">
        <v>9.6384000000000001E-3</v>
      </c>
      <c r="Z88" s="22">
        <v>0</v>
      </c>
      <c r="AA88" s="22">
        <v>0</v>
      </c>
      <c r="AB88" s="22">
        <v>0</v>
      </c>
      <c r="AC88" s="22">
        <v>2.7510000000000002E-4</v>
      </c>
      <c r="AD88" s="22">
        <v>0</v>
      </c>
      <c r="AE88" s="22">
        <v>0</v>
      </c>
      <c r="AF88" s="22">
        <v>2.2399999999999999E-5</v>
      </c>
      <c r="AG88" s="22">
        <v>4.5399999999999999E-5</v>
      </c>
      <c r="AH88" s="22">
        <v>0</v>
      </c>
      <c r="AI88" s="22">
        <v>0</v>
      </c>
      <c r="AJ88" s="22">
        <v>4.2281815823574438E-4</v>
      </c>
      <c r="AK88" s="22">
        <v>1.4599545458283877E-4</v>
      </c>
      <c r="AL88" s="22">
        <v>0</v>
      </c>
      <c r="AM88" s="22">
        <v>0</v>
      </c>
      <c r="AN88" s="22">
        <v>0</v>
      </c>
      <c r="AO88" s="22">
        <v>0</v>
      </c>
      <c r="AP88" s="22">
        <v>1.713045394377024E-4</v>
      </c>
      <c r="AQ88" s="24" t="s">
        <v>930</v>
      </c>
    </row>
    <row r="89" spans="1:43" ht="27" x14ac:dyDescent="0.3">
      <c r="A89" s="17">
        <v>2011</v>
      </c>
      <c r="B89" s="19">
        <v>40794</v>
      </c>
      <c r="C89" s="18" t="s">
        <v>1022</v>
      </c>
      <c r="D89" s="18" t="s">
        <v>1025</v>
      </c>
      <c r="E89" s="18" t="s">
        <v>1004</v>
      </c>
      <c r="F89" s="17">
        <v>9</v>
      </c>
      <c r="G89" s="18" t="s">
        <v>919</v>
      </c>
      <c r="H89" s="18" t="s">
        <v>47</v>
      </c>
      <c r="I89" s="17">
        <v>2011</v>
      </c>
      <c r="J89" s="17">
        <v>0.3659</v>
      </c>
      <c r="K89" s="17">
        <v>39</v>
      </c>
      <c r="L89" s="17">
        <v>5120</v>
      </c>
      <c r="M89" s="20">
        <v>2.730919692096391</v>
      </c>
      <c r="N89" s="18" t="s">
        <v>969</v>
      </c>
      <c r="O89" s="18" t="s">
        <v>969</v>
      </c>
      <c r="P89" s="21">
        <v>0.62916666666666665</v>
      </c>
      <c r="Q89" s="18" t="s">
        <v>346</v>
      </c>
      <c r="R89" s="20">
        <v>2.0519491955386764</v>
      </c>
      <c r="S89" s="22">
        <v>6.4291735769073004E-3</v>
      </c>
      <c r="T89" s="20">
        <v>1.757084880269828</v>
      </c>
      <c r="U89" s="22">
        <v>1.7885105283454192</v>
      </c>
      <c r="V89" s="17" t="s">
        <v>47</v>
      </c>
      <c r="W89" s="17" t="s">
        <v>47</v>
      </c>
      <c r="X89" s="22">
        <v>3.2800999999999998E-3</v>
      </c>
      <c r="Y89" s="22">
        <v>1.0541999999999999E-3</v>
      </c>
      <c r="Z89" s="22">
        <v>0</v>
      </c>
      <c r="AA89" s="22">
        <v>0</v>
      </c>
      <c r="AB89" s="22">
        <v>0</v>
      </c>
      <c r="AC89" s="22">
        <v>0</v>
      </c>
      <c r="AD89" s="22">
        <v>0</v>
      </c>
      <c r="AE89" s="22">
        <v>0</v>
      </c>
      <c r="AF89" s="22">
        <v>1.7917999999999999E-3</v>
      </c>
      <c r="AG89" s="22">
        <v>0</v>
      </c>
      <c r="AH89" s="22">
        <v>0</v>
      </c>
      <c r="AI89" s="22">
        <v>0</v>
      </c>
      <c r="AJ89" s="22">
        <v>1.4900837057181678E-4</v>
      </c>
      <c r="AK89" s="22">
        <v>1.5406520633548342E-4</v>
      </c>
      <c r="AL89" s="22">
        <v>0</v>
      </c>
      <c r="AM89" s="22">
        <v>0</v>
      </c>
      <c r="AN89" s="22">
        <v>0</v>
      </c>
      <c r="AO89" s="22">
        <v>0</v>
      </c>
      <c r="AP89" s="22">
        <v>0</v>
      </c>
      <c r="AQ89" s="24" t="s">
        <v>922</v>
      </c>
    </row>
    <row r="90" spans="1:43" ht="27" x14ac:dyDescent="0.3">
      <c r="A90" s="17">
        <v>2011</v>
      </c>
      <c r="B90" s="19">
        <v>40798</v>
      </c>
      <c r="C90" s="18" t="s">
        <v>1026</v>
      </c>
      <c r="D90" s="18" t="s">
        <v>1027</v>
      </c>
      <c r="E90" s="18" t="s">
        <v>1004</v>
      </c>
      <c r="F90" s="17">
        <v>9</v>
      </c>
      <c r="G90" s="18" t="s">
        <v>919</v>
      </c>
      <c r="H90" s="18" t="s">
        <v>47</v>
      </c>
      <c r="I90" s="17">
        <v>2011</v>
      </c>
      <c r="J90" s="17">
        <v>1.1488</v>
      </c>
      <c r="K90" s="17">
        <v>56</v>
      </c>
      <c r="L90" s="17">
        <v>462</v>
      </c>
      <c r="M90" s="20">
        <v>0.20741922325048176</v>
      </c>
      <c r="N90" s="18" t="s">
        <v>920</v>
      </c>
      <c r="O90" s="18" t="s">
        <v>920</v>
      </c>
      <c r="P90" s="21">
        <v>0.62986111111111109</v>
      </c>
      <c r="Q90" s="18" t="s">
        <v>346</v>
      </c>
      <c r="R90" s="20">
        <v>1.5752600801625678</v>
      </c>
      <c r="S90" s="22">
        <v>8.46218089151826E-3</v>
      </c>
      <c r="T90" s="20">
        <v>0.73661045364887356</v>
      </c>
      <c r="U90" s="22">
        <v>0.74207666795914995</v>
      </c>
      <c r="V90" s="17" t="s">
        <v>47</v>
      </c>
      <c r="W90" s="17" t="s">
        <v>47</v>
      </c>
      <c r="X90" s="22">
        <v>2.2366E-3</v>
      </c>
      <c r="Y90" s="22">
        <v>5.3263999999999994E-3</v>
      </c>
      <c r="Z90" s="22">
        <v>0</v>
      </c>
      <c r="AA90" s="22">
        <v>0</v>
      </c>
      <c r="AB90" s="22">
        <v>0</v>
      </c>
      <c r="AC90" s="22">
        <v>6.7620000000000006E-4</v>
      </c>
      <c r="AD90" s="22">
        <v>0</v>
      </c>
      <c r="AE90" s="22">
        <v>0</v>
      </c>
      <c r="AF90" s="22">
        <v>0</v>
      </c>
      <c r="AG90" s="22">
        <v>0</v>
      </c>
      <c r="AH90" s="22">
        <v>0</v>
      </c>
      <c r="AI90" s="22">
        <v>5.2600000000000005E-5</v>
      </c>
      <c r="AJ90" s="22">
        <v>0</v>
      </c>
      <c r="AK90" s="22">
        <v>4.6880891518259727E-5</v>
      </c>
      <c r="AL90" s="22">
        <v>0</v>
      </c>
      <c r="AM90" s="22">
        <v>0</v>
      </c>
      <c r="AN90" s="22">
        <v>0</v>
      </c>
      <c r="AO90" s="22">
        <v>0</v>
      </c>
      <c r="AP90" s="22">
        <v>1.2349999999999999E-4</v>
      </c>
      <c r="AQ90" s="24" t="s">
        <v>930</v>
      </c>
    </row>
    <row r="91" spans="1:43" ht="27" x14ac:dyDescent="0.3">
      <c r="A91" s="17">
        <v>2011</v>
      </c>
      <c r="B91" s="19">
        <v>40799</v>
      </c>
      <c r="C91" s="18" t="s">
        <v>1028</v>
      </c>
      <c r="D91" s="18" t="s">
        <v>1029</v>
      </c>
      <c r="E91" s="18" t="s">
        <v>1004</v>
      </c>
      <c r="F91" s="17">
        <v>9</v>
      </c>
      <c r="G91" s="18" t="s">
        <v>919</v>
      </c>
      <c r="H91" s="18" t="s">
        <v>47</v>
      </c>
      <c r="I91" s="17">
        <v>2011</v>
      </c>
      <c r="J91" s="17">
        <v>1.4807999999999999</v>
      </c>
      <c r="K91" s="17">
        <v>61</v>
      </c>
      <c r="L91" s="17">
        <v>700</v>
      </c>
      <c r="M91" s="20">
        <v>0.32360541376549606</v>
      </c>
      <c r="N91" s="18" t="s">
        <v>920</v>
      </c>
      <c r="O91" s="18" t="s">
        <v>920</v>
      </c>
      <c r="P91" s="21">
        <v>0.47847222222222224</v>
      </c>
      <c r="Q91" s="18" t="s">
        <v>346</v>
      </c>
      <c r="R91" s="20">
        <v>0.95522198312941353</v>
      </c>
      <c r="S91" s="22">
        <v>2.8075934984589132E-3</v>
      </c>
      <c r="T91" s="20">
        <v>0.18959977704341663</v>
      </c>
      <c r="U91" s="22">
        <v>0.1899599406673938</v>
      </c>
      <c r="V91" s="17" t="s">
        <v>47</v>
      </c>
      <c r="W91" s="17" t="s">
        <v>47</v>
      </c>
      <c r="X91" s="22">
        <v>3.8430000000000002E-4</v>
      </c>
      <c r="Y91" s="22">
        <v>7.5300000000000001E-5</v>
      </c>
      <c r="Z91" s="22">
        <v>0</v>
      </c>
      <c r="AA91" s="22">
        <v>0</v>
      </c>
      <c r="AB91" s="22">
        <v>0</v>
      </c>
      <c r="AC91" s="22">
        <v>0</v>
      </c>
      <c r="AD91" s="22">
        <v>0</v>
      </c>
      <c r="AE91" s="22">
        <v>0</v>
      </c>
      <c r="AF91" s="22">
        <v>0</v>
      </c>
      <c r="AG91" s="22">
        <v>0</v>
      </c>
      <c r="AH91" s="22">
        <v>0</v>
      </c>
      <c r="AI91" s="22">
        <v>0</v>
      </c>
      <c r="AJ91" s="22">
        <v>1.3006750456687321E-3</v>
      </c>
      <c r="AK91" s="22">
        <v>7.1661845279018081E-4</v>
      </c>
      <c r="AL91" s="22">
        <v>0</v>
      </c>
      <c r="AM91" s="22">
        <v>0</v>
      </c>
      <c r="AN91" s="22">
        <v>3.3070000000000002E-4</v>
      </c>
      <c r="AO91" s="22">
        <v>0</v>
      </c>
      <c r="AP91" s="22">
        <v>0</v>
      </c>
      <c r="AQ91" s="24" t="s">
        <v>930</v>
      </c>
    </row>
    <row r="92" spans="1:43" ht="27" x14ac:dyDescent="0.3">
      <c r="A92" s="17">
        <v>2011</v>
      </c>
      <c r="B92" s="19">
        <v>40799</v>
      </c>
      <c r="C92" s="18" t="s">
        <v>1028</v>
      </c>
      <c r="D92" s="18" t="s">
        <v>1030</v>
      </c>
      <c r="E92" s="18" t="s">
        <v>1004</v>
      </c>
      <c r="F92" s="17">
        <v>9</v>
      </c>
      <c r="G92" s="18" t="s">
        <v>919</v>
      </c>
      <c r="H92" s="18" t="s">
        <v>47</v>
      </c>
      <c r="I92" s="17">
        <v>2011</v>
      </c>
      <c r="J92" s="17">
        <v>1.9020999999999999</v>
      </c>
      <c r="K92" s="17">
        <v>65</v>
      </c>
      <c r="L92" s="17">
        <v>700</v>
      </c>
      <c r="M92" s="20">
        <v>0.32360541376549606</v>
      </c>
      <c r="N92" s="18" t="s">
        <v>920</v>
      </c>
      <c r="O92" s="18" t="s">
        <v>920</v>
      </c>
      <c r="P92" s="21">
        <v>0.47847222222222224</v>
      </c>
      <c r="Q92" s="18" t="s">
        <v>346</v>
      </c>
      <c r="R92" s="20">
        <v>0.51963070339760631</v>
      </c>
      <c r="S92" s="22">
        <v>1.310314421408067E-3</v>
      </c>
      <c r="T92" s="20">
        <v>6.8887777793389782E-2</v>
      </c>
      <c r="U92" s="22">
        <v>6.8935265766092019E-2</v>
      </c>
      <c r="V92" s="17" t="s">
        <v>47</v>
      </c>
      <c r="W92" s="17" t="s">
        <v>47</v>
      </c>
      <c r="X92" s="22">
        <v>6.0389999999999999E-4</v>
      </c>
      <c r="Y92" s="22">
        <v>4.5180000000000003E-4</v>
      </c>
      <c r="Z92" s="22">
        <v>0</v>
      </c>
      <c r="AA92" s="22">
        <v>0</v>
      </c>
      <c r="AB92" s="22">
        <v>0</v>
      </c>
      <c r="AC92" s="22">
        <v>0</v>
      </c>
      <c r="AD92" s="22">
        <v>0</v>
      </c>
      <c r="AE92" s="22">
        <v>0</v>
      </c>
      <c r="AF92" s="22">
        <v>0</v>
      </c>
      <c r="AG92" s="22">
        <v>0</v>
      </c>
      <c r="AH92" s="22">
        <v>0</v>
      </c>
      <c r="AI92" s="22">
        <v>0</v>
      </c>
      <c r="AJ92" s="22">
        <v>1.4900837057181678E-4</v>
      </c>
      <c r="AK92" s="22">
        <v>8.5741721687579967E-5</v>
      </c>
      <c r="AL92" s="22">
        <v>0</v>
      </c>
      <c r="AM92" s="22">
        <v>1.9864329148670103E-5</v>
      </c>
      <c r="AN92" s="22">
        <v>0</v>
      </c>
      <c r="AO92" s="22">
        <v>0</v>
      </c>
      <c r="AP92" s="22">
        <v>0</v>
      </c>
      <c r="AQ92" s="24" t="s">
        <v>930</v>
      </c>
    </row>
    <row r="93" spans="1:43" ht="27" x14ac:dyDescent="0.3">
      <c r="A93" s="17">
        <v>2011</v>
      </c>
      <c r="B93" s="19">
        <v>40799</v>
      </c>
      <c r="C93" s="18" t="s">
        <v>1028</v>
      </c>
      <c r="D93" s="18" t="s">
        <v>1031</v>
      </c>
      <c r="E93" s="18" t="s">
        <v>1004</v>
      </c>
      <c r="F93" s="17">
        <v>9</v>
      </c>
      <c r="G93" s="18" t="s">
        <v>919</v>
      </c>
      <c r="H93" s="18" t="s">
        <v>47</v>
      </c>
      <c r="I93" s="17">
        <v>2011</v>
      </c>
      <c r="J93" s="17">
        <v>1.8997000000000002</v>
      </c>
      <c r="K93" s="17">
        <v>63</v>
      </c>
      <c r="L93" s="17">
        <v>700</v>
      </c>
      <c r="M93" s="20">
        <v>0.32360541376549606</v>
      </c>
      <c r="N93" s="18" t="s">
        <v>920</v>
      </c>
      <c r="O93" s="18" t="s">
        <v>920</v>
      </c>
      <c r="P93" s="21">
        <v>0.47847222222222224</v>
      </c>
      <c r="Q93" s="18" t="s">
        <v>346</v>
      </c>
      <c r="R93" s="20">
        <v>0.95424351355225012</v>
      </c>
      <c r="S93" s="22">
        <v>3.1659394283798862E-3</v>
      </c>
      <c r="T93" s="20">
        <v>0.16665470486813108</v>
      </c>
      <c r="U93" s="22">
        <v>0.16693290641063752</v>
      </c>
      <c r="V93" s="17" t="s">
        <v>47</v>
      </c>
      <c r="W93" s="17" t="s">
        <v>47</v>
      </c>
      <c r="X93" s="22">
        <v>1.2627000000000001E-3</v>
      </c>
      <c r="Y93" s="22">
        <v>3.7649999999999999E-4</v>
      </c>
      <c r="Z93" s="22">
        <v>0</v>
      </c>
      <c r="AA93" s="22">
        <v>0</v>
      </c>
      <c r="AB93" s="22">
        <v>0</v>
      </c>
      <c r="AC93" s="22">
        <v>2.76E-5</v>
      </c>
      <c r="AD93" s="22">
        <v>0</v>
      </c>
      <c r="AE93" s="22">
        <v>0</v>
      </c>
      <c r="AF93" s="22">
        <v>0</v>
      </c>
      <c r="AG93" s="22">
        <v>0</v>
      </c>
      <c r="AH93" s="22">
        <v>0</v>
      </c>
      <c r="AI93" s="22">
        <v>0</v>
      </c>
      <c r="AJ93" s="22">
        <v>0</v>
      </c>
      <c r="AK93" s="22">
        <v>1.1684394283798861E-3</v>
      </c>
      <c r="AL93" s="22">
        <v>0</v>
      </c>
      <c r="AM93" s="22">
        <v>0</v>
      </c>
      <c r="AN93" s="22">
        <v>3.3070000000000002E-4</v>
      </c>
      <c r="AO93" s="22">
        <v>0</v>
      </c>
      <c r="AP93" s="22">
        <v>0</v>
      </c>
      <c r="AQ93" s="24" t="s">
        <v>930</v>
      </c>
    </row>
    <row r="94" spans="1:43" ht="27" x14ac:dyDescent="0.3">
      <c r="A94" s="17">
        <v>2011</v>
      </c>
      <c r="B94" s="19">
        <v>40799</v>
      </c>
      <c r="C94" s="18" t="s">
        <v>1028</v>
      </c>
      <c r="D94" s="18" t="s">
        <v>1032</v>
      </c>
      <c r="E94" s="18" t="s">
        <v>1004</v>
      </c>
      <c r="F94" s="17">
        <v>9</v>
      </c>
      <c r="G94" s="18" t="s">
        <v>919</v>
      </c>
      <c r="H94" s="18" t="s">
        <v>47</v>
      </c>
      <c r="I94" s="17">
        <v>2011</v>
      </c>
      <c r="J94" s="17">
        <v>1.5978000000000001</v>
      </c>
      <c r="K94" s="17">
        <v>59</v>
      </c>
      <c r="L94" s="17">
        <v>700</v>
      </c>
      <c r="M94" s="20">
        <v>0.32360541376549606</v>
      </c>
      <c r="N94" s="18" t="s">
        <v>920</v>
      </c>
      <c r="O94" s="18" t="s">
        <v>920</v>
      </c>
      <c r="P94" s="21">
        <v>0.47847222222222224</v>
      </c>
      <c r="Q94" s="18" t="s">
        <v>346</v>
      </c>
      <c r="R94" s="20">
        <v>0.4253077831089605</v>
      </c>
      <c r="S94" s="22">
        <v>7.3029999999999992E-4</v>
      </c>
      <c r="T94" s="20">
        <v>4.5706596570284128E-2</v>
      </c>
      <c r="U94" s="22">
        <v>4.572749705288378E-2</v>
      </c>
      <c r="V94" s="17" t="s">
        <v>47</v>
      </c>
      <c r="W94" s="17" t="s">
        <v>47</v>
      </c>
      <c r="X94" s="22">
        <v>3.568E-4</v>
      </c>
      <c r="Y94" s="22">
        <v>3.012E-4</v>
      </c>
      <c r="Z94" s="22">
        <v>0</v>
      </c>
      <c r="AA94" s="22">
        <v>0</v>
      </c>
      <c r="AB94" s="22">
        <v>0</v>
      </c>
      <c r="AC94" s="22">
        <v>0</v>
      </c>
      <c r="AD94" s="22">
        <v>4.4400000000000002E-5</v>
      </c>
      <c r="AE94" s="22">
        <v>0</v>
      </c>
      <c r="AF94" s="22">
        <v>0</v>
      </c>
      <c r="AG94" s="22">
        <v>0</v>
      </c>
      <c r="AH94" s="22">
        <v>0</v>
      </c>
      <c r="AI94" s="22">
        <v>0</v>
      </c>
      <c r="AJ94" s="22">
        <v>0</v>
      </c>
      <c r="AK94" s="22">
        <v>2.7900000000000001E-5</v>
      </c>
      <c r="AL94" s="22">
        <v>0</v>
      </c>
      <c r="AM94" s="22">
        <v>0</v>
      </c>
      <c r="AN94" s="22">
        <v>0</v>
      </c>
      <c r="AO94" s="22">
        <v>0</v>
      </c>
      <c r="AP94" s="22">
        <v>0</v>
      </c>
      <c r="AQ94" s="24" t="s">
        <v>930</v>
      </c>
    </row>
    <row r="95" spans="1:43" ht="27" x14ac:dyDescent="0.3">
      <c r="A95" s="17">
        <v>2011</v>
      </c>
      <c r="B95" s="19">
        <v>40799</v>
      </c>
      <c r="C95" s="18" t="s">
        <v>1028</v>
      </c>
      <c r="D95" s="18" t="s">
        <v>1033</v>
      </c>
      <c r="E95" s="18" t="s">
        <v>1004</v>
      </c>
      <c r="F95" s="17">
        <v>9</v>
      </c>
      <c r="G95" s="18" t="s">
        <v>919</v>
      </c>
      <c r="H95" s="18" t="s">
        <v>342</v>
      </c>
      <c r="I95" s="17">
        <v>2010</v>
      </c>
      <c r="J95" s="17">
        <v>4.3996000000000004</v>
      </c>
      <c r="K95" s="17">
        <v>78</v>
      </c>
      <c r="L95" s="17">
        <v>700</v>
      </c>
      <c r="M95" s="20">
        <v>0.32360541376549606</v>
      </c>
      <c r="N95" s="18" t="s">
        <v>920</v>
      </c>
      <c r="O95" s="18" t="s">
        <v>920</v>
      </c>
      <c r="P95" s="21">
        <v>0.47847222222222224</v>
      </c>
      <c r="Q95" s="18" t="s">
        <v>346</v>
      </c>
      <c r="R95" s="20">
        <v>1.3682023005669044</v>
      </c>
      <c r="S95" s="22">
        <v>1.8463130473106677E-2</v>
      </c>
      <c r="T95" s="20">
        <v>0.41965475209352388</v>
      </c>
      <c r="U95" s="22">
        <v>0.42142327489304066</v>
      </c>
      <c r="V95" s="17" t="s">
        <v>47</v>
      </c>
      <c r="W95" s="17" t="s">
        <v>47</v>
      </c>
      <c r="X95" s="22">
        <v>2.3330000000000001E-4</v>
      </c>
      <c r="Y95" s="22">
        <v>2.2590000000000002E-4</v>
      </c>
      <c r="Z95" s="22">
        <v>0</v>
      </c>
      <c r="AA95" s="22">
        <v>0</v>
      </c>
      <c r="AB95" s="22">
        <v>0</v>
      </c>
      <c r="AC95" s="22">
        <v>0</v>
      </c>
      <c r="AD95" s="22">
        <v>0</v>
      </c>
      <c r="AE95" s="22">
        <v>0</v>
      </c>
      <c r="AF95" s="22">
        <v>0</v>
      </c>
      <c r="AG95" s="22">
        <v>0</v>
      </c>
      <c r="AH95" s="22">
        <v>0</v>
      </c>
      <c r="AI95" s="22">
        <v>0</v>
      </c>
      <c r="AJ95" s="22">
        <v>4.5680146658540945E-3</v>
      </c>
      <c r="AK95" s="22">
        <v>1.8880321963160756E-3</v>
      </c>
      <c r="AL95" s="22">
        <v>9.8943836109365076E-3</v>
      </c>
      <c r="AM95" s="22">
        <v>0</v>
      </c>
      <c r="AN95" s="22">
        <v>1.6535E-3</v>
      </c>
      <c r="AO95" s="22">
        <v>0</v>
      </c>
      <c r="AP95" s="22">
        <v>0</v>
      </c>
      <c r="AQ95" s="24" t="s">
        <v>930</v>
      </c>
    </row>
    <row r="96" spans="1:43" ht="27" x14ac:dyDescent="0.3">
      <c r="A96" s="17">
        <v>2011</v>
      </c>
      <c r="B96" s="19">
        <v>40799</v>
      </c>
      <c r="C96" s="18" t="s">
        <v>1034</v>
      </c>
      <c r="D96" s="18" t="s">
        <v>1035</v>
      </c>
      <c r="E96" s="18" t="s">
        <v>1004</v>
      </c>
      <c r="F96" s="17">
        <v>9</v>
      </c>
      <c r="G96" s="18" t="s">
        <v>919</v>
      </c>
      <c r="H96" s="18" t="s">
        <v>47</v>
      </c>
      <c r="I96" s="17">
        <v>2011</v>
      </c>
      <c r="J96" s="17">
        <v>1.395</v>
      </c>
      <c r="K96" s="17">
        <v>59</v>
      </c>
      <c r="L96" s="17">
        <v>440</v>
      </c>
      <c r="M96" s="20">
        <v>0.1968653558829476</v>
      </c>
      <c r="N96" s="18" t="s">
        <v>920</v>
      </c>
      <c r="O96" s="18" t="s">
        <v>920</v>
      </c>
      <c r="P96" s="21">
        <v>0.5708333333333333</v>
      </c>
      <c r="Q96" s="18" t="s">
        <v>346</v>
      </c>
      <c r="R96" s="20">
        <v>1.5045782219308648</v>
      </c>
      <c r="S96" s="22">
        <v>8.7653999999999996E-3</v>
      </c>
      <c r="T96" s="20">
        <v>0.62834408602150527</v>
      </c>
      <c r="U96" s="22">
        <v>0.63231721383956219</v>
      </c>
      <c r="V96" s="17" t="s">
        <v>47</v>
      </c>
      <c r="W96" s="17" t="s">
        <v>47</v>
      </c>
      <c r="X96" s="22">
        <v>3.6500999999999999E-3</v>
      </c>
      <c r="Y96" s="22">
        <v>4.8945000000000004E-3</v>
      </c>
      <c r="Z96" s="22">
        <v>0</v>
      </c>
      <c r="AA96" s="22">
        <v>0</v>
      </c>
      <c r="AB96" s="22">
        <v>0</v>
      </c>
      <c r="AC96" s="22">
        <v>2.208E-4</v>
      </c>
      <c r="AD96" s="22">
        <v>0</v>
      </c>
      <c r="AE96" s="22">
        <v>0</v>
      </c>
      <c r="AF96" s="22">
        <v>0</v>
      </c>
      <c r="AG96" s="22">
        <v>0</v>
      </c>
      <c r="AH96" s="22">
        <v>0</v>
      </c>
      <c r="AI96" s="22">
        <v>0</v>
      </c>
      <c r="AJ96" s="22">
        <v>0</v>
      </c>
      <c r="AK96" s="22">
        <v>0</v>
      </c>
      <c r="AL96" s="22">
        <v>0</v>
      </c>
      <c r="AM96" s="22">
        <v>0</v>
      </c>
      <c r="AN96" s="22">
        <v>0</v>
      </c>
      <c r="AO96" s="22">
        <v>0</v>
      </c>
      <c r="AP96" s="22">
        <v>0</v>
      </c>
      <c r="AQ96" s="24" t="s">
        <v>930</v>
      </c>
    </row>
    <row r="97" spans="1:43" ht="27" x14ac:dyDescent="0.3">
      <c r="A97" s="17">
        <v>2011</v>
      </c>
      <c r="B97" s="19">
        <v>40799</v>
      </c>
      <c r="C97" s="18" t="s">
        <v>1036</v>
      </c>
      <c r="D97" s="18" t="s">
        <v>1037</v>
      </c>
      <c r="E97" s="18" t="s">
        <v>1004</v>
      </c>
      <c r="F97" s="17">
        <v>9</v>
      </c>
      <c r="G97" s="18" t="s">
        <v>919</v>
      </c>
      <c r="H97" s="18" t="s">
        <v>47</v>
      </c>
      <c r="I97" s="17">
        <v>2011</v>
      </c>
      <c r="J97" s="17">
        <v>0.72360000000000002</v>
      </c>
      <c r="K97" s="17">
        <v>46</v>
      </c>
      <c r="L97" s="17">
        <v>6220</v>
      </c>
      <c r="M97" s="20">
        <v>3.3664710642548523</v>
      </c>
      <c r="N97" s="18" t="s">
        <v>969</v>
      </c>
      <c r="O97" s="18" t="s">
        <v>969</v>
      </c>
      <c r="P97" s="21">
        <v>0.35</v>
      </c>
      <c r="Q97" s="18" t="s">
        <v>346</v>
      </c>
      <c r="R97" s="20">
        <v>-8.2885584195800208E-2</v>
      </c>
      <c r="S97" s="22">
        <v>8.8160547884504851E-5</v>
      </c>
      <c r="T97" s="20">
        <v>1.2183602526880161E-2</v>
      </c>
      <c r="U97" s="22">
        <v>1.2185087109461132E-2</v>
      </c>
      <c r="V97" s="17" t="s">
        <v>47</v>
      </c>
      <c r="W97" s="17" t="s">
        <v>47</v>
      </c>
      <c r="X97" s="22">
        <v>0</v>
      </c>
      <c r="Y97" s="22">
        <v>7.5300000000000001E-5</v>
      </c>
      <c r="Z97" s="22">
        <v>0</v>
      </c>
      <c r="AA97" s="22">
        <v>0</v>
      </c>
      <c r="AB97" s="22">
        <v>0</v>
      </c>
      <c r="AC97" s="22">
        <v>0</v>
      </c>
      <c r="AD97" s="22">
        <v>0</v>
      </c>
      <c r="AE97" s="22">
        <v>0</v>
      </c>
      <c r="AF97" s="22">
        <v>0</v>
      </c>
      <c r="AG97" s="22">
        <v>0</v>
      </c>
      <c r="AH97" s="22">
        <v>0</v>
      </c>
      <c r="AI97" s="22">
        <v>0</v>
      </c>
      <c r="AJ97" s="22">
        <v>0</v>
      </c>
      <c r="AK97" s="22">
        <v>0</v>
      </c>
      <c r="AL97" s="22">
        <v>0</v>
      </c>
      <c r="AM97" s="22">
        <v>1.2860547884504846E-5</v>
      </c>
      <c r="AN97" s="22">
        <v>0</v>
      </c>
      <c r="AO97" s="22">
        <v>0</v>
      </c>
      <c r="AP97" s="22">
        <v>0</v>
      </c>
      <c r="AQ97" s="24" t="s">
        <v>922</v>
      </c>
    </row>
    <row r="98" spans="1:43" ht="27" x14ac:dyDescent="0.3">
      <c r="A98" s="17">
        <v>2011</v>
      </c>
      <c r="B98" s="19">
        <v>40799</v>
      </c>
      <c r="C98" s="18" t="s">
        <v>1036</v>
      </c>
      <c r="D98" s="18" t="s">
        <v>1038</v>
      </c>
      <c r="E98" s="18" t="s">
        <v>1004</v>
      </c>
      <c r="F98" s="17">
        <v>9</v>
      </c>
      <c r="G98" s="18" t="s">
        <v>919</v>
      </c>
      <c r="H98" s="18" t="s">
        <v>47</v>
      </c>
      <c r="I98" s="17">
        <v>2011</v>
      </c>
      <c r="J98" s="17">
        <v>0.69099999999999995</v>
      </c>
      <c r="K98" s="17">
        <v>42</v>
      </c>
      <c r="L98" s="17">
        <v>6220</v>
      </c>
      <c r="M98" s="20">
        <v>3.3664710642548523</v>
      </c>
      <c r="N98" s="18" t="s">
        <v>969</v>
      </c>
      <c r="O98" s="18" t="s">
        <v>969</v>
      </c>
      <c r="P98" s="21">
        <v>0.35</v>
      </c>
      <c r="Q98" s="18" t="s">
        <v>346</v>
      </c>
      <c r="R98" s="20">
        <v>0.43843975403027857</v>
      </c>
      <c r="S98" s="22">
        <v>2.0736328730702909E-4</v>
      </c>
      <c r="T98" s="20">
        <v>3.0009158799859496E-2</v>
      </c>
      <c r="U98" s="22">
        <v>3.0018166999263116E-2</v>
      </c>
      <c r="V98" s="17" t="s">
        <v>47</v>
      </c>
      <c r="W98" s="17" t="s">
        <v>47</v>
      </c>
      <c r="X98" s="22">
        <v>5.49E-5</v>
      </c>
      <c r="Y98" s="22">
        <v>7.5300000000000001E-5</v>
      </c>
      <c r="Z98" s="22">
        <v>0</v>
      </c>
      <c r="AA98" s="22">
        <v>0</v>
      </c>
      <c r="AB98" s="22">
        <v>0</v>
      </c>
      <c r="AC98" s="22">
        <v>0</v>
      </c>
      <c r="AD98" s="22">
        <v>0</v>
      </c>
      <c r="AE98" s="22">
        <v>0</v>
      </c>
      <c r="AF98" s="22">
        <v>0</v>
      </c>
      <c r="AG98" s="22">
        <v>0</v>
      </c>
      <c r="AH98" s="22">
        <v>0</v>
      </c>
      <c r="AI98" s="22">
        <v>0</v>
      </c>
      <c r="AJ98" s="22">
        <v>0</v>
      </c>
      <c r="AK98" s="22">
        <v>7.7163287307029086E-5</v>
      </c>
      <c r="AL98" s="22">
        <v>0</v>
      </c>
      <c r="AM98" s="22">
        <v>0</v>
      </c>
      <c r="AN98" s="22">
        <v>0</v>
      </c>
      <c r="AO98" s="22">
        <v>0</v>
      </c>
      <c r="AP98" s="22">
        <v>0</v>
      </c>
      <c r="AQ98" s="24" t="s">
        <v>922</v>
      </c>
    </row>
    <row r="99" spans="1:43" ht="27" x14ac:dyDescent="0.3">
      <c r="A99" s="17">
        <v>2011</v>
      </c>
      <c r="B99" s="19">
        <v>40799</v>
      </c>
      <c r="C99" s="18" t="s">
        <v>1039</v>
      </c>
      <c r="D99" s="18" t="s">
        <v>1040</v>
      </c>
      <c r="E99" s="18" t="s">
        <v>1004</v>
      </c>
      <c r="F99" s="17">
        <v>9</v>
      </c>
      <c r="G99" s="18" t="s">
        <v>919</v>
      </c>
      <c r="H99" s="18" t="s">
        <v>47</v>
      </c>
      <c r="I99" s="17">
        <v>2011</v>
      </c>
      <c r="J99" s="17">
        <v>0.59689999999999999</v>
      </c>
      <c r="K99" s="17">
        <v>42</v>
      </c>
      <c r="L99" s="17">
        <v>4021</v>
      </c>
      <c r="M99" s="20">
        <v>2.1067144446119954</v>
      </c>
      <c r="N99" s="18" t="s">
        <v>969</v>
      </c>
      <c r="O99" s="18" t="s">
        <v>969</v>
      </c>
      <c r="P99" s="21">
        <v>0.37083333333333335</v>
      </c>
      <c r="Q99" s="18" t="s">
        <v>346</v>
      </c>
      <c r="R99" s="20">
        <v>1.0312639142044753</v>
      </c>
      <c r="S99" s="22">
        <v>8.12E-4</v>
      </c>
      <c r="T99" s="20">
        <v>0.13603618696599096</v>
      </c>
      <c r="U99" s="22">
        <v>0.13622149749701387</v>
      </c>
      <c r="V99" s="17" t="s">
        <v>47</v>
      </c>
      <c r="W99" s="17" t="s">
        <v>47</v>
      </c>
      <c r="X99" s="22">
        <v>0</v>
      </c>
      <c r="Y99" s="22">
        <v>1.506E-4</v>
      </c>
      <c r="Z99" s="22">
        <v>0</v>
      </c>
      <c r="AA99" s="22">
        <v>0</v>
      </c>
      <c r="AB99" s="22">
        <v>0</v>
      </c>
      <c r="AC99" s="22">
        <v>0</v>
      </c>
      <c r="AD99" s="22">
        <v>0</v>
      </c>
      <c r="AE99" s="22">
        <v>0</v>
      </c>
      <c r="AF99" s="22">
        <v>0</v>
      </c>
      <c r="AG99" s="22">
        <v>0</v>
      </c>
      <c r="AH99" s="22">
        <v>0</v>
      </c>
      <c r="AI99" s="22">
        <v>0</v>
      </c>
      <c r="AJ99" s="22">
        <v>0</v>
      </c>
      <c r="AK99" s="22">
        <v>0</v>
      </c>
      <c r="AL99" s="22">
        <v>0</v>
      </c>
      <c r="AM99" s="22">
        <v>0</v>
      </c>
      <c r="AN99" s="22">
        <v>6.6140000000000003E-4</v>
      </c>
      <c r="AO99" s="22">
        <v>0</v>
      </c>
      <c r="AP99" s="22">
        <v>0</v>
      </c>
      <c r="AQ99" s="24" t="s">
        <v>922</v>
      </c>
    </row>
    <row r="100" spans="1:43" ht="27" x14ac:dyDescent="0.3">
      <c r="A100" s="17">
        <v>2011</v>
      </c>
      <c r="B100" s="19">
        <v>40799</v>
      </c>
      <c r="C100" s="18" t="s">
        <v>1041</v>
      </c>
      <c r="D100" s="18" t="s">
        <v>1042</v>
      </c>
      <c r="E100" s="18" t="s">
        <v>1004</v>
      </c>
      <c r="F100" s="17">
        <v>9</v>
      </c>
      <c r="G100" s="18" t="s">
        <v>919</v>
      </c>
      <c r="H100" s="18" t="s">
        <v>47</v>
      </c>
      <c r="I100" s="17">
        <v>2011</v>
      </c>
      <c r="J100" s="17">
        <v>1.9302999999999999</v>
      </c>
      <c r="K100" s="17">
        <v>55</v>
      </c>
      <c r="L100" s="17">
        <v>2140</v>
      </c>
      <c r="M100" s="20">
        <v>1.07105091237179</v>
      </c>
      <c r="N100" s="18" t="s">
        <v>969</v>
      </c>
      <c r="O100" s="18" t="s">
        <v>969</v>
      </c>
      <c r="P100" s="21">
        <v>0.40347222222222223</v>
      </c>
      <c r="Q100" s="18" t="s">
        <v>346</v>
      </c>
      <c r="R100" s="20">
        <v>0.39604634819857681</v>
      </c>
      <c r="S100" s="22">
        <v>5.2309999999999998E-4</v>
      </c>
      <c r="T100" s="20">
        <v>2.7099414598767028E-2</v>
      </c>
      <c r="U100" s="22">
        <v>2.7106760372144573E-2</v>
      </c>
      <c r="V100" s="17" t="s">
        <v>47</v>
      </c>
      <c r="W100" s="17" t="s">
        <v>47</v>
      </c>
      <c r="X100" s="22">
        <v>2.745E-4</v>
      </c>
      <c r="Y100" s="22">
        <v>2.2590000000000002E-4</v>
      </c>
      <c r="Z100" s="22">
        <v>0</v>
      </c>
      <c r="AA100" s="22">
        <v>0</v>
      </c>
      <c r="AB100" s="22">
        <v>0</v>
      </c>
      <c r="AC100" s="22">
        <v>0</v>
      </c>
      <c r="AD100" s="22">
        <v>0</v>
      </c>
      <c r="AE100" s="22">
        <v>0</v>
      </c>
      <c r="AF100" s="22">
        <v>0</v>
      </c>
      <c r="AG100" s="22">
        <v>2.27E-5</v>
      </c>
      <c r="AH100" s="22">
        <v>0</v>
      </c>
      <c r="AI100" s="22">
        <v>0</v>
      </c>
      <c r="AJ100" s="22">
        <v>0</v>
      </c>
      <c r="AK100" s="22">
        <v>0</v>
      </c>
      <c r="AL100" s="22">
        <v>0</v>
      </c>
      <c r="AM100" s="22">
        <v>0</v>
      </c>
      <c r="AN100" s="22">
        <v>0</v>
      </c>
      <c r="AO100" s="22">
        <v>0</v>
      </c>
      <c r="AP100" s="22">
        <v>0</v>
      </c>
      <c r="AQ100" s="24" t="s">
        <v>922</v>
      </c>
    </row>
    <row r="101" spans="1:43" ht="27" x14ac:dyDescent="0.3">
      <c r="A101" s="17">
        <v>2011</v>
      </c>
      <c r="B101" s="19">
        <v>40799</v>
      </c>
      <c r="C101" s="18" t="s">
        <v>1041</v>
      </c>
      <c r="D101" s="18" t="s">
        <v>1043</v>
      </c>
      <c r="E101" s="18" t="s">
        <v>1004</v>
      </c>
      <c r="F101" s="17">
        <v>9</v>
      </c>
      <c r="G101" s="18" t="s">
        <v>919</v>
      </c>
      <c r="H101" s="18" t="s">
        <v>47</v>
      </c>
      <c r="I101" s="17">
        <v>2011</v>
      </c>
      <c r="J101" s="17">
        <v>1.0704</v>
      </c>
      <c r="K101" s="17">
        <v>53</v>
      </c>
      <c r="L101" s="17">
        <v>2140</v>
      </c>
      <c r="M101" s="20">
        <v>1.07105091237179</v>
      </c>
      <c r="N101" s="18" t="s">
        <v>969</v>
      </c>
      <c r="O101" s="18" t="s">
        <v>969</v>
      </c>
      <c r="P101" s="21">
        <v>0.40347222222222223</v>
      </c>
      <c r="Q101" s="18" t="s">
        <v>346</v>
      </c>
      <c r="R101" s="20">
        <v>0.11869500378458875</v>
      </c>
      <c r="S101" s="22">
        <v>2.3999999999999998E-4</v>
      </c>
      <c r="T101" s="20">
        <v>2.2421524663677129E-2</v>
      </c>
      <c r="U101" s="22">
        <v>2.2426553038797935E-2</v>
      </c>
      <c r="V101" s="17" t="s">
        <v>47</v>
      </c>
      <c r="W101" s="17" t="s">
        <v>47</v>
      </c>
      <c r="X101" s="22">
        <v>1.6469999999999999E-4</v>
      </c>
      <c r="Y101" s="22">
        <v>7.5300000000000001E-5</v>
      </c>
      <c r="Z101" s="22">
        <v>0</v>
      </c>
      <c r="AA101" s="22">
        <v>0</v>
      </c>
      <c r="AB101" s="22">
        <v>0</v>
      </c>
      <c r="AC101" s="22">
        <v>0</v>
      </c>
      <c r="AD101" s="22">
        <v>0</v>
      </c>
      <c r="AE101" s="22">
        <v>0</v>
      </c>
      <c r="AF101" s="22">
        <v>0</v>
      </c>
      <c r="AG101" s="22">
        <v>0</v>
      </c>
      <c r="AH101" s="22">
        <v>0</v>
      </c>
      <c r="AI101" s="22">
        <v>0</v>
      </c>
      <c r="AJ101" s="22">
        <v>0</v>
      </c>
      <c r="AK101" s="22">
        <v>0</v>
      </c>
      <c r="AL101" s="22">
        <v>0</v>
      </c>
      <c r="AM101" s="22">
        <v>0</v>
      </c>
      <c r="AN101" s="22">
        <v>0</v>
      </c>
      <c r="AO101" s="22">
        <v>0</v>
      </c>
      <c r="AP101" s="22">
        <v>0</v>
      </c>
      <c r="AQ101" s="24" t="s">
        <v>922</v>
      </c>
    </row>
    <row r="102" spans="1:43" ht="27" x14ac:dyDescent="0.3">
      <c r="A102" s="17">
        <v>2011</v>
      </c>
      <c r="B102" s="19">
        <v>40799</v>
      </c>
      <c r="C102" s="18" t="s">
        <v>1041</v>
      </c>
      <c r="D102" s="18" t="s">
        <v>1044</v>
      </c>
      <c r="E102" s="18" t="s">
        <v>1004</v>
      </c>
      <c r="F102" s="17">
        <v>9</v>
      </c>
      <c r="G102" s="18" t="s">
        <v>919</v>
      </c>
      <c r="H102" s="18" t="s">
        <v>47</v>
      </c>
      <c r="I102" s="17">
        <v>2011</v>
      </c>
      <c r="J102" s="17">
        <v>1.5013000000000001</v>
      </c>
      <c r="K102" s="17">
        <v>58</v>
      </c>
      <c r="L102" s="17">
        <v>2140</v>
      </c>
      <c r="M102" s="20">
        <v>1.07105091237179</v>
      </c>
      <c r="N102" s="18" t="s">
        <v>969</v>
      </c>
      <c r="O102" s="18" t="s">
        <v>969</v>
      </c>
      <c r="P102" s="21">
        <v>0.40347222222222223</v>
      </c>
      <c r="Q102" s="18" t="s">
        <v>346</v>
      </c>
      <c r="R102" s="20">
        <v>0.75055020904547642</v>
      </c>
      <c r="S102" s="22">
        <v>1.4473787721571629E-3</v>
      </c>
      <c r="T102" s="20">
        <v>9.6408364228146456E-2</v>
      </c>
      <c r="U102" s="22">
        <v>9.6501399649005337E-2</v>
      </c>
      <c r="V102" s="17" t="s">
        <v>47</v>
      </c>
      <c r="W102" s="17" t="s">
        <v>47</v>
      </c>
      <c r="X102" s="22">
        <v>7.1369999999999995E-4</v>
      </c>
      <c r="Y102" s="22">
        <v>4.5180000000000003E-4</v>
      </c>
      <c r="Z102" s="22">
        <v>0</v>
      </c>
      <c r="AA102" s="22">
        <v>0</v>
      </c>
      <c r="AB102" s="22">
        <v>0</v>
      </c>
      <c r="AC102" s="22">
        <v>0</v>
      </c>
      <c r="AD102" s="22">
        <v>0</v>
      </c>
      <c r="AE102" s="22">
        <v>0</v>
      </c>
      <c r="AF102" s="22">
        <v>0</v>
      </c>
      <c r="AG102" s="22">
        <v>0</v>
      </c>
      <c r="AH102" s="22">
        <v>0</v>
      </c>
      <c r="AI102" s="22">
        <v>0</v>
      </c>
      <c r="AJ102" s="22">
        <v>2.8187877215716292E-4</v>
      </c>
      <c r="AK102" s="22">
        <v>0</v>
      </c>
      <c r="AL102" s="22">
        <v>0</v>
      </c>
      <c r="AM102" s="22">
        <v>0</v>
      </c>
      <c r="AN102" s="22">
        <v>0</v>
      </c>
      <c r="AO102" s="22">
        <v>0</v>
      </c>
      <c r="AP102" s="22">
        <v>0</v>
      </c>
      <c r="AQ102" s="24" t="s">
        <v>930</v>
      </c>
    </row>
    <row r="103" spans="1:43" ht="27" x14ac:dyDescent="0.3">
      <c r="A103" s="17">
        <v>2011</v>
      </c>
      <c r="B103" s="19">
        <v>40799</v>
      </c>
      <c r="C103" s="18" t="s">
        <v>1041</v>
      </c>
      <c r="D103" s="18" t="s">
        <v>1045</v>
      </c>
      <c r="E103" s="18" t="s">
        <v>1004</v>
      </c>
      <c r="F103" s="17">
        <v>9</v>
      </c>
      <c r="G103" s="18" t="s">
        <v>919</v>
      </c>
      <c r="H103" s="18" t="s">
        <v>47</v>
      </c>
      <c r="I103" s="17">
        <v>2011</v>
      </c>
      <c r="J103" s="17">
        <v>0.63739999999999997</v>
      </c>
      <c r="K103" s="17">
        <v>44</v>
      </c>
      <c r="L103" s="17">
        <v>2140</v>
      </c>
      <c r="M103" s="20">
        <v>1.07105091237179</v>
      </c>
      <c r="N103" s="18" t="s">
        <v>969</v>
      </c>
      <c r="O103" s="18" t="s">
        <v>969</v>
      </c>
      <c r="P103" s="21">
        <v>0.40347222222222223</v>
      </c>
      <c r="Q103" s="18" t="s">
        <v>346</v>
      </c>
      <c r="R103" s="20">
        <v>1.323412349575509</v>
      </c>
      <c r="S103" s="22">
        <v>1.8982000000000001E-3</v>
      </c>
      <c r="T103" s="20">
        <v>0.29780357703169125</v>
      </c>
      <c r="U103" s="22">
        <v>0.29869309575519692</v>
      </c>
      <c r="V103" s="17" t="s">
        <v>47</v>
      </c>
      <c r="W103" s="17" t="s">
        <v>47</v>
      </c>
      <c r="X103" s="22">
        <v>4.392E-4</v>
      </c>
      <c r="Y103" s="22">
        <v>1.4307E-3</v>
      </c>
      <c r="Z103" s="22">
        <v>0</v>
      </c>
      <c r="AA103" s="22">
        <v>0</v>
      </c>
      <c r="AB103" s="22">
        <v>0</v>
      </c>
      <c r="AC103" s="22">
        <v>0</v>
      </c>
      <c r="AD103" s="22">
        <v>0</v>
      </c>
      <c r="AE103" s="22">
        <v>0</v>
      </c>
      <c r="AF103" s="22">
        <v>5.5999999999999997E-6</v>
      </c>
      <c r="AG103" s="22">
        <v>2.27E-5</v>
      </c>
      <c r="AH103" s="22">
        <v>0</v>
      </c>
      <c r="AI103" s="22">
        <v>0</v>
      </c>
      <c r="AJ103" s="22">
        <v>0</v>
      </c>
      <c r="AK103" s="22">
        <v>0</v>
      </c>
      <c r="AL103" s="22">
        <v>0</v>
      </c>
      <c r="AM103" s="22">
        <v>0</v>
      </c>
      <c r="AN103" s="22">
        <v>0</v>
      </c>
      <c r="AO103" s="22">
        <v>0</v>
      </c>
      <c r="AP103" s="22">
        <v>0</v>
      </c>
      <c r="AQ103" s="24" t="s">
        <v>922</v>
      </c>
    </row>
    <row r="104" spans="1:43" ht="27" x14ac:dyDescent="0.3">
      <c r="A104" s="17">
        <v>2011</v>
      </c>
      <c r="B104" s="19">
        <v>40799</v>
      </c>
      <c r="C104" s="18" t="s">
        <v>972</v>
      </c>
      <c r="D104" s="18" t="s">
        <v>1046</v>
      </c>
      <c r="E104" s="18" t="s">
        <v>1004</v>
      </c>
      <c r="F104" s="17">
        <v>9</v>
      </c>
      <c r="G104" s="18" t="s">
        <v>919</v>
      </c>
      <c r="H104" s="18" t="s">
        <v>47</v>
      </c>
      <c r="I104" s="17">
        <v>2011</v>
      </c>
      <c r="J104" s="17">
        <v>0.56950000000000001</v>
      </c>
      <c r="K104" s="17">
        <v>42</v>
      </c>
      <c r="L104" s="17">
        <v>2244</v>
      </c>
      <c r="M104" s="20">
        <v>1.1269371024557382</v>
      </c>
      <c r="N104" s="18" t="s">
        <v>969</v>
      </c>
      <c r="O104" s="18" t="s">
        <v>969</v>
      </c>
      <c r="P104" s="21">
        <v>0.42152777777777778</v>
      </c>
      <c r="Q104" s="18" t="s">
        <v>346</v>
      </c>
      <c r="R104" s="20">
        <v>0.60056285249196295</v>
      </c>
      <c r="S104" s="22">
        <v>3.012E-4</v>
      </c>
      <c r="T104" s="20">
        <v>5.2888498683055313E-2</v>
      </c>
      <c r="U104" s="22">
        <v>5.2916485417748592E-2</v>
      </c>
      <c r="V104" s="17" t="s">
        <v>47</v>
      </c>
      <c r="W104" s="17" t="s">
        <v>47</v>
      </c>
      <c r="X104" s="22">
        <v>0</v>
      </c>
      <c r="Y104" s="22">
        <v>3.012E-4</v>
      </c>
      <c r="Z104" s="22">
        <v>0</v>
      </c>
      <c r="AA104" s="22">
        <v>0</v>
      </c>
      <c r="AB104" s="22">
        <v>0</v>
      </c>
      <c r="AC104" s="22">
        <v>0</v>
      </c>
      <c r="AD104" s="22">
        <v>0</v>
      </c>
      <c r="AE104" s="22">
        <v>0</v>
      </c>
      <c r="AF104" s="22">
        <v>0</v>
      </c>
      <c r="AG104" s="22">
        <v>0</v>
      </c>
      <c r="AH104" s="22">
        <v>0</v>
      </c>
      <c r="AI104" s="22">
        <v>0</v>
      </c>
      <c r="AJ104" s="22">
        <v>0</v>
      </c>
      <c r="AK104" s="22">
        <v>0</v>
      </c>
      <c r="AL104" s="22">
        <v>0</v>
      </c>
      <c r="AM104" s="22">
        <v>0</v>
      </c>
      <c r="AN104" s="22">
        <v>0</v>
      </c>
      <c r="AO104" s="22">
        <v>0</v>
      </c>
      <c r="AP104" s="22">
        <v>0</v>
      </c>
      <c r="AQ104" s="24" t="s">
        <v>922</v>
      </c>
    </row>
    <row r="105" spans="1:43" ht="27" x14ac:dyDescent="0.3">
      <c r="A105" s="17">
        <v>2011</v>
      </c>
      <c r="B105" s="19">
        <v>40799</v>
      </c>
      <c r="C105" s="18" t="s">
        <v>972</v>
      </c>
      <c r="D105" s="18" t="s">
        <v>1047</v>
      </c>
      <c r="E105" s="18" t="s">
        <v>1004</v>
      </c>
      <c r="F105" s="17">
        <v>9</v>
      </c>
      <c r="G105" s="18" t="s">
        <v>919</v>
      </c>
      <c r="H105" s="18" t="s">
        <v>47</v>
      </c>
      <c r="I105" s="17">
        <v>2011</v>
      </c>
      <c r="J105" s="17">
        <v>0.80459999999999998</v>
      </c>
      <c r="K105" s="17">
        <v>47</v>
      </c>
      <c r="L105" s="17">
        <v>2244</v>
      </c>
      <c r="M105" s="20">
        <v>1.1269371024557382</v>
      </c>
      <c r="N105" s="18" t="s">
        <v>969</v>
      </c>
      <c r="O105" s="18" t="s">
        <v>969</v>
      </c>
      <c r="P105" s="21">
        <v>0.42152777777777778</v>
      </c>
      <c r="Q105" s="18" t="s">
        <v>346</v>
      </c>
      <c r="R105" s="20">
        <v>1.5388806881933881</v>
      </c>
      <c r="S105" s="22">
        <v>4.0037787891134026E-3</v>
      </c>
      <c r="T105" s="20">
        <v>0.49761108490099465</v>
      </c>
      <c r="U105" s="22">
        <v>0.50009963612590669</v>
      </c>
      <c r="V105" s="17" t="s">
        <v>47</v>
      </c>
      <c r="W105" s="17" t="s">
        <v>47</v>
      </c>
      <c r="X105" s="22">
        <v>1.098E-3</v>
      </c>
      <c r="Y105" s="22">
        <v>2.2590000000000002E-4</v>
      </c>
      <c r="Z105" s="22">
        <v>0</v>
      </c>
      <c r="AA105" s="22">
        <v>0</v>
      </c>
      <c r="AB105" s="22">
        <v>0</v>
      </c>
      <c r="AC105" s="22">
        <v>0</v>
      </c>
      <c r="AD105" s="22">
        <v>0</v>
      </c>
      <c r="AE105" s="22">
        <v>0</v>
      </c>
      <c r="AF105" s="22">
        <v>0</v>
      </c>
      <c r="AG105" s="22">
        <v>0</v>
      </c>
      <c r="AH105" s="22">
        <v>0</v>
      </c>
      <c r="AI105" s="22">
        <v>0</v>
      </c>
      <c r="AJ105" s="22">
        <v>2.6733795618556814E-3</v>
      </c>
      <c r="AK105" s="22">
        <v>6.4992272577215531E-6</v>
      </c>
      <c r="AL105" s="22">
        <v>0</v>
      </c>
      <c r="AM105" s="22">
        <v>0</v>
      </c>
      <c r="AN105" s="22">
        <v>0</v>
      </c>
      <c r="AO105" s="22">
        <v>0</v>
      </c>
      <c r="AP105" s="22">
        <v>0</v>
      </c>
      <c r="AQ105" s="24" t="s">
        <v>922</v>
      </c>
    </row>
    <row r="106" spans="1:43" ht="27" x14ac:dyDescent="0.3">
      <c r="A106" s="17">
        <v>2011</v>
      </c>
      <c r="B106" s="19">
        <v>40799</v>
      </c>
      <c r="C106" s="18" t="s">
        <v>972</v>
      </c>
      <c r="D106" s="18" t="s">
        <v>1048</v>
      </c>
      <c r="E106" s="18" t="s">
        <v>1004</v>
      </c>
      <c r="F106" s="17">
        <v>9</v>
      </c>
      <c r="G106" s="18" t="s">
        <v>919</v>
      </c>
      <c r="H106" s="18" t="s">
        <v>47</v>
      </c>
      <c r="I106" s="17">
        <v>2011</v>
      </c>
      <c r="J106" s="17">
        <v>0.70489999999999997</v>
      </c>
      <c r="K106" s="17">
        <v>46</v>
      </c>
      <c r="L106" s="17">
        <v>2244</v>
      </c>
      <c r="M106" s="20">
        <v>1.1269371024557382</v>
      </c>
      <c r="N106" s="18" t="s">
        <v>969</v>
      </c>
      <c r="O106" s="18" t="s">
        <v>969</v>
      </c>
      <c r="P106" s="21">
        <v>0.42152777777777778</v>
      </c>
      <c r="Q106" s="18" t="s">
        <v>346</v>
      </c>
      <c r="R106" s="20">
        <v>0.66906947807165884</v>
      </c>
      <c r="S106" s="22">
        <v>4.9799999999999996E-4</v>
      </c>
      <c r="T106" s="20">
        <v>7.0648318910483746E-2</v>
      </c>
      <c r="U106" s="22">
        <v>7.0698266046944777E-2</v>
      </c>
      <c r="V106" s="17" t="s">
        <v>47</v>
      </c>
      <c r="W106" s="17" t="s">
        <v>47</v>
      </c>
      <c r="X106" s="22">
        <v>2.745E-4</v>
      </c>
      <c r="Y106" s="22">
        <v>1.506E-4</v>
      </c>
      <c r="Z106" s="22">
        <v>0</v>
      </c>
      <c r="AA106" s="22">
        <v>0</v>
      </c>
      <c r="AB106" s="22">
        <v>0</v>
      </c>
      <c r="AC106" s="22">
        <v>0</v>
      </c>
      <c r="AD106" s="22">
        <v>0</v>
      </c>
      <c r="AE106" s="22">
        <v>0</v>
      </c>
      <c r="AF106" s="22">
        <v>0</v>
      </c>
      <c r="AG106" s="22">
        <v>0</v>
      </c>
      <c r="AH106" s="22">
        <v>0</v>
      </c>
      <c r="AI106" s="22">
        <v>0</v>
      </c>
      <c r="AJ106" s="22">
        <v>6.3600000000000001E-5</v>
      </c>
      <c r="AK106" s="22">
        <v>9.3000000000000007E-6</v>
      </c>
      <c r="AL106" s="22">
        <v>0</v>
      </c>
      <c r="AM106" s="22">
        <v>0</v>
      </c>
      <c r="AN106" s="22">
        <v>0</v>
      </c>
      <c r="AO106" s="22">
        <v>0</v>
      </c>
      <c r="AP106" s="22">
        <v>0</v>
      </c>
      <c r="AQ106" s="24" t="s">
        <v>922</v>
      </c>
    </row>
    <row r="107" spans="1:43" ht="27" x14ac:dyDescent="0.3">
      <c r="A107" s="17">
        <v>2011</v>
      </c>
      <c r="B107" s="19">
        <v>40799</v>
      </c>
      <c r="C107" s="18" t="s">
        <v>972</v>
      </c>
      <c r="D107" s="18" t="s">
        <v>1049</v>
      </c>
      <c r="E107" s="18" t="s">
        <v>1004</v>
      </c>
      <c r="F107" s="17">
        <v>9</v>
      </c>
      <c r="G107" s="18" t="s">
        <v>919</v>
      </c>
      <c r="H107" s="18" t="s">
        <v>47</v>
      </c>
      <c r="I107" s="17">
        <v>2011</v>
      </c>
      <c r="J107" s="17">
        <v>0.39650000000000002</v>
      </c>
      <c r="K107" s="17">
        <v>39</v>
      </c>
      <c r="L107" s="17">
        <v>2244</v>
      </c>
      <c r="M107" s="20">
        <v>1.1269371024557382</v>
      </c>
      <c r="N107" s="18" t="s">
        <v>969</v>
      </c>
      <c r="O107" s="18" t="s">
        <v>969</v>
      </c>
      <c r="P107" s="21">
        <v>0.42152777777777778</v>
      </c>
      <c r="Q107" s="18" t="s">
        <v>346</v>
      </c>
      <c r="R107" s="20">
        <v>0.91292489176936942</v>
      </c>
      <c r="S107" s="22">
        <v>4.6680000000000002E-4</v>
      </c>
      <c r="T107" s="20">
        <v>0.11773013871374527</v>
      </c>
      <c r="U107" s="22">
        <v>0.11786890594020906</v>
      </c>
      <c r="V107" s="17" t="s">
        <v>47</v>
      </c>
      <c r="W107" s="17" t="s">
        <v>47</v>
      </c>
      <c r="X107" s="22">
        <v>4.392E-4</v>
      </c>
      <c r="Y107" s="22">
        <v>0</v>
      </c>
      <c r="Z107" s="22">
        <v>0</v>
      </c>
      <c r="AA107" s="22">
        <v>0</v>
      </c>
      <c r="AB107" s="22">
        <v>0</v>
      </c>
      <c r="AC107" s="22">
        <v>2.76E-5</v>
      </c>
      <c r="AD107" s="22">
        <v>0</v>
      </c>
      <c r="AE107" s="22">
        <v>0</v>
      </c>
      <c r="AF107" s="22">
        <v>0</v>
      </c>
      <c r="AG107" s="22">
        <v>0</v>
      </c>
      <c r="AH107" s="22">
        <v>0</v>
      </c>
      <c r="AI107" s="22">
        <v>0</v>
      </c>
      <c r="AJ107" s="22">
        <v>0</v>
      </c>
      <c r="AK107" s="22">
        <v>0</v>
      </c>
      <c r="AL107" s="22">
        <v>0</v>
      </c>
      <c r="AM107" s="22">
        <v>0</v>
      </c>
      <c r="AN107" s="22">
        <v>0</v>
      </c>
      <c r="AO107" s="22">
        <v>0</v>
      </c>
      <c r="AP107" s="22">
        <v>0</v>
      </c>
      <c r="AQ107" s="24" t="s">
        <v>922</v>
      </c>
    </row>
    <row r="108" spans="1:43" ht="27" x14ac:dyDescent="0.3">
      <c r="A108" s="17">
        <v>2011</v>
      </c>
      <c r="B108" s="19">
        <v>40799</v>
      </c>
      <c r="C108" s="18" t="s">
        <v>972</v>
      </c>
      <c r="D108" s="18" t="s">
        <v>1050</v>
      </c>
      <c r="E108" s="18" t="s">
        <v>1004</v>
      </c>
      <c r="F108" s="17">
        <v>9</v>
      </c>
      <c r="G108" s="18" t="s">
        <v>919</v>
      </c>
      <c r="H108" s="18" t="s">
        <v>47</v>
      </c>
      <c r="I108" s="17">
        <v>2011</v>
      </c>
      <c r="J108" s="17">
        <v>0.42549999999999999</v>
      </c>
      <c r="K108" s="17">
        <v>38</v>
      </c>
      <c r="L108" s="17">
        <v>2244</v>
      </c>
      <c r="M108" s="20">
        <v>1.1269371024557382</v>
      </c>
      <c r="N108" s="18" t="s">
        <v>969</v>
      </c>
      <c r="O108" s="18" t="s">
        <v>969</v>
      </c>
      <c r="P108" s="21">
        <v>0.42152777777777778</v>
      </c>
      <c r="Q108" s="18" t="s">
        <v>346</v>
      </c>
      <c r="R108" s="20">
        <v>1.308725871581502</v>
      </c>
      <c r="S108" s="22">
        <v>1.0522999999999999E-3</v>
      </c>
      <c r="T108" s="20">
        <v>0.24730904817861338</v>
      </c>
      <c r="U108" s="22">
        <v>0.24792218216755563</v>
      </c>
      <c r="V108" s="17" t="s">
        <v>47</v>
      </c>
      <c r="W108" s="17" t="s">
        <v>47</v>
      </c>
      <c r="X108" s="22">
        <v>6.0389999999999999E-4</v>
      </c>
      <c r="Y108" s="22">
        <v>2.2590000000000002E-4</v>
      </c>
      <c r="Z108" s="22">
        <v>0</v>
      </c>
      <c r="AA108" s="22">
        <v>0</v>
      </c>
      <c r="AB108" s="22">
        <v>0</v>
      </c>
      <c r="AC108" s="22">
        <v>2.76E-5</v>
      </c>
      <c r="AD108" s="22">
        <v>4.3399999999999998E-5</v>
      </c>
      <c r="AE108" s="22">
        <v>0</v>
      </c>
      <c r="AF108" s="22">
        <v>1.2879999999999999E-4</v>
      </c>
      <c r="AG108" s="22">
        <v>2.27E-5</v>
      </c>
      <c r="AH108" s="22">
        <v>0</v>
      </c>
      <c r="AI108" s="22">
        <v>0</v>
      </c>
      <c r="AJ108" s="22">
        <v>0</v>
      </c>
      <c r="AK108" s="22">
        <v>0</v>
      </c>
      <c r="AL108" s="22">
        <v>0</v>
      </c>
      <c r="AM108" s="22">
        <v>0</v>
      </c>
      <c r="AN108" s="22">
        <v>0</v>
      </c>
      <c r="AO108" s="22">
        <v>0</v>
      </c>
      <c r="AP108" s="22">
        <v>0</v>
      </c>
      <c r="AQ108" s="24" t="s">
        <v>922</v>
      </c>
    </row>
    <row r="109" spans="1:43" ht="27" x14ac:dyDescent="0.3">
      <c r="A109" s="17">
        <v>2011</v>
      </c>
      <c r="B109" s="19">
        <v>40799</v>
      </c>
      <c r="C109" s="18" t="s">
        <v>972</v>
      </c>
      <c r="D109" s="18" t="s">
        <v>1051</v>
      </c>
      <c r="E109" s="18" t="s">
        <v>1004</v>
      </c>
      <c r="F109" s="17">
        <v>9</v>
      </c>
      <c r="G109" s="18" t="s">
        <v>919</v>
      </c>
      <c r="H109" s="18" t="s">
        <v>47</v>
      </c>
      <c r="I109" s="17">
        <v>2011</v>
      </c>
      <c r="J109" s="17">
        <v>1.4056999999999999</v>
      </c>
      <c r="K109" s="17">
        <v>60</v>
      </c>
      <c r="L109" s="17">
        <v>2244</v>
      </c>
      <c r="M109" s="20">
        <v>1.1269371024557382</v>
      </c>
      <c r="N109" s="18" t="s">
        <v>969</v>
      </c>
      <c r="O109" s="18" t="s">
        <v>969</v>
      </c>
      <c r="P109" s="21">
        <v>0.42152777777777778</v>
      </c>
      <c r="Q109" s="18" t="s">
        <v>346</v>
      </c>
      <c r="R109" s="20">
        <v>1.0832365152330325</v>
      </c>
      <c r="S109" s="22">
        <v>3.5409372868428859E-3</v>
      </c>
      <c r="T109" s="20">
        <v>0.25189850514639583</v>
      </c>
      <c r="U109" s="22">
        <v>0.2525346361197584</v>
      </c>
      <c r="V109" s="17" t="s">
        <v>47</v>
      </c>
      <c r="W109" s="17" t="s">
        <v>47</v>
      </c>
      <c r="X109" s="22">
        <v>1.098E-3</v>
      </c>
      <c r="Y109" s="22">
        <v>6.0240000000000001E-4</v>
      </c>
      <c r="Z109" s="22">
        <v>0</v>
      </c>
      <c r="AA109" s="22">
        <v>0</v>
      </c>
      <c r="AB109" s="22">
        <v>0</v>
      </c>
      <c r="AC109" s="22">
        <v>0</v>
      </c>
      <c r="AD109" s="22">
        <v>0</v>
      </c>
      <c r="AE109" s="22">
        <v>0</v>
      </c>
      <c r="AF109" s="22">
        <v>0</v>
      </c>
      <c r="AG109" s="22">
        <v>0</v>
      </c>
      <c r="AH109" s="22">
        <v>0</v>
      </c>
      <c r="AI109" s="22">
        <v>0</v>
      </c>
      <c r="AJ109" s="22">
        <v>1.8033372868428859E-3</v>
      </c>
      <c r="AK109" s="22">
        <v>3.7200000000000003E-5</v>
      </c>
      <c r="AL109" s="22">
        <v>0</v>
      </c>
      <c r="AM109" s="22">
        <v>0</v>
      </c>
      <c r="AN109" s="22">
        <v>0</v>
      </c>
      <c r="AO109" s="22">
        <v>0</v>
      </c>
      <c r="AP109" s="22">
        <v>0</v>
      </c>
      <c r="AQ109" s="24" t="s">
        <v>930</v>
      </c>
    </row>
    <row r="110" spans="1:43" ht="27" x14ac:dyDescent="0.3">
      <c r="A110" s="17">
        <v>2011</v>
      </c>
      <c r="B110" s="19">
        <v>40799</v>
      </c>
      <c r="C110" s="18" t="s">
        <v>972</v>
      </c>
      <c r="D110" s="18" t="s">
        <v>1052</v>
      </c>
      <c r="E110" s="18" t="s">
        <v>1004</v>
      </c>
      <c r="F110" s="17">
        <v>9</v>
      </c>
      <c r="G110" s="18" t="s">
        <v>919</v>
      </c>
      <c r="H110" s="18" t="s">
        <v>47</v>
      </c>
      <c r="I110" s="17">
        <v>2011</v>
      </c>
      <c r="J110" s="17">
        <v>1.4684999999999999</v>
      </c>
      <c r="K110" s="17">
        <v>57</v>
      </c>
      <c r="L110" s="17">
        <v>2244</v>
      </c>
      <c r="M110" s="20">
        <v>1.1269371024557382</v>
      </c>
      <c r="N110" s="18" t="s">
        <v>969</v>
      </c>
      <c r="O110" s="18" t="s">
        <v>969</v>
      </c>
      <c r="P110" s="21">
        <v>0.42152777777777778</v>
      </c>
      <c r="Q110" s="18" t="s">
        <v>346</v>
      </c>
      <c r="R110" s="20">
        <v>-0.64180832734271398</v>
      </c>
      <c r="S110" s="22">
        <v>5.49E-5</v>
      </c>
      <c r="T110" s="20">
        <v>3.7385086823289071E-3</v>
      </c>
      <c r="U110" s="22">
        <v>3.7386484520258879E-3</v>
      </c>
      <c r="V110" s="17" t="s">
        <v>47</v>
      </c>
      <c r="W110" s="17" t="s">
        <v>47</v>
      </c>
      <c r="X110" s="22">
        <v>5.49E-5</v>
      </c>
      <c r="Y110" s="22">
        <v>0</v>
      </c>
      <c r="Z110" s="22">
        <v>0</v>
      </c>
      <c r="AA110" s="22">
        <v>0</v>
      </c>
      <c r="AB110" s="22">
        <v>0</v>
      </c>
      <c r="AC110" s="22">
        <v>0</v>
      </c>
      <c r="AD110" s="22">
        <v>0</v>
      </c>
      <c r="AE110" s="22">
        <v>0</v>
      </c>
      <c r="AF110" s="22">
        <v>0</v>
      </c>
      <c r="AG110" s="22">
        <v>0</v>
      </c>
      <c r="AH110" s="22">
        <v>0</v>
      </c>
      <c r="AI110" s="22">
        <v>0</v>
      </c>
      <c r="AJ110" s="22">
        <v>0</v>
      </c>
      <c r="AK110" s="22">
        <v>0</v>
      </c>
      <c r="AL110" s="22">
        <v>0</v>
      </c>
      <c r="AM110" s="22">
        <v>0</v>
      </c>
      <c r="AN110" s="22">
        <v>0</v>
      </c>
      <c r="AO110" s="22">
        <v>0</v>
      </c>
      <c r="AP110" s="22">
        <v>0</v>
      </c>
      <c r="AQ110" s="24" t="s">
        <v>930</v>
      </c>
    </row>
    <row r="111" spans="1:43" ht="27" x14ac:dyDescent="0.3">
      <c r="A111" s="17">
        <v>2011</v>
      </c>
      <c r="B111" s="19">
        <v>40799</v>
      </c>
      <c r="C111" s="18" t="s">
        <v>972</v>
      </c>
      <c r="D111" s="18" t="s">
        <v>1053</v>
      </c>
      <c r="E111" s="18" t="s">
        <v>1004</v>
      </c>
      <c r="F111" s="17">
        <v>9</v>
      </c>
      <c r="G111" s="18" t="s">
        <v>919</v>
      </c>
      <c r="H111" s="18" t="s">
        <v>47</v>
      </c>
      <c r="I111" s="17">
        <v>2011</v>
      </c>
      <c r="J111" s="17">
        <v>0.75549999999999995</v>
      </c>
      <c r="K111" s="17">
        <v>46</v>
      </c>
      <c r="L111" s="17">
        <v>2244</v>
      </c>
      <c r="M111" s="20">
        <v>1.1269371024557382</v>
      </c>
      <c r="N111" s="18" t="s">
        <v>969</v>
      </c>
      <c r="O111" s="18" t="s">
        <v>969</v>
      </c>
      <c r="P111" s="21">
        <v>0.42152777777777778</v>
      </c>
      <c r="Q111" s="18" t="s">
        <v>346</v>
      </c>
      <c r="R111" s="20">
        <v>1.6695440079746959</v>
      </c>
      <c r="S111" s="22">
        <v>4.9854443483245891E-3</v>
      </c>
      <c r="T111" s="20">
        <v>0.65988674365646449</v>
      </c>
      <c r="U111" s="22">
        <v>0.6642701744799212</v>
      </c>
      <c r="V111" s="17" t="s">
        <v>47</v>
      </c>
      <c r="W111" s="17" t="s">
        <v>47</v>
      </c>
      <c r="X111" s="22">
        <v>1.0430999999999999E-3</v>
      </c>
      <c r="Y111" s="22">
        <v>6.0240000000000001E-4</v>
      </c>
      <c r="Z111" s="22">
        <v>0</v>
      </c>
      <c r="AA111" s="22">
        <v>0</v>
      </c>
      <c r="AB111" s="22">
        <v>0</v>
      </c>
      <c r="AC111" s="22">
        <v>0</v>
      </c>
      <c r="AD111" s="22">
        <v>0</v>
      </c>
      <c r="AE111" s="22">
        <v>0</v>
      </c>
      <c r="AF111" s="22">
        <v>0</v>
      </c>
      <c r="AG111" s="22">
        <v>2.27E-5</v>
      </c>
      <c r="AH111" s="22">
        <v>0</v>
      </c>
      <c r="AI111" s="22">
        <v>0</v>
      </c>
      <c r="AJ111" s="22">
        <v>3.2718466028722965E-3</v>
      </c>
      <c r="AK111" s="22">
        <v>4.5397745452292755E-5</v>
      </c>
      <c r="AL111" s="22">
        <v>0</v>
      </c>
      <c r="AM111" s="22">
        <v>0</v>
      </c>
      <c r="AN111" s="22">
        <v>0</v>
      </c>
      <c r="AO111" s="22">
        <v>0</v>
      </c>
      <c r="AP111" s="22">
        <v>0</v>
      </c>
      <c r="AQ111" s="24" t="s">
        <v>922</v>
      </c>
    </row>
    <row r="112" spans="1:43" ht="40.200000000000003" x14ac:dyDescent="0.3">
      <c r="A112" s="17">
        <v>2011</v>
      </c>
      <c r="B112" s="19">
        <v>40800</v>
      </c>
      <c r="C112" s="18" t="s">
        <v>1054</v>
      </c>
      <c r="D112" s="18" t="s">
        <v>1055</v>
      </c>
      <c r="E112" s="18" t="s">
        <v>1004</v>
      </c>
      <c r="F112" s="17">
        <v>9</v>
      </c>
      <c r="G112" s="18" t="s">
        <v>919</v>
      </c>
      <c r="H112" s="18" t="s">
        <v>47</v>
      </c>
      <c r="I112" s="17">
        <v>2011</v>
      </c>
      <c r="J112" s="17">
        <v>1.8458999999999999</v>
      </c>
      <c r="K112" s="17">
        <v>57</v>
      </c>
      <c r="L112" s="17">
        <v>173</v>
      </c>
      <c r="M112" s="20">
        <v>7.2493640356455169E-2</v>
      </c>
      <c r="N112" s="18" t="s">
        <v>920</v>
      </c>
      <c r="O112" s="18" t="s">
        <v>921</v>
      </c>
      <c r="P112" s="21">
        <v>0.61736111111111114</v>
      </c>
      <c r="Q112" s="18" t="s">
        <v>346</v>
      </c>
      <c r="R112" s="20">
        <v>1.8423537752094734</v>
      </c>
      <c r="S112" s="22">
        <v>1.6739190312301377E-2</v>
      </c>
      <c r="T112" s="20">
        <v>0.90683083115560859</v>
      </c>
      <c r="U112" s="22">
        <v>0.91512950767621903</v>
      </c>
      <c r="V112" s="17" t="s">
        <v>47</v>
      </c>
      <c r="W112" s="17" t="s">
        <v>47</v>
      </c>
      <c r="X112" s="22">
        <v>1.5275800000000001E-2</v>
      </c>
      <c r="Y112" s="22">
        <v>3.012E-4</v>
      </c>
      <c r="Z112" s="22">
        <v>0</v>
      </c>
      <c r="AA112" s="22">
        <v>0</v>
      </c>
      <c r="AB112" s="22">
        <v>0</v>
      </c>
      <c r="AC112" s="22">
        <v>0</v>
      </c>
      <c r="AD112" s="22">
        <v>4.4400000000000002E-5</v>
      </c>
      <c r="AE112" s="22">
        <v>0</v>
      </c>
      <c r="AF112" s="22">
        <v>0</v>
      </c>
      <c r="AG112" s="22">
        <v>2.27E-5</v>
      </c>
      <c r="AH112" s="22">
        <v>0</v>
      </c>
      <c r="AI112" s="22">
        <v>4.3899999999999996E-5</v>
      </c>
      <c r="AJ112" s="22">
        <v>0</v>
      </c>
      <c r="AK112" s="22">
        <v>1.3729031230137016E-4</v>
      </c>
      <c r="AL112" s="22">
        <v>0</v>
      </c>
      <c r="AM112" s="22">
        <v>0</v>
      </c>
      <c r="AN112" s="22">
        <v>0</v>
      </c>
      <c r="AO112" s="22">
        <v>0</v>
      </c>
      <c r="AP112" s="22">
        <v>9.1390000000000004E-4</v>
      </c>
      <c r="AQ112" s="24" t="s">
        <v>930</v>
      </c>
    </row>
    <row r="113" spans="1:43" ht="40.200000000000003" x14ac:dyDescent="0.3">
      <c r="A113" s="17">
        <v>2011</v>
      </c>
      <c r="B113" s="19">
        <v>40800</v>
      </c>
      <c r="C113" s="18" t="s">
        <v>1054</v>
      </c>
      <c r="D113" s="18" t="s">
        <v>1056</v>
      </c>
      <c r="E113" s="18" t="s">
        <v>1004</v>
      </c>
      <c r="F113" s="17">
        <v>9</v>
      </c>
      <c r="G113" s="18" t="s">
        <v>919</v>
      </c>
      <c r="H113" s="18" t="s">
        <v>47</v>
      </c>
      <c r="I113" s="17">
        <v>2011</v>
      </c>
      <c r="J113" s="17">
        <v>1.1740999999999999</v>
      </c>
      <c r="K113" s="17">
        <v>55</v>
      </c>
      <c r="L113" s="17">
        <v>173</v>
      </c>
      <c r="M113" s="20">
        <v>7.2493640356455169E-2</v>
      </c>
      <c r="N113" s="18" t="s">
        <v>920</v>
      </c>
      <c r="O113" s="18" t="s">
        <v>921</v>
      </c>
      <c r="P113" s="21">
        <v>0.61736111111111114</v>
      </c>
      <c r="Q113" s="18" t="s">
        <v>346</v>
      </c>
      <c r="R113" s="20">
        <v>1.7994512866363279</v>
      </c>
      <c r="S113" s="22">
        <v>1.3243099999999999E-2</v>
      </c>
      <c r="T113" s="20">
        <v>1.1279362916276297</v>
      </c>
      <c r="U113" s="22">
        <v>1.1408038320657783</v>
      </c>
      <c r="V113" s="17" t="s">
        <v>47</v>
      </c>
      <c r="W113" s="17" t="s">
        <v>47</v>
      </c>
      <c r="X113" s="22">
        <v>1.26407E-2</v>
      </c>
      <c r="Y113" s="22">
        <v>0</v>
      </c>
      <c r="Z113" s="22">
        <v>2.1210000000000001E-4</v>
      </c>
      <c r="AA113" s="22">
        <v>0</v>
      </c>
      <c r="AB113" s="22">
        <v>0</v>
      </c>
      <c r="AC113" s="22">
        <v>9.6600000000000003E-5</v>
      </c>
      <c r="AD113" s="22">
        <v>8.8800000000000004E-5</v>
      </c>
      <c r="AE113" s="22">
        <v>0</v>
      </c>
      <c r="AF113" s="22">
        <v>0</v>
      </c>
      <c r="AG113" s="22">
        <v>0</v>
      </c>
      <c r="AH113" s="22">
        <v>0</v>
      </c>
      <c r="AI113" s="22">
        <v>8.2700000000000004E-5</v>
      </c>
      <c r="AJ113" s="22">
        <v>0</v>
      </c>
      <c r="AK113" s="22">
        <v>0</v>
      </c>
      <c r="AL113" s="22">
        <v>0</v>
      </c>
      <c r="AM113" s="22">
        <v>0</v>
      </c>
      <c r="AN113" s="22">
        <v>0</v>
      </c>
      <c r="AO113" s="22">
        <v>0</v>
      </c>
      <c r="AP113" s="22">
        <v>1.2219999999999999E-4</v>
      </c>
      <c r="AQ113" s="24" t="s">
        <v>922</v>
      </c>
    </row>
    <row r="114" spans="1:43" ht="27" x14ac:dyDescent="0.3">
      <c r="A114" s="17">
        <v>2011</v>
      </c>
      <c r="B114" s="19">
        <v>40821</v>
      </c>
      <c r="C114" s="18" t="s">
        <v>1009</v>
      </c>
      <c r="D114" s="18" t="s">
        <v>1057</v>
      </c>
      <c r="E114" s="18" t="s">
        <v>1004</v>
      </c>
      <c r="F114" s="17">
        <v>10</v>
      </c>
      <c r="G114" s="18" t="s">
        <v>919</v>
      </c>
      <c r="H114" s="18" t="s">
        <v>47</v>
      </c>
      <c r="I114" s="17">
        <v>2011</v>
      </c>
      <c r="J114" s="17">
        <v>1.5911999999999999</v>
      </c>
      <c r="K114" s="17">
        <v>59</v>
      </c>
      <c r="L114" s="17">
        <v>8600</v>
      </c>
      <c r="M114" s="20">
        <v>4.7717735872876483</v>
      </c>
      <c r="N114" s="18" t="s">
        <v>969</v>
      </c>
      <c r="O114" s="18" t="s">
        <v>969</v>
      </c>
      <c r="P114" s="21">
        <v>0.44583333333333336</v>
      </c>
      <c r="Q114" s="18" t="s">
        <v>346</v>
      </c>
      <c r="R114" s="20">
        <v>1.4467433795713704</v>
      </c>
      <c r="S114" s="22">
        <v>7.6724999999999996E-3</v>
      </c>
      <c r="T114" s="20">
        <v>0.48218325791855204</v>
      </c>
      <c r="U114" s="22">
        <v>0.48451952997342956</v>
      </c>
      <c r="V114" s="17" t="s">
        <v>47</v>
      </c>
      <c r="W114" s="17" t="s">
        <v>47</v>
      </c>
      <c r="X114" s="22">
        <v>5.49E-5</v>
      </c>
      <c r="Y114" s="22">
        <v>6.8757000000000002E-3</v>
      </c>
      <c r="Z114" s="22">
        <v>0</v>
      </c>
      <c r="AA114" s="22">
        <v>0</v>
      </c>
      <c r="AB114" s="22">
        <v>0</v>
      </c>
      <c r="AC114" s="22">
        <v>0</v>
      </c>
      <c r="AD114" s="22">
        <v>0</v>
      </c>
      <c r="AE114" s="22">
        <v>0</v>
      </c>
      <c r="AF114" s="22">
        <v>7.1679999999999997E-4</v>
      </c>
      <c r="AG114" s="22">
        <v>2.27E-5</v>
      </c>
      <c r="AH114" s="22">
        <v>2.3999999999999999E-6</v>
      </c>
      <c r="AI114" s="22">
        <v>0</v>
      </c>
      <c r="AJ114" s="22">
        <v>0</v>
      </c>
      <c r="AK114" s="22">
        <v>0</v>
      </c>
      <c r="AL114" s="22">
        <v>0</v>
      </c>
      <c r="AM114" s="22">
        <v>0</v>
      </c>
      <c r="AN114" s="22">
        <v>0</v>
      </c>
      <c r="AO114" s="22">
        <v>0</v>
      </c>
      <c r="AP114" s="22">
        <v>0</v>
      </c>
      <c r="AQ114" s="24" t="s">
        <v>930</v>
      </c>
    </row>
    <row r="115" spans="1:43" ht="27" x14ac:dyDescent="0.3">
      <c r="A115" s="17">
        <v>2011</v>
      </c>
      <c r="B115" s="19">
        <v>40821</v>
      </c>
      <c r="C115" s="18" t="s">
        <v>1058</v>
      </c>
      <c r="D115" s="18" t="s">
        <v>1059</v>
      </c>
      <c r="E115" s="18" t="s">
        <v>1004</v>
      </c>
      <c r="F115" s="17">
        <v>10</v>
      </c>
      <c r="G115" s="18" t="s">
        <v>919</v>
      </c>
      <c r="H115" s="18" t="s">
        <v>47</v>
      </c>
      <c r="I115" s="17">
        <v>2011</v>
      </c>
      <c r="J115" s="17">
        <v>0.93969999999999998</v>
      </c>
      <c r="K115" s="17">
        <v>51</v>
      </c>
      <c r="L115" s="17">
        <v>3423</v>
      </c>
      <c r="M115" s="20">
        <v>1.7723825969408802</v>
      </c>
      <c r="N115" s="18" t="s">
        <v>969</v>
      </c>
      <c r="O115" s="18" t="s">
        <v>969</v>
      </c>
      <c r="P115" s="21">
        <v>0.66319444444444442</v>
      </c>
      <c r="Q115" s="18" t="s">
        <v>346</v>
      </c>
      <c r="R115" s="20">
        <v>1.5318681901570776</v>
      </c>
      <c r="S115" s="22">
        <v>5.3704999999999994E-3</v>
      </c>
      <c r="T115" s="20">
        <v>0.57151218473981047</v>
      </c>
      <c r="U115" s="22">
        <v>0.57479722089476992</v>
      </c>
      <c r="V115" s="17" t="s">
        <v>47</v>
      </c>
      <c r="W115" s="17" t="s">
        <v>47</v>
      </c>
      <c r="X115" s="22">
        <v>4.6937999999999997E-3</v>
      </c>
      <c r="Y115" s="22">
        <v>3.0900000000000003E-4</v>
      </c>
      <c r="Z115" s="22">
        <v>0</v>
      </c>
      <c r="AA115" s="22">
        <v>0</v>
      </c>
      <c r="AB115" s="22">
        <v>0</v>
      </c>
      <c r="AC115" s="22">
        <v>3.4499999999999998E-4</v>
      </c>
      <c r="AD115" s="22">
        <v>0</v>
      </c>
      <c r="AE115" s="22">
        <v>0</v>
      </c>
      <c r="AF115" s="22">
        <v>0</v>
      </c>
      <c r="AG115" s="22">
        <v>2.27E-5</v>
      </c>
      <c r="AH115" s="22">
        <v>0</v>
      </c>
      <c r="AI115" s="22">
        <v>0</v>
      </c>
      <c r="AJ115" s="22">
        <v>0</v>
      </c>
      <c r="AK115" s="22">
        <v>0</v>
      </c>
      <c r="AL115" s="22">
        <v>0</v>
      </c>
      <c r="AM115" s="22">
        <v>0</v>
      </c>
      <c r="AN115" s="22">
        <v>0</v>
      </c>
      <c r="AO115" s="22">
        <v>0</v>
      </c>
      <c r="AP115" s="22">
        <v>0</v>
      </c>
      <c r="AQ115" s="24" t="s">
        <v>922</v>
      </c>
    </row>
    <row r="116" spans="1:43" ht="27" x14ac:dyDescent="0.3">
      <c r="A116" s="17">
        <v>2011</v>
      </c>
      <c r="B116" s="19">
        <v>40823</v>
      </c>
      <c r="C116" s="18" t="s">
        <v>1028</v>
      </c>
      <c r="D116" s="18" t="s">
        <v>1060</v>
      </c>
      <c r="E116" s="18" t="s">
        <v>1004</v>
      </c>
      <c r="F116" s="17">
        <v>10</v>
      </c>
      <c r="G116" s="18" t="s">
        <v>919</v>
      </c>
      <c r="H116" s="18" t="s">
        <v>47</v>
      </c>
      <c r="I116" s="17">
        <v>2011</v>
      </c>
      <c r="J116" s="17">
        <v>1.5039</v>
      </c>
      <c r="K116" s="17">
        <v>60</v>
      </c>
      <c r="L116" s="17">
        <v>576</v>
      </c>
      <c r="M116" s="20">
        <v>0.26264648828795711</v>
      </c>
      <c r="N116" s="18" t="s">
        <v>920</v>
      </c>
      <c r="O116" s="18" t="s">
        <v>920</v>
      </c>
      <c r="P116" s="21">
        <v>0.51249999999999996</v>
      </c>
      <c r="Q116" s="18" t="s">
        <v>346</v>
      </c>
      <c r="R116" s="20">
        <v>1.4783086349561385</v>
      </c>
      <c r="S116" s="22">
        <v>8.794078840042378E-3</v>
      </c>
      <c r="T116" s="20">
        <v>0.58475156859115485</v>
      </c>
      <c r="U116" s="22">
        <v>0.58819102483519103</v>
      </c>
      <c r="V116" s="17" t="s">
        <v>47</v>
      </c>
      <c r="W116" s="17" t="s">
        <v>47</v>
      </c>
      <c r="X116" s="22">
        <v>4.7760999999999993E-3</v>
      </c>
      <c r="Y116" s="22">
        <v>1.6843000000000001E-3</v>
      </c>
      <c r="Z116" s="22">
        <v>0</v>
      </c>
      <c r="AA116" s="22">
        <v>0</v>
      </c>
      <c r="AB116" s="22">
        <v>0</v>
      </c>
      <c r="AC116" s="22">
        <v>0</v>
      </c>
      <c r="AD116" s="22">
        <v>0</v>
      </c>
      <c r="AE116" s="22">
        <v>0</v>
      </c>
      <c r="AF116" s="22">
        <v>5.5999999999999997E-6</v>
      </c>
      <c r="AG116" s="22">
        <v>2.27E-5</v>
      </c>
      <c r="AH116" s="22">
        <v>0</v>
      </c>
      <c r="AI116" s="22">
        <v>0</v>
      </c>
      <c r="AJ116" s="22">
        <v>2.2960788400423777E-3</v>
      </c>
      <c r="AK116" s="22">
        <v>9.3000000000000007E-6</v>
      </c>
      <c r="AL116" s="22">
        <v>0</v>
      </c>
      <c r="AM116" s="22">
        <v>0</v>
      </c>
      <c r="AN116" s="22">
        <v>0</v>
      </c>
      <c r="AO116" s="22">
        <v>0</v>
      </c>
      <c r="AP116" s="22">
        <v>0</v>
      </c>
      <c r="AQ116" s="24" t="s">
        <v>930</v>
      </c>
    </row>
    <row r="117" spans="1:43" ht="27" x14ac:dyDescent="0.3">
      <c r="A117" s="17">
        <v>2011</v>
      </c>
      <c r="B117" s="19">
        <v>40823</v>
      </c>
      <c r="C117" s="18" t="s">
        <v>1028</v>
      </c>
      <c r="D117" s="18" t="s">
        <v>1061</v>
      </c>
      <c r="E117" s="18" t="s">
        <v>1004</v>
      </c>
      <c r="F117" s="17">
        <v>10</v>
      </c>
      <c r="G117" s="18" t="s">
        <v>919</v>
      </c>
      <c r="H117" s="18" t="s">
        <v>47</v>
      </c>
      <c r="I117" s="17">
        <v>2011</v>
      </c>
      <c r="J117" s="17">
        <v>1.1076999999999999</v>
      </c>
      <c r="K117" s="17">
        <v>54</v>
      </c>
      <c r="L117" s="17">
        <v>576</v>
      </c>
      <c r="M117" s="20">
        <v>0.26264648828795711</v>
      </c>
      <c r="N117" s="18" t="s">
        <v>920</v>
      </c>
      <c r="O117" s="18" t="s">
        <v>920</v>
      </c>
      <c r="P117" s="21">
        <v>0.51249999999999996</v>
      </c>
      <c r="Q117" s="18" t="s">
        <v>346</v>
      </c>
      <c r="R117" s="20">
        <v>1.4289111517586459</v>
      </c>
      <c r="S117" s="22">
        <v>5.2628498859516046E-3</v>
      </c>
      <c r="T117" s="20">
        <v>0.47511509307137362</v>
      </c>
      <c r="U117" s="22">
        <v>0.47738321276701873</v>
      </c>
      <c r="V117" s="17" t="s">
        <v>47</v>
      </c>
      <c r="W117" s="17" t="s">
        <v>47</v>
      </c>
      <c r="X117" s="22">
        <v>2.7585999999999999E-3</v>
      </c>
      <c r="Y117" s="22">
        <v>2.4096E-3</v>
      </c>
      <c r="Z117" s="22">
        <v>0</v>
      </c>
      <c r="AA117" s="22">
        <v>0</v>
      </c>
      <c r="AB117" s="22">
        <v>0</v>
      </c>
      <c r="AC117" s="22">
        <v>5.52E-5</v>
      </c>
      <c r="AD117" s="22">
        <v>0</v>
      </c>
      <c r="AE117" s="22">
        <v>0</v>
      </c>
      <c r="AF117" s="22">
        <v>0</v>
      </c>
      <c r="AG117" s="22">
        <v>0</v>
      </c>
      <c r="AH117" s="22">
        <v>0</v>
      </c>
      <c r="AI117" s="22">
        <v>0</v>
      </c>
      <c r="AJ117" s="22">
        <v>0</v>
      </c>
      <c r="AK117" s="22">
        <v>3.9449885951605069E-5</v>
      </c>
      <c r="AL117" s="22">
        <v>0</v>
      </c>
      <c r="AM117" s="22">
        <v>0</v>
      </c>
      <c r="AN117" s="22">
        <v>0</v>
      </c>
      <c r="AO117" s="22">
        <v>0</v>
      </c>
      <c r="AP117" s="22">
        <v>0</v>
      </c>
      <c r="AQ117" s="24" t="s">
        <v>922</v>
      </c>
    </row>
    <row r="118" spans="1:43" ht="27" x14ac:dyDescent="0.3">
      <c r="A118" s="17">
        <v>2011</v>
      </c>
      <c r="B118" s="19">
        <v>40823</v>
      </c>
      <c r="C118" s="18" t="s">
        <v>1028</v>
      </c>
      <c r="D118" s="18" t="s">
        <v>1062</v>
      </c>
      <c r="E118" s="18" t="s">
        <v>1004</v>
      </c>
      <c r="F118" s="17">
        <v>10</v>
      </c>
      <c r="G118" s="18" t="s">
        <v>919</v>
      </c>
      <c r="H118" s="18" t="s">
        <v>47</v>
      </c>
      <c r="I118" s="17">
        <v>2011</v>
      </c>
      <c r="J118" s="17">
        <v>1.1815</v>
      </c>
      <c r="K118" s="17">
        <v>51</v>
      </c>
      <c r="L118" s="17">
        <v>576</v>
      </c>
      <c r="M118" s="20">
        <v>0.26264648828795711</v>
      </c>
      <c r="N118" s="18" t="s">
        <v>920</v>
      </c>
      <c r="O118" s="18" t="s">
        <v>920</v>
      </c>
      <c r="P118" s="21">
        <v>0.51249999999999996</v>
      </c>
      <c r="Q118" s="18" t="s">
        <v>346</v>
      </c>
      <c r="R118" s="20">
        <v>1.6843473441733854</v>
      </c>
      <c r="S118" s="22">
        <v>7.6294613088940325E-3</v>
      </c>
      <c r="T118" s="20">
        <v>0.64574365712179704</v>
      </c>
      <c r="U118" s="22">
        <v>0.64994060736894088</v>
      </c>
      <c r="V118" s="17" t="s">
        <v>47</v>
      </c>
      <c r="W118" s="17" t="s">
        <v>47</v>
      </c>
      <c r="X118" s="22">
        <v>7.0131999999999998E-3</v>
      </c>
      <c r="Y118" s="22">
        <v>0</v>
      </c>
      <c r="Z118" s="22">
        <v>0</v>
      </c>
      <c r="AA118" s="22">
        <v>0</v>
      </c>
      <c r="AB118" s="22">
        <v>0</v>
      </c>
      <c r="AC118" s="22">
        <v>0</v>
      </c>
      <c r="AD118" s="22">
        <v>0</v>
      </c>
      <c r="AE118" s="22">
        <v>0</v>
      </c>
      <c r="AF118" s="22">
        <v>0</v>
      </c>
      <c r="AG118" s="22">
        <v>0</v>
      </c>
      <c r="AH118" s="22">
        <v>0</v>
      </c>
      <c r="AI118" s="22">
        <v>0</v>
      </c>
      <c r="AJ118" s="22">
        <v>2.0826130889403289E-4</v>
      </c>
      <c r="AK118" s="22">
        <v>1.8600000000000001E-5</v>
      </c>
      <c r="AL118" s="22">
        <v>0</v>
      </c>
      <c r="AM118" s="22">
        <v>9.3000000000000007E-6</v>
      </c>
      <c r="AN118" s="22">
        <v>3.3070000000000002E-4</v>
      </c>
      <c r="AO118" s="22">
        <v>0</v>
      </c>
      <c r="AP118" s="22">
        <v>4.9400000000000001E-5</v>
      </c>
      <c r="AQ118" s="24" t="s">
        <v>922</v>
      </c>
    </row>
    <row r="119" spans="1:43" ht="27" x14ac:dyDescent="0.3">
      <c r="A119" s="17">
        <v>2011</v>
      </c>
      <c r="B119" s="19">
        <v>40823</v>
      </c>
      <c r="C119" s="18" t="s">
        <v>1028</v>
      </c>
      <c r="D119" s="18" t="s">
        <v>1063</v>
      </c>
      <c r="E119" s="18" t="s">
        <v>1004</v>
      </c>
      <c r="F119" s="17">
        <v>10</v>
      </c>
      <c r="G119" s="18" t="s">
        <v>919</v>
      </c>
      <c r="H119" s="18" t="s">
        <v>47</v>
      </c>
      <c r="I119" s="17">
        <v>2011</v>
      </c>
      <c r="J119" s="17">
        <v>1.0885</v>
      </c>
      <c r="K119" s="17">
        <v>52</v>
      </c>
      <c r="L119" s="17">
        <v>576</v>
      </c>
      <c r="M119" s="20">
        <v>0.26264648828795711</v>
      </c>
      <c r="N119" s="18" t="s">
        <v>920</v>
      </c>
      <c r="O119" s="18" t="s">
        <v>920</v>
      </c>
      <c r="P119" s="21">
        <v>0.51249999999999996</v>
      </c>
      <c r="Q119" s="18" t="s">
        <v>346</v>
      </c>
      <c r="R119" s="20">
        <v>1.677792521404772</v>
      </c>
      <c r="S119" s="22">
        <v>8.0896286605609807E-3</v>
      </c>
      <c r="T119" s="20">
        <v>0.74319050625273131</v>
      </c>
      <c r="U119" s="22">
        <v>0.74875518369301297</v>
      </c>
      <c r="V119" s="17" t="s">
        <v>47</v>
      </c>
      <c r="W119" s="17" t="s">
        <v>47</v>
      </c>
      <c r="X119" s="22">
        <v>6.0933999999999997E-3</v>
      </c>
      <c r="Y119" s="22">
        <v>1.2800999999999999E-3</v>
      </c>
      <c r="Z119" s="22">
        <v>0</v>
      </c>
      <c r="AA119" s="22">
        <v>0</v>
      </c>
      <c r="AB119" s="22">
        <v>0</v>
      </c>
      <c r="AC119" s="22">
        <v>1.104E-4</v>
      </c>
      <c r="AD119" s="22">
        <v>0</v>
      </c>
      <c r="AE119" s="22">
        <v>0</v>
      </c>
      <c r="AF119" s="22">
        <v>0</v>
      </c>
      <c r="AG119" s="22">
        <v>0</v>
      </c>
      <c r="AH119" s="22">
        <v>0</v>
      </c>
      <c r="AI119" s="22">
        <v>0</v>
      </c>
      <c r="AJ119" s="22">
        <v>5.5382430450515011E-4</v>
      </c>
      <c r="AK119" s="22">
        <v>5.1904356055830784E-5</v>
      </c>
      <c r="AL119" s="22">
        <v>0</v>
      </c>
      <c r="AM119" s="22">
        <v>0</v>
      </c>
      <c r="AN119" s="22">
        <v>0</v>
      </c>
      <c r="AO119" s="22">
        <v>0</v>
      </c>
      <c r="AP119" s="22">
        <v>0</v>
      </c>
      <c r="AQ119" s="24" t="s">
        <v>922</v>
      </c>
    </row>
    <row r="120" spans="1:43" ht="27" x14ac:dyDescent="0.3">
      <c r="A120" s="17">
        <v>2011</v>
      </c>
      <c r="B120" s="19">
        <v>40823</v>
      </c>
      <c r="C120" s="18" t="s">
        <v>1028</v>
      </c>
      <c r="D120" s="18" t="s">
        <v>1064</v>
      </c>
      <c r="E120" s="18" t="s">
        <v>1004</v>
      </c>
      <c r="F120" s="17">
        <v>10</v>
      </c>
      <c r="G120" s="18" t="s">
        <v>919</v>
      </c>
      <c r="H120" s="18" t="s">
        <v>47</v>
      </c>
      <c r="I120" s="17">
        <v>2011</v>
      </c>
      <c r="J120" s="17">
        <v>1.6071</v>
      </c>
      <c r="K120" s="17">
        <v>59</v>
      </c>
      <c r="L120" s="17">
        <v>576</v>
      </c>
      <c r="M120" s="20">
        <v>0.26264648828795711</v>
      </c>
      <c r="N120" s="18" t="s">
        <v>920</v>
      </c>
      <c r="O120" s="18" t="s">
        <v>920</v>
      </c>
      <c r="P120" s="21">
        <v>0.51249999999999996</v>
      </c>
      <c r="Q120" s="18" t="s">
        <v>346</v>
      </c>
      <c r="R120" s="20">
        <v>1.6078164787365472</v>
      </c>
      <c r="S120" s="22">
        <v>1.1117573165943827E-2</v>
      </c>
      <c r="T120" s="20">
        <v>0.69177855553131895</v>
      </c>
      <c r="U120" s="22">
        <v>0.69659746742936957</v>
      </c>
      <c r="V120" s="17" t="s">
        <v>47</v>
      </c>
      <c r="W120" s="17" t="s">
        <v>47</v>
      </c>
      <c r="X120" s="22">
        <v>9.4288999999999987E-3</v>
      </c>
      <c r="Y120" s="22">
        <v>1.506E-3</v>
      </c>
      <c r="Z120" s="22">
        <v>0</v>
      </c>
      <c r="AA120" s="22">
        <v>0</v>
      </c>
      <c r="AB120" s="22">
        <v>0</v>
      </c>
      <c r="AC120" s="22">
        <v>0</v>
      </c>
      <c r="AD120" s="22">
        <v>0</v>
      </c>
      <c r="AE120" s="22">
        <v>0</v>
      </c>
      <c r="AF120" s="22">
        <v>5.5999999999999997E-6</v>
      </c>
      <c r="AG120" s="22">
        <v>2.27E-5</v>
      </c>
      <c r="AH120" s="22">
        <v>0</v>
      </c>
      <c r="AI120" s="22">
        <v>0</v>
      </c>
      <c r="AJ120" s="22">
        <v>1.0458346729292394E-4</v>
      </c>
      <c r="AK120" s="22">
        <v>4.9789698650903847E-5</v>
      </c>
      <c r="AL120" s="22">
        <v>0</v>
      </c>
      <c r="AM120" s="22">
        <v>0</v>
      </c>
      <c r="AN120" s="22">
        <v>0</v>
      </c>
      <c r="AO120" s="22">
        <v>0</v>
      </c>
      <c r="AP120" s="22">
        <v>0</v>
      </c>
      <c r="AQ120" s="24" t="s">
        <v>930</v>
      </c>
    </row>
    <row r="121" spans="1:43" ht="27" x14ac:dyDescent="0.3">
      <c r="A121" s="17">
        <v>2011</v>
      </c>
      <c r="B121" s="19">
        <v>40823</v>
      </c>
      <c r="C121" s="18" t="s">
        <v>1028</v>
      </c>
      <c r="D121" s="18" t="s">
        <v>1065</v>
      </c>
      <c r="E121" s="18" t="s">
        <v>1004</v>
      </c>
      <c r="F121" s="17">
        <v>10</v>
      </c>
      <c r="G121" s="18" t="s">
        <v>919</v>
      </c>
      <c r="H121" s="18" t="s">
        <v>47</v>
      </c>
      <c r="I121" s="17">
        <v>2011</v>
      </c>
      <c r="J121" s="17">
        <v>1.3434999999999999</v>
      </c>
      <c r="K121" s="17">
        <v>57</v>
      </c>
      <c r="L121" s="17">
        <v>576</v>
      </c>
      <c r="M121" s="20">
        <v>0.26264648828795711</v>
      </c>
      <c r="N121" s="18" t="s">
        <v>920</v>
      </c>
      <c r="O121" s="18" t="s">
        <v>920</v>
      </c>
      <c r="P121" s="21">
        <v>0.51249999999999996</v>
      </c>
      <c r="Q121" s="18" t="s">
        <v>346</v>
      </c>
      <c r="R121" s="20">
        <v>1.1851157437429563</v>
      </c>
      <c r="S121" s="22">
        <v>3.6854999999999995E-3</v>
      </c>
      <c r="T121" s="20">
        <v>0.27432080387048752</v>
      </c>
      <c r="U121" s="22">
        <v>0.27507539289953942</v>
      </c>
      <c r="V121" s="17" t="s">
        <v>47</v>
      </c>
      <c r="W121" s="17" t="s">
        <v>47</v>
      </c>
      <c r="X121" s="22">
        <v>1.1252999999999999E-3</v>
      </c>
      <c r="Y121" s="22">
        <v>2.5601999999999999E-3</v>
      </c>
      <c r="Z121" s="22">
        <v>0</v>
      </c>
      <c r="AA121" s="22">
        <v>0</v>
      </c>
      <c r="AB121" s="22">
        <v>0</v>
      </c>
      <c r="AC121" s="22">
        <v>0</v>
      </c>
      <c r="AD121" s="22">
        <v>0</v>
      </c>
      <c r="AE121" s="22">
        <v>0</v>
      </c>
      <c r="AF121" s="22">
        <v>0</v>
      </c>
      <c r="AG121" s="22">
        <v>0</v>
      </c>
      <c r="AH121" s="22">
        <v>0</v>
      </c>
      <c r="AI121" s="22">
        <v>0</v>
      </c>
      <c r="AJ121" s="22">
        <v>0</v>
      </c>
      <c r="AK121" s="22">
        <v>0</v>
      </c>
      <c r="AL121" s="22">
        <v>0</v>
      </c>
      <c r="AM121" s="22">
        <v>0</v>
      </c>
      <c r="AN121" s="22">
        <v>0</v>
      </c>
      <c r="AO121" s="22">
        <v>0</v>
      </c>
      <c r="AP121" s="22">
        <v>0</v>
      </c>
      <c r="AQ121" s="24" t="s">
        <v>930</v>
      </c>
    </row>
    <row r="122" spans="1:43" ht="27" x14ac:dyDescent="0.3">
      <c r="A122" s="17">
        <v>2011</v>
      </c>
      <c r="B122" s="19">
        <v>40823</v>
      </c>
      <c r="C122" s="18" t="s">
        <v>1028</v>
      </c>
      <c r="D122" s="18" t="s">
        <v>1066</v>
      </c>
      <c r="E122" s="18" t="s">
        <v>1004</v>
      </c>
      <c r="F122" s="17">
        <v>10</v>
      </c>
      <c r="G122" s="18" t="s">
        <v>919</v>
      </c>
      <c r="H122" s="18" t="s">
        <v>47</v>
      </c>
      <c r="I122" s="17">
        <v>2011</v>
      </c>
      <c r="J122" s="17">
        <v>1.7276</v>
      </c>
      <c r="K122" s="17">
        <v>61</v>
      </c>
      <c r="L122" s="17">
        <v>576</v>
      </c>
      <c r="M122" s="20">
        <v>0.26264648828795711</v>
      </c>
      <c r="N122" s="18" t="s">
        <v>920</v>
      </c>
      <c r="O122" s="18" t="s">
        <v>920</v>
      </c>
      <c r="P122" s="21">
        <v>0.51249999999999996</v>
      </c>
      <c r="Q122" s="18" t="s">
        <v>346</v>
      </c>
      <c r="R122" s="20">
        <v>1.1478686977578483</v>
      </c>
      <c r="S122" s="22">
        <v>4.375029066223138E-3</v>
      </c>
      <c r="T122" s="20">
        <v>0.25324317354845666</v>
      </c>
      <c r="U122" s="22">
        <v>0.25388612282309309</v>
      </c>
      <c r="V122" s="17" t="s">
        <v>47</v>
      </c>
      <c r="W122" s="17" t="s">
        <v>47</v>
      </c>
      <c r="X122" s="22">
        <v>1.6957999999999999E-3</v>
      </c>
      <c r="Y122" s="22">
        <v>1.0541999999999999E-3</v>
      </c>
      <c r="Z122" s="22">
        <v>0</v>
      </c>
      <c r="AA122" s="22">
        <v>0</v>
      </c>
      <c r="AB122" s="22">
        <v>0</v>
      </c>
      <c r="AC122" s="22">
        <v>4.1399999999999998E-4</v>
      </c>
      <c r="AD122" s="22">
        <v>0</v>
      </c>
      <c r="AE122" s="22">
        <v>0</v>
      </c>
      <c r="AF122" s="22">
        <v>5.5999999999999997E-6</v>
      </c>
      <c r="AG122" s="22">
        <v>2.27E-5</v>
      </c>
      <c r="AH122" s="22">
        <v>0</v>
      </c>
      <c r="AI122" s="22">
        <v>0</v>
      </c>
      <c r="AJ122" s="22">
        <v>1.1358685183386332E-3</v>
      </c>
      <c r="AK122" s="22">
        <v>2.2160547884504846E-5</v>
      </c>
      <c r="AL122" s="22">
        <v>0</v>
      </c>
      <c r="AM122" s="22">
        <v>0</v>
      </c>
      <c r="AN122" s="22">
        <v>0</v>
      </c>
      <c r="AO122" s="22">
        <v>0</v>
      </c>
      <c r="AP122" s="22">
        <v>2.4700000000000001E-5</v>
      </c>
      <c r="AQ122" s="24" t="s">
        <v>930</v>
      </c>
    </row>
    <row r="123" spans="1:43" ht="27" x14ac:dyDescent="0.3">
      <c r="A123" s="17">
        <v>2011</v>
      </c>
      <c r="B123" s="19">
        <v>40823</v>
      </c>
      <c r="C123" s="18" t="s">
        <v>1028</v>
      </c>
      <c r="D123" s="18" t="s">
        <v>1067</v>
      </c>
      <c r="E123" s="18" t="s">
        <v>1004</v>
      </c>
      <c r="F123" s="17">
        <v>10</v>
      </c>
      <c r="G123" s="18" t="s">
        <v>919</v>
      </c>
      <c r="H123" s="18" t="s">
        <v>47</v>
      </c>
      <c r="I123" s="17">
        <v>2011</v>
      </c>
      <c r="J123" s="17">
        <v>1.5336000000000001</v>
      </c>
      <c r="K123" s="17">
        <v>61</v>
      </c>
      <c r="L123" s="17">
        <v>576</v>
      </c>
      <c r="M123" s="20">
        <v>0.26264648828795711</v>
      </c>
      <c r="N123" s="18" t="s">
        <v>920</v>
      </c>
      <c r="O123" s="18" t="s">
        <v>920</v>
      </c>
      <c r="P123" s="21">
        <v>0.51249999999999996</v>
      </c>
      <c r="Q123" s="18" t="s">
        <v>346</v>
      </c>
      <c r="R123" s="20">
        <v>0.95877012951952101</v>
      </c>
      <c r="S123" s="22">
        <v>2.8306252373060886E-3</v>
      </c>
      <c r="T123" s="20">
        <v>0.18457389392971366</v>
      </c>
      <c r="U123" s="22">
        <v>0.18491519911318471</v>
      </c>
      <c r="V123" s="17" t="s">
        <v>47</v>
      </c>
      <c r="W123" s="17" t="s">
        <v>47</v>
      </c>
      <c r="X123" s="22">
        <v>1.0959999999999999E-4</v>
      </c>
      <c r="Y123" s="22">
        <v>1.506E-3</v>
      </c>
      <c r="Z123" s="22">
        <v>7.0699999999999997E-5</v>
      </c>
      <c r="AA123" s="22">
        <v>0</v>
      </c>
      <c r="AB123" s="22">
        <v>0</v>
      </c>
      <c r="AC123" s="22">
        <v>2.208E-4</v>
      </c>
      <c r="AD123" s="22">
        <v>4.4400000000000002E-5</v>
      </c>
      <c r="AE123" s="22">
        <v>0</v>
      </c>
      <c r="AF123" s="22">
        <v>5.5999999999999997E-6</v>
      </c>
      <c r="AG123" s="22">
        <v>6.8100000000000002E-5</v>
      </c>
      <c r="AH123" s="22">
        <v>0</v>
      </c>
      <c r="AI123" s="22">
        <v>0</v>
      </c>
      <c r="AJ123" s="22">
        <v>3.9231142637676376E-4</v>
      </c>
      <c r="AK123" s="22">
        <v>3.3013810929324217E-5</v>
      </c>
      <c r="AL123" s="22">
        <v>0</v>
      </c>
      <c r="AM123" s="22">
        <v>0</v>
      </c>
      <c r="AN123" s="22">
        <v>3.3070000000000002E-4</v>
      </c>
      <c r="AO123" s="22">
        <v>0</v>
      </c>
      <c r="AP123" s="22">
        <v>4.9400000000000001E-5</v>
      </c>
      <c r="AQ123" s="24" t="s">
        <v>930</v>
      </c>
    </row>
    <row r="124" spans="1:43" ht="27" x14ac:dyDescent="0.3">
      <c r="A124" s="17">
        <v>2011</v>
      </c>
      <c r="B124" s="19">
        <v>40823</v>
      </c>
      <c r="C124" s="18" t="s">
        <v>1028</v>
      </c>
      <c r="D124" s="18" t="s">
        <v>1068</v>
      </c>
      <c r="E124" s="18" t="s">
        <v>1004</v>
      </c>
      <c r="F124" s="17">
        <v>10</v>
      </c>
      <c r="G124" s="18" t="s">
        <v>919</v>
      </c>
      <c r="H124" s="18" t="s">
        <v>47</v>
      </c>
      <c r="I124" s="17">
        <v>2011</v>
      </c>
      <c r="J124" s="17">
        <v>1.5831999999999999</v>
      </c>
      <c r="K124" s="17">
        <v>60</v>
      </c>
      <c r="L124" s="17">
        <v>576</v>
      </c>
      <c r="M124" s="20">
        <v>0.26264648828795711</v>
      </c>
      <c r="N124" s="18" t="s">
        <v>920</v>
      </c>
      <c r="O124" s="18" t="s">
        <v>920</v>
      </c>
      <c r="P124" s="21">
        <v>0.51249999999999996</v>
      </c>
      <c r="Q124" s="18" t="s">
        <v>346</v>
      </c>
      <c r="R124" s="20">
        <v>1.5035461844697788</v>
      </c>
      <c r="S124" s="22">
        <v>9.3202573522684004E-3</v>
      </c>
      <c r="T124" s="20">
        <v>0.58869740729335529</v>
      </c>
      <c r="U124" s="22">
        <v>0.59218357665554344</v>
      </c>
      <c r="V124" s="17" t="s">
        <v>47</v>
      </c>
      <c r="W124" s="17" t="s">
        <v>47</v>
      </c>
      <c r="X124" s="22">
        <v>5.0641999999999996E-3</v>
      </c>
      <c r="Y124" s="22">
        <v>4.1415000000000002E-3</v>
      </c>
      <c r="Z124" s="22">
        <v>0</v>
      </c>
      <c r="AA124" s="22">
        <v>0</v>
      </c>
      <c r="AB124" s="22">
        <v>0</v>
      </c>
      <c r="AC124" s="22">
        <v>0</v>
      </c>
      <c r="AD124" s="22">
        <v>0</v>
      </c>
      <c r="AE124" s="22">
        <v>0</v>
      </c>
      <c r="AF124" s="22">
        <v>0</v>
      </c>
      <c r="AG124" s="22">
        <v>4.5399999999999999E-5</v>
      </c>
      <c r="AH124" s="22">
        <v>0</v>
      </c>
      <c r="AI124" s="22">
        <v>0</v>
      </c>
      <c r="AJ124" s="22">
        <v>0</v>
      </c>
      <c r="AK124" s="22">
        <v>6.9157352268400907E-5</v>
      </c>
      <c r="AL124" s="22">
        <v>0</v>
      </c>
      <c r="AM124" s="22">
        <v>0</v>
      </c>
      <c r="AN124" s="22">
        <v>0</v>
      </c>
      <c r="AO124" s="22">
        <v>0</v>
      </c>
      <c r="AP124" s="22">
        <v>0</v>
      </c>
      <c r="AQ124" s="24" t="s">
        <v>930</v>
      </c>
    </row>
    <row r="125" spans="1:43" ht="27" x14ac:dyDescent="0.3">
      <c r="A125" s="17">
        <v>2011</v>
      </c>
      <c r="B125" s="19">
        <v>40823</v>
      </c>
      <c r="C125" s="18" t="s">
        <v>1028</v>
      </c>
      <c r="D125" s="18" t="s">
        <v>1069</v>
      </c>
      <c r="E125" s="18" t="s">
        <v>1004</v>
      </c>
      <c r="F125" s="17">
        <v>10</v>
      </c>
      <c r="G125" s="18" t="s">
        <v>919</v>
      </c>
      <c r="H125" s="18" t="s">
        <v>47</v>
      </c>
      <c r="I125" s="17">
        <v>2011</v>
      </c>
      <c r="J125" s="17">
        <v>1.823</v>
      </c>
      <c r="K125" s="17">
        <v>60</v>
      </c>
      <c r="L125" s="17">
        <v>576</v>
      </c>
      <c r="M125" s="20">
        <v>0.26264648828795711</v>
      </c>
      <c r="N125" s="18" t="s">
        <v>920</v>
      </c>
      <c r="O125" s="18" t="s">
        <v>920</v>
      </c>
      <c r="P125" s="21">
        <v>0.51249999999999996</v>
      </c>
      <c r="Q125" s="18" t="s">
        <v>346</v>
      </c>
      <c r="R125" s="20">
        <v>1.4027549288526022</v>
      </c>
      <c r="S125" s="22">
        <v>7.3898674509875212E-3</v>
      </c>
      <c r="T125" s="20">
        <v>0.40536848332350633</v>
      </c>
      <c r="U125" s="22">
        <v>0.4070184076695238</v>
      </c>
      <c r="V125" s="17" t="s">
        <v>47</v>
      </c>
      <c r="W125" s="17" t="s">
        <v>47</v>
      </c>
      <c r="X125" s="22">
        <v>3.9115E-3</v>
      </c>
      <c r="Y125" s="22">
        <v>2.4849E-3</v>
      </c>
      <c r="Z125" s="22">
        <v>0</v>
      </c>
      <c r="AA125" s="22">
        <v>0</v>
      </c>
      <c r="AB125" s="22">
        <v>0</v>
      </c>
      <c r="AC125" s="22">
        <v>5.52E-5</v>
      </c>
      <c r="AD125" s="22">
        <v>0</v>
      </c>
      <c r="AE125" s="22">
        <v>0</v>
      </c>
      <c r="AF125" s="22">
        <v>1.1199999999999999E-5</v>
      </c>
      <c r="AG125" s="22">
        <v>2.27E-5</v>
      </c>
      <c r="AH125" s="22">
        <v>0</v>
      </c>
      <c r="AI125" s="22">
        <v>0</v>
      </c>
      <c r="AJ125" s="22">
        <v>7.6721341520042329E-4</v>
      </c>
      <c r="AK125" s="22">
        <v>1.3654035787097822E-5</v>
      </c>
      <c r="AL125" s="22">
        <v>0</v>
      </c>
      <c r="AM125" s="22">
        <v>0</v>
      </c>
      <c r="AN125" s="22">
        <v>0</v>
      </c>
      <c r="AO125" s="22">
        <v>0</v>
      </c>
      <c r="AP125" s="22">
        <v>1.2349999999999999E-4</v>
      </c>
      <c r="AQ125" s="24" t="s">
        <v>930</v>
      </c>
    </row>
    <row r="126" spans="1:43" ht="27" x14ac:dyDescent="0.3">
      <c r="A126" s="17">
        <v>2011</v>
      </c>
      <c r="B126" s="19">
        <v>40823</v>
      </c>
      <c r="C126" s="18" t="s">
        <v>1028</v>
      </c>
      <c r="D126" s="18" t="s">
        <v>1070</v>
      </c>
      <c r="E126" s="18" t="s">
        <v>1004</v>
      </c>
      <c r="F126" s="17">
        <v>10</v>
      </c>
      <c r="G126" s="18" t="s">
        <v>919</v>
      </c>
      <c r="H126" s="18" t="s">
        <v>47</v>
      </c>
      <c r="I126" s="17">
        <v>2011</v>
      </c>
      <c r="J126" s="17">
        <v>1.2251000000000001</v>
      </c>
      <c r="K126" s="17">
        <v>58</v>
      </c>
      <c r="L126" s="17">
        <v>576</v>
      </c>
      <c r="M126" s="20">
        <v>0.26264648828795711</v>
      </c>
      <c r="N126" s="18" t="s">
        <v>920</v>
      </c>
      <c r="O126" s="18" t="s">
        <v>920</v>
      </c>
      <c r="P126" s="21">
        <v>0.51249999999999996</v>
      </c>
      <c r="Q126" s="18" t="s">
        <v>346</v>
      </c>
      <c r="R126" s="20">
        <v>1.3202366552445497</v>
      </c>
      <c r="S126" s="22">
        <v>5.3736409517219502E-3</v>
      </c>
      <c r="T126" s="20">
        <v>0.438628761058032</v>
      </c>
      <c r="U126" s="22">
        <v>0.44056118914367548</v>
      </c>
      <c r="V126" s="17" t="s">
        <v>47</v>
      </c>
      <c r="W126" s="17" t="s">
        <v>47</v>
      </c>
      <c r="X126" s="22">
        <v>1.8802000000000001E-3</v>
      </c>
      <c r="Y126" s="22">
        <v>2.8890999999999999E-3</v>
      </c>
      <c r="Z126" s="22">
        <v>0</v>
      </c>
      <c r="AA126" s="22">
        <v>0</v>
      </c>
      <c r="AB126" s="22">
        <v>0</v>
      </c>
      <c r="AC126" s="22">
        <v>5.52E-5</v>
      </c>
      <c r="AD126" s="22">
        <v>4.4400000000000002E-5</v>
      </c>
      <c r="AE126" s="22">
        <v>0</v>
      </c>
      <c r="AF126" s="22">
        <v>0</v>
      </c>
      <c r="AG126" s="22">
        <v>0</v>
      </c>
      <c r="AH126" s="22">
        <v>0</v>
      </c>
      <c r="AI126" s="22">
        <v>0</v>
      </c>
      <c r="AJ126" s="22">
        <v>4.8487662257327968E-4</v>
      </c>
      <c r="AK126" s="22">
        <v>1.9864329148670103E-5</v>
      </c>
      <c r="AL126" s="22">
        <v>0</v>
      </c>
      <c r="AM126" s="22">
        <v>0</v>
      </c>
      <c r="AN126" s="22">
        <v>0</v>
      </c>
      <c r="AO126" s="22">
        <v>0</v>
      </c>
      <c r="AP126" s="22">
        <v>0</v>
      </c>
      <c r="AQ126" s="24" t="s">
        <v>930</v>
      </c>
    </row>
    <row r="127" spans="1:43" ht="27" x14ac:dyDescent="0.3">
      <c r="A127" s="17">
        <v>2011</v>
      </c>
      <c r="B127" s="19">
        <v>40823</v>
      </c>
      <c r="C127" s="18" t="s">
        <v>1028</v>
      </c>
      <c r="D127" s="18" t="s">
        <v>1071</v>
      </c>
      <c r="E127" s="18" t="s">
        <v>1004</v>
      </c>
      <c r="F127" s="17">
        <v>10</v>
      </c>
      <c r="G127" s="18" t="s">
        <v>919</v>
      </c>
      <c r="H127" s="18" t="s">
        <v>47</v>
      </c>
      <c r="I127" s="17">
        <v>2011</v>
      </c>
      <c r="J127" s="17">
        <v>1.2208000000000001</v>
      </c>
      <c r="K127" s="17">
        <v>53</v>
      </c>
      <c r="L127" s="17">
        <v>576</v>
      </c>
      <c r="M127" s="20">
        <v>0.26264648828795711</v>
      </c>
      <c r="N127" s="18" t="s">
        <v>920</v>
      </c>
      <c r="O127" s="18" t="s">
        <v>920</v>
      </c>
      <c r="P127" s="21">
        <v>0.51249999999999996</v>
      </c>
      <c r="Q127" s="18" t="s">
        <v>346</v>
      </c>
      <c r="R127" s="20">
        <v>1.7493262478050888</v>
      </c>
      <c r="S127" s="22">
        <v>1.0252800000000001E-2</v>
      </c>
      <c r="T127" s="20">
        <v>0.83984272608125821</v>
      </c>
      <c r="U127" s="22">
        <v>0.8469558229534544</v>
      </c>
      <c r="V127" s="17" t="s">
        <v>47</v>
      </c>
      <c r="W127" s="17" t="s">
        <v>47</v>
      </c>
      <c r="X127" s="22">
        <v>3.1979E-3</v>
      </c>
      <c r="Y127" s="22">
        <v>5.7981000000000005E-3</v>
      </c>
      <c r="Z127" s="22">
        <v>0</v>
      </c>
      <c r="AA127" s="22">
        <v>0</v>
      </c>
      <c r="AB127" s="22">
        <v>0</v>
      </c>
      <c r="AC127" s="22">
        <v>1.3799999999999999E-4</v>
      </c>
      <c r="AD127" s="22">
        <v>0</v>
      </c>
      <c r="AE127" s="22">
        <v>0</v>
      </c>
      <c r="AF127" s="22">
        <v>1.6799999999999998E-5</v>
      </c>
      <c r="AG127" s="22">
        <v>4.3129999999999997E-4</v>
      </c>
      <c r="AH127" s="22">
        <v>0</v>
      </c>
      <c r="AI127" s="22">
        <v>0</v>
      </c>
      <c r="AJ127" s="22">
        <v>0</v>
      </c>
      <c r="AK127" s="22">
        <v>9.3000000000000007E-6</v>
      </c>
      <c r="AL127" s="22">
        <v>0</v>
      </c>
      <c r="AM127" s="22">
        <v>0</v>
      </c>
      <c r="AN127" s="22">
        <v>6.6140000000000003E-4</v>
      </c>
      <c r="AO127" s="22">
        <v>0</v>
      </c>
      <c r="AP127" s="22">
        <v>0</v>
      </c>
      <c r="AQ127" s="24" t="s">
        <v>922</v>
      </c>
    </row>
    <row r="128" spans="1:43" ht="27" x14ac:dyDescent="0.3">
      <c r="A128" s="17">
        <v>2011</v>
      </c>
      <c r="B128" s="19">
        <v>40823</v>
      </c>
      <c r="C128" s="18" t="s">
        <v>1028</v>
      </c>
      <c r="D128" s="18" t="s">
        <v>1072</v>
      </c>
      <c r="E128" s="18" t="s">
        <v>1004</v>
      </c>
      <c r="F128" s="17">
        <v>10</v>
      </c>
      <c r="G128" s="18" t="s">
        <v>919</v>
      </c>
      <c r="H128" s="18" t="s">
        <v>47</v>
      </c>
      <c r="I128" s="17">
        <v>2011</v>
      </c>
      <c r="J128" s="17">
        <v>0.80130000000000001</v>
      </c>
      <c r="K128" s="17">
        <v>47</v>
      </c>
      <c r="L128" s="17">
        <v>576</v>
      </c>
      <c r="M128" s="20">
        <v>0.26264648828795711</v>
      </c>
      <c r="N128" s="18" t="s">
        <v>920</v>
      </c>
      <c r="O128" s="18" t="s">
        <v>920</v>
      </c>
      <c r="P128" s="21">
        <v>0.51249999999999996</v>
      </c>
      <c r="Q128" s="18" t="s">
        <v>346</v>
      </c>
      <c r="R128" s="20">
        <v>1.5024472433227827</v>
      </c>
      <c r="S128" s="22">
        <v>3.6816002397022092E-3</v>
      </c>
      <c r="T128" s="20">
        <v>0.45945341815826896</v>
      </c>
      <c r="U128" s="22">
        <v>0.46157413630485611</v>
      </c>
      <c r="V128" s="17" t="s">
        <v>47</v>
      </c>
      <c r="W128" s="17" t="s">
        <v>47</v>
      </c>
      <c r="X128" s="22">
        <v>2.9096999999999999E-3</v>
      </c>
      <c r="Y128" s="22">
        <v>5.2709999999999996E-4</v>
      </c>
      <c r="Z128" s="22">
        <v>0</v>
      </c>
      <c r="AA128" s="22">
        <v>0</v>
      </c>
      <c r="AB128" s="22">
        <v>0</v>
      </c>
      <c r="AC128" s="22">
        <v>1.104E-4</v>
      </c>
      <c r="AD128" s="22">
        <v>0</v>
      </c>
      <c r="AE128" s="22">
        <v>0</v>
      </c>
      <c r="AF128" s="22">
        <v>5.5999999999999997E-6</v>
      </c>
      <c r="AG128" s="22">
        <v>2.27E-5</v>
      </c>
      <c r="AH128" s="22">
        <v>0</v>
      </c>
      <c r="AI128" s="22">
        <v>0</v>
      </c>
      <c r="AJ128" s="22">
        <v>8.8810901635108844E-5</v>
      </c>
      <c r="AK128" s="22">
        <v>1.7289338067100227E-5</v>
      </c>
      <c r="AL128" s="22">
        <v>0</v>
      </c>
      <c r="AM128" s="22">
        <v>0</v>
      </c>
      <c r="AN128" s="22">
        <v>0</v>
      </c>
      <c r="AO128" s="22">
        <v>0</v>
      </c>
      <c r="AP128" s="22">
        <v>0</v>
      </c>
      <c r="AQ128" s="24" t="s">
        <v>922</v>
      </c>
    </row>
    <row r="129" spans="1:43" ht="27" x14ac:dyDescent="0.3">
      <c r="A129" s="17">
        <v>2011</v>
      </c>
      <c r="B129" s="19">
        <v>40823</v>
      </c>
      <c r="C129" s="18" t="s">
        <v>1028</v>
      </c>
      <c r="D129" s="18" t="s">
        <v>1073</v>
      </c>
      <c r="E129" s="18" t="s">
        <v>1004</v>
      </c>
      <c r="F129" s="17">
        <v>10</v>
      </c>
      <c r="G129" s="18" t="s">
        <v>919</v>
      </c>
      <c r="H129" s="18" t="s">
        <v>47</v>
      </c>
      <c r="I129" s="17">
        <v>2011</v>
      </c>
      <c r="J129" s="17">
        <v>1.0403</v>
      </c>
      <c r="K129" s="17">
        <v>53</v>
      </c>
      <c r="L129" s="17">
        <v>576</v>
      </c>
      <c r="M129" s="20">
        <v>0.26264648828795711</v>
      </c>
      <c r="N129" s="18" t="s">
        <v>920</v>
      </c>
      <c r="O129" s="18" t="s">
        <v>920</v>
      </c>
      <c r="P129" s="21">
        <v>0.51249999999999996</v>
      </c>
      <c r="Q129" s="18" t="s">
        <v>346</v>
      </c>
      <c r="R129" s="20">
        <v>1.413363265825613</v>
      </c>
      <c r="S129" s="22">
        <v>4.7301999999999995E-3</v>
      </c>
      <c r="T129" s="20">
        <v>0.45469576083821972</v>
      </c>
      <c r="U129" s="22">
        <v>0.45677268688213962</v>
      </c>
      <c r="V129" s="17" t="s">
        <v>47</v>
      </c>
      <c r="W129" s="17" t="s">
        <v>47</v>
      </c>
      <c r="X129" s="22">
        <v>1.743E-3</v>
      </c>
      <c r="Y129" s="22">
        <v>2.8614000000000001E-3</v>
      </c>
      <c r="Z129" s="22">
        <v>2.7E-6</v>
      </c>
      <c r="AA129" s="22">
        <v>0</v>
      </c>
      <c r="AB129" s="22">
        <v>0</v>
      </c>
      <c r="AC129" s="22">
        <v>0</v>
      </c>
      <c r="AD129" s="22">
        <v>4.4400000000000002E-5</v>
      </c>
      <c r="AE129" s="22">
        <v>0</v>
      </c>
      <c r="AF129" s="22">
        <v>5.5999999999999999E-5</v>
      </c>
      <c r="AG129" s="22">
        <v>2.27E-5</v>
      </c>
      <c r="AH129" s="22">
        <v>0</v>
      </c>
      <c r="AI129" s="22">
        <v>0</v>
      </c>
      <c r="AJ129" s="22">
        <v>0</v>
      </c>
      <c r="AK129" s="22">
        <v>0</v>
      </c>
      <c r="AL129" s="22">
        <v>0</v>
      </c>
      <c r="AM129" s="22">
        <v>0</v>
      </c>
      <c r="AN129" s="22">
        <v>0</v>
      </c>
      <c r="AO129" s="22">
        <v>0</v>
      </c>
      <c r="AP129" s="22">
        <v>0</v>
      </c>
      <c r="AQ129" s="24" t="s">
        <v>922</v>
      </c>
    </row>
    <row r="130" spans="1:43" ht="27" x14ac:dyDescent="0.3">
      <c r="A130" s="17">
        <v>2011</v>
      </c>
      <c r="B130" s="19">
        <v>40823</v>
      </c>
      <c r="C130" s="18" t="s">
        <v>1028</v>
      </c>
      <c r="D130" s="18" t="s">
        <v>1074</v>
      </c>
      <c r="E130" s="18" t="s">
        <v>1004</v>
      </c>
      <c r="F130" s="17">
        <v>10</v>
      </c>
      <c r="G130" s="18" t="s">
        <v>919</v>
      </c>
      <c r="H130" s="18" t="s">
        <v>47</v>
      </c>
      <c r="I130" s="17">
        <v>2011</v>
      </c>
      <c r="J130" s="17">
        <v>1.2393000000000001</v>
      </c>
      <c r="K130" s="17">
        <v>57</v>
      </c>
      <c r="L130" s="17">
        <v>576</v>
      </c>
      <c r="M130" s="20">
        <v>0.26264648828795711</v>
      </c>
      <c r="N130" s="18" t="s">
        <v>920</v>
      </c>
      <c r="O130" s="18" t="s">
        <v>920</v>
      </c>
      <c r="P130" s="21">
        <v>0.51249999999999996</v>
      </c>
      <c r="Q130" s="18" t="s">
        <v>346</v>
      </c>
      <c r="R130" s="20">
        <v>1.6017506691370245</v>
      </c>
      <c r="S130" s="22">
        <v>9.6190313667424681E-3</v>
      </c>
      <c r="T130" s="20">
        <v>0.77616649453259634</v>
      </c>
      <c r="U130" s="22">
        <v>0.78223796351289765</v>
      </c>
      <c r="V130" s="17" t="s">
        <v>47</v>
      </c>
      <c r="W130" s="17" t="s">
        <v>47</v>
      </c>
      <c r="X130" s="22">
        <v>3.6779E-3</v>
      </c>
      <c r="Y130" s="22">
        <v>5.5722000000000002E-3</v>
      </c>
      <c r="Z130" s="22">
        <v>0</v>
      </c>
      <c r="AA130" s="22">
        <v>0</v>
      </c>
      <c r="AB130" s="22">
        <v>0</v>
      </c>
      <c r="AC130" s="22">
        <v>0</v>
      </c>
      <c r="AD130" s="22">
        <v>4.4400000000000002E-5</v>
      </c>
      <c r="AE130" s="22">
        <v>0</v>
      </c>
      <c r="AF130" s="22">
        <v>5.5999999999999997E-6</v>
      </c>
      <c r="AG130" s="22">
        <v>4.5399999999999999E-5</v>
      </c>
      <c r="AH130" s="22">
        <v>0</v>
      </c>
      <c r="AI130" s="22">
        <v>0</v>
      </c>
      <c r="AJ130" s="22">
        <v>2.508324940163229E-4</v>
      </c>
      <c r="AK130" s="22">
        <v>2.2698872726146377E-5</v>
      </c>
      <c r="AL130" s="22">
        <v>0</v>
      </c>
      <c r="AM130" s="22">
        <v>0</v>
      </c>
      <c r="AN130" s="22">
        <v>0</v>
      </c>
      <c r="AO130" s="22">
        <v>0</v>
      </c>
      <c r="AP130" s="22">
        <v>0</v>
      </c>
      <c r="AQ130" s="24" t="s">
        <v>930</v>
      </c>
    </row>
    <row r="131" spans="1:43" ht="27" x14ac:dyDescent="0.3">
      <c r="A131" s="17">
        <v>2011</v>
      </c>
      <c r="B131" s="19">
        <v>40823</v>
      </c>
      <c r="C131" s="18" t="s">
        <v>1028</v>
      </c>
      <c r="D131" s="18" t="s">
        <v>1075</v>
      </c>
      <c r="E131" s="18" t="s">
        <v>1004</v>
      </c>
      <c r="F131" s="17">
        <v>10</v>
      </c>
      <c r="G131" s="18" t="s">
        <v>919</v>
      </c>
      <c r="H131" s="18" t="s">
        <v>47</v>
      </c>
      <c r="I131" s="17">
        <v>2011</v>
      </c>
      <c r="J131" s="17">
        <v>0.7228</v>
      </c>
      <c r="K131" s="17">
        <v>47</v>
      </c>
      <c r="L131" s="17">
        <v>576</v>
      </c>
      <c r="M131" s="20">
        <v>0.26264648828795711</v>
      </c>
      <c r="N131" s="18" t="s">
        <v>920</v>
      </c>
      <c r="O131" s="18" t="s">
        <v>920</v>
      </c>
      <c r="P131" s="21">
        <v>0.51249999999999996</v>
      </c>
      <c r="Q131" s="18" t="s">
        <v>346</v>
      </c>
      <c r="R131" s="20">
        <v>1.0650683141535142</v>
      </c>
      <c r="S131" s="22">
        <v>1.3447999999999999E-3</v>
      </c>
      <c r="T131" s="20">
        <v>0.18605423353624792</v>
      </c>
      <c r="U131" s="22">
        <v>0.18640104056357207</v>
      </c>
      <c r="V131" s="17" t="s">
        <v>47</v>
      </c>
      <c r="W131" s="17" t="s">
        <v>47</v>
      </c>
      <c r="X131" s="22">
        <v>1.1665999999999998E-3</v>
      </c>
      <c r="Y131" s="22">
        <v>1.506E-4</v>
      </c>
      <c r="Z131" s="22">
        <v>0</v>
      </c>
      <c r="AA131" s="22">
        <v>0</v>
      </c>
      <c r="AB131" s="22">
        <v>0</v>
      </c>
      <c r="AC131" s="22">
        <v>2.76E-5</v>
      </c>
      <c r="AD131" s="22">
        <v>0</v>
      </c>
      <c r="AE131" s="22">
        <v>0</v>
      </c>
      <c r="AF131" s="22">
        <v>0</v>
      </c>
      <c r="AG131" s="22">
        <v>0</v>
      </c>
      <c r="AH131" s="22">
        <v>0</v>
      </c>
      <c r="AI131" s="22">
        <v>0</v>
      </c>
      <c r="AJ131" s="22">
        <v>0</v>
      </c>
      <c r="AK131" s="22">
        <v>0</v>
      </c>
      <c r="AL131" s="22">
        <v>0</v>
      </c>
      <c r="AM131" s="22">
        <v>0</v>
      </c>
      <c r="AN131" s="22">
        <v>0</v>
      </c>
      <c r="AO131" s="22">
        <v>0</v>
      </c>
      <c r="AP131" s="22">
        <v>0</v>
      </c>
      <c r="AQ131" s="24" t="s">
        <v>922</v>
      </c>
    </row>
    <row r="132" spans="1:43" ht="27" x14ac:dyDescent="0.3">
      <c r="A132" s="17">
        <v>2011</v>
      </c>
      <c r="B132" s="19">
        <v>40823</v>
      </c>
      <c r="C132" s="18" t="s">
        <v>1028</v>
      </c>
      <c r="D132" s="18" t="s">
        <v>1076</v>
      </c>
      <c r="E132" s="18" t="s">
        <v>1004</v>
      </c>
      <c r="F132" s="17">
        <v>10</v>
      </c>
      <c r="G132" s="18" t="s">
        <v>919</v>
      </c>
      <c r="H132" s="18" t="s">
        <v>47</v>
      </c>
      <c r="I132" s="17">
        <v>2011</v>
      </c>
      <c r="J132" s="17">
        <v>1.2154</v>
      </c>
      <c r="K132" s="17">
        <v>53</v>
      </c>
      <c r="L132" s="17">
        <v>576</v>
      </c>
      <c r="M132" s="20">
        <v>0.26264648828795711</v>
      </c>
      <c r="N132" s="18" t="s">
        <v>920</v>
      </c>
      <c r="O132" s="18" t="s">
        <v>920</v>
      </c>
      <c r="P132" s="21">
        <v>0.51249999999999996</v>
      </c>
      <c r="Q132" s="18" t="s">
        <v>346</v>
      </c>
      <c r="R132" s="20">
        <v>1.5710708601955152</v>
      </c>
      <c r="S132" s="22">
        <v>6.8012243045051492E-3</v>
      </c>
      <c r="T132" s="20">
        <v>0.55958732141724121</v>
      </c>
      <c r="U132" s="22">
        <v>0.56273632253113515</v>
      </c>
      <c r="V132" s="17" t="s">
        <v>47</v>
      </c>
      <c r="W132" s="17" t="s">
        <v>47</v>
      </c>
      <c r="X132" s="22">
        <v>4.6800999999999995E-3</v>
      </c>
      <c r="Y132" s="22">
        <v>9.789E-4</v>
      </c>
      <c r="Z132" s="22">
        <v>0</v>
      </c>
      <c r="AA132" s="22">
        <v>0</v>
      </c>
      <c r="AB132" s="22">
        <v>0</v>
      </c>
      <c r="AC132" s="22">
        <v>2.4840000000000002E-4</v>
      </c>
      <c r="AD132" s="22">
        <v>0</v>
      </c>
      <c r="AE132" s="22">
        <v>0</v>
      </c>
      <c r="AF132" s="22">
        <v>0</v>
      </c>
      <c r="AG132" s="22">
        <v>0</v>
      </c>
      <c r="AH132" s="22">
        <v>0</v>
      </c>
      <c r="AI132" s="22">
        <v>0</v>
      </c>
      <c r="AJ132" s="22">
        <v>5.5382430450515011E-4</v>
      </c>
      <c r="AK132" s="22">
        <v>9.3000000000000007E-6</v>
      </c>
      <c r="AL132" s="22">
        <v>0</v>
      </c>
      <c r="AM132" s="22">
        <v>0</v>
      </c>
      <c r="AN132" s="22">
        <v>3.3070000000000002E-4</v>
      </c>
      <c r="AO132" s="22">
        <v>0</v>
      </c>
      <c r="AP132" s="22">
        <v>0</v>
      </c>
      <c r="AQ132" s="24" t="s">
        <v>922</v>
      </c>
    </row>
    <row r="133" spans="1:43" ht="27" x14ac:dyDescent="0.3">
      <c r="A133" s="17">
        <v>2011</v>
      </c>
      <c r="B133" s="19">
        <v>40823</v>
      </c>
      <c r="C133" s="18" t="s">
        <v>1028</v>
      </c>
      <c r="D133" s="18" t="s">
        <v>1077</v>
      </c>
      <c r="E133" s="18" t="s">
        <v>1004</v>
      </c>
      <c r="F133" s="17">
        <v>10</v>
      </c>
      <c r="G133" s="18" t="s">
        <v>919</v>
      </c>
      <c r="H133" s="18" t="s">
        <v>47</v>
      </c>
      <c r="I133" s="17">
        <v>2011</v>
      </c>
      <c r="J133" s="17">
        <v>0.69489999999999996</v>
      </c>
      <c r="K133" s="17">
        <v>47</v>
      </c>
      <c r="L133" s="17">
        <v>576</v>
      </c>
      <c r="M133" s="20">
        <v>0.26264648828795711</v>
      </c>
      <c r="N133" s="18" t="s">
        <v>920</v>
      </c>
      <c r="O133" s="18" t="s">
        <v>920</v>
      </c>
      <c r="P133" s="21">
        <v>0.51249999999999996</v>
      </c>
      <c r="Q133" s="18" t="s">
        <v>346</v>
      </c>
      <c r="R133" s="20">
        <v>1.9348175073265101</v>
      </c>
      <c r="S133" s="22">
        <v>9.9633845681957392E-3</v>
      </c>
      <c r="T133" s="20">
        <v>1.4337868136704188</v>
      </c>
      <c r="U133" s="22">
        <v>1.4546432974552732</v>
      </c>
      <c r="V133" s="17" t="s">
        <v>47</v>
      </c>
      <c r="W133" s="17" t="s">
        <v>47</v>
      </c>
      <c r="X133" s="22">
        <v>7.7681E-3</v>
      </c>
      <c r="Y133" s="22">
        <v>1.3554000000000001E-3</v>
      </c>
      <c r="Z133" s="22">
        <v>0</v>
      </c>
      <c r="AA133" s="22">
        <v>0</v>
      </c>
      <c r="AB133" s="22">
        <v>0</v>
      </c>
      <c r="AC133" s="22">
        <v>2.76E-5</v>
      </c>
      <c r="AD133" s="22">
        <v>4.4400000000000002E-5</v>
      </c>
      <c r="AE133" s="22">
        <v>0</v>
      </c>
      <c r="AF133" s="22">
        <v>2.2399999999999999E-5</v>
      </c>
      <c r="AG133" s="22">
        <v>0</v>
      </c>
      <c r="AH133" s="22">
        <v>0</v>
      </c>
      <c r="AI133" s="22">
        <v>0</v>
      </c>
      <c r="AJ133" s="22">
        <v>5.5382430450515011E-4</v>
      </c>
      <c r="AK133" s="22">
        <v>6.8160263690588812E-5</v>
      </c>
      <c r="AL133" s="22">
        <v>0</v>
      </c>
      <c r="AM133" s="22">
        <v>0</v>
      </c>
      <c r="AN133" s="22">
        <v>0</v>
      </c>
      <c r="AO133" s="22">
        <v>0</v>
      </c>
      <c r="AP133" s="22">
        <v>1.2349999999999999E-4</v>
      </c>
      <c r="AQ133" s="24" t="s">
        <v>922</v>
      </c>
    </row>
    <row r="134" spans="1:43" ht="27" x14ac:dyDescent="0.3">
      <c r="A134" s="17">
        <v>2011</v>
      </c>
      <c r="B134" s="19">
        <v>40823</v>
      </c>
      <c r="C134" s="18" t="s">
        <v>1028</v>
      </c>
      <c r="D134" s="18" t="s">
        <v>1078</v>
      </c>
      <c r="E134" s="18" t="s">
        <v>1004</v>
      </c>
      <c r="F134" s="17">
        <v>10</v>
      </c>
      <c r="G134" s="18" t="s">
        <v>919</v>
      </c>
      <c r="H134" s="18" t="s">
        <v>47</v>
      </c>
      <c r="I134" s="17">
        <v>2011</v>
      </c>
      <c r="J134" s="17">
        <v>2.0396999999999998</v>
      </c>
      <c r="K134" s="17">
        <v>65</v>
      </c>
      <c r="L134" s="17">
        <v>576</v>
      </c>
      <c r="M134" s="20">
        <v>0.26264648828795711</v>
      </c>
      <c r="N134" s="18" t="s">
        <v>920</v>
      </c>
      <c r="O134" s="18" t="s">
        <v>920</v>
      </c>
      <c r="P134" s="21">
        <v>0.51249999999999996</v>
      </c>
      <c r="Q134" s="18" t="s">
        <v>346</v>
      </c>
      <c r="R134" s="20">
        <v>1.2507312009358977</v>
      </c>
      <c r="S134" s="22">
        <v>7.0546588747507633E-3</v>
      </c>
      <c r="T134" s="20">
        <v>0.34586747437126852</v>
      </c>
      <c r="U134" s="22">
        <v>0.34706786924498034</v>
      </c>
      <c r="V134" s="17" t="s">
        <v>47</v>
      </c>
      <c r="W134" s="17" t="s">
        <v>47</v>
      </c>
      <c r="X134" s="22">
        <v>3.8977999999999999E-3</v>
      </c>
      <c r="Y134" s="22">
        <v>2.2114000000000001E-3</v>
      </c>
      <c r="Z134" s="22">
        <v>0</v>
      </c>
      <c r="AA134" s="22">
        <v>0</v>
      </c>
      <c r="AB134" s="22">
        <v>0</v>
      </c>
      <c r="AC134" s="22">
        <v>0</v>
      </c>
      <c r="AD134" s="22">
        <v>1.3699999999999999E-5</v>
      </c>
      <c r="AE134" s="22">
        <v>0</v>
      </c>
      <c r="AF134" s="22">
        <v>5.5999999999999997E-6</v>
      </c>
      <c r="AG134" s="22">
        <v>0</v>
      </c>
      <c r="AH134" s="22">
        <v>0</v>
      </c>
      <c r="AI134" s="22">
        <v>0</v>
      </c>
      <c r="AJ134" s="22">
        <v>5.5852972398436442E-4</v>
      </c>
      <c r="AK134" s="22">
        <v>3.6929150766398997E-5</v>
      </c>
      <c r="AL134" s="22">
        <v>0</v>
      </c>
      <c r="AM134" s="22">
        <v>0</v>
      </c>
      <c r="AN134" s="22">
        <v>3.3070000000000002E-4</v>
      </c>
      <c r="AO134" s="22">
        <v>0</v>
      </c>
      <c r="AP134" s="22">
        <v>0</v>
      </c>
      <c r="AQ134" s="24" t="s">
        <v>930</v>
      </c>
    </row>
    <row r="135" spans="1:43" ht="27" x14ac:dyDescent="0.3">
      <c r="A135" s="17">
        <v>2011</v>
      </c>
      <c r="B135" s="19">
        <v>40823</v>
      </c>
      <c r="C135" s="18" t="s">
        <v>1028</v>
      </c>
      <c r="D135" s="18" t="s">
        <v>1079</v>
      </c>
      <c r="E135" s="18" t="s">
        <v>1004</v>
      </c>
      <c r="F135" s="17">
        <v>10</v>
      </c>
      <c r="G135" s="18" t="s">
        <v>919</v>
      </c>
      <c r="H135" s="18" t="s">
        <v>47</v>
      </c>
      <c r="I135" s="17">
        <v>2011</v>
      </c>
      <c r="J135" s="17">
        <v>1.0832999999999999</v>
      </c>
      <c r="K135" s="17">
        <v>54</v>
      </c>
      <c r="L135" s="17">
        <v>576</v>
      </c>
      <c r="M135" s="20">
        <v>0.26264648828795711</v>
      </c>
      <c r="N135" s="18" t="s">
        <v>920</v>
      </c>
      <c r="O135" s="18" t="s">
        <v>920</v>
      </c>
      <c r="P135" s="21">
        <v>0.51249999999999996</v>
      </c>
      <c r="Q135" s="18" t="s">
        <v>346</v>
      </c>
      <c r="R135" s="20">
        <v>1.7394661162675971</v>
      </c>
      <c r="S135" s="22">
        <v>1.0759100077045071E-2</v>
      </c>
      <c r="T135" s="20">
        <v>0.99317825875058352</v>
      </c>
      <c r="U135" s="22">
        <v>1.0031412394453156</v>
      </c>
      <c r="V135" s="17" t="s">
        <v>47</v>
      </c>
      <c r="W135" s="17" t="s">
        <v>47</v>
      </c>
      <c r="X135" s="22">
        <v>6.2170999999999997E-3</v>
      </c>
      <c r="Y135" s="22">
        <v>2.6354999999999998E-3</v>
      </c>
      <c r="Z135" s="22">
        <v>0</v>
      </c>
      <c r="AA135" s="22">
        <v>0</v>
      </c>
      <c r="AB135" s="22">
        <v>0</v>
      </c>
      <c r="AC135" s="22">
        <v>6.0720000000000001E-4</v>
      </c>
      <c r="AD135" s="22">
        <v>4.4400000000000002E-5</v>
      </c>
      <c r="AE135" s="22">
        <v>0</v>
      </c>
      <c r="AF135" s="22">
        <v>3.3599999999999997E-5</v>
      </c>
      <c r="AG135" s="22">
        <v>6.8100000000000002E-5</v>
      </c>
      <c r="AH135" s="22">
        <v>0</v>
      </c>
      <c r="AI135" s="22">
        <v>0</v>
      </c>
      <c r="AJ135" s="22">
        <v>1.1099000770450704E-3</v>
      </c>
      <c r="AK135" s="22">
        <v>1.8600000000000001E-5</v>
      </c>
      <c r="AL135" s="22">
        <v>0</v>
      </c>
      <c r="AM135" s="22">
        <v>0</v>
      </c>
      <c r="AN135" s="22">
        <v>0</v>
      </c>
      <c r="AO135" s="22">
        <v>0</v>
      </c>
      <c r="AP135" s="22">
        <v>2.4700000000000001E-5</v>
      </c>
      <c r="AQ135" s="24" t="s">
        <v>922</v>
      </c>
    </row>
    <row r="136" spans="1:43" ht="27" x14ac:dyDescent="0.3">
      <c r="A136" s="17">
        <v>2011</v>
      </c>
      <c r="B136" s="19">
        <v>40823</v>
      </c>
      <c r="C136" s="18" t="s">
        <v>1028</v>
      </c>
      <c r="D136" s="18" t="s">
        <v>1080</v>
      </c>
      <c r="E136" s="18" t="s">
        <v>1004</v>
      </c>
      <c r="F136" s="17">
        <v>10</v>
      </c>
      <c r="G136" s="18" t="s">
        <v>919</v>
      </c>
      <c r="H136" s="18" t="s">
        <v>47</v>
      </c>
      <c r="I136" s="17">
        <v>2011</v>
      </c>
      <c r="J136" s="17" t="s">
        <v>47</v>
      </c>
      <c r="K136" s="17">
        <v>62</v>
      </c>
      <c r="L136" s="17">
        <v>576</v>
      </c>
      <c r="M136" s="20">
        <v>0.26264648828795711</v>
      </c>
      <c r="N136" s="18" t="s">
        <v>920</v>
      </c>
      <c r="O136" s="18" t="s">
        <v>920</v>
      </c>
      <c r="P136" s="21">
        <v>0.51249999999999996</v>
      </c>
      <c r="Q136" s="18" t="s">
        <v>346</v>
      </c>
      <c r="R136" s="20">
        <v>1.1109434777657963</v>
      </c>
      <c r="S136" s="22">
        <v>4.2740879568862354E-3</v>
      </c>
      <c r="T136" s="20" t="s">
        <v>47</v>
      </c>
      <c r="U136" s="22"/>
      <c r="V136" s="17" t="s">
        <v>47</v>
      </c>
      <c r="W136" s="17" t="s">
        <v>47</v>
      </c>
      <c r="X136" s="22">
        <v>2.5254000000000001E-3</v>
      </c>
      <c r="Y136" s="22">
        <v>9.0360000000000006E-4</v>
      </c>
      <c r="Z136" s="22">
        <v>0</v>
      </c>
      <c r="AA136" s="22">
        <v>0</v>
      </c>
      <c r="AB136" s="22">
        <v>0</v>
      </c>
      <c r="AC136" s="22">
        <v>5.52E-5</v>
      </c>
      <c r="AD136" s="22">
        <v>4.4400000000000002E-5</v>
      </c>
      <c r="AE136" s="22">
        <v>0</v>
      </c>
      <c r="AF136" s="22">
        <v>0</v>
      </c>
      <c r="AG136" s="22">
        <v>2.27E-5</v>
      </c>
      <c r="AH136" s="22">
        <v>0</v>
      </c>
      <c r="AI136" s="22">
        <v>0</v>
      </c>
      <c r="AJ136" s="22">
        <v>3.920879568862354E-4</v>
      </c>
      <c r="AK136" s="22">
        <v>0</v>
      </c>
      <c r="AL136" s="22">
        <v>0</v>
      </c>
      <c r="AM136" s="22">
        <v>0</v>
      </c>
      <c r="AN136" s="22">
        <v>3.3070000000000002E-4</v>
      </c>
      <c r="AO136" s="22">
        <v>0</v>
      </c>
      <c r="AP136" s="22">
        <v>0</v>
      </c>
      <c r="AQ136" s="24" t="s">
        <v>930</v>
      </c>
    </row>
    <row r="137" spans="1:43" ht="27" x14ac:dyDescent="0.3">
      <c r="A137" s="17">
        <v>2011</v>
      </c>
      <c r="B137" s="19">
        <v>40823</v>
      </c>
      <c r="C137" s="18" t="s">
        <v>1028</v>
      </c>
      <c r="D137" s="18" t="s">
        <v>1081</v>
      </c>
      <c r="E137" s="18" t="s">
        <v>1004</v>
      </c>
      <c r="F137" s="17">
        <v>10</v>
      </c>
      <c r="G137" s="18" t="s">
        <v>919</v>
      </c>
      <c r="H137" s="18" t="s">
        <v>47</v>
      </c>
      <c r="I137" s="17">
        <v>2011</v>
      </c>
      <c r="J137" s="17">
        <v>0.80840000000000001</v>
      </c>
      <c r="K137" s="17">
        <v>48</v>
      </c>
      <c r="L137" s="17">
        <v>576</v>
      </c>
      <c r="M137" s="20">
        <v>0.26264648828795711</v>
      </c>
      <c r="N137" s="18" t="s">
        <v>920</v>
      </c>
      <c r="O137" s="18" t="s">
        <v>920</v>
      </c>
      <c r="P137" s="21">
        <v>0.51249999999999996</v>
      </c>
      <c r="Q137" s="18" t="s">
        <v>346</v>
      </c>
      <c r="R137" s="20">
        <v>1.5152543054174061</v>
      </c>
      <c r="S137" s="22">
        <v>4.1070243045051502E-3</v>
      </c>
      <c r="T137" s="20">
        <v>0.50804358046822728</v>
      </c>
      <c r="U137" s="22">
        <v>0.51063784325030193</v>
      </c>
      <c r="V137" s="17" t="s">
        <v>47</v>
      </c>
      <c r="W137" s="17" t="s">
        <v>47</v>
      </c>
      <c r="X137" s="22">
        <v>2.9231999999999999E-3</v>
      </c>
      <c r="Y137" s="22">
        <v>6.0240000000000001E-4</v>
      </c>
      <c r="Z137" s="22">
        <v>0</v>
      </c>
      <c r="AA137" s="22">
        <v>0</v>
      </c>
      <c r="AB137" s="22">
        <v>0</v>
      </c>
      <c r="AC137" s="22">
        <v>2.76E-5</v>
      </c>
      <c r="AD137" s="22">
        <v>0</v>
      </c>
      <c r="AE137" s="22">
        <v>0</v>
      </c>
      <c r="AF137" s="22">
        <v>0</v>
      </c>
      <c r="AG137" s="22">
        <v>0</v>
      </c>
      <c r="AH137" s="22">
        <v>0</v>
      </c>
      <c r="AI137" s="22">
        <v>0</v>
      </c>
      <c r="AJ137" s="22">
        <v>5.5382430450515011E-4</v>
      </c>
      <c r="AK137" s="22">
        <v>0</v>
      </c>
      <c r="AL137" s="22">
        <v>0</v>
      </c>
      <c r="AM137" s="22">
        <v>0</v>
      </c>
      <c r="AN137" s="22">
        <v>0</v>
      </c>
      <c r="AO137" s="22">
        <v>0</v>
      </c>
      <c r="AP137" s="22">
        <v>0</v>
      </c>
      <c r="AQ137" s="24" t="s">
        <v>922</v>
      </c>
    </row>
    <row r="138" spans="1:43" ht="27" x14ac:dyDescent="0.3">
      <c r="A138" s="17">
        <v>2011</v>
      </c>
      <c r="B138" s="19">
        <v>40823</v>
      </c>
      <c r="C138" s="18" t="s">
        <v>1028</v>
      </c>
      <c r="D138" s="18" t="s">
        <v>1082</v>
      </c>
      <c r="E138" s="18" t="s">
        <v>1004</v>
      </c>
      <c r="F138" s="17">
        <v>10</v>
      </c>
      <c r="G138" s="18" t="s">
        <v>919</v>
      </c>
      <c r="H138" s="18" t="s">
        <v>47</v>
      </c>
      <c r="I138" s="17">
        <v>2011</v>
      </c>
      <c r="J138" s="17">
        <v>1.4018299999999999</v>
      </c>
      <c r="K138" s="17">
        <v>56</v>
      </c>
      <c r="L138" s="17">
        <v>576</v>
      </c>
      <c r="M138" s="20">
        <v>0.26264648828795711</v>
      </c>
      <c r="N138" s="18" t="s">
        <v>920</v>
      </c>
      <c r="O138" s="18" t="s">
        <v>920</v>
      </c>
      <c r="P138" s="21">
        <v>0.51249999999999996</v>
      </c>
      <c r="Q138" s="18" t="s">
        <v>346</v>
      </c>
      <c r="R138" s="20">
        <v>1.3712794644271258</v>
      </c>
      <c r="S138" s="22">
        <v>5.2905605478845048E-3</v>
      </c>
      <c r="T138" s="20">
        <v>0.37740386123028508</v>
      </c>
      <c r="U138" s="22">
        <v>0.37883359384107879</v>
      </c>
      <c r="V138" s="17" t="s">
        <v>47</v>
      </c>
      <c r="W138" s="17" t="s">
        <v>47</v>
      </c>
      <c r="X138" s="22">
        <v>2.7174999999999999E-3</v>
      </c>
      <c r="Y138" s="22">
        <v>2.5601999999999999E-3</v>
      </c>
      <c r="Z138" s="22">
        <v>0</v>
      </c>
      <c r="AA138" s="22">
        <v>0</v>
      </c>
      <c r="AB138" s="22">
        <v>0</v>
      </c>
      <c r="AC138" s="22">
        <v>0</v>
      </c>
      <c r="AD138" s="22">
        <v>0</v>
      </c>
      <c r="AE138" s="22">
        <v>0</v>
      </c>
      <c r="AF138" s="22">
        <v>0</v>
      </c>
      <c r="AG138" s="22">
        <v>0</v>
      </c>
      <c r="AH138" s="22">
        <v>0</v>
      </c>
      <c r="AI138" s="22">
        <v>0</v>
      </c>
      <c r="AJ138" s="22">
        <v>0</v>
      </c>
      <c r="AK138" s="22">
        <v>1.2860547884504846E-5</v>
      </c>
      <c r="AL138" s="22">
        <v>0</v>
      </c>
      <c r="AM138" s="22">
        <v>0</v>
      </c>
      <c r="AN138" s="22">
        <v>0</v>
      </c>
      <c r="AO138" s="22">
        <v>0</v>
      </c>
      <c r="AP138" s="22">
        <v>0</v>
      </c>
      <c r="AQ138" s="24" t="s">
        <v>930</v>
      </c>
    </row>
    <row r="139" spans="1:43" ht="27" x14ac:dyDescent="0.3">
      <c r="A139" s="17">
        <v>2011</v>
      </c>
      <c r="B139" s="19">
        <v>40823</v>
      </c>
      <c r="C139" s="18" t="s">
        <v>1028</v>
      </c>
      <c r="D139" s="18" t="s">
        <v>1083</v>
      </c>
      <c r="E139" s="18" t="s">
        <v>1004</v>
      </c>
      <c r="F139" s="17">
        <v>10</v>
      </c>
      <c r="G139" s="18" t="s">
        <v>919</v>
      </c>
      <c r="H139" s="18" t="s">
        <v>47</v>
      </c>
      <c r="I139" s="17">
        <v>2011</v>
      </c>
      <c r="J139" s="17">
        <v>1.0057</v>
      </c>
      <c r="K139" s="17">
        <v>54</v>
      </c>
      <c r="L139" s="17">
        <v>576</v>
      </c>
      <c r="M139" s="20">
        <v>0.26264648828795711</v>
      </c>
      <c r="N139" s="18" t="s">
        <v>920</v>
      </c>
      <c r="O139" s="18" t="s">
        <v>920</v>
      </c>
      <c r="P139" s="21">
        <v>0.51249999999999996</v>
      </c>
      <c r="Q139" s="18" t="s">
        <v>346</v>
      </c>
      <c r="R139" s="20">
        <v>1.5092379339545849</v>
      </c>
      <c r="S139" s="22">
        <v>6.3321000000000002E-3</v>
      </c>
      <c r="T139" s="20">
        <v>0.62962115939146857</v>
      </c>
      <c r="U139" s="22">
        <v>0.63361050520033713</v>
      </c>
      <c r="V139" s="17" t="s">
        <v>47</v>
      </c>
      <c r="W139" s="17" t="s">
        <v>47</v>
      </c>
      <c r="X139" s="22">
        <v>2.6762999999999999E-3</v>
      </c>
      <c r="Y139" s="22">
        <v>3.6144000000000003E-3</v>
      </c>
      <c r="Z139" s="22">
        <v>0</v>
      </c>
      <c r="AA139" s="22">
        <v>0</v>
      </c>
      <c r="AB139" s="22">
        <v>0</v>
      </c>
      <c r="AC139" s="22">
        <v>4.1400000000000003E-5</v>
      </c>
      <c r="AD139" s="22">
        <v>0</v>
      </c>
      <c r="AE139" s="22">
        <v>0</v>
      </c>
      <c r="AF139" s="22">
        <v>0</v>
      </c>
      <c r="AG139" s="22">
        <v>0</v>
      </c>
      <c r="AH139" s="22">
        <v>0</v>
      </c>
      <c r="AI139" s="22">
        <v>0</v>
      </c>
      <c r="AJ139" s="22">
        <v>0</v>
      </c>
      <c r="AK139" s="22">
        <v>0</v>
      </c>
      <c r="AL139" s="22">
        <v>0</v>
      </c>
      <c r="AM139" s="22">
        <v>0</v>
      </c>
      <c r="AN139" s="22">
        <v>0</v>
      </c>
      <c r="AO139" s="22">
        <v>0</v>
      </c>
      <c r="AP139" s="22">
        <v>0</v>
      </c>
      <c r="AQ139" s="24" t="s">
        <v>922</v>
      </c>
    </row>
    <row r="140" spans="1:43" ht="27" x14ac:dyDescent="0.3">
      <c r="A140" s="17">
        <v>2011</v>
      </c>
      <c r="B140" s="19">
        <v>40823</v>
      </c>
      <c r="C140" s="18" t="s">
        <v>1084</v>
      </c>
      <c r="D140" s="18" t="s">
        <v>1085</v>
      </c>
      <c r="E140" s="18" t="s">
        <v>1004</v>
      </c>
      <c r="F140" s="17">
        <v>10</v>
      </c>
      <c r="G140" s="18" t="s">
        <v>919</v>
      </c>
      <c r="H140" s="18" t="s">
        <v>47</v>
      </c>
      <c r="I140" s="17">
        <v>2011</v>
      </c>
      <c r="J140" s="17">
        <v>1.0813999999999999</v>
      </c>
      <c r="K140" s="17">
        <v>54</v>
      </c>
      <c r="L140" s="17">
        <v>490</v>
      </c>
      <c r="M140" s="20">
        <v>0.22090270770892095</v>
      </c>
      <c r="N140" s="18" t="s">
        <v>920</v>
      </c>
      <c r="O140" s="18" t="s">
        <v>920</v>
      </c>
      <c r="P140" s="21">
        <v>0.46041666666666664</v>
      </c>
      <c r="Q140" s="18" t="s">
        <v>346</v>
      </c>
      <c r="R140" s="20">
        <v>0.89934796018985907</v>
      </c>
      <c r="S140" s="22">
        <v>1.5547400678743773E-3</v>
      </c>
      <c r="T140" s="20">
        <v>0.14377104382045289</v>
      </c>
      <c r="U140" s="22">
        <v>0.1439780425551066</v>
      </c>
      <c r="V140" s="17" t="s">
        <v>47</v>
      </c>
      <c r="W140" s="17" t="s">
        <v>47</v>
      </c>
      <c r="X140" s="22">
        <v>1.3175999999999999E-3</v>
      </c>
      <c r="Y140" s="22">
        <v>7.5300000000000001E-5</v>
      </c>
      <c r="Z140" s="22">
        <v>0</v>
      </c>
      <c r="AA140" s="22">
        <v>0</v>
      </c>
      <c r="AB140" s="22">
        <v>0</v>
      </c>
      <c r="AC140" s="22">
        <v>0</v>
      </c>
      <c r="AD140" s="22">
        <v>0</v>
      </c>
      <c r="AE140" s="22">
        <v>0</v>
      </c>
      <c r="AF140" s="22">
        <v>0</v>
      </c>
      <c r="AG140" s="22">
        <v>2.27E-5</v>
      </c>
      <c r="AH140" s="22">
        <v>0</v>
      </c>
      <c r="AI140" s="22">
        <v>0</v>
      </c>
      <c r="AJ140" s="22">
        <v>0</v>
      </c>
      <c r="AK140" s="22">
        <v>0</v>
      </c>
      <c r="AL140" s="22">
        <v>1.3914006787437742E-4</v>
      </c>
      <c r="AM140" s="22">
        <v>0</v>
      </c>
      <c r="AN140" s="22">
        <v>0</v>
      </c>
      <c r="AO140" s="22">
        <v>0</v>
      </c>
      <c r="AP140" s="22">
        <v>0</v>
      </c>
      <c r="AQ140" s="24" t="s">
        <v>922</v>
      </c>
    </row>
    <row r="141" spans="1:43" ht="27" x14ac:dyDescent="0.3">
      <c r="A141" s="17">
        <v>2011</v>
      </c>
      <c r="B141" s="19">
        <v>40823</v>
      </c>
      <c r="C141" s="18" t="s">
        <v>1084</v>
      </c>
      <c r="D141" s="18" t="s">
        <v>1086</v>
      </c>
      <c r="E141" s="18" t="s">
        <v>1004</v>
      </c>
      <c r="F141" s="17">
        <v>10</v>
      </c>
      <c r="G141" s="18" t="s">
        <v>919</v>
      </c>
      <c r="H141" s="18" t="s">
        <v>47</v>
      </c>
      <c r="I141" s="17">
        <v>2011</v>
      </c>
      <c r="J141" s="17">
        <v>1.8063</v>
      </c>
      <c r="K141" s="17">
        <v>66</v>
      </c>
      <c r="L141" s="17">
        <v>490</v>
      </c>
      <c r="M141" s="20">
        <v>0.22090270770892095</v>
      </c>
      <c r="N141" s="18" t="s">
        <v>920</v>
      </c>
      <c r="O141" s="18" t="s">
        <v>920</v>
      </c>
      <c r="P141" s="21">
        <v>0.46041666666666664</v>
      </c>
      <c r="Q141" s="18" t="s">
        <v>346</v>
      </c>
      <c r="R141" s="20">
        <v>1.1025331301834314</v>
      </c>
      <c r="S141" s="22">
        <v>5.3140999999999996E-3</v>
      </c>
      <c r="T141" s="20">
        <v>0.29419808448209045</v>
      </c>
      <c r="U141" s="22">
        <v>0.29506616348301229</v>
      </c>
      <c r="V141" s="17" t="s">
        <v>47</v>
      </c>
      <c r="W141" s="17" t="s">
        <v>47</v>
      </c>
      <c r="X141" s="22">
        <v>4.0351000000000007E-3</v>
      </c>
      <c r="Y141" s="22">
        <v>9.789E-4</v>
      </c>
      <c r="Z141" s="22">
        <v>0</v>
      </c>
      <c r="AA141" s="22">
        <v>0</v>
      </c>
      <c r="AB141" s="22">
        <v>0</v>
      </c>
      <c r="AC141" s="22">
        <v>8.2800000000000007E-5</v>
      </c>
      <c r="AD141" s="22">
        <v>4.4400000000000002E-5</v>
      </c>
      <c r="AE141" s="22">
        <v>0</v>
      </c>
      <c r="AF141" s="22">
        <v>0</v>
      </c>
      <c r="AG141" s="22">
        <v>0</v>
      </c>
      <c r="AH141" s="22">
        <v>0</v>
      </c>
      <c r="AI141" s="22">
        <v>0</v>
      </c>
      <c r="AJ141" s="22">
        <v>0</v>
      </c>
      <c r="AK141" s="22">
        <v>0</v>
      </c>
      <c r="AL141" s="22">
        <v>0</v>
      </c>
      <c r="AM141" s="22">
        <v>0</v>
      </c>
      <c r="AN141" s="22">
        <v>0</v>
      </c>
      <c r="AO141" s="22">
        <v>0</v>
      </c>
      <c r="AP141" s="22">
        <v>1.729E-4</v>
      </c>
      <c r="AQ141" s="24" t="s">
        <v>930</v>
      </c>
    </row>
    <row r="142" spans="1:43" ht="27" x14ac:dyDescent="0.3">
      <c r="A142" s="17">
        <v>2011</v>
      </c>
      <c r="B142" s="19">
        <v>40823</v>
      </c>
      <c r="C142" s="18" t="s">
        <v>1087</v>
      </c>
      <c r="D142" s="18" t="s">
        <v>1088</v>
      </c>
      <c r="E142" s="18" t="s">
        <v>1004</v>
      </c>
      <c r="F142" s="17">
        <v>10</v>
      </c>
      <c r="G142" s="18" t="s">
        <v>919</v>
      </c>
      <c r="H142" s="18" t="s">
        <v>47</v>
      </c>
      <c r="I142" s="17">
        <v>2011</v>
      </c>
      <c r="J142" s="17">
        <v>0.48559999999999998</v>
      </c>
      <c r="K142" s="17">
        <v>43</v>
      </c>
      <c r="L142" s="17">
        <v>377</v>
      </c>
      <c r="M142" s="20">
        <v>0.16685523023855681</v>
      </c>
      <c r="N142" s="18" t="s">
        <v>920</v>
      </c>
      <c r="O142" s="18" t="s">
        <v>920</v>
      </c>
      <c r="P142" s="21">
        <v>0.44513888888888886</v>
      </c>
      <c r="Q142" s="18" t="s">
        <v>346</v>
      </c>
      <c r="R142" s="20">
        <v>1.1700502697787032</v>
      </c>
      <c r="S142" s="22">
        <v>1.2220999999999998E-3</v>
      </c>
      <c r="T142" s="20">
        <v>0.25166803953871497</v>
      </c>
      <c r="U142" s="22">
        <v>0.25230300556652152</v>
      </c>
      <c r="V142" s="17" t="s">
        <v>47</v>
      </c>
      <c r="W142" s="17" t="s">
        <v>47</v>
      </c>
      <c r="X142" s="22">
        <v>9.8789999999999989E-4</v>
      </c>
      <c r="Y142" s="22">
        <v>7.5300000000000001E-5</v>
      </c>
      <c r="Z142" s="22">
        <v>0</v>
      </c>
      <c r="AA142" s="22">
        <v>0</v>
      </c>
      <c r="AB142" s="22">
        <v>0</v>
      </c>
      <c r="AC142" s="22">
        <v>0</v>
      </c>
      <c r="AD142" s="22">
        <v>0</v>
      </c>
      <c r="AE142" s="22">
        <v>0</v>
      </c>
      <c r="AF142" s="22">
        <v>0</v>
      </c>
      <c r="AG142" s="22">
        <v>1.5889999999999999E-4</v>
      </c>
      <c r="AH142" s="22">
        <v>0</v>
      </c>
      <c r="AI142" s="22">
        <v>0</v>
      </c>
      <c r="AJ142" s="22">
        <v>0</v>
      </c>
      <c r="AK142" s="22">
        <v>0</v>
      </c>
      <c r="AL142" s="22">
        <v>0</v>
      </c>
      <c r="AM142" s="22">
        <v>0</v>
      </c>
      <c r="AN142" s="22">
        <v>0</v>
      </c>
      <c r="AO142" s="22">
        <v>0</v>
      </c>
      <c r="AP142" s="22">
        <v>0</v>
      </c>
      <c r="AQ142" s="24" t="s">
        <v>922</v>
      </c>
    </row>
    <row r="143" spans="1:43" ht="27" x14ac:dyDescent="0.3">
      <c r="A143" s="17">
        <v>2011</v>
      </c>
      <c r="B143" s="19">
        <v>40823</v>
      </c>
      <c r="C143" s="18" t="s">
        <v>1087</v>
      </c>
      <c r="D143" s="18" t="s">
        <v>1089</v>
      </c>
      <c r="E143" s="18" t="s">
        <v>1004</v>
      </c>
      <c r="F143" s="17">
        <v>10</v>
      </c>
      <c r="G143" s="18" t="s">
        <v>919</v>
      </c>
      <c r="H143" s="18" t="s">
        <v>47</v>
      </c>
      <c r="I143" s="17">
        <v>2011</v>
      </c>
      <c r="J143" s="17">
        <v>1.2266999999999999</v>
      </c>
      <c r="K143" s="17">
        <v>55</v>
      </c>
      <c r="L143" s="17">
        <v>377</v>
      </c>
      <c r="M143" s="20">
        <v>0.16685523023855681</v>
      </c>
      <c r="N143" s="18" t="s">
        <v>920</v>
      </c>
      <c r="O143" s="18" t="s">
        <v>920</v>
      </c>
      <c r="P143" s="21">
        <v>0.44513888888888886</v>
      </c>
      <c r="Q143" s="18" t="s">
        <v>346</v>
      </c>
      <c r="R143" s="20">
        <v>1.211868527309018</v>
      </c>
      <c r="S143" s="22">
        <v>3.4230000000000003E-3</v>
      </c>
      <c r="T143" s="20">
        <v>0.27904133039863049</v>
      </c>
      <c r="U143" s="22">
        <v>0.27982214984831733</v>
      </c>
      <c r="V143" s="17" t="s">
        <v>47</v>
      </c>
      <c r="W143" s="17" t="s">
        <v>47</v>
      </c>
      <c r="X143" s="22">
        <v>3.0878999999999998E-3</v>
      </c>
      <c r="Y143" s="22">
        <v>3.012E-4</v>
      </c>
      <c r="Z143" s="22">
        <v>0</v>
      </c>
      <c r="AA143" s="22">
        <v>0</v>
      </c>
      <c r="AB143" s="22">
        <v>0</v>
      </c>
      <c r="AC143" s="22">
        <v>0</v>
      </c>
      <c r="AD143" s="22">
        <v>0</v>
      </c>
      <c r="AE143" s="22">
        <v>0</v>
      </c>
      <c r="AF143" s="22">
        <v>1.1199999999999999E-5</v>
      </c>
      <c r="AG143" s="22">
        <v>2.27E-5</v>
      </c>
      <c r="AH143" s="22">
        <v>0</v>
      </c>
      <c r="AI143" s="22">
        <v>0</v>
      </c>
      <c r="AJ143" s="22">
        <v>0</v>
      </c>
      <c r="AK143" s="22">
        <v>0</v>
      </c>
      <c r="AL143" s="22">
        <v>0</v>
      </c>
      <c r="AM143" s="22">
        <v>0</v>
      </c>
      <c r="AN143" s="22">
        <v>0</v>
      </c>
      <c r="AO143" s="22">
        <v>0</v>
      </c>
      <c r="AP143" s="22">
        <v>0</v>
      </c>
      <c r="AQ143" s="24" t="s">
        <v>922</v>
      </c>
    </row>
    <row r="144" spans="1:43" ht="27" x14ac:dyDescent="0.3">
      <c r="A144" s="17">
        <v>2011</v>
      </c>
      <c r="B144" s="19">
        <v>40823</v>
      </c>
      <c r="C144" s="18" t="s">
        <v>1087</v>
      </c>
      <c r="D144" s="18" t="s">
        <v>1090</v>
      </c>
      <c r="E144" s="18" t="s">
        <v>1004</v>
      </c>
      <c r="F144" s="17">
        <v>10</v>
      </c>
      <c r="G144" s="18" t="s">
        <v>919</v>
      </c>
      <c r="H144" s="18" t="s">
        <v>47</v>
      </c>
      <c r="I144" s="17">
        <v>2011</v>
      </c>
      <c r="J144" s="17">
        <v>0.79310000000000003</v>
      </c>
      <c r="K144" s="17">
        <v>46</v>
      </c>
      <c r="L144" s="17">
        <v>377</v>
      </c>
      <c r="M144" s="20">
        <v>0.16685523023855681</v>
      </c>
      <c r="N144" s="18" t="s">
        <v>920</v>
      </c>
      <c r="O144" s="18" t="s">
        <v>920</v>
      </c>
      <c r="P144" s="21">
        <v>0.44513888888888886</v>
      </c>
      <c r="Q144" s="18" t="s">
        <v>346</v>
      </c>
      <c r="R144" s="20">
        <v>-0.6721340074949359</v>
      </c>
      <c r="S144" s="22">
        <v>2.27E-5</v>
      </c>
      <c r="T144" s="20">
        <v>2.8621863573319883E-3</v>
      </c>
      <c r="U144" s="22">
        <v>2.8622682807842312E-3</v>
      </c>
      <c r="V144" s="17" t="s">
        <v>47</v>
      </c>
      <c r="W144" s="17" t="s">
        <v>47</v>
      </c>
      <c r="X144" s="22">
        <v>0</v>
      </c>
      <c r="Y144" s="22">
        <v>0</v>
      </c>
      <c r="Z144" s="22">
        <v>0</v>
      </c>
      <c r="AA144" s="22">
        <v>0</v>
      </c>
      <c r="AB144" s="22">
        <v>0</v>
      </c>
      <c r="AC144" s="22">
        <v>0</v>
      </c>
      <c r="AD144" s="22">
        <v>0</v>
      </c>
      <c r="AE144" s="22">
        <v>0</v>
      </c>
      <c r="AF144" s="22">
        <v>0</v>
      </c>
      <c r="AG144" s="22">
        <v>2.27E-5</v>
      </c>
      <c r="AH144" s="22">
        <v>0</v>
      </c>
      <c r="AI144" s="22">
        <v>0</v>
      </c>
      <c r="AJ144" s="22">
        <v>0</v>
      </c>
      <c r="AK144" s="22">
        <v>0</v>
      </c>
      <c r="AL144" s="22">
        <v>0</v>
      </c>
      <c r="AM144" s="22">
        <v>0</v>
      </c>
      <c r="AN144" s="22">
        <v>0</v>
      </c>
      <c r="AO144" s="22">
        <v>0</v>
      </c>
      <c r="AP144" s="22">
        <v>0</v>
      </c>
      <c r="AQ144" s="24" t="s">
        <v>922</v>
      </c>
    </row>
    <row r="145" spans="1:43" ht="27" x14ac:dyDescent="0.3">
      <c r="A145" s="17">
        <v>2011</v>
      </c>
      <c r="B145" s="19">
        <v>40823</v>
      </c>
      <c r="C145" s="18" t="s">
        <v>1091</v>
      </c>
      <c r="D145" s="18" t="s">
        <v>1092</v>
      </c>
      <c r="E145" s="18" t="s">
        <v>1004</v>
      </c>
      <c r="F145" s="17">
        <v>10</v>
      </c>
      <c r="G145" s="18" t="s">
        <v>919</v>
      </c>
      <c r="H145" s="18" t="s">
        <v>47</v>
      </c>
      <c r="I145" s="17">
        <v>2011</v>
      </c>
      <c r="J145" s="17">
        <v>1.6551</v>
      </c>
      <c r="K145" s="17">
        <v>63</v>
      </c>
      <c r="L145" s="17">
        <v>206</v>
      </c>
      <c r="M145" s="20">
        <v>8.7385345040491696E-2</v>
      </c>
      <c r="N145" s="18" t="s">
        <v>920</v>
      </c>
      <c r="O145" s="18" t="s">
        <v>920</v>
      </c>
      <c r="P145" s="21">
        <v>0.42916666666666664</v>
      </c>
      <c r="Q145" s="18" t="s">
        <v>346</v>
      </c>
      <c r="R145" s="20">
        <v>0.74943446263343916</v>
      </c>
      <c r="S145" s="22">
        <v>1.9755751315561074E-3</v>
      </c>
      <c r="T145" s="20">
        <v>0.11936288632445818</v>
      </c>
      <c r="U145" s="22">
        <v>0.11950553157626502</v>
      </c>
      <c r="V145" s="17" t="s">
        <v>47</v>
      </c>
      <c r="W145" s="17" t="s">
        <v>47</v>
      </c>
      <c r="X145" s="22">
        <v>1.6057999999999999E-3</v>
      </c>
      <c r="Y145" s="22">
        <v>0</v>
      </c>
      <c r="Z145" s="22">
        <v>7.0699999999999997E-5</v>
      </c>
      <c r="AA145" s="22">
        <v>0</v>
      </c>
      <c r="AB145" s="22">
        <v>0</v>
      </c>
      <c r="AC145" s="22">
        <v>1.38E-5</v>
      </c>
      <c r="AD145" s="22">
        <v>0</v>
      </c>
      <c r="AE145" s="22">
        <v>0</v>
      </c>
      <c r="AF145" s="22">
        <v>0</v>
      </c>
      <c r="AG145" s="22">
        <v>0</v>
      </c>
      <c r="AH145" s="22">
        <v>0</v>
      </c>
      <c r="AI145" s="22">
        <v>0</v>
      </c>
      <c r="AJ145" s="22">
        <v>0</v>
      </c>
      <c r="AK145" s="22">
        <v>4.8675131556107524E-5</v>
      </c>
      <c r="AL145" s="22">
        <v>0</v>
      </c>
      <c r="AM145" s="22">
        <v>0</v>
      </c>
      <c r="AN145" s="22">
        <v>0</v>
      </c>
      <c r="AO145" s="22">
        <v>0</v>
      </c>
      <c r="AP145" s="22">
        <v>2.366E-4</v>
      </c>
      <c r="AQ145" s="24" t="s">
        <v>930</v>
      </c>
    </row>
    <row r="146" spans="1:43" ht="27" x14ac:dyDescent="0.3">
      <c r="A146" s="17">
        <v>2011</v>
      </c>
      <c r="B146" s="19">
        <v>40823</v>
      </c>
      <c r="C146" s="18" t="s">
        <v>1093</v>
      </c>
      <c r="D146" s="18" t="s">
        <v>1094</v>
      </c>
      <c r="E146" s="18" t="s">
        <v>1004</v>
      </c>
      <c r="F146" s="17">
        <v>10</v>
      </c>
      <c r="G146" s="18" t="s">
        <v>919</v>
      </c>
      <c r="H146" s="18" t="s">
        <v>47</v>
      </c>
      <c r="I146" s="17">
        <v>2011</v>
      </c>
      <c r="J146" s="17">
        <v>1.6826000000000001</v>
      </c>
      <c r="K146" s="17">
        <v>59</v>
      </c>
      <c r="L146" s="17">
        <v>166</v>
      </c>
      <c r="M146" s="20">
        <v>6.9359205013971137E-2</v>
      </c>
      <c r="N146" s="18" t="s">
        <v>920</v>
      </c>
      <c r="O146" s="18" t="s">
        <v>920</v>
      </c>
      <c r="P146" s="21">
        <v>0.41388888888888886</v>
      </c>
      <c r="Q146" s="18" t="s">
        <v>346</v>
      </c>
      <c r="R146" s="20">
        <v>1.0524811677288488</v>
      </c>
      <c r="S146" s="22">
        <v>3.0950999999999999E-3</v>
      </c>
      <c r="T146" s="20">
        <v>0.18394746226078687</v>
      </c>
      <c r="U146" s="22">
        <v>0.18428645251347581</v>
      </c>
      <c r="V146" s="17" t="s">
        <v>47</v>
      </c>
      <c r="W146" s="17" t="s">
        <v>47</v>
      </c>
      <c r="X146" s="22">
        <v>2.5663999999999999E-3</v>
      </c>
      <c r="Y146" s="22">
        <v>1.506E-4</v>
      </c>
      <c r="Z146" s="22">
        <v>0</v>
      </c>
      <c r="AA146" s="22">
        <v>0</v>
      </c>
      <c r="AB146" s="22">
        <v>0</v>
      </c>
      <c r="AC146" s="22">
        <v>0</v>
      </c>
      <c r="AD146" s="22">
        <v>0</v>
      </c>
      <c r="AE146" s="22">
        <v>0</v>
      </c>
      <c r="AF146" s="22">
        <v>0</v>
      </c>
      <c r="AG146" s="22">
        <v>2.27E-5</v>
      </c>
      <c r="AH146" s="22">
        <v>0</v>
      </c>
      <c r="AI146" s="22">
        <v>0</v>
      </c>
      <c r="AJ146" s="22">
        <v>0</v>
      </c>
      <c r="AK146" s="22">
        <v>0</v>
      </c>
      <c r="AL146" s="22">
        <v>0</v>
      </c>
      <c r="AM146" s="22">
        <v>0</v>
      </c>
      <c r="AN146" s="22">
        <v>3.3070000000000002E-4</v>
      </c>
      <c r="AO146" s="22">
        <v>0</v>
      </c>
      <c r="AP146" s="22">
        <v>2.4700000000000001E-5</v>
      </c>
      <c r="AQ146" s="24" t="s">
        <v>930</v>
      </c>
    </row>
    <row r="147" spans="1:43" ht="27" x14ac:dyDescent="0.3">
      <c r="A147" s="17">
        <v>2011</v>
      </c>
      <c r="B147" s="19">
        <v>40823</v>
      </c>
      <c r="C147" s="18" t="s">
        <v>1095</v>
      </c>
      <c r="D147" s="18" t="s">
        <v>1096</v>
      </c>
      <c r="E147" s="18" t="s">
        <v>1004</v>
      </c>
      <c r="F147" s="17">
        <v>10</v>
      </c>
      <c r="G147" s="18" t="s">
        <v>919</v>
      </c>
      <c r="H147" s="18" t="s">
        <v>47</v>
      </c>
      <c r="I147" s="17">
        <v>2011</v>
      </c>
      <c r="J147" s="17">
        <v>1.7230000000000001</v>
      </c>
      <c r="K147" s="17">
        <v>62</v>
      </c>
      <c r="L147" s="17">
        <v>4315</v>
      </c>
      <c r="M147" s="20">
        <v>2.2725307806394013</v>
      </c>
      <c r="N147" s="18" t="s">
        <v>969</v>
      </c>
      <c r="O147" s="18" t="s">
        <v>969</v>
      </c>
      <c r="P147" s="21">
        <v>0.61388888888888893</v>
      </c>
      <c r="Q147" s="18" t="s">
        <v>346</v>
      </c>
      <c r="R147" s="20">
        <v>1.4218350045440449</v>
      </c>
      <c r="S147" s="22">
        <v>8.7445000000000005E-3</v>
      </c>
      <c r="T147" s="20">
        <v>0.50751596053395243</v>
      </c>
      <c r="U147" s="22">
        <v>0.5101048239308551</v>
      </c>
      <c r="V147" s="17" t="s">
        <v>47</v>
      </c>
      <c r="W147" s="17" t="s">
        <v>47</v>
      </c>
      <c r="X147" s="22">
        <v>1.2214999999999999E-3</v>
      </c>
      <c r="Y147" s="22">
        <v>7.0106999999999999E-3</v>
      </c>
      <c r="Z147" s="22">
        <v>0</v>
      </c>
      <c r="AA147" s="22">
        <v>4.392E-4</v>
      </c>
      <c r="AB147" s="22">
        <v>0</v>
      </c>
      <c r="AC147" s="22">
        <v>0</v>
      </c>
      <c r="AD147" s="22">
        <v>0</v>
      </c>
      <c r="AE147" s="22">
        <v>0</v>
      </c>
      <c r="AF147" s="22">
        <v>5.0399999999999999E-5</v>
      </c>
      <c r="AG147" s="22">
        <v>2.27E-5</v>
      </c>
      <c r="AH147" s="22">
        <v>0</v>
      </c>
      <c r="AI147" s="22">
        <v>0</v>
      </c>
      <c r="AJ147" s="22">
        <v>0</v>
      </c>
      <c r="AK147" s="22">
        <v>0</v>
      </c>
      <c r="AL147" s="22">
        <v>0</v>
      </c>
      <c r="AM147" s="22">
        <v>0</v>
      </c>
      <c r="AN147" s="22">
        <v>0</v>
      </c>
      <c r="AO147" s="22">
        <v>0</v>
      </c>
      <c r="AP147" s="22">
        <v>0</v>
      </c>
      <c r="AQ147" s="24" t="s">
        <v>930</v>
      </c>
    </row>
    <row r="148" spans="1:43" ht="27" x14ac:dyDescent="0.3">
      <c r="A148" s="17">
        <v>2011</v>
      </c>
      <c r="B148" s="19">
        <v>40823</v>
      </c>
      <c r="C148" s="18" t="s">
        <v>1041</v>
      </c>
      <c r="D148" s="18" t="s">
        <v>1097</v>
      </c>
      <c r="E148" s="18" t="s">
        <v>1004</v>
      </c>
      <c r="F148" s="17">
        <v>10</v>
      </c>
      <c r="G148" s="18" t="s">
        <v>919</v>
      </c>
      <c r="H148" s="18" t="s">
        <v>47</v>
      </c>
      <c r="I148" s="17">
        <v>2011</v>
      </c>
      <c r="J148" s="17">
        <v>1.5288999999999999</v>
      </c>
      <c r="K148" s="17">
        <v>62</v>
      </c>
      <c r="L148" s="17">
        <v>2967</v>
      </c>
      <c r="M148" s="20">
        <v>1.5203772133589408</v>
      </c>
      <c r="N148" s="18" t="s">
        <v>969</v>
      </c>
      <c r="O148" s="18" t="s">
        <v>969</v>
      </c>
      <c r="P148" s="21">
        <v>0.56319444444444444</v>
      </c>
      <c r="Q148" s="18" t="s">
        <v>346</v>
      </c>
      <c r="R148" s="20">
        <v>1.4628820128240847</v>
      </c>
      <c r="S148" s="22">
        <v>9.6112968388155761E-3</v>
      </c>
      <c r="T148" s="20">
        <v>0.62864130020377895</v>
      </c>
      <c r="U148" s="22">
        <v>0.63261819947830511</v>
      </c>
      <c r="V148" s="17" t="s">
        <v>47</v>
      </c>
      <c r="W148" s="17" t="s">
        <v>47</v>
      </c>
      <c r="X148" s="22">
        <v>4.4879999999999998E-3</v>
      </c>
      <c r="Y148" s="22">
        <v>4.6686000000000002E-3</v>
      </c>
      <c r="Z148" s="22">
        <v>0</v>
      </c>
      <c r="AA148" s="22">
        <v>0</v>
      </c>
      <c r="AB148" s="22">
        <v>0</v>
      </c>
      <c r="AC148" s="22">
        <v>1.38E-5</v>
      </c>
      <c r="AD148" s="22">
        <v>0</v>
      </c>
      <c r="AE148" s="22">
        <v>0</v>
      </c>
      <c r="AF148" s="22">
        <v>0</v>
      </c>
      <c r="AG148" s="22">
        <v>0</v>
      </c>
      <c r="AH148" s="22">
        <v>0</v>
      </c>
      <c r="AI148" s="22">
        <v>0</v>
      </c>
      <c r="AJ148" s="22">
        <v>4.4089683881557589E-4</v>
      </c>
      <c r="AK148" s="22">
        <v>0</v>
      </c>
      <c r="AL148" s="22">
        <v>0</v>
      </c>
      <c r="AM148" s="22">
        <v>0</v>
      </c>
      <c r="AN148" s="22">
        <v>0</v>
      </c>
      <c r="AO148" s="22">
        <v>0</v>
      </c>
      <c r="AP148" s="22">
        <v>0</v>
      </c>
      <c r="AQ148" s="24" t="s">
        <v>930</v>
      </c>
    </row>
    <row r="149" spans="1:43" ht="27" x14ac:dyDescent="0.3">
      <c r="A149" s="17">
        <v>2011</v>
      </c>
      <c r="B149" s="19">
        <v>40823</v>
      </c>
      <c r="C149" s="18" t="s">
        <v>1041</v>
      </c>
      <c r="D149" s="18" t="s">
        <v>1098</v>
      </c>
      <c r="E149" s="18" t="s">
        <v>1004</v>
      </c>
      <c r="F149" s="17">
        <v>10</v>
      </c>
      <c r="G149" s="18" t="s">
        <v>919</v>
      </c>
      <c r="H149" s="18" t="s">
        <v>47</v>
      </c>
      <c r="I149" s="17">
        <v>2011</v>
      </c>
      <c r="J149" s="17">
        <v>2.1101999999999999</v>
      </c>
      <c r="K149" s="17">
        <v>64</v>
      </c>
      <c r="L149" s="17">
        <v>2967</v>
      </c>
      <c r="M149" s="20">
        <v>1.5203772133589408</v>
      </c>
      <c r="N149" s="18" t="s">
        <v>969</v>
      </c>
      <c r="O149" s="18" t="s">
        <v>969</v>
      </c>
      <c r="P149" s="21">
        <v>0.56319444444444444</v>
      </c>
      <c r="Q149" s="18" t="s">
        <v>346</v>
      </c>
      <c r="R149" s="20">
        <v>1.6579029089851975</v>
      </c>
      <c r="S149" s="22">
        <v>1.6986581457149288E-2</v>
      </c>
      <c r="T149" s="20">
        <v>0.80497495294992361</v>
      </c>
      <c r="U149" s="22">
        <v>0.81150738413353762</v>
      </c>
      <c r="V149" s="17" t="s">
        <v>47</v>
      </c>
      <c r="W149" s="17" t="s">
        <v>47</v>
      </c>
      <c r="X149" s="22">
        <v>4.6800000000000001E-3</v>
      </c>
      <c r="Y149" s="22">
        <v>1.06926E-2</v>
      </c>
      <c r="Z149" s="22">
        <v>0</v>
      </c>
      <c r="AA149" s="22">
        <v>8.7839999999999999E-4</v>
      </c>
      <c r="AB149" s="22">
        <v>0</v>
      </c>
      <c r="AC149" s="22">
        <v>0</v>
      </c>
      <c r="AD149" s="22">
        <v>4.4400000000000002E-5</v>
      </c>
      <c r="AE149" s="22">
        <v>0</v>
      </c>
      <c r="AF149" s="22">
        <v>0</v>
      </c>
      <c r="AG149" s="22">
        <v>0</v>
      </c>
      <c r="AH149" s="22">
        <v>0</v>
      </c>
      <c r="AI149" s="22">
        <v>0</v>
      </c>
      <c r="AJ149" s="22">
        <v>0</v>
      </c>
      <c r="AK149" s="22">
        <v>0</v>
      </c>
      <c r="AL149" s="22">
        <v>0</v>
      </c>
      <c r="AM149" s="22">
        <v>1.8600000000000001E-5</v>
      </c>
      <c r="AN149" s="22">
        <v>0</v>
      </c>
      <c r="AO149" s="22">
        <v>0</v>
      </c>
      <c r="AP149" s="22">
        <v>6.7258145714928534E-4</v>
      </c>
      <c r="AQ149" s="24" t="s">
        <v>930</v>
      </c>
    </row>
    <row r="150" spans="1:43" ht="27" x14ac:dyDescent="0.3">
      <c r="A150" s="17">
        <v>2011</v>
      </c>
      <c r="B150" s="19">
        <v>40823</v>
      </c>
      <c r="C150" s="18" t="s">
        <v>1041</v>
      </c>
      <c r="D150" s="18" t="s">
        <v>1099</v>
      </c>
      <c r="E150" s="18" t="s">
        <v>1004</v>
      </c>
      <c r="F150" s="17">
        <v>10</v>
      </c>
      <c r="G150" s="18" t="s">
        <v>919</v>
      </c>
      <c r="H150" s="18" t="s">
        <v>47</v>
      </c>
      <c r="I150" s="17">
        <v>2011</v>
      </c>
      <c r="J150" s="17">
        <v>1.4456</v>
      </c>
      <c r="K150" s="17">
        <v>59</v>
      </c>
      <c r="L150" s="17">
        <v>2967</v>
      </c>
      <c r="M150" s="20">
        <v>1.5203772133589408</v>
      </c>
      <c r="N150" s="18" t="s">
        <v>969</v>
      </c>
      <c r="O150" s="18" t="s">
        <v>969</v>
      </c>
      <c r="P150" s="21">
        <v>0.56319444444444444</v>
      </c>
      <c r="Q150" s="18" t="s">
        <v>346</v>
      </c>
      <c r="R150" s="20">
        <v>1.359274364982004</v>
      </c>
      <c r="S150" s="22">
        <v>6.2728930419008273E-3</v>
      </c>
      <c r="T150" s="20">
        <v>0.43393006653990229</v>
      </c>
      <c r="U150" s="22">
        <v>0.43582122587533817</v>
      </c>
      <c r="V150" s="17" t="s">
        <v>47</v>
      </c>
      <c r="W150" s="17" t="s">
        <v>47</v>
      </c>
      <c r="X150" s="22">
        <v>1.2351999999999999E-3</v>
      </c>
      <c r="Y150" s="22">
        <v>4.3752000000000001E-3</v>
      </c>
      <c r="Z150" s="22">
        <v>0</v>
      </c>
      <c r="AA150" s="22">
        <v>0</v>
      </c>
      <c r="AB150" s="22">
        <v>0</v>
      </c>
      <c r="AC150" s="22">
        <v>0</v>
      </c>
      <c r="AD150" s="22">
        <v>0</v>
      </c>
      <c r="AE150" s="22">
        <v>0</v>
      </c>
      <c r="AF150" s="22">
        <v>0</v>
      </c>
      <c r="AG150" s="22">
        <v>6.8100000000000002E-5</v>
      </c>
      <c r="AH150" s="22">
        <v>0</v>
      </c>
      <c r="AI150" s="22">
        <v>0</v>
      </c>
      <c r="AJ150" s="22">
        <v>2.508324940163229E-4</v>
      </c>
      <c r="AK150" s="22">
        <v>0</v>
      </c>
      <c r="AL150" s="22">
        <v>0</v>
      </c>
      <c r="AM150" s="22">
        <v>1.2860547884504846E-5</v>
      </c>
      <c r="AN150" s="22">
        <v>3.3070000000000002E-4</v>
      </c>
      <c r="AO150" s="22">
        <v>0</v>
      </c>
      <c r="AP150" s="22">
        <v>0</v>
      </c>
      <c r="AQ150" s="24" t="s">
        <v>930</v>
      </c>
    </row>
    <row r="151" spans="1:43" ht="27" x14ac:dyDescent="0.3">
      <c r="A151" s="17">
        <v>2011</v>
      </c>
      <c r="B151" s="19">
        <v>40823</v>
      </c>
      <c r="C151" s="18" t="s">
        <v>1041</v>
      </c>
      <c r="D151" s="18" t="s">
        <v>1100</v>
      </c>
      <c r="E151" s="18" t="s">
        <v>1004</v>
      </c>
      <c r="F151" s="17">
        <v>10</v>
      </c>
      <c r="G151" s="18" t="s">
        <v>919</v>
      </c>
      <c r="H151" s="18" t="s">
        <v>47</v>
      </c>
      <c r="I151" s="17">
        <v>2011</v>
      </c>
      <c r="J151" s="17">
        <v>1.9556</v>
      </c>
      <c r="K151" s="17">
        <v>64</v>
      </c>
      <c r="L151" s="17">
        <v>2967</v>
      </c>
      <c r="M151" s="20">
        <v>1.5203772133589408</v>
      </c>
      <c r="N151" s="18" t="s">
        <v>969</v>
      </c>
      <c r="O151" s="18" t="s">
        <v>969</v>
      </c>
      <c r="P151" s="21">
        <v>0.56319444444444444</v>
      </c>
      <c r="Q151" s="18" t="s">
        <v>346</v>
      </c>
      <c r="R151" s="20">
        <v>1.2096547056592821</v>
      </c>
      <c r="S151" s="22">
        <v>6.0514267784319148E-3</v>
      </c>
      <c r="T151" s="20">
        <v>0.30944092751237035</v>
      </c>
      <c r="U151" s="22">
        <v>0.31040143659678721</v>
      </c>
      <c r="V151" s="17" t="s">
        <v>47</v>
      </c>
      <c r="W151" s="17" t="s">
        <v>47</v>
      </c>
      <c r="X151" s="22">
        <v>3.1703999999999999E-3</v>
      </c>
      <c r="Y151" s="22">
        <v>2.4849E-3</v>
      </c>
      <c r="Z151" s="22">
        <v>0</v>
      </c>
      <c r="AA151" s="22">
        <v>0</v>
      </c>
      <c r="AB151" s="22">
        <v>0</v>
      </c>
      <c r="AC151" s="22">
        <v>0</v>
      </c>
      <c r="AD151" s="22">
        <v>0</v>
      </c>
      <c r="AE151" s="22">
        <v>0</v>
      </c>
      <c r="AF151" s="22">
        <v>5.5999999999999997E-6</v>
      </c>
      <c r="AG151" s="22">
        <v>0</v>
      </c>
      <c r="AH151" s="22">
        <v>0</v>
      </c>
      <c r="AI151" s="22">
        <v>0</v>
      </c>
      <c r="AJ151" s="22">
        <v>3.658267784319145E-4</v>
      </c>
      <c r="AK151" s="22">
        <v>0</v>
      </c>
      <c r="AL151" s="22">
        <v>0</v>
      </c>
      <c r="AM151" s="22">
        <v>0</v>
      </c>
      <c r="AN151" s="22">
        <v>0</v>
      </c>
      <c r="AO151" s="22">
        <v>0</v>
      </c>
      <c r="AP151" s="22">
        <v>2.4700000000000001E-5</v>
      </c>
      <c r="AQ151" s="24" t="s">
        <v>930</v>
      </c>
    </row>
    <row r="152" spans="1:43" ht="27" x14ac:dyDescent="0.3">
      <c r="A152" s="17">
        <v>2011</v>
      </c>
      <c r="B152" s="19">
        <v>40823</v>
      </c>
      <c r="C152" s="18" t="s">
        <v>1041</v>
      </c>
      <c r="D152" s="18" t="s">
        <v>1101</v>
      </c>
      <c r="E152" s="18" t="s">
        <v>1004</v>
      </c>
      <c r="F152" s="17">
        <v>10</v>
      </c>
      <c r="G152" s="18" t="s">
        <v>919</v>
      </c>
      <c r="H152" s="18" t="s">
        <v>47</v>
      </c>
      <c r="I152" s="17">
        <v>2011</v>
      </c>
      <c r="J152" s="17">
        <v>1.6951000000000001</v>
      </c>
      <c r="K152" s="17">
        <v>61</v>
      </c>
      <c r="L152" s="17">
        <v>2967</v>
      </c>
      <c r="M152" s="20">
        <v>1.5203772133589408</v>
      </c>
      <c r="N152" s="18" t="s">
        <v>969</v>
      </c>
      <c r="O152" s="18" t="s">
        <v>969</v>
      </c>
      <c r="P152" s="21">
        <v>0.56319444444444444</v>
      </c>
      <c r="Q152" s="18" t="s">
        <v>346</v>
      </c>
      <c r="R152" s="20">
        <v>1.2405983932507822</v>
      </c>
      <c r="S152" s="22">
        <v>5.4163988619550579E-3</v>
      </c>
      <c r="T152" s="20">
        <v>0.3195327037906352</v>
      </c>
      <c r="U152" s="22">
        <v>0.32055698820222767</v>
      </c>
      <c r="V152" s="17" t="s">
        <v>47</v>
      </c>
      <c r="W152" s="17" t="s">
        <v>47</v>
      </c>
      <c r="X152" s="22">
        <v>2.6899999999999997E-3</v>
      </c>
      <c r="Y152" s="22">
        <v>1.4307E-3</v>
      </c>
      <c r="Z152" s="22">
        <v>0</v>
      </c>
      <c r="AA152" s="22">
        <v>0</v>
      </c>
      <c r="AB152" s="22">
        <v>0</v>
      </c>
      <c r="AC152" s="22">
        <v>1.38E-5</v>
      </c>
      <c r="AD152" s="22">
        <v>4.4400000000000002E-5</v>
      </c>
      <c r="AE152" s="22">
        <v>0</v>
      </c>
      <c r="AF152" s="22">
        <v>1.1199999999999999E-5</v>
      </c>
      <c r="AG152" s="22">
        <v>0</v>
      </c>
      <c r="AH152" s="22">
        <v>0</v>
      </c>
      <c r="AI152" s="22">
        <v>0</v>
      </c>
      <c r="AJ152" s="22">
        <v>1.1997095238879577E-3</v>
      </c>
      <c r="AK152" s="22">
        <v>2.6589338067100226E-5</v>
      </c>
      <c r="AL152" s="22">
        <v>0</v>
      </c>
      <c r="AM152" s="22">
        <v>0</v>
      </c>
      <c r="AN152" s="22">
        <v>0</v>
      </c>
      <c r="AO152" s="22">
        <v>0</v>
      </c>
      <c r="AP152" s="22">
        <v>0</v>
      </c>
      <c r="AQ152" s="24" t="s">
        <v>930</v>
      </c>
    </row>
    <row r="153" spans="1:43" ht="27" x14ac:dyDescent="0.3">
      <c r="A153" s="17">
        <v>2011</v>
      </c>
      <c r="B153" s="19">
        <v>40823</v>
      </c>
      <c r="C153" s="18" t="s">
        <v>1041</v>
      </c>
      <c r="D153" s="18" t="s">
        <v>1102</v>
      </c>
      <c r="E153" s="18" t="s">
        <v>1004</v>
      </c>
      <c r="F153" s="17">
        <v>10</v>
      </c>
      <c r="G153" s="18" t="s">
        <v>919</v>
      </c>
      <c r="H153" s="18" t="s">
        <v>47</v>
      </c>
      <c r="I153" s="17">
        <v>2011</v>
      </c>
      <c r="J153" s="17">
        <v>1.4926999999999999</v>
      </c>
      <c r="K153" s="17">
        <v>56</v>
      </c>
      <c r="L153" s="17">
        <v>2967</v>
      </c>
      <c r="M153" s="20">
        <v>1.5203772133589408</v>
      </c>
      <c r="N153" s="18" t="s">
        <v>969</v>
      </c>
      <c r="O153" s="18" t="s">
        <v>969</v>
      </c>
      <c r="P153" s="21">
        <v>0.56319444444444444</v>
      </c>
      <c r="Q153" s="18" t="s">
        <v>346</v>
      </c>
      <c r="R153" s="20">
        <v>1.2565135577217401</v>
      </c>
      <c r="S153" s="22">
        <v>4.061961308894033E-3</v>
      </c>
      <c r="T153" s="20">
        <v>0.27212174642553988</v>
      </c>
      <c r="U153" s="22">
        <v>0.2728642694409138</v>
      </c>
      <c r="V153" s="17" t="s">
        <v>47</v>
      </c>
      <c r="W153" s="17" t="s">
        <v>47</v>
      </c>
      <c r="X153" s="22">
        <v>2.0723999999999998E-3</v>
      </c>
      <c r="Y153" s="22">
        <v>1.7319E-3</v>
      </c>
      <c r="Z153" s="22">
        <v>0</v>
      </c>
      <c r="AA153" s="22">
        <v>0</v>
      </c>
      <c r="AB153" s="22">
        <v>0</v>
      </c>
      <c r="AC153" s="22">
        <v>0</v>
      </c>
      <c r="AD153" s="22">
        <v>0</v>
      </c>
      <c r="AE153" s="22">
        <v>0</v>
      </c>
      <c r="AF153" s="22">
        <v>0</v>
      </c>
      <c r="AG153" s="22">
        <v>0</v>
      </c>
      <c r="AH153" s="22">
        <v>0</v>
      </c>
      <c r="AI153" s="22">
        <v>0</v>
      </c>
      <c r="AJ153" s="22">
        <v>2.0826130889403289E-4</v>
      </c>
      <c r="AK153" s="22">
        <v>0</v>
      </c>
      <c r="AL153" s="22">
        <v>0</v>
      </c>
      <c r="AM153" s="22">
        <v>0</v>
      </c>
      <c r="AN153" s="22">
        <v>0</v>
      </c>
      <c r="AO153" s="22">
        <v>0</v>
      </c>
      <c r="AP153" s="22">
        <v>4.9400000000000001E-5</v>
      </c>
      <c r="AQ153" s="24" t="s">
        <v>930</v>
      </c>
    </row>
    <row r="154" spans="1:43" ht="27" x14ac:dyDescent="0.3">
      <c r="A154" s="17">
        <v>2011</v>
      </c>
      <c r="B154" s="19">
        <v>40823</v>
      </c>
      <c r="C154" s="18" t="s">
        <v>1041</v>
      </c>
      <c r="D154" s="18" t="s">
        <v>1103</v>
      </c>
      <c r="E154" s="18" t="s">
        <v>1004</v>
      </c>
      <c r="F154" s="17">
        <v>10</v>
      </c>
      <c r="G154" s="18" t="s">
        <v>919</v>
      </c>
      <c r="H154" s="18" t="s">
        <v>47</v>
      </c>
      <c r="I154" s="17">
        <v>2011</v>
      </c>
      <c r="J154" s="17">
        <v>0.98009999999999997</v>
      </c>
      <c r="K154" s="17">
        <v>52</v>
      </c>
      <c r="L154" s="17">
        <v>2967</v>
      </c>
      <c r="M154" s="20">
        <v>1.5203772133589408</v>
      </c>
      <c r="N154" s="18" t="s">
        <v>969</v>
      </c>
      <c r="O154" s="18" t="s">
        <v>969</v>
      </c>
      <c r="P154" s="21">
        <v>0.56319444444444444</v>
      </c>
      <c r="Q154" s="18" t="s">
        <v>346</v>
      </c>
      <c r="R154" s="20">
        <v>1.315982034284469</v>
      </c>
      <c r="S154" s="22">
        <v>3.5165605478845044E-3</v>
      </c>
      <c r="T154" s="20">
        <v>0.35879609712116156</v>
      </c>
      <c r="U154" s="22">
        <v>0.36008807909515356</v>
      </c>
      <c r="V154" s="17" t="s">
        <v>47</v>
      </c>
      <c r="W154" s="17" t="s">
        <v>47</v>
      </c>
      <c r="X154" s="22">
        <v>1.8939999999999999E-3</v>
      </c>
      <c r="Y154" s="22">
        <v>1.2800999999999999E-3</v>
      </c>
      <c r="Z154" s="22">
        <v>0</v>
      </c>
      <c r="AA154" s="22">
        <v>2.497E-4</v>
      </c>
      <c r="AB154" s="22">
        <v>0</v>
      </c>
      <c r="AC154" s="22">
        <v>5.52E-5</v>
      </c>
      <c r="AD154" s="22">
        <v>0</v>
      </c>
      <c r="AE154" s="22">
        <v>0</v>
      </c>
      <c r="AF154" s="22">
        <v>0</v>
      </c>
      <c r="AG154" s="22">
        <v>0</v>
      </c>
      <c r="AH154" s="22">
        <v>0</v>
      </c>
      <c r="AI154" s="22">
        <v>0</v>
      </c>
      <c r="AJ154" s="22">
        <v>0</v>
      </c>
      <c r="AK154" s="22">
        <v>1.2860547884504846E-5</v>
      </c>
      <c r="AL154" s="22">
        <v>0</v>
      </c>
      <c r="AM154" s="22">
        <v>0</v>
      </c>
      <c r="AN154" s="22">
        <v>0</v>
      </c>
      <c r="AO154" s="22">
        <v>0</v>
      </c>
      <c r="AP154" s="22">
        <v>2.4700000000000001E-5</v>
      </c>
      <c r="AQ154" s="24" t="s">
        <v>922</v>
      </c>
    </row>
    <row r="155" spans="1:43" ht="27" x14ac:dyDescent="0.3">
      <c r="A155" s="17">
        <v>2011</v>
      </c>
      <c r="B155" s="19">
        <v>40823</v>
      </c>
      <c r="C155" s="18" t="s">
        <v>972</v>
      </c>
      <c r="D155" s="18" t="s">
        <v>1104</v>
      </c>
      <c r="E155" s="18" t="s">
        <v>1004</v>
      </c>
      <c r="F155" s="17">
        <v>10</v>
      </c>
      <c r="G155" s="18" t="s">
        <v>919</v>
      </c>
      <c r="H155" s="18" t="s">
        <v>47</v>
      </c>
      <c r="I155" s="17">
        <v>2011</v>
      </c>
      <c r="J155" s="17">
        <v>0.87990000000000002</v>
      </c>
      <c r="K155" s="17">
        <v>50</v>
      </c>
      <c r="L155" s="17">
        <v>1628</v>
      </c>
      <c r="M155" s="20">
        <v>0.79901201377779507</v>
      </c>
      <c r="N155" s="18" t="s">
        <v>920</v>
      </c>
      <c r="O155" s="18" t="s">
        <v>920</v>
      </c>
      <c r="P155" s="21">
        <v>0.53541666666666665</v>
      </c>
      <c r="Q155" s="18" t="s">
        <v>346</v>
      </c>
      <c r="R155" s="20">
        <v>1.672155789605865</v>
      </c>
      <c r="S155" s="22">
        <v>6.881439386078581E-3</v>
      </c>
      <c r="T155" s="20">
        <v>0.78207062007939321</v>
      </c>
      <c r="U155" s="22">
        <v>0.78823517580650704</v>
      </c>
      <c r="V155" s="17" t="s">
        <v>47</v>
      </c>
      <c r="W155" s="17" t="s">
        <v>47</v>
      </c>
      <c r="X155" s="22">
        <v>3.9115E-3</v>
      </c>
      <c r="Y155" s="22">
        <v>2.4096E-3</v>
      </c>
      <c r="Z155" s="22">
        <v>0</v>
      </c>
      <c r="AA155" s="22">
        <v>0</v>
      </c>
      <c r="AB155" s="22">
        <v>0</v>
      </c>
      <c r="AC155" s="22">
        <v>2.76E-5</v>
      </c>
      <c r="AD155" s="22">
        <v>8.8800000000000004E-5</v>
      </c>
      <c r="AE155" s="22">
        <v>0</v>
      </c>
      <c r="AF155" s="22">
        <v>2.5759999999999997E-4</v>
      </c>
      <c r="AG155" s="22">
        <v>4.5399999999999999E-5</v>
      </c>
      <c r="AH155" s="22">
        <v>0</v>
      </c>
      <c r="AI155" s="22">
        <v>0</v>
      </c>
      <c r="AJ155" s="22">
        <v>1.4093938607858146E-4</v>
      </c>
      <c r="AK155" s="22">
        <v>0</v>
      </c>
      <c r="AL155" s="22">
        <v>0</v>
      </c>
      <c r="AM155" s="22">
        <v>0</v>
      </c>
      <c r="AN155" s="22">
        <v>0</v>
      </c>
      <c r="AO155" s="22">
        <v>0</v>
      </c>
      <c r="AP155" s="22">
        <v>0</v>
      </c>
      <c r="AQ155" s="24" t="s">
        <v>922</v>
      </c>
    </row>
    <row r="156" spans="1:43" ht="27" x14ac:dyDescent="0.3">
      <c r="A156" s="17">
        <v>2011</v>
      </c>
      <c r="B156" s="19">
        <v>40823</v>
      </c>
      <c r="C156" s="18" t="s">
        <v>972</v>
      </c>
      <c r="D156" s="18" t="s">
        <v>1105</v>
      </c>
      <c r="E156" s="18" t="s">
        <v>1004</v>
      </c>
      <c r="F156" s="17">
        <v>10</v>
      </c>
      <c r="G156" s="18" t="s">
        <v>919</v>
      </c>
      <c r="H156" s="18" t="s">
        <v>47</v>
      </c>
      <c r="I156" s="17">
        <v>2011</v>
      </c>
      <c r="J156" s="17">
        <v>1.0068999999999999</v>
      </c>
      <c r="K156" s="17">
        <v>53</v>
      </c>
      <c r="L156" s="17">
        <v>1628</v>
      </c>
      <c r="M156" s="20">
        <v>0.79901201377779507</v>
      </c>
      <c r="N156" s="18" t="s">
        <v>920</v>
      </c>
      <c r="O156" s="18" t="s">
        <v>920</v>
      </c>
      <c r="P156" s="21">
        <v>0.53541666666666665</v>
      </c>
      <c r="Q156" s="18" t="s">
        <v>346</v>
      </c>
      <c r="R156" s="20">
        <v>1.3075837278558553</v>
      </c>
      <c r="S156" s="22">
        <v>3.7076605478845045E-3</v>
      </c>
      <c r="T156" s="20">
        <v>0.36822530021695349</v>
      </c>
      <c r="U156" s="22">
        <v>0.36958621014883447</v>
      </c>
      <c r="V156" s="17" t="s">
        <v>47</v>
      </c>
      <c r="W156" s="17" t="s">
        <v>47</v>
      </c>
      <c r="X156" s="22">
        <v>4.9410000000000003E-4</v>
      </c>
      <c r="Y156" s="22">
        <v>3.0872999999999999E-3</v>
      </c>
      <c r="Z156" s="22">
        <v>0</v>
      </c>
      <c r="AA156" s="22">
        <v>0</v>
      </c>
      <c r="AB156" s="22">
        <v>0</v>
      </c>
      <c r="AC156" s="22">
        <v>6.8999999999999997E-5</v>
      </c>
      <c r="AD156" s="22">
        <v>4.4400000000000002E-5</v>
      </c>
      <c r="AE156" s="22">
        <v>0</v>
      </c>
      <c r="AF156" s="22">
        <v>0</v>
      </c>
      <c r="AG156" s="22">
        <v>0</v>
      </c>
      <c r="AH156" s="22">
        <v>0</v>
      </c>
      <c r="AI156" s="22">
        <v>0</v>
      </c>
      <c r="AJ156" s="22">
        <v>0</v>
      </c>
      <c r="AK156" s="22">
        <v>1.2860547884504846E-5</v>
      </c>
      <c r="AL156" s="22">
        <v>0</v>
      </c>
      <c r="AM156" s="22">
        <v>0</v>
      </c>
      <c r="AN156" s="22">
        <v>0</v>
      </c>
      <c r="AO156" s="22">
        <v>0</v>
      </c>
      <c r="AP156" s="22">
        <v>0</v>
      </c>
      <c r="AQ156" s="24" t="s">
        <v>922</v>
      </c>
    </row>
    <row r="157" spans="1:43" ht="40.200000000000003" x14ac:dyDescent="0.3">
      <c r="A157" s="17">
        <v>2011</v>
      </c>
      <c r="B157" s="19">
        <v>40826</v>
      </c>
      <c r="C157" s="18" t="s">
        <v>1106</v>
      </c>
      <c r="D157" s="18" t="s">
        <v>1107</v>
      </c>
      <c r="E157" s="18" t="s">
        <v>1004</v>
      </c>
      <c r="F157" s="17">
        <v>10</v>
      </c>
      <c r="G157" s="18" t="s">
        <v>919</v>
      </c>
      <c r="H157" s="18" t="s">
        <v>47</v>
      </c>
      <c r="I157" s="17">
        <v>2011</v>
      </c>
      <c r="J157" s="17">
        <v>1.0333000000000001</v>
      </c>
      <c r="K157" s="17">
        <v>50</v>
      </c>
      <c r="L157" s="17">
        <v>198</v>
      </c>
      <c r="M157" s="20">
        <v>8.3758708700957654E-2</v>
      </c>
      <c r="N157" s="18" t="s">
        <v>920</v>
      </c>
      <c r="O157" s="18" t="s">
        <v>921</v>
      </c>
      <c r="P157" s="21">
        <v>0.59652777777777777</v>
      </c>
      <c r="Q157" s="18" t="s">
        <v>346</v>
      </c>
      <c r="R157" s="20">
        <v>1.2350367915754015</v>
      </c>
      <c r="S157" s="22">
        <v>2.515129150766399E-3</v>
      </c>
      <c r="T157" s="20">
        <v>0.24340744708858986</v>
      </c>
      <c r="U157" s="22">
        <v>0.24400136458097771</v>
      </c>
      <c r="V157" s="17" t="s">
        <v>47</v>
      </c>
      <c r="W157" s="17" t="s">
        <v>47</v>
      </c>
      <c r="X157" s="22">
        <v>4.8959999999999997E-4</v>
      </c>
      <c r="Y157" s="22">
        <v>0</v>
      </c>
      <c r="Z157" s="22">
        <v>4.9489999999999994E-4</v>
      </c>
      <c r="AA157" s="22">
        <v>0</v>
      </c>
      <c r="AB157" s="22">
        <v>0</v>
      </c>
      <c r="AC157" s="22">
        <v>8.832E-4</v>
      </c>
      <c r="AD157" s="22">
        <v>4.1099999999999996E-5</v>
      </c>
      <c r="AE157" s="22">
        <v>0</v>
      </c>
      <c r="AF157" s="22">
        <v>3.3599999999999997E-5</v>
      </c>
      <c r="AG157" s="22">
        <v>2.27E-5</v>
      </c>
      <c r="AH157" s="22">
        <v>0</v>
      </c>
      <c r="AI157" s="22">
        <v>1.426E-4</v>
      </c>
      <c r="AJ157" s="22">
        <v>0</v>
      </c>
      <c r="AK157" s="22">
        <v>3.6929150766398997E-5</v>
      </c>
      <c r="AL157" s="22">
        <v>0</v>
      </c>
      <c r="AM157" s="22">
        <v>0</v>
      </c>
      <c r="AN157" s="22">
        <v>0</v>
      </c>
      <c r="AO157" s="22">
        <v>0</v>
      </c>
      <c r="AP157" s="22">
        <v>3.7050000000000001E-4</v>
      </c>
      <c r="AQ157" s="24" t="s">
        <v>922</v>
      </c>
    </row>
    <row r="158" spans="1:43" ht="40.200000000000003" x14ac:dyDescent="0.3">
      <c r="A158" s="17">
        <v>2011</v>
      </c>
      <c r="B158" s="19">
        <v>40826</v>
      </c>
      <c r="C158" s="18" t="s">
        <v>1106</v>
      </c>
      <c r="D158" s="18" t="s">
        <v>1108</v>
      </c>
      <c r="E158" s="18" t="s">
        <v>1004</v>
      </c>
      <c r="F158" s="17">
        <v>10</v>
      </c>
      <c r="G158" s="18" t="s">
        <v>919</v>
      </c>
      <c r="H158" s="18" t="s">
        <v>47</v>
      </c>
      <c r="I158" s="17">
        <v>2011</v>
      </c>
      <c r="J158" s="17">
        <v>0.78610000000000002</v>
      </c>
      <c r="K158" s="17">
        <v>44</v>
      </c>
      <c r="L158" s="17">
        <v>198</v>
      </c>
      <c r="M158" s="20">
        <v>8.3758708700957654E-2</v>
      </c>
      <c r="N158" s="18" t="s">
        <v>920</v>
      </c>
      <c r="O158" s="18" t="s">
        <v>921</v>
      </c>
      <c r="P158" s="21">
        <v>0.59652777777777777</v>
      </c>
      <c r="Q158" s="18" t="s">
        <v>346</v>
      </c>
      <c r="R158" s="20">
        <v>1.3615020498815322</v>
      </c>
      <c r="S158" s="22">
        <v>2.0722000000000002E-3</v>
      </c>
      <c r="T158" s="20">
        <v>0.26360513929525509</v>
      </c>
      <c r="U158" s="22">
        <v>0.26430185256186067</v>
      </c>
      <c r="V158" s="17" t="s">
        <v>47</v>
      </c>
      <c r="W158" s="17" t="s">
        <v>47</v>
      </c>
      <c r="X158" s="22">
        <v>2.7319999999999997E-4</v>
      </c>
      <c r="Y158" s="22">
        <v>7.5300000000000001E-5</v>
      </c>
      <c r="Z158" s="22">
        <v>0</v>
      </c>
      <c r="AA158" s="22">
        <v>0</v>
      </c>
      <c r="AB158" s="22">
        <v>0</v>
      </c>
      <c r="AC158" s="22">
        <v>0</v>
      </c>
      <c r="AD158" s="22">
        <v>5.8100000000000003E-5</v>
      </c>
      <c r="AE158" s="22">
        <v>0</v>
      </c>
      <c r="AF158" s="22">
        <v>4.5449999999999999E-4</v>
      </c>
      <c r="AG158" s="22">
        <v>2.497E-4</v>
      </c>
      <c r="AH158" s="22">
        <v>2.04E-4</v>
      </c>
      <c r="AI158" s="22">
        <v>3.3750000000000002E-4</v>
      </c>
      <c r="AJ158" s="22">
        <v>0</v>
      </c>
      <c r="AK158" s="22">
        <v>0</v>
      </c>
      <c r="AL158" s="22">
        <v>0</v>
      </c>
      <c r="AM158" s="22">
        <v>0</v>
      </c>
      <c r="AN158" s="22">
        <v>0</v>
      </c>
      <c r="AO158" s="22">
        <v>0</v>
      </c>
      <c r="AP158" s="22">
        <v>4.1990000000000001E-4</v>
      </c>
      <c r="AQ158" s="24" t="s">
        <v>922</v>
      </c>
    </row>
    <row r="159" spans="1:43" ht="40.200000000000003" x14ac:dyDescent="0.3">
      <c r="A159" s="17">
        <v>2011</v>
      </c>
      <c r="B159" s="19">
        <v>40826</v>
      </c>
      <c r="C159" s="18" t="s">
        <v>1106</v>
      </c>
      <c r="D159" s="18" t="s">
        <v>1109</v>
      </c>
      <c r="E159" s="18" t="s">
        <v>1004</v>
      </c>
      <c r="F159" s="17">
        <v>10</v>
      </c>
      <c r="G159" s="18" t="s">
        <v>919</v>
      </c>
      <c r="H159" s="18" t="s">
        <v>47</v>
      </c>
      <c r="I159" s="17">
        <v>2011</v>
      </c>
      <c r="J159" s="17">
        <v>1.4476</v>
      </c>
      <c r="K159" s="17">
        <v>53</v>
      </c>
      <c r="L159" s="17">
        <v>198</v>
      </c>
      <c r="M159" s="20">
        <v>8.3758708700957654E-2</v>
      </c>
      <c r="N159" s="18" t="s">
        <v>920</v>
      </c>
      <c r="O159" s="18" t="s">
        <v>921</v>
      </c>
      <c r="P159" s="21">
        <v>0.59652777777777777</v>
      </c>
      <c r="Q159" s="18" t="s">
        <v>346</v>
      </c>
      <c r="R159" s="20">
        <v>1.2133204996299001</v>
      </c>
      <c r="S159" s="22">
        <v>2.9842605478845046E-3</v>
      </c>
      <c r="T159" s="20">
        <v>0.20615228985109871</v>
      </c>
      <c r="U159" s="22">
        <v>0.20657815544888872</v>
      </c>
      <c r="V159" s="17" t="s">
        <v>47</v>
      </c>
      <c r="W159" s="17" t="s">
        <v>47</v>
      </c>
      <c r="X159" s="22">
        <v>1.3192E-3</v>
      </c>
      <c r="Y159" s="22">
        <v>0</v>
      </c>
      <c r="Z159" s="22">
        <v>7.3059999999999998E-4</v>
      </c>
      <c r="AA159" s="22">
        <v>0</v>
      </c>
      <c r="AB159" s="22">
        <v>0</v>
      </c>
      <c r="AC159" s="22">
        <v>0</v>
      </c>
      <c r="AD159" s="22">
        <v>2.6640000000000002E-4</v>
      </c>
      <c r="AE159" s="22">
        <v>0</v>
      </c>
      <c r="AF159" s="22">
        <v>0</v>
      </c>
      <c r="AG159" s="22">
        <v>0</v>
      </c>
      <c r="AH159" s="22">
        <v>0</v>
      </c>
      <c r="AI159" s="22">
        <v>1.426E-4</v>
      </c>
      <c r="AJ159" s="22">
        <v>0</v>
      </c>
      <c r="AK159" s="22">
        <v>3.1460547884504848E-5</v>
      </c>
      <c r="AL159" s="22">
        <v>0</v>
      </c>
      <c r="AM159" s="22">
        <v>0</v>
      </c>
      <c r="AN159" s="22">
        <v>0</v>
      </c>
      <c r="AO159" s="22">
        <v>0</v>
      </c>
      <c r="AP159" s="22">
        <v>4.9399999999999997E-4</v>
      </c>
      <c r="AQ159" s="24" t="s">
        <v>922</v>
      </c>
    </row>
    <row r="160" spans="1:43" ht="27" x14ac:dyDescent="0.3">
      <c r="A160" s="17">
        <v>2011</v>
      </c>
      <c r="B160" s="19">
        <v>40856</v>
      </c>
      <c r="C160" s="18" t="s">
        <v>1110</v>
      </c>
      <c r="D160" s="18" t="s">
        <v>1111</v>
      </c>
      <c r="E160" s="18" t="s">
        <v>1004</v>
      </c>
      <c r="F160" s="17">
        <v>11</v>
      </c>
      <c r="G160" s="18" t="s">
        <v>919</v>
      </c>
      <c r="H160" s="18" t="s">
        <v>47</v>
      </c>
      <c r="I160" s="17">
        <v>2011</v>
      </c>
      <c r="J160" s="17">
        <v>0.84450000000000003</v>
      </c>
      <c r="K160" s="17">
        <v>51</v>
      </c>
      <c r="L160" s="17">
        <v>15370</v>
      </c>
      <c r="M160" s="20">
        <v>8.9393259709055162</v>
      </c>
      <c r="N160" s="18" t="s">
        <v>976</v>
      </c>
      <c r="O160" s="18" t="s">
        <v>976</v>
      </c>
      <c r="P160" s="21">
        <v>0.37708333333333333</v>
      </c>
      <c r="Q160" s="18" t="s">
        <v>347</v>
      </c>
      <c r="R160" s="20"/>
      <c r="S160" s="22">
        <v>0</v>
      </c>
      <c r="T160" s="20" t="s">
        <v>47</v>
      </c>
      <c r="U160" s="22">
        <v>0</v>
      </c>
      <c r="V160" s="17" t="s">
        <v>47</v>
      </c>
      <c r="W160" s="17" t="s">
        <v>47</v>
      </c>
      <c r="X160" s="22">
        <v>0</v>
      </c>
      <c r="Y160" s="22">
        <v>0</v>
      </c>
      <c r="Z160" s="22">
        <v>0</v>
      </c>
      <c r="AA160" s="22">
        <v>0</v>
      </c>
      <c r="AB160" s="22">
        <v>0</v>
      </c>
      <c r="AC160" s="22">
        <v>0</v>
      </c>
      <c r="AD160" s="22">
        <v>0</v>
      </c>
      <c r="AE160" s="22">
        <v>0</v>
      </c>
      <c r="AF160" s="22">
        <v>0</v>
      </c>
      <c r="AG160" s="22">
        <v>0</v>
      </c>
      <c r="AH160" s="22">
        <v>0</v>
      </c>
      <c r="AI160" s="22">
        <v>0</v>
      </c>
      <c r="AJ160" s="22">
        <v>0</v>
      </c>
      <c r="AK160" s="22">
        <v>0</v>
      </c>
      <c r="AL160" s="22">
        <v>0</v>
      </c>
      <c r="AM160" s="22">
        <v>0</v>
      </c>
      <c r="AN160" s="22">
        <v>0</v>
      </c>
      <c r="AO160" s="22">
        <v>0</v>
      </c>
      <c r="AP160" s="22">
        <v>0</v>
      </c>
      <c r="AQ160" s="24" t="s">
        <v>922</v>
      </c>
    </row>
    <row r="161" spans="1:43" ht="27" x14ac:dyDescent="0.3">
      <c r="A161" s="17">
        <v>2011</v>
      </c>
      <c r="B161" s="19">
        <v>40856</v>
      </c>
      <c r="C161" s="18" t="s">
        <v>1112</v>
      </c>
      <c r="D161" s="18" t="s">
        <v>1113</v>
      </c>
      <c r="E161" s="18" t="s">
        <v>1004</v>
      </c>
      <c r="F161" s="17">
        <v>11</v>
      </c>
      <c r="G161" s="18" t="s">
        <v>919</v>
      </c>
      <c r="H161" s="18" t="s">
        <v>47</v>
      </c>
      <c r="I161" s="17">
        <v>2011</v>
      </c>
      <c r="J161" s="17">
        <v>1.6529</v>
      </c>
      <c r="K161" s="17">
        <v>62</v>
      </c>
      <c r="L161" s="17">
        <v>13360</v>
      </c>
      <c r="M161" s="20">
        <v>7.6795001419268942</v>
      </c>
      <c r="N161" s="18" t="s">
        <v>976</v>
      </c>
      <c r="O161" s="18" t="s">
        <v>976</v>
      </c>
      <c r="P161" s="21">
        <v>0.47916666666666669</v>
      </c>
      <c r="Q161" s="18" t="s">
        <v>346</v>
      </c>
      <c r="R161" s="20">
        <v>1.5680233433812265</v>
      </c>
      <c r="S161" s="22">
        <v>1.2244E-2</v>
      </c>
      <c r="T161" s="20">
        <v>0.74075866658600031</v>
      </c>
      <c r="U161" s="22">
        <v>0.74628685111321313</v>
      </c>
      <c r="V161" s="17" t="s">
        <v>47</v>
      </c>
      <c r="W161" s="17" t="s">
        <v>47</v>
      </c>
      <c r="X161" s="22">
        <v>1.2349999999999999E-4</v>
      </c>
      <c r="Y161" s="22">
        <v>1.0473699999999999E-2</v>
      </c>
      <c r="Z161" s="22">
        <v>0</v>
      </c>
      <c r="AA161" s="22">
        <v>1.5372000000000001E-3</v>
      </c>
      <c r="AB161" s="22">
        <v>0</v>
      </c>
      <c r="AC161" s="22">
        <v>0</v>
      </c>
      <c r="AD161" s="22">
        <v>1.0959999999999999E-4</v>
      </c>
      <c r="AE161" s="22">
        <v>0</v>
      </c>
      <c r="AF161" s="22">
        <v>0</v>
      </c>
      <c r="AG161" s="22">
        <v>0</v>
      </c>
      <c r="AH161" s="22">
        <v>0</v>
      </c>
      <c r="AI161" s="22">
        <v>0</v>
      </c>
      <c r="AJ161" s="22">
        <v>0</v>
      </c>
      <c r="AK161" s="22">
        <v>0</v>
      </c>
      <c r="AL161" s="22">
        <v>0</v>
      </c>
      <c r="AM161" s="22">
        <v>0</v>
      </c>
      <c r="AN161" s="22">
        <v>0</v>
      </c>
      <c r="AO161" s="22">
        <v>0</v>
      </c>
      <c r="AP161" s="22">
        <v>0</v>
      </c>
      <c r="AQ161" s="24" t="s">
        <v>930</v>
      </c>
    </row>
    <row r="162" spans="1:43" ht="27" x14ac:dyDescent="0.3">
      <c r="A162" s="17">
        <v>2011</v>
      </c>
      <c r="B162" s="19">
        <v>40856</v>
      </c>
      <c r="C162" s="18" t="s">
        <v>1112</v>
      </c>
      <c r="D162" s="18" t="s">
        <v>1114</v>
      </c>
      <c r="E162" s="18" t="s">
        <v>1004</v>
      </c>
      <c r="F162" s="17">
        <v>11</v>
      </c>
      <c r="G162" s="18" t="s">
        <v>919</v>
      </c>
      <c r="H162" s="18" t="s">
        <v>47</v>
      </c>
      <c r="I162" s="17">
        <v>2011</v>
      </c>
      <c r="J162" s="17">
        <v>1.1229</v>
      </c>
      <c r="K162" s="17">
        <v>55</v>
      </c>
      <c r="L162" s="17">
        <v>13360</v>
      </c>
      <c r="M162" s="20">
        <v>7.6795001419268942</v>
      </c>
      <c r="N162" s="18" t="s">
        <v>976</v>
      </c>
      <c r="O162" s="18" t="s">
        <v>976</v>
      </c>
      <c r="P162" s="21">
        <v>0.47916666666666669</v>
      </c>
      <c r="Q162" s="18" t="s">
        <v>346</v>
      </c>
      <c r="R162" s="20">
        <v>1.7932541182188599</v>
      </c>
      <c r="S162" s="22">
        <v>1.3055469365811659E-2</v>
      </c>
      <c r="T162" s="20">
        <v>1.1626564579046805</v>
      </c>
      <c r="U162" s="22">
        <v>1.1763331714894778</v>
      </c>
      <c r="V162" s="17" t="s">
        <v>47</v>
      </c>
      <c r="W162" s="17" t="s">
        <v>47</v>
      </c>
      <c r="X162" s="22">
        <v>6.86E-5</v>
      </c>
      <c r="Y162" s="22">
        <v>9.4870000000000006E-3</v>
      </c>
      <c r="Z162" s="22">
        <v>0</v>
      </c>
      <c r="AA162" s="22">
        <v>1.098E-3</v>
      </c>
      <c r="AB162" s="22">
        <v>0</v>
      </c>
      <c r="AC162" s="22">
        <v>0</v>
      </c>
      <c r="AD162" s="22">
        <v>2.6689999999999998E-4</v>
      </c>
      <c r="AE162" s="22">
        <v>0</v>
      </c>
      <c r="AF162" s="22">
        <v>2.352E-4</v>
      </c>
      <c r="AG162" s="22">
        <v>6.8100000000000002E-5</v>
      </c>
      <c r="AH162" s="22">
        <v>0</v>
      </c>
      <c r="AI162" s="22">
        <v>0</v>
      </c>
      <c r="AJ162" s="22">
        <v>0</v>
      </c>
      <c r="AK162" s="22">
        <v>1.8316693658116602E-3</v>
      </c>
      <c r="AL162" s="22">
        <v>0</v>
      </c>
      <c r="AM162" s="22">
        <v>0</v>
      </c>
      <c r="AN162" s="22">
        <v>0</v>
      </c>
      <c r="AO162" s="22">
        <v>0</v>
      </c>
      <c r="AP162" s="22">
        <v>0</v>
      </c>
      <c r="AQ162" s="24" t="s">
        <v>922</v>
      </c>
    </row>
    <row r="163" spans="1:43" ht="27" x14ac:dyDescent="0.3">
      <c r="A163" s="17">
        <v>2011</v>
      </c>
      <c r="B163" s="19">
        <v>40857</v>
      </c>
      <c r="C163" s="18" t="s">
        <v>1115</v>
      </c>
      <c r="D163" s="18" t="s">
        <v>1116</v>
      </c>
      <c r="E163" s="18" t="s">
        <v>1004</v>
      </c>
      <c r="F163" s="17">
        <v>11</v>
      </c>
      <c r="G163" s="18" t="s">
        <v>919</v>
      </c>
      <c r="H163" s="18" t="s">
        <v>47</v>
      </c>
      <c r="I163" s="17">
        <v>2011</v>
      </c>
      <c r="J163" s="17">
        <v>1.1619999999999999</v>
      </c>
      <c r="K163" s="17">
        <v>57</v>
      </c>
      <c r="L163" s="17">
        <v>13990</v>
      </c>
      <c r="M163" s="20">
        <v>8.0725057884593863</v>
      </c>
      <c r="N163" s="18" t="s">
        <v>976</v>
      </c>
      <c r="O163" s="18" t="s">
        <v>976</v>
      </c>
      <c r="P163" s="21">
        <v>0.55694444444444446</v>
      </c>
      <c r="Q163" s="18" t="s">
        <v>346</v>
      </c>
      <c r="R163" s="20">
        <v>1.2693657240397778</v>
      </c>
      <c r="S163" s="22">
        <v>4.4745194047088434E-3</v>
      </c>
      <c r="T163" s="20">
        <v>0.3850705167563549</v>
      </c>
      <c r="U163" s="22">
        <v>0.38655904165562666</v>
      </c>
      <c r="V163" s="17" t="s">
        <v>47</v>
      </c>
      <c r="W163" s="17" t="s">
        <v>47</v>
      </c>
      <c r="X163" s="22">
        <v>0</v>
      </c>
      <c r="Y163" s="22">
        <v>0</v>
      </c>
      <c r="Z163" s="22">
        <v>7.0699999999999997E-5</v>
      </c>
      <c r="AA163" s="22">
        <v>0</v>
      </c>
      <c r="AB163" s="22">
        <v>0</v>
      </c>
      <c r="AC163" s="22">
        <v>0</v>
      </c>
      <c r="AD163" s="22">
        <v>7.383E-4</v>
      </c>
      <c r="AE163" s="22">
        <v>0</v>
      </c>
      <c r="AF163" s="22">
        <v>0</v>
      </c>
      <c r="AG163" s="22">
        <v>0</v>
      </c>
      <c r="AH163" s="22">
        <v>0</v>
      </c>
      <c r="AI163" s="22">
        <v>0</v>
      </c>
      <c r="AJ163" s="22">
        <v>0</v>
      </c>
      <c r="AK163" s="22">
        <v>1.7289338067100227E-5</v>
      </c>
      <c r="AL163" s="22">
        <v>0</v>
      </c>
      <c r="AM163" s="22">
        <v>1.7289338067100227E-5</v>
      </c>
      <c r="AN163" s="22">
        <v>3.307E-3</v>
      </c>
      <c r="AO163" s="22">
        <v>0</v>
      </c>
      <c r="AP163" s="22">
        <v>3.2394072857464267E-4</v>
      </c>
      <c r="AQ163" s="24" t="s">
        <v>930</v>
      </c>
    </row>
    <row r="164" spans="1:43" ht="27" x14ac:dyDescent="0.3">
      <c r="A164" s="17">
        <v>2011</v>
      </c>
      <c r="B164" s="19">
        <v>40857</v>
      </c>
      <c r="C164" s="18" t="s">
        <v>1117</v>
      </c>
      <c r="D164" s="18" t="s">
        <v>1118</v>
      </c>
      <c r="E164" s="18" t="s">
        <v>1004</v>
      </c>
      <c r="F164" s="17">
        <v>11</v>
      </c>
      <c r="G164" s="18" t="s">
        <v>919</v>
      </c>
      <c r="H164" s="18" t="s">
        <v>47</v>
      </c>
      <c r="I164" s="17">
        <v>2011</v>
      </c>
      <c r="J164" s="17">
        <v>1.3109999999999999</v>
      </c>
      <c r="K164" s="17">
        <v>55</v>
      </c>
      <c r="L164" s="17">
        <v>9820</v>
      </c>
      <c r="M164" s="20">
        <v>5.5057914598599718</v>
      </c>
      <c r="N164" s="18" t="s">
        <v>969</v>
      </c>
      <c r="O164" s="18" t="s">
        <v>969</v>
      </c>
      <c r="P164" s="21">
        <v>0.51388888888888884</v>
      </c>
      <c r="Q164" s="18" t="s">
        <v>346</v>
      </c>
      <c r="R164" s="20">
        <v>2.1763770154446189</v>
      </c>
      <c r="S164" s="22">
        <v>3.1543899999999993E-2</v>
      </c>
      <c r="T164" s="20">
        <v>2.4060945842868038</v>
      </c>
      <c r="U164" s="22">
        <v>2.4654147961778441</v>
      </c>
      <c r="V164" s="17" t="s">
        <v>47</v>
      </c>
      <c r="W164" s="17" t="s">
        <v>47</v>
      </c>
      <c r="X164" s="22">
        <v>5.49E-5</v>
      </c>
      <c r="Y164" s="22">
        <v>0</v>
      </c>
      <c r="Z164" s="22">
        <v>0</v>
      </c>
      <c r="AA164" s="22">
        <v>0</v>
      </c>
      <c r="AB164" s="22">
        <v>2.318E-4</v>
      </c>
      <c r="AC164" s="22">
        <v>0</v>
      </c>
      <c r="AD164" s="22">
        <v>3.0218199999999997E-2</v>
      </c>
      <c r="AE164" s="22">
        <v>0</v>
      </c>
      <c r="AF164" s="22">
        <v>7.3699999999999989E-5</v>
      </c>
      <c r="AG164" s="22">
        <v>0</v>
      </c>
      <c r="AH164" s="22">
        <v>0</v>
      </c>
      <c r="AI164" s="22">
        <v>1.008E-4</v>
      </c>
      <c r="AJ164" s="22">
        <v>0</v>
      </c>
      <c r="AK164" s="22">
        <v>0</v>
      </c>
      <c r="AL164" s="22">
        <v>0</v>
      </c>
      <c r="AM164" s="22">
        <v>0</v>
      </c>
      <c r="AN164" s="22">
        <v>0</v>
      </c>
      <c r="AO164" s="22">
        <v>0</v>
      </c>
      <c r="AP164" s="22">
        <v>8.6450000000000003E-4</v>
      </c>
      <c r="AQ164" s="24" t="s">
        <v>922</v>
      </c>
    </row>
    <row r="165" spans="1:43" ht="27" x14ac:dyDescent="0.3">
      <c r="A165" s="17">
        <v>2011</v>
      </c>
      <c r="B165" s="19">
        <v>40857</v>
      </c>
      <c r="C165" s="18" t="s">
        <v>1117</v>
      </c>
      <c r="D165" s="18" t="s">
        <v>1119</v>
      </c>
      <c r="E165" s="18" t="s">
        <v>1004</v>
      </c>
      <c r="F165" s="17">
        <v>11</v>
      </c>
      <c r="G165" s="18" t="s">
        <v>919</v>
      </c>
      <c r="H165" s="18" t="s">
        <v>47</v>
      </c>
      <c r="I165" s="17">
        <v>2011</v>
      </c>
      <c r="J165" s="17">
        <v>1.484</v>
      </c>
      <c r="K165" s="17">
        <v>59</v>
      </c>
      <c r="L165" s="17">
        <v>9820</v>
      </c>
      <c r="M165" s="20">
        <v>5.5057914598599718</v>
      </c>
      <c r="N165" s="18" t="s">
        <v>969</v>
      </c>
      <c r="O165" s="18" t="s">
        <v>969</v>
      </c>
      <c r="P165" s="21">
        <v>0.51388888888888884</v>
      </c>
      <c r="Q165" s="18" t="s">
        <v>346</v>
      </c>
      <c r="R165" s="20">
        <v>2.0695031736009453</v>
      </c>
      <c r="S165" s="22">
        <v>3.2188199999999993E-2</v>
      </c>
      <c r="T165" s="20">
        <v>2.1690161725067378</v>
      </c>
      <c r="U165" s="22">
        <v>2.2171055504577106</v>
      </c>
      <c r="V165" s="17" t="s">
        <v>47</v>
      </c>
      <c r="W165" s="17" t="s">
        <v>47</v>
      </c>
      <c r="X165" s="22">
        <v>6.86E-5</v>
      </c>
      <c r="Y165" s="22">
        <v>3.7649999999999999E-4</v>
      </c>
      <c r="Z165" s="22">
        <v>0</v>
      </c>
      <c r="AA165" s="22">
        <v>0</v>
      </c>
      <c r="AB165" s="22">
        <v>1.2089999999999998E-4</v>
      </c>
      <c r="AC165" s="22">
        <v>0</v>
      </c>
      <c r="AD165" s="22">
        <v>2.5672299999999999E-2</v>
      </c>
      <c r="AE165" s="22">
        <v>5.4625999999999997E-3</v>
      </c>
      <c r="AF165" s="22">
        <v>2.3259999999999999E-4</v>
      </c>
      <c r="AG165" s="22">
        <v>2.0430000000000001E-4</v>
      </c>
      <c r="AH165" s="22">
        <v>0</v>
      </c>
      <c r="AI165" s="22">
        <v>5.0399999999999999E-5</v>
      </c>
      <c r="AJ165" s="22">
        <v>0</v>
      </c>
      <c r="AK165" s="22">
        <v>0</v>
      </c>
      <c r="AL165" s="22">
        <v>0</v>
      </c>
      <c r="AM165" s="22">
        <v>0</v>
      </c>
      <c r="AN165" s="22">
        <v>0</v>
      </c>
      <c r="AO165" s="22">
        <v>0</v>
      </c>
      <c r="AP165" s="22">
        <v>0</v>
      </c>
      <c r="AQ165" s="24" t="s">
        <v>930</v>
      </c>
    </row>
    <row r="166" spans="1:43" ht="27" x14ac:dyDescent="0.3">
      <c r="A166" s="17">
        <v>2011</v>
      </c>
      <c r="B166" s="19">
        <v>40857</v>
      </c>
      <c r="C166" s="18" t="s">
        <v>1117</v>
      </c>
      <c r="D166" s="18" t="s">
        <v>1120</v>
      </c>
      <c r="E166" s="18" t="s">
        <v>1004</v>
      </c>
      <c r="F166" s="17">
        <v>11</v>
      </c>
      <c r="G166" s="18" t="s">
        <v>919</v>
      </c>
      <c r="H166" s="18" t="s">
        <v>47</v>
      </c>
      <c r="I166" s="17">
        <v>2011</v>
      </c>
      <c r="J166" s="17">
        <v>2.105</v>
      </c>
      <c r="K166" s="17">
        <v>67</v>
      </c>
      <c r="L166" s="17">
        <v>9820</v>
      </c>
      <c r="M166" s="20">
        <v>5.5057914598599718</v>
      </c>
      <c r="N166" s="18" t="s">
        <v>969</v>
      </c>
      <c r="O166" s="18" t="s">
        <v>969</v>
      </c>
      <c r="P166" s="21">
        <v>0.51388888888888884</v>
      </c>
      <c r="Q166" s="18" t="s">
        <v>346</v>
      </c>
      <c r="R166" s="20">
        <v>1.4943092528300481</v>
      </c>
      <c r="S166" s="22">
        <v>1.38669E-2</v>
      </c>
      <c r="T166" s="20">
        <v>0.65876009501187649</v>
      </c>
      <c r="U166" s="22">
        <v>0.66312852108744291</v>
      </c>
      <c r="V166" s="17" t="s">
        <v>47</v>
      </c>
      <c r="W166" s="17" t="s">
        <v>47</v>
      </c>
      <c r="X166" s="22">
        <v>5.49E-5</v>
      </c>
      <c r="Y166" s="22">
        <v>0</v>
      </c>
      <c r="Z166" s="22">
        <v>1.5554E-3</v>
      </c>
      <c r="AA166" s="22">
        <v>2.196E-4</v>
      </c>
      <c r="AB166" s="22">
        <v>0</v>
      </c>
      <c r="AC166" s="22">
        <v>0</v>
      </c>
      <c r="AD166" s="22">
        <v>1.1582199999999999E-2</v>
      </c>
      <c r="AE166" s="22">
        <v>0</v>
      </c>
      <c r="AF166" s="22">
        <v>1.12E-4</v>
      </c>
      <c r="AG166" s="22">
        <v>9.0799999999999998E-5</v>
      </c>
      <c r="AH166" s="22">
        <v>0</v>
      </c>
      <c r="AI166" s="22">
        <v>2.52E-4</v>
      </c>
      <c r="AJ166" s="22">
        <v>0</v>
      </c>
      <c r="AK166" s="22">
        <v>0</v>
      </c>
      <c r="AL166" s="22">
        <v>0</v>
      </c>
      <c r="AM166" s="22">
        <v>0</v>
      </c>
      <c r="AN166" s="22">
        <v>0</v>
      </c>
      <c r="AO166" s="22">
        <v>0</v>
      </c>
      <c r="AP166" s="22">
        <v>0</v>
      </c>
      <c r="AQ166" s="24" t="s">
        <v>930</v>
      </c>
    </row>
    <row r="167" spans="1:43" ht="27" x14ac:dyDescent="0.3">
      <c r="A167" s="17">
        <v>2011</v>
      </c>
      <c r="B167" s="19">
        <v>40857</v>
      </c>
      <c r="C167" s="18" t="s">
        <v>1117</v>
      </c>
      <c r="D167" s="18" t="s">
        <v>1121</v>
      </c>
      <c r="E167" s="18" t="s">
        <v>1004</v>
      </c>
      <c r="F167" s="17">
        <v>11</v>
      </c>
      <c r="G167" s="18" t="s">
        <v>919</v>
      </c>
      <c r="H167" s="18" t="s">
        <v>47</v>
      </c>
      <c r="I167" s="17">
        <v>2011</v>
      </c>
      <c r="J167" s="17">
        <v>1.399</v>
      </c>
      <c r="K167" s="17">
        <v>58</v>
      </c>
      <c r="L167" s="17">
        <v>9820</v>
      </c>
      <c r="M167" s="20">
        <v>5.5057914598599718</v>
      </c>
      <c r="N167" s="18" t="s">
        <v>969</v>
      </c>
      <c r="O167" s="18" t="s">
        <v>969</v>
      </c>
      <c r="P167" s="21">
        <v>0.51388888888888884</v>
      </c>
      <c r="Q167" s="18" t="s">
        <v>346</v>
      </c>
      <c r="R167" s="20">
        <v>1.9826104534913971</v>
      </c>
      <c r="S167" s="22">
        <v>2.4696899999999997E-2</v>
      </c>
      <c r="T167" s="20">
        <v>1.7653252323087918</v>
      </c>
      <c r="U167" s="22">
        <v>1.7970489915943577</v>
      </c>
      <c r="V167" s="17" t="s">
        <v>47</v>
      </c>
      <c r="W167" s="17" t="s">
        <v>47</v>
      </c>
      <c r="X167" s="22">
        <v>0</v>
      </c>
      <c r="Y167" s="22">
        <v>3.7649999999999999E-4</v>
      </c>
      <c r="Z167" s="22">
        <v>0</v>
      </c>
      <c r="AA167" s="22">
        <v>0</v>
      </c>
      <c r="AB167" s="22">
        <v>3.3249999999999995E-4</v>
      </c>
      <c r="AC167" s="22">
        <v>0</v>
      </c>
      <c r="AD167" s="22">
        <v>1.6522200000000001E-2</v>
      </c>
      <c r="AE167" s="22">
        <v>7.3343999999999996E-3</v>
      </c>
      <c r="AF167" s="22">
        <v>3.0499999999999999E-5</v>
      </c>
      <c r="AG167" s="22">
        <v>0</v>
      </c>
      <c r="AH167" s="22">
        <v>0</v>
      </c>
      <c r="AI167" s="22">
        <v>1.008E-4</v>
      </c>
      <c r="AJ167" s="22">
        <v>0</v>
      </c>
      <c r="AK167" s="22">
        <v>0</v>
      </c>
      <c r="AL167" s="22">
        <v>0</v>
      </c>
      <c r="AM167" s="22">
        <v>0</v>
      </c>
      <c r="AN167" s="22">
        <v>0</v>
      </c>
      <c r="AO167" s="22">
        <v>0</v>
      </c>
      <c r="AP167" s="22">
        <v>0</v>
      </c>
      <c r="AQ167" s="24" t="s">
        <v>930</v>
      </c>
    </row>
    <row r="168" spans="1:43" ht="27" x14ac:dyDescent="0.3">
      <c r="A168" s="17">
        <v>2011</v>
      </c>
      <c r="B168" s="19">
        <v>40857</v>
      </c>
      <c r="C168" s="18" t="s">
        <v>1117</v>
      </c>
      <c r="D168" s="18" t="s">
        <v>1122</v>
      </c>
      <c r="E168" s="18" t="s">
        <v>1004</v>
      </c>
      <c r="F168" s="17">
        <v>11</v>
      </c>
      <c r="G168" s="18" t="s">
        <v>919</v>
      </c>
      <c r="H168" s="18" t="s">
        <v>47</v>
      </c>
      <c r="I168" s="17">
        <v>2011</v>
      </c>
      <c r="J168" s="17">
        <v>1.9406000000000001</v>
      </c>
      <c r="K168" s="17">
        <v>61</v>
      </c>
      <c r="L168" s="17">
        <v>9820</v>
      </c>
      <c r="M168" s="20">
        <v>5.5057914598599718</v>
      </c>
      <c r="N168" s="18" t="s">
        <v>969</v>
      </c>
      <c r="O168" s="18" t="s">
        <v>969</v>
      </c>
      <c r="P168" s="21">
        <v>0.51388888888888884</v>
      </c>
      <c r="Q168" s="18" t="s">
        <v>346</v>
      </c>
      <c r="R168" s="20">
        <v>2.0083195013656905</v>
      </c>
      <c r="S168" s="22">
        <v>3.1727200000000004E-2</v>
      </c>
      <c r="T168" s="20">
        <v>1.6349170359682574</v>
      </c>
      <c r="U168" s="22">
        <v>1.6620908423023262</v>
      </c>
      <c r="V168" s="17" t="s">
        <v>47</v>
      </c>
      <c r="W168" s="17" t="s">
        <v>47</v>
      </c>
      <c r="X168" s="22">
        <v>0</v>
      </c>
      <c r="Y168" s="22">
        <v>2.2590000000000002E-4</v>
      </c>
      <c r="Z168" s="22">
        <v>0</v>
      </c>
      <c r="AA168" s="22">
        <v>2.196E-4</v>
      </c>
      <c r="AB168" s="22">
        <v>0</v>
      </c>
      <c r="AC168" s="22">
        <v>0</v>
      </c>
      <c r="AD168" s="22">
        <v>3.1269999999999999E-2</v>
      </c>
      <c r="AE168" s="22">
        <v>0</v>
      </c>
      <c r="AF168" s="22">
        <v>1.17E-5</v>
      </c>
      <c r="AG168" s="22">
        <v>0</v>
      </c>
      <c r="AH168" s="22">
        <v>0</v>
      </c>
      <c r="AI168" s="22">
        <v>0</v>
      </c>
      <c r="AJ168" s="22">
        <v>0</v>
      </c>
      <c r="AK168" s="22">
        <v>0</v>
      </c>
      <c r="AL168" s="22">
        <v>0</v>
      </c>
      <c r="AM168" s="22">
        <v>0</v>
      </c>
      <c r="AN168" s="22">
        <v>0</v>
      </c>
      <c r="AO168" s="22">
        <v>0</v>
      </c>
      <c r="AP168" s="22">
        <v>0</v>
      </c>
      <c r="AQ168" s="24" t="s">
        <v>930</v>
      </c>
    </row>
    <row r="169" spans="1:43" ht="27" x14ac:dyDescent="0.3">
      <c r="A169" s="17">
        <v>2011</v>
      </c>
      <c r="B169" s="19">
        <v>40857</v>
      </c>
      <c r="C169" s="18" t="s">
        <v>1117</v>
      </c>
      <c r="D169" s="18" t="s">
        <v>1123</v>
      </c>
      <c r="E169" s="18" t="s">
        <v>1004</v>
      </c>
      <c r="F169" s="17">
        <v>11</v>
      </c>
      <c r="G169" s="18" t="s">
        <v>919</v>
      </c>
      <c r="H169" s="18" t="s">
        <v>47</v>
      </c>
      <c r="I169" s="17">
        <v>2011</v>
      </c>
      <c r="J169" s="17">
        <v>1.6435</v>
      </c>
      <c r="K169" s="17">
        <v>62</v>
      </c>
      <c r="L169" s="17">
        <v>9820</v>
      </c>
      <c r="M169" s="20">
        <v>5.5057914598599718</v>
      </c>
      <c r="N169" s="18" t="s">
        <v>969</v>
      </c>
      <c r="O169" s="18" t="s">
        <v>969</v>
      </c>
      <c r="P169" s="21">
        <v>0.51388888888888884</v>
      </c>
      <c r="Q169" s="18" t="s">
        <v>346</v>
      </c>
      <c r="R169" s="20">
        <v>1.7975866993733718</v>
      </c>
      <c r="S169" s="22">
        <v>2.07724E-2</v>
      </c>
      <c r="T169" s="20">
        <v>1.2639123821113478</v>
      </c>
      <c r="U169" s="22">
        <v>1.2800916185809621</v>
      </c>
      <c r="V169" s="17" t="s">
        <v>47</v>
      </c>
      <c r="W169" s="17" t="s">
        <v>47</v>
      </c>
      <c r="X169" s="22">
        <v>0</v>
      </c>
      <c r="Y169" s="22">
        <v>0</v>
      </c>
      <c r="Z169" s="22">
        <v>0</v>
      </c>
      <c r="AA169" s="22">
        <v>0</v>
      </c>
      <c r="AB169" s="22">
        <v>4.0299999999999997E-5</v>
      </c>
      <c r="AC169" s="22">
        <v>0</v>
      </c>
      <c r="AD169" s="22">
        <v>1.4535699999999999E-2</v>
      </c>
      <c r="AE169" s="22">
        <v>6.1884000000000002E-3</v>
      </c>
      <c r="AF169" s="22">
        <v>5.5999999999999997E-6</v>
      </c>
      <c r="AG169" s="22">
        <v>0</v>
      </c>
      <c r="AH169" s="22">
        <v>2.3999999999999999E-6</v>
      </c>
      <c r="AI169" s="22">
        <v>0</v>
      </c>
      <c r="AJ169" s="22">
        <v>0</v>
      </c>
      <c r="AK169" s="22">
        <v>0</v>
      </c>
      <c r="AL169" s="22">
        <v>0</v>
      </c>
      <c r="AM169" s="22">
        <v>0</v>
      </c>
      <c r="AN169" s="22">
        <v>0</v>
      </c>
      <c r="AO169" s="22">
        <v>0</v>
      </c>
      <c r="AP169" s="22">
        <v>0</v>
      </c>
      <c r="AQ169" s="24" t="s">
        <v>930</v>
      </c>
    </row>
    <row r="170" spans="1:43" ht="27" x14ac:dyDescent="0.3">
      <c r="A170" s="17">
        <v>2011</v>
      </c>
      <c r="B170" s="19">
        <v>40857</v>
      </c>
      <c r="C170" s="18" t="s">
        <v>1117</v>
      </c>
      <c r="D170" s="18" t="s">
        <v>1124</v>
      </c>
      <c r="E170" s="18" t="s">
        <v>1004</v>
      </c>
      <c r="F170" s="17">
        <v>11</v>
      </c>
      <c r="G170" s="18" t="s">
        <v>919</v>
      </c>
      <c r="H170" s="18" t="s">
        <v>47</v>
      </c>
      <c r="I170" s="17">
        <v>2011</v>
      </c>
      <c r="J170" s="17">
        <v>1.1931</v>
      </c>
      <c r="K170" s="17">
        <v>53</v>
      </c>
      <c r="L170" s="17">
        <v>9820</v>
      </c>
      <c r="M170" s="20">
        <v>5.5057914598599718</v>
      </c>
      <c r="N170" s="18" t="s">
        <v>969</v>
      </c>
      <c r="O170" s="18" t="s">
        <v>969</v>
      </c>
      <c r="P170" s="21">
        <v>0.51388888888888884</v>
      </c>
      <c r="Q170" s="18" t="s">
        <v>346</v>
      </c>
      <c r="R170" s="20">
        <v>2.0222958909458564</v>
      </c>
      <c r="S170" s="22">
        <v>1.9222600000000003E-2</v>
      </c>
      <c r="T170" s="20">
        <v>1.6111474310619396</v>
      </c>
      <c r="U170" s="22">
        <v>1.6375304610174797</v>
      </c>
      <c r="V170" s="17" t="s">
        <v>47</v>
      </c>
      <c r="W170" s="17" t="s">
        <v>47</v>
      </c>
      <c r="X170" s="22">
        <v>1.098E-4</v>
      </c>
      <c r="Y170" s="22">
        <v>1.506E-4</v>
      </c>
      <c r="Z170" s="22">
        <v>0</v>
      </c>
      <c r="AA170" s="22">
        <v>0</v>
      </c>
      <c r="AB170" s="22">
        <v>1.008E-4</v>
      </c>
      <c r="AC170" s="22">
        <v>0</v>
      </c>
      <c r="AD170" s="22">
        <v>1.6796200000000001E-2</v>
      </c>
      <c r="AE170" s="22">
        <v>1.7572E-3</v>
      </c>
      <c r="AF170" s="22">
        <v>1.5679999999999999E-4</v>
      </c>
      <c r="AG170" s="22">
        <v>0</v>
      </c>
      <c r="AH170" s="22">
        <v>0</v>
      </c>
      <c r="AI170" s="22">
        <v>1.5119999999999999E-4</v>
      </c>
      <c r="AJ170" s="22">
        <v>0</v>
      </c>
      <c r="AK170" s="22">
        <v>0</v>
      </c>
      <c r="AL170" s="22">
        <v>0</v>
      </c>
      <c r="AM170" s="22">
        <v>0</v>
      </c>
      <c r="AN170" s="22">
        <v>0</v>
      </c>
      <c r="AO170" s="22">
        <v>0</v>
      </c>
      <c r="AP170" s="22">
        <v>0</v>
      </c>
      <c r="AQ170" s="24" t="s">
        <v>922</v>
      </c>
    </row>
    <row r="171" spans="1:43" ht="27" x14ac:dyDescent="0.3">
      <c r="A171" s="17">
        <v>2011</v>
      </c>
      <c r="B171" s="19">
        <v>40857</v>
      </c>
      <c r="C171" s="18" t="s">
        <v>1117</v>
      </c>
      <c r="D171" s="18" t="s">
        <v>1125</v>
      </c>
      <c r="E171" s="18" t="s">
        <v>1004</v>
      </c>
      <c r="F171" s="17">
        <v>11</v>
      </c>
      <c r="G171" s="18" t="s">
        <v>919</v>
      </c>
      <c r="H171" s="18" t="s">
        <v>47</v>
      </c>
      <c r="I171" s="17">
        <v>2011</v>
      </c>
      <c r="J171" s="17">
        <v>1.4645999999999999</v>
      </c>
      <c r="K171" s="17">
        <v>58</v>
      </c>
      <c r="L171" s="17">
        <v>9820</v>
      </c>
      <c r="M171" s="20">
        <v>5.5057914598599718</v>
      </c>
      <c r="N171" s="18" t="s">
        <v>969</v>
      </c>
      <c r="O171" s="18" t="s">
        <v>969</v>
      </c>
      <c r="P171" s="21">
        <v>0.51388888888888884</v>
      </c>
      <c r="Q171" s="18" t="s">
        <v>346</v>
      </c>
      <c r="R171" s="20">
        <v>1.9354593667220128</v>
      </c>
      <c r="S171" s="22">
        <v>2.2155999999999999E-2</v>
      </c>
      <c r="T171" s="20">
        <v>1.5127679912604124</v>
      </c>
      <c r="U171" s="22">
        <v>1.5360041706991745</v>
      </c>
      <c r="V171" s="17" t="s">
        <v>47</v>
      </c>
      <c r="W171" s="17" t="s">
        <v>47</v>
      </c>
      <c r="X171" s="22">
        <v>0</v>
      </c>
      <c r="Y171" s="22">
        <v>6.7770000000000005E-4</v>
      </c>
      <c r="Z171" s="22">
        <v>0</v>
      </c>
      <c r="AA171" s="22">
        <v>0</v>
      </c>
      <c r="AB171" s="22">
        <v>3.4269999999999998E-4</v>
      </c>
      <c r="AC171" s="22">
        <v>2.76E-5</v>
      </c>
      <c r="AD171" s="22">
        <v>1.8097699999999998E-2</v>
      </c>
      <c r="AE171" s="22">
        <v>2.7504000000000001E-3</v>
      </c>
      <c r="AF171" s="22">
        <v>2.3899999999999998E-5</v>
      </c>
      <c r="AG171" s="22">
        <v>1.362E-4</v>
      </c>
      <c r="AH171" s="22">
        <v>0</v>
      </c>
      <c r="AI171" s="22">
        <v>5.0399999999999999E-5</v>
      </c>
      <c r="AJ171" s="22">
        <v>0</v>
      </c>
      <c r="AK171" s="22">
        <v>0</v>
      </c>
      <c r="AL171" s="22">
        <v>0</v>
      </c>
      <c r="AM171" s="22">
        <v>0</v>
      </c>
      <c r="AN171" s="22">
        <v>0</v>
      </c>
      <c r="AO171" s="22">
        <v>0</v>
      </c>
      <c r="AP171" s="22">
        <v>4.9400000000000001E-5</v>
      </c>
      <c r="AQ171" s="24" t="s">
        <v>930</v>
      </c>
    </row>
    <row r="172" spans="1:43" ht="27" x14ac:dyDescent="0.3">
      <c r="A172" s="17">
        <v>2011</v>
      </c>
      <c r="B172" s="19">
        <v>40857</v>
      </c>
      <c r="C172" s="18" t="s">
        <v>1117</v>
      </c>
      <c r="D172" s="18" t="s">
        <v>1126</v>
      </c>
      <c r="E172" s="18" t="s">
        <v>1004</v>
      </c>
      <c r="F172" s="17">
        <v>11</v>
      </c>
      <c r="G172" s="18" t="s">
        <v>919</v>
      </c>
      <c r="H172" s="18" t="s">
        <v>47</v>
      </c>
      <c r="I172" s="17">
        <v>2011</v>
      </c>
      <c r="J172" s="17">
        <v>1.7490000000000001</v>
      </c>
      <c r="K172" s="17">
        <v>58</v>
      </c>
      <c r="L172" s="17">
        <v>9820</v>
      </c>
      <c r="M172" s="20">
        <v>5.5057914598599718</v>
      </c>
      <c r="N172" s="18" t="s">
        <v>969</v>
      </c>
      <c r="O172" s="18" t="s">
        <v>969</v>
      </c>
      <c r="P172" s="21">
        <v>0.51388888888888884</v>
      </c>
      <c r="Q172" s="18" t="s">
        <v>346</v>
      </c>
      <c r="R172" s="20">
        <v>1.9481960974813999</v>
      </c>
      <c r="S172" s="22">
        <v>2.28154E-2</v>
      </c>
      <c r="T172" s="20">
        <v>1.3044825614636935</v>
      </c>
      <c r="U172" s="22">
        <v>1.3217242234694944</v>
      </c>
      <c r="V172" s="17" t="s">
        <v>47</v>
      </c>
      <c r="W172" s="17" t="s">
        <v>47</v>
      </c>
      <c r="X172" s="22">
        <v>0</v>
      </c>
      <c r="Y172" s="22">
        <v>6.0240000000000001E-4</v>
      </c>
      <c r="Z172" s="22">
        <v>0</v>
      </c>
      <c r="AA172" s="22">
        <v>0</v>
      </c>
      <c r="AB172" s="22">
        <v>9.0699999999999996E-5</v>
      </c>
      <c r="AC172" s="22">
        <v>0</v>
      </c>
      <c r="AD172" s="22">
        <v>2.1956999999999997E-2</v>
      </c>
      <c r="AE172" s="22">
        <v>0</v>
      </c>
      <c r="AF172" s="22">
        <v>2.2399999999999999E-5</v>
      </c>
      <c r="AG172" s="22">
        <v>4.5399999999999999E-5</v>
      </c>
      <c r="AH172" s="22">
        <v>0</v>
      </c>
      <c r="AI172" s="22">
        <v>0</v>
      </c>
      <c r="AJ172" s="22">
        <v>0</v>
      </c>
      <c r="AK172" s="22">
        <v>0</v>
      </c>
      <c r="AL172" s="22">
        <v>0</v>
      </c>
      <c r="AM172" s="22">
        <v>0</v>
      </c>
      <c r="AN172" s="22">
        <v>0</v>
      </c>
      <c r="AO172" s="22">
        <v>0</v>
      </c>
      <c r="AP172" s="22">
        <v>9.7499999999999998E-5</v>
      </c>
      <c r="AQ172" s="24" t="s">
        <v>930</v>
      </c>
    </row>
    <row r="173" spans="1:43" ht="27" x14ac:dyDescent="0.3">
      <c r="A173" s="17">
        <v>2011</v>
      </c>
      <c r="B173" s="19">
        <v>40857</v>
      </c>
      <c r="C173" s="18" t="s">
        <v>1117</v>
      </c>
      <c r="D173" s="18" t="s">
        <v>1127</v>
      </c>
      <c r="E173" s="18" t="s">
        <v>1004</v>
      </c>
      <c r="F173" s="17">
        <v>11</v>
      </c>
      <c r="G173" s="18" t="s">
        <v>919</v>
      </c>
      <c r="H173" s="18" t="s">
        <v>47</v>
      </c>
      <c r="I173" s="17">
        <v>2011</v>
      </c>
      <c r="J173" s="17">
        <v>0.83</v>
      </c>
      <c r="K173" s="17">
        <v>47</v>
      </c>
      <c r="L173" s="17">
        <v>9820</v>
      </c>
      <c r="M173" s="20">
        <v>5.5057914598599718</v>
      </c>
      <c r="N173" s="18" t="s">
        <v>969</v>
      </c>
      <c r="O173" s="18" t="s">
        <v>969</v>
      </c>
      <c r="P173" s="21">
        <v>0.51388888888888884</v>
      </c>
      <c r="Q173" s="18" t="s">
        <v>346</v>
      </c>
      <c r="R173" s="20">
        <v>2.0466187191821374</v>
      </c>
      <c r="S173" s="22">
        <v>1.2888670037198352E-2</v>
      </c>
      <c r="T173" s="20">
        <v>1.5528518117106449</v>
      </c>
      <c r="U173" s="22">
        <v>1.5773456522485252</v>
      </c>
      <c r="V173" s="17" t="s">
        <v>47</v>
      </c>
      <c r="W173" s="17" t="s">
        <v>47</v>
      </c>
      <c r="X173" s="22">
        <v>7.6860000000000003E-4</v>
      </c>
      <c r="Y173" s="22">
        <v>2.6354999999999998E-3</v>
      </c>
      <c r="Z173" s="22">
        <v>0</v>
      </c>
      <c r="AA173" s="22">
        <v>6.5879999999999997E-4</v>
      </c>
      <c r="AB173" s="22">
        <v>5.0399999999999999E-5</v>
      </c>
      <c r="AC173" s="22">
        <v>0</v>
      </c>
      <c r="AD173" s="22">
        <v>7.9378000000000001E-3</v>
      </c>
      <c r="AE173" s="22">
        <v>0</v>
      </c>
      <c r="AF173" s="22">
        <v>1.069E-4</v>
      </c>
      <c r="AG173" s="22">
        <v>0</v>
      </c>
      <c r="AH173" s="22">
        <v>2.3999999999999999E-6</v>
      </c>
      <c r="AI173" s="22">
        <v>2.2500000000000001E-5</v>
      </c>
      <c r="AJ173" s="22">
        <v>7.0577003719835246E-4</v>
      </c>
      <c r="AK173" s="22">
        <v>0</v>
      </c>
      <c r="AL173" s="22">
        <v>0</v>
      </c>
      <c r="AM173" s="22">
        <v>0</v>
      </c>
      <c r="AN173" s="22">
        <v>0</v>
      </c>
      <c r="AO173" s="22">
        <v>0</v>
      </c>
      <c r="AP173" s="22">
        <v>0</v>
      </c>
      <c r="AQ173" s="24" t="s">
        <v>922</v>
      </c>
    </row>
    <row r="174" spans="1:43" ht="27" x14ac:dyDescent="0.3">
      <c r="A174" s="17">
        <v>2011</v>
      </c>
      <c r="B174" s="19">
        <v>40857</v>
      </c>
      <c r="C174" s="18" t="s">
        <v>1117</v>
      </c>
      <c r="D174" s="18" t="s">
        <v>1128</v>
      </c>
      <c r="E174" s="18" t="s">
        <v>1004</v>
      </c>
      <c r="F174" s="17">
        <v>11</v>
      </c>
      <c r="G174" s="18" t="s">
        <v>919</v>
      </c>
      <c r="H174" s="18" t="s">
        <v>47</v>
      </c>
      <c r="I174" s="17">
        <v>2011</v>
      </c>
      <c r="J174" s="17">
        <v>1.6498999999999999</v>
      </c>
      <c r="K174" s="17">
        <v>61</v>
      </c>
      <c r="L174" s="17">
        <v>9820</v>
      </c>
      <c r="M174" s="20">
        <v>5.5057914598599718</v>
      </c>
      <c r="N174" s="18" t="s">
        <v>969</v>
      </c>
      <c r="O174" s="18" t="s">
        <v>969</v>
      </c>
      <c r="P174" s="21">
        <v>0.51388888888888884</v>
      </c>
      <c r="Q174" s="18" t="s">
        <v>346</v>
      </c>
      <c r="R174" s="20">
        <v>2.0362088719096327</v>
      </c>
      <c r="S174" s="22">
        <v>3.3831489338067108E-2</v>
      </c>
      <c r="T174" s="20">
        <v>2.0505175670081282</v>
      </c>
      <c r="U174" s="22">
        <v>2.0934440040670004</v>
      </c>
      <c r="V174" s="17" t="s">
        <v>47</v>
      </c>
      <c r="W174" s="17" t="s">
        <v>47</v>
      </c>
      <c r="X174" s="22">
        <v>8.9209999999999995E-4</v>
      </c>
      <c r="Y174" s="22">
        <v>1.35341E-2</v>
      </c>
      <c r="Z174" s="22">
        <v>0</v>
      </c>
      <c r="AA174" s="22">
        <v>0</v>
      </c>
      <c r="AB174" s="22">
        <v>3.4259999999999998E-4</v>
      </c>
      <c r="AC174" s="22">
        <v>9.6600000000000003E-5</v>
      </c>
      <c r="AD174" s="22">
        <v>1.5713899999999999E-2</v>
      </c>
      <c r="AE174" s="22">
        <v>2.8268E-3</v>
      </c>
      <c r="AF174" s="22">
        <v>8.3999999999999995E-5</v>
      </c>
      <c r="AG174" s="22">
        <v>2.27E-5</v>
      </c>
      <c r="AH174" s="22">
        <v>0</v>
      </c>
      <c r="AI174" s="22">
        <v>2.52E-4</v>
      </c>
      <c r="AJ174" s="22">
        <v>0</v>
      </c>
      <c r="AK174" s="22">
        <v>1.7289338067100227E-5</v>
      </c>
      <c r="AL174" s="22">
        <v>0</v>
      </c>
      <c r="AM174" s="22">
        <v>0</v>
      </c>
      <c r="AN174" s="22">
        <v>0</v>
      </c>
      <c r="AO174" s="22">
        <v>0</v>
      </c>
      <c r="AP174" s="22">
        <v>4.9400000000000001E-5</v>
      </c>
      <c r="AQ174" s="24" t="s">
        <v>930</v>
      </c>
    </row>
    <row r="175" spans="1:43" ht="27" x14ac:dyDescent="0.3">
      <c r="A175" s="17">
        <v>2011</v>
      </c>
      <c r="B175" s="19">
        <v>40861</v>
      </c>
      <c r="C175" s="18" t="s">
        <v>1095</v>
      </c>
      <c r="D175" s="18" t="s">
        <v>1129</v>
      </c>
      <c r="E175" s="18" t="s">
        <v>1004</v>
      </c>
      <c r="F175" s="17">
        <v>11</v>
      </c>
      <c r="G175" s="18" t="s">
        <v>919</v>
      </c>
      <c r="H175" s="18" t="s">
        <v>47</v>
      </c>
      <c r="I175" s="17">
        <v>2011</v>
      </c>
      <c r="J175" s="17">
        <v>1.2552000000000001</v>
      </c>
      <c r="K175" s="17">
        <v>52</v>
      </c>
      <c r="L175" s="17">
        <v>10820</v>
      </c>
      <c r="M175" s="20">
        <v>6.1135322551011635</v>
      </c>
      <c r="N175" s="18" t="s">
        <v>976</v>
      </c>
      <c r="O175" s="18" t="s">
        <v>976</v>
      </c>
      <c r="P175" s="21">
        <v>0.37361111111111112</v>
      </c>
      <c r="Q175" s="18" t="s">
        <v>346</v>
      </c>
      <c r="R175" s="20">
        <v>1.9983592529739864</v>
      </c>
      <c r="S175" s="22">
        <v>1.69237E-2</v>
      </c>
      <c r="T175" s="20">
        <v>1.34828712555768</v>
      </c>
      <c r="U175" s="22">
        <v>1.3667143593073694</v>
      </c>
      <c r="V175" s="17" t="s">
        <v>47</v>
      </c>
      <c r="W175" s="17" t="s">
        <v>47</v>
      </c>
      <c r="X175" s="22">
        <v>7.6860000000000003E-4</v>
      </c>
      <c r="Y175" s="22">
        <v>1.506E-4</v>
      </c>
      <c r="Z175" s="22">
        <v>0</v>
      </c>
      <c r="AA175" s="22">
        <v>2.196E-4</v>
      </c>
      <c r="AB175" s="22">
        <v>0</v>
      </c>
      <c r="AC175" s="22">
        <v>0</v>
      </c>
      <c r="AD175" s="22">
        <v>1.5069999999999999E-3</v>
      </c>
      <c r="AE175" s="22">
        <v>6.8760000000000002E-4</v>
      </c>
      <c r="AF175" s="22">
        <v>0</v>
      </c>
      <c r="AG175" s="22">
        <v>0</v>
      </c>
      <c r="AH175" s="22">
        <v>0</v>
      </c>
      <c r="AI175" s="22">
        <v>1.34964E-2</v>
      </c>
      <c r="AJ175" s="22">
        <v>0</v>
      </c>
      <c r="AK175" s="22">
        <v>0</v>
      </c>
      <c r="AL175" s="22">
        <v>0</v>
      </c>
      <c r="AM175" s="22">
        <v>0</v>
      </c>
      <c r="AN175" s="22">
        <v>0</v>
      </c>
      <c r="AO175" s="22">
        <v>0</v>
      </c>
      <c r="AP175" s="22">
        <v>9.3900000000000006E-5</v>
      </c>
      <c r="AQ175" s="24" t="s">
        <v>922</v>
      </c>
    </row>
    <row r="176" spans="1:43" ht="27" x14ac:dyDescent="0.3">
      <c r="A176" s="17">
        <v>2011</v>
      </c>
      <c r="B176" s="19">
        <v>40861</v>
      </c>
      <c r="C176" s="18" t="s">
        <v>1095</v>
      </c>
      <c r="D176" s="18" t="s">
        <v>1130</v>
      </c>
      <c r="E176" s="18" t="s">
        <v>1004</v>
      </c>
      <c r="F176" s="17">
        <v>11</v>
      </c>
      <c r="G176" s="18" t="s">
        <v>919</v>
      </c>
      <c r="H176" s="18" t="s">
        <v>47</v>
      </c>
      <c r="I176" s="17">
        <v>2011</v>
      </c>
      <c r="J176" s="17">
        <v>1.1267</v>
      </c>
      <c r="K176" s="17">
        <v>49</v>
      </c>
      <c r="L176" s="17">
        <v>10820</v>
      </c>
      <c r="M176" s="20">
        <v>6.1135322551011635</v>
      </c>
      <c r="N176" s="18" t="s">
        <v>976</v>
      </c>
      <c r="O176" s="18" t="s">
        <v>976</v>
      </c>
      <c r="P176" s="21">
        <v>0.37361111111111112</v>
      </c>
      <c r="Q176" s="18" t="s">
        <v>346</v>
      </c>
      <c r="R176" s="20">
        <v>2.1913056592677358</v>
      </c>
      <c r="S176" s="22">
        <v>2.1064300000000001E-2</v>
      </c>
      <c r="T176" s="20">
        <v>1.869557113694861</v>
      </c>
      <c r="U176" s="22">
        <v>1.9051754569791839</v>
      </c>
      <c r="V176" s="17" t="s">
        <v>47</v>
      </c>
      <c r="W176" s="17" t="s">
        <v>47</v>
      </c>
      <c r="X176" s="22">
        <v>3.8292000000000001E-3</v>
      </c>
      <c r="Y176" s="22">
        <v>1.3554000000000001E-3</v>
      </c>
      <c r="Z176" s="22">
        <v>0</v>
      </c>
      <c r="AA176" s="22">
        <v>2.196E-4</v>
      </c>
      <c r="AB176" s="22">
        <v>0</v>
      </c>
      <c r="AC176" s="22">
        <v>0</v>
      </c>
      <c r="AD176" s="22">
        <v>6.1710000000000011E-3</v>
      </c>
      <c r="AE176" s="22">
        <v>0</v>
      </c>
      <c r="AF176" s="22">
        <v>1.1199999999999999E-5</v>
      </c>
      <c r="AG176" s="22">
        <v>0</v>
      </c>
      <c r="AH176" s="22">
        <v>0</v>
      </c>
      <c r="AI176" s="22">
        <v>9.4779000000000009E-3</v>
      </c>
      <c r="AJ176" s="22">
        <v>0</v>
      </c>
      <c r="AK176" s="22">
        <v>0</v>
      </c>
      <c r="AL176" s="22">
        <v>0</v>
      </c>
      <c r="AM176" s="22">
        <v>0</v>
      </c>
      <c r="AN176" s="22">
        <v>0</v>
      </c>
      <c r="AO176" s="22">
        <v>0</v>
      </c>
      <c r="AP176" s="22">
        <v>0</v>
      </c>
      <c r="AQ176" s="24" t="s">
        <v>922</v>
      </c>
    </row>
    <row r="177" spans="1:43" ht="27" x14ac:dyDescent="0.3">
      <c r="A177" s="17">
        <v>2011</v>
      </c>
      <c r="B177" s="19">
        <v>40861</v>
      </c>
      <c r="C177" s="18" t="s">
        <v>1041</v>
      </c>
      <c r="D177" s="18" t="s">
        <v>1131</v>
      </c>
      <c r="E177" s="18" t="s">
        <v>1004</v>
      </c>
      <c r="F177" s="17">
        <v>11</v>
      </c>
      <c r="G177" s="18" t="s">
        <v>919</v>
      </c>
      <c r="H177" s="18" t="s">
        <v>47</v>
      </c>
      <c r="I177" s="17">
        <v>2011</v>
      </c>
      <c r="J177" s="17">
        <v>1.6015999999999999</v>
      </c>
      <c r="K177" s="17">
        <v>56</v>
      </c>
      <c r="L177" s="17">
        <v>10290</v>
      </c>
      <c r="M177" s="20">
        <v>5.7907731588130824</v>
      </c>
      <c r="N177" s="18" t="s">
        <v>969</v>
      </c>
      <c r="O177" s="18" t="s">
        <v>969</v>
      </c>
      <c r="P177" s="21">
        <v>0.38750000000000001</v>
      </c>
      <c r="Q177" s="18" t="s">
        <v>346</v>
      </c>
      <c r="R177" s="20">
        <v>2.1314834353449514</v>
      </c>
      <c r="S177" s="22">
        <v>3.0458299999999997E-2</v>
      </c>
      <c r="T177" s="20">
        <v>1.9017420079920078</v>
      </c>
      <c r="U177" s="22">
        <v>1.9386093564953435</v>
      </c>
      <c r="V177" s="17" t="s">
        <v>47</v>
      </c>
      <c r="W177" s="17" t="s">
        <v>47</v>
      </c>
      <c r="X177" s="22">
        <v>1.3862E-3</v>
      </c>
      <c r="Y177" s="22">
        <v>1.506E-4</v>
      </c>
      <c r="Z177" s="22">
        <v>0</v>
      </c>
      <c r="AA177" s="22">
        <v>0</v>
      </c>
      <c r="AB177" s="22">
        <v>5.0399999999999999E-5</v>
      </c>
      <c r="AC177" s="22">
        <v>0</v>
      </c>
      <c r="AD177" s="22">
        <v>4.4599999999999996E-3</v>
      </c>
      <c r="AE177" s="22">
        <v>1.4515999999999999E-3</v>
      </c>
      <c r="AF177" s="22">
        <v>7.0999999999999998E-6</v>
      </c>
      <c r="AG177" s="22">
        <v>6.8100000000000002E-5</v>
      </c>
      <c r="AH177" s="22">
        <v>0</v>
      </c>
      <c r="AI177" s="22">
        <v>2.2859599999999997E-2</v>
      </c>
      <c r="AJ177" s="22">
        <v>0</v>
      </c>
      <c r="AK177" s="22">
        <v>0</v>
      </c>
      <c r="AL177" s="22">
        <v>0</v>
      </c>
      <c r="AM177" s="22">
        <v>0</v>
      </c>
      <c r="AN177" s="22">
        <v>0</v>
      </c>
      <c r="AO177" s="22">
        <v>0</v>
      </c>
      <c r="AP177" s="22">
        <v>2.4700000000000001E-5</v>
      </c>
      <c r="AQ177" s="24" t="s">
        <v>930</v>
      </c>
    </row>
    <row r="178" spans="1:43" ht="27" x14ac:dyDescent="0.3">
      <c r="A178" s="17">
        <v>2011</v>
      </c>
      <c r="B178" s="19">
        <v>40862</v>
      </c>
      <c r="C178" s="18" t="s">
        <v>1132</v>
      </c>
      <c r="D178" s="18" t="s">
        <v>1133</v>
      </c>
      <c r="E178" s="18" t="s">
        <v>1004</v>
      </c>
      <c r="F178" s="17">
        <v>11</v>
      </c>
      <c r="G178" s="18" t="s">
        <v>919</v>
      </c>
      <c r="H178" s="18" t="s">
        <v>47</v>
      </c>
      <c r="I178" s="17">
        <v>2011</v>
      </c>
      <c r="J178" s="17">
        <v>1.1014999999999999</v>
      </c>
      <c r="K178" s="17">
        <v>51</v>
      </c>
      <c r="L178" s="17">
        <v>2591</v>
      </c>
      <c r="M178" s="20">
        <v>1.3147480104228151</v>
      </c>
      <c r="N178" s="18" t="s">
        <v>969</v>
      </c>
      <c r="O178" s="18" t="s">
        <v>969</v>
      </c>
      <c r="P178" s="21">
        <v>0.34861111111111109</v>
      </c>
      <c r="Q178" s="18" t="s">
        <v>346</v>
      </c>
      <c r="R178" s="20">
        <v>0.81143183003189601</v>
      </c>
      <c r="S178" s="22">
        <v>1.0222999999999999E-3</v>
      </c>
      <c r="T178" s="20">
        <v>9.2809804811620503E-2</v>
      </c>
      <c r="U178" s="22">
        <v>9.28960214277854E-2</v>
      </c>
      <c r="V178" s="17" t="s">
        <v>47</v>
      </c>
      <c r="W178" s="17" t="s">
        <v>47</v>
      </c>
      <c r="X178" s="22">
        <v>9.4699999999999993E-4</v>
      </c>
      <c r="Y178" s="22">
        <v>7.5300000000000001E-5</v>
      </c>
      <c r="Z178" s="22">
        <v>0</v>
      </c>
      <c r="AA178" s="22">
        <v>0</v>
      </c>
      <c r="AB178" s="22">
        <v>0</v>
      </c>
      <c r="AC178" s="22">
        <v>0</v>
      </c>
      <c r="AD178" s="22">
        <v>0</v>
      </c>
      <c r="AE178" s="22">
        <v>0</v>
      </c>
      <c r="AF178" s="22">
        <v>0</v>
      </c>
      <c r="AG178" s="22">
        <v>0</v>
      </c>
      <c r="AH178" s="22">
        <v>0</v>
      </c>
      <c r="AI178" s="22">
        <v>0</v>
      </c>
      <c r="AJ178" s="22">
        <v>0</v>
      </c>
      <c r="AK178" s="22">
        <v>0</v>
      </c>
      <c r="AL178" s="22">
        <v>0</v>
      </c>
      <c r="AM178" s="22">
        <v>0</v>
      </c>
      <c r="AN178" s="22">
        <v>0</v>
      </c>
      <c r="AO178" s="22">
        <v>0</v>
      </c>
      <c r="AP178" s="22">
        <v>0</v>
      </c>
      <c r="AQ178" s="24" t="s">
        <v>922</v>
      </c>
    </row>
    <row r="179" spans="1:43" ht="27" x14ac:dyDescent="0.3">
      <c r="A179" s="17">
        <v>2011</v>
      </c>
      <c r="B179" s="19">
        <v>40862</v>
      </c>
      <c r="C179" s="18" t="s">
        <v>1134</v>
      </c>
      <c r="D179" s="18" t="s">
        <v>1135</v>
      </c>
      <c r="E179" s="18" t="s">
        <v>1004</v>
      </c>
      <c r="F179" s="17">
        <v>11</v>
      </c>
      <c r="G179" s="18" t="s">
        <v>919</v>
      </c>
      <c r="H179" s="18" t="s">
        <v>47</v>
      </c>
      <c r="I179" s="17">
        <v>2011</v>
      </c>
      <c r="J179" s="17">
        <v>1.6855</v>
      </c>
      <c r="K179" s="17">
        <v>56</v>
      </c>
      <c r="L179" s="17">
        <v>1988</v>
      </c>
      <c r="M179" s="20">
        <v>0.9897324927950486</v>
      </c>
      <c r="N179" s="18" t="s">
        <v>920</v>
      </c>
      <c r="O179" s="18" t="s">
        <v>920</v>
      </c>
      <c r="P179" s="21">
        <v>0.36666666666666664</v>
      </c>
      <c r="Q179" s="18" t="s">
        <v>346</v>
      </c>
      <c r="R179" s="20">
        <v>1.4737130458516738</v>
      </c>
      <c r="S179" s="22">
        <v>6.6978477372880464E-3</v>
      </c>
      <c r="T179" s="20">
        <v>0.39738046498297519</v>
      </c>
      <c r="U179" s="22">
        <v>0.39896587744187711</v>
      </c>
      <c r="V179" s="17" t="s">
        <v>47</v>
      </c>
      <c r="W179" s="17" t="s">
        <v>47</v>
      </c>
      <c r="X179" s="22">
        <v>2.1409999999999997E-3</v>
      </c>
      <c r="Y179" s="22">
        <v>0</v>
      </c>
      <c r="Z179" s="22">
        <v>0</v>
      </c>
      <c r="AA179" s="22">
        <v>0</v>
      </c>
      <c r="AB179" s="22">
        <v>0</v>
      </c>
      <c r="AC179" s="22">
        <v>0</v>
      </c>
      <c r="AD179" s="22">
        <v>0</v>
      </c>
      <c r="AE179" s="22">
        <v>0</v>
      </c>
      <c r="AF179" s="22">
        <v>0</v>
      </c>
      <c r="AG179" s="22">
        <v>0</v>
      </c>
      <c r="AH179" s="22">
        <v>0</v>
      </c>
      <c r="AI179" s="22">
        <v>0</v>
      </c>
      <c r="AJ179" s="22">
        <v>4.5568477372880467E-3</v>
      </c>
      <c r="AK179" s="22">
        <v>0</v>
      </c>
      <c r="AL179" s="22">
        <v>0</v>
      </c>
      <c r="AM179" s="22">
        <v>0</v>
      </c>
      <c r="AN179" s="22">
        <v>0</v>
      </c>
      <c r="AO179" s="22">
        <v>0</v>
      </c>
      <c r="AP179" s="22">
        <v>0</v>
      </c>
      <c r="AQ179" s="24" t="s">
        <v>930</v>
      </c>
    </row>
    <row r="180" spans="1:43" ht="27" x14ac:dyDescent="0.3">
      <c r="A180" s="17">
        <v>2011</v>
      </c>
      <c r="B180" s="19">
        <v>40862</v>
      </c>
      <c r="C180" s="18" t="s">
        <v>1134</v>
      </c>
      <c r="D180" s="18" t="s">
        <v>1136</v>
      </c>
      <c r="E180" s="18" t="s">
        <v>1004</v>
      </c>
      <c r="F180" s="17">
        <v>11</v>
      </c>
      <c r="G180" s="18" t="s">
        <v>919</v>
      </c>
      <c r="H180" s="18" t="s">
        <v>47</v>
      </c>
      <c r="I180" s="17">
        <v>2011</v>
      </c>
      <c r="J180" s="17">
        <v>1.6212</v>
      </c>
      <c r="K180" s="17">
        <v>56</v>
      </c>
      <c r="L180" s="17">
        <v>1988</v>
      </c>
      <c r="M180" s="20">
        <v>0.9897324927950486</v>
      </c>
      <c r="N180" s="18" t="s">
        <v>920</v>
      </c>
      <c r="O180" s="18" t="s">
        <v>920</v>
      </c>
      <c r="P180" s="21">
        <v>0.36666666666666664</v>
      </c>
      <c r="Q180" s="18" t="s">
        <v>346</v>
      </c>
      <c r="R180" s="20">
        <v>1.8347903960319667</v>
      </c>
      <c r="S180" s="22">
        <v>1.5381993398938434E-2</v>
      </c>
      <c r="T180" s="20">
        <v>0.94880294836777912</v>
      </c>
      <c r="U180" s="22">
        <v>0.95789145069412795</v>
      </c>
      <c r="V180" s="17" t="s">
        <v>47</v>
      </c>
      <c r="W180" s="17" t="s">
        <v>47</v>
      </c>
      <c r="X180" s="22">
        <v>5.4900000000000001E-4</v>
      </c>
      <c r="Y180" s="22">
        <v>0</v>
      </c>
      <c r="Z180" s="22">
        <v>0</v>
      </c>
      <c r="AA180" s="22">
        <v>0</v>
      </c>
      <c r="AB180" s="22">
        <v>0</v>
      </c>
      <c r="AC180" s="22">
        <v>0</v>
      </c>
      <c r="AD180" s="22">
        <v>0</v>
      </c>
      <c r="AE180" s="22">
        <v>0</v>
      </c>
      <c r="AF180" s="22">
        <v>0</v>
      </c>
      <c r="AG180" s="22">
        <v>0</v>
      </c>
      <c r="AH180" s="22">
        <v>0</v>
      </c>
      <c r="AI180" s="22">
        <v>0</v>
      </c>
      <c r="AJ180" s="22">
        <v>1.0721382713572239E-2</v>
      </c>
      <c r="AK180" s="22">
        <v>0</v>
      </c>
      <c r="AL180" s="22">
        <v>4.1116106853661969E-3</v>
      </c>
      <c r="AM180" s="22">
        <v>0</v>
      </c>
      <c r="AN180" s="22">
        <v>0</v>
      </c>
      <c r="AO180" s="22">
        <v>0</v>
      </c>
      <c r="AP180" s="22">
        <v>0</v>
      </c>
      <c r="AQ180" s="24" t="s">
        <v>930</v>
      </c>
    </row>
    <row r="181" spans="1:43" ht="27" x14ac:dyDescent="0.3">
      <c r="A181" s="17">
        <v>2011</v>
      </c>
      <c r="B181" s="19">
        <v>40862</v>
      </c>
      <c r="C181" s="18" t="s">
        <v>1134</v>
      </c>
      <c r="D181" s="18" t="s">
        <v>1137</v>
      </c>
      <c r="E181" s="18" t="s">
        <v>1004</v>
      </c>
      <c r="F181" s="17">
        <v>11</v>
      </c>
      <c r="G181" s="18" t="s">
        <v>919</v>
      </c>
      <c r="H181" s="18" t="s">
        <v>47</v>
      </c>
      <c r="I181" s="17">
        <v>2011</v>
      </c>
      <c r="J181" s="17">
        <v>1.5446</v>
      </c>
      <c r="K181" s="17">
        <v>55</v>
      </c>
      <c r="L181" s="17">
        <v>1988</v>
      </c>
      <c r="M181" s="20">
        <v>0.9897324927950486</v>
      </c>
      <c r="N181" s="18" t="s">
        <v>920</v>
      </c>
      <c r="O181" s="18" t="s">
        <v>920</v>
      </c>
      <c r="P181" s="21">
        <v>0.36666666666666664</v>
      </c>
      <c r="Q181" s="18" t="s">
        <v>346</v>
      </c>
      <c r="R181" s="20">
        <v>1.5363487274024608</v>
      </c>
      <c r="S181" s="22">
        <v>7.225819341632439E-3</v>
      </c>
      <c r="T181" s="20">
        <v>0.46781168856871935</v>
      </c>
      <c r="U181" s="22">
        <v>0.47001045240255324</v>
      </c>
      <c r="V181" s="17" t="s">
        <v>47</v>
      </c>
      <c r="W181" s="17" t="s">
        <v>47</v>
      </c>
      <c r="X181" s="22">
        <v>1.3587E-3</v>
      </c>
      <c r="Y181" s="22">
        <v>1.506E-4</v>
      </c>
      <c r="Z181" s="22">
        <v>0</v>
      </c>
      <c r="AA181" s="22">
        <v>0</v>
      </c>
      <c r="AB181" s="22">
        <v>0</v>
      </c>
      <c r="AC181" s="22">
        <v>0</v>
      </c>
      <c r="AD181" s="22">
        <v>0</v>
      </c>
      <c r="AE181" s="22">
        <v>0</v>
      </c>
      <c r="AF181" s="22">
        <v>0</v>
      </c>
      <c r="AG181" s="22">
        <v>0</v>
      </c>
      <c r="AH181" s="22">
        <v>0</v>
      </c>
      <c r="AI181" s="22">
        <v>0</v>
      </c>
      <c r="AJ181" s="22">
        <v>3.6607139989493398E-3</v>
      </c>
      <c r="AK181" s="22">
        <v>0</v>
      </c>
      <c r="AL181" s="22">
        <v>2.0558053426830984E-3</v>
      </c>
      <c r="AM181" s="22">
        <v>0</v>
      </c>
      <c r="AN181" s="22">
        <v>0</v>
      </c>
      <c r="AO181" s="22">
        <v>0</v>
      </c>
      <c r="AP181" s="22">
        <v>0</v>
      </c>
      <c r="AQ181" s="24" t="s">
        <v>922</v>
      </c>
    </row>
    <row r="182" spans="1:43" ht="27" x14ac:dyDescent="0.3">
      <c r="A182" s="17">
        <v>2011</v>
      </c>
      <c r="B182" s="19">
        <v>40862</v>
      </c>
      <c r="C182" s="18" t="s">
        <v>1134</v>
      </c>
      <c r="D182" s="18" t="s">
        <v>1138</v>
      </c>
      <c r="E182" s="18" t="s">
        <v>1004</v>
      </c>
      <c r="F182" s="17">
        <v>11</v>
      </c>
      <c r="G182" s="18" t="s">
        <v>919</v>
      </c>
      <c r="H182" s="18" t="s">
        <v>47</v>
      </c>
      <c r="I182" s="17">
        <v>2011</v>
      </c>
      <c r="J182" s="17">
        <v>1.3251999999999999</v>
      </c>
      <c r="K182" s="17">
        <v>54</v>
      </c>
      <c r="L182" s="17">
        <v>1988</v>
      </c>
      <c r="M182" s="20">
        <v>0.9897324927950486</v>
      </c>
      <c r="N182" s="18" t="s">
        <v>920</v>
      </c>
      <c r="O182" s="18" t="s">
        <v>920</v>
      </c>
      <c r="P182" s="21">
        <v>0.36666666666666664</v>
      </c>
      <c r="Q182" s="18" t="s">
        <v>346</v>
      </c>
      <c r="R182" s="20">
        <v>1.0299240483848524</v>
      </c>
      <c r="S182" s="22">
        <v>2.1000705237731849E-3</v>
      </c>
      <c r="T182" s="20">
        <v>0.15847196828955515</v>
      </c>
      <c r="U182" s="22">
        <v>0.15872350054500692</v>
      </c>
      <c r="V182" s="17" t="s">
        <v>47</v>
      </c>
      <c r="W182" s="17" t="s">
        <v>47</v>
      </c>
      <c r="X182" s="22">
        <v>1.098E-3</v>
      </c>
      <c r="Y182" s="22">
        <v>0</v>
      </c>
      <c r="Z182" s="22">
        <v>0</v>
      </c>
      <c r="AA182" s="22">
        <v>0</v>
      </c>
      <c r="AB182" s="22">
        <v>0</v>
      </c>
      <c r="AC182" s="22">
        <v>0</v>
      </c>
      <c r="AD182" s="22">
        <v>0</v>
      </c>
      <c r="AE182" s="22">
        <v>0</v>
      </c>
      <c r="AF182" s="22">
        <v>0</v>
      </c>
      <c r="AG182" s="22">
        <v>0</v>
      </c>
      <c r="AH182" s="22">
        <v>0</v>
      </c>
      <c r="AI182" s="22">
        <v>0</v>
      </c>
      <c r="AJ182" s="22">
        <v>0</v>
      </c>
      <c r="AK182" s="22">
        <v>0</v>
      </c>
      <c r="AL182" s="22">
        <v>1.0020705237731849E-3</v>
      </c>
      <c r="AM182" s="22">
        <v>0</v>
      </c>
      <c r="AN182" s="22">
        <v>0</v>
      </c>
      <c r="AO182" s="22">
        <v>0</v>
      </c>
      <c r="AP182" s="22">
        <v>0</v>
      </c>
      <c r="AQ182" s="24" t="s">
        <v>922</v>
      </c>
    </row>
    <row r="183" spans="1:43" ht="27" x14ac:dyDescent="0.3">
      <c r="A183" s="17">
        <v>2011</v>
      </c>
      <c r="B183" s="19">
        <v>40862</v>
      </c>
      <c r="C183" s="18" t="s">
        <v>1139</v>
      </c>
      <c r="D183" s="18" t="s">
        <v>1140</v>
      </c>
      <c r="E183" s="18" t="s">
        <v>1004</v>
      </c>
      <c r="F183" s="17">
        <v>11</v>
      </c>
      <c r="G183" s="18" t="s">
        <v>919</v>
      </c>
      <c r="H183" s="18" t="s">
        <v>47</v>
      </c>
      <c r="I183" s="17">
        <v>2011</v>
      </c>
      <c r="J183" s="17">
        <v>1.722</v>
      </c>
      <c r="K183" s="17">
        <v>57</v>
      </c>
      <c r="L183" s="17">
        <v>883</v>
      </c>
      <c r="M183" s="20">
        <v>0.4149547713068179</v>
      </c>
      <c r="N183" s="18" t="s">
        <v>920</v>
      </c>
      <c r="O183" s="18" t="s">
        <v>920</v>
      </c>
      <c r="P183" s="21">
        <v>0.40069444444444446</v>
      </c>
      <c r="Q183" s="18" t="s">
        <v>346</v>
      </c>
      <c r="R183" s="20">
        <v>1.9647939947648685</v>
      </c>
      <c r="S183" s="22">
        <v>2.2190887236899545E-2</v>
      </c>
      <c r="T183" s="20">
        <v>1.288669409808336</v>
      </c>
      <c r="U183" s="22">
        <v>1.305492897424668</v>
      </c>
      <c r="V183" s="17" t="s">
        <v>47</v>
      </c>
      <c r="W183" s="17" t="s">
        <v>47</v>
      </c>
      <c r="X183" s="22">
        <v>5.49E-5</v>
      </c>
      <c r="Y183" s="22">
        <v>0</v>
      </c>
      <c r="Z183" s="22">
        <v>0</v>
      </c>
      <c r="AA183" s="22">
        <v>0</v>
      </c>
      <c r="AB183" s="22">
        <v>0</v>
      </c>
      <c r="AC183" s="22">
        <v>0</v>
      </c>
      <c r="AD183" s="22">
        <v>0</v>
      </c>
      <c r="AE183" s="22">
        <v>0</v>
      </c>
      <c r="AF183" s="22">
        <v>0</v>
      </c>
      <c r="AG183" s="22">
        <v>0</v>
      </c>
      <c r="AH183" s="22">
        <v>0</v>
      </c>
      <c r="AI183" s="22">
        <v>0</v>
      </c>
      <c r="AJ183" s="22">
        <v>2.1699869179154653E-2</v>
      </c>
      <c r="AK183" s="22">
        <v>4.3611805774489148E-4</v>
      </c>
      <c r="AL183" s="22">
        <v>0</v>
      </c>
      <c r="AM183" s="22">
        <v>0</v>
      </c>
      <c r="AN183" s="22">
        <v>0</v>
      </c>
      <c r="AO183" s="22">
        <v>0</v>
      </c>
      <c r="AP183" s="22">
        <v>0</v>
      </c>
      <c r="AQ183" s="24" t="s">
        <v>930</v>
      </c>
    </row>
    <row r="184" spans="1:43" ht="40.200000000000003" x14ac:dyDescent="0.3">
      <c r="A184" s="17">
        <v>2011</v>
      </c>
      <c r="B184" s="19">
        <v>40868</v>
      </c>
      <c r="C184" s="18" t="s">
        <v>1141</v>
      </c>
      <c r="D184" s="18" t="s">
        <v>1142</v>
      </c>
      <c r="E184" s="18" t="s">
        <v>1004</v>
      </c>
      <c r="F184" s="17">
        <v>11</v>
      </c>
      <c r="G184" s="18" t="s">
        <v>919</v>
      </c>
      <c r="H184" s="18" t="s">
        <v>47</v>
      </c>
      <c r="I184" s="17">
        <v>2011</v>
      </c>
      <c r="J184" s="17">
        <v>1.4755</v>
      </c>
      <c r="K184" s="17">
        <v>54</v>
      </c>
      <c r="L184" s="17">
        <v>365</v>
      </c>
      <c r="M184" s="20">
        <v>0.16117738081476865</v>
      </c>
      <c r="N184" s="18" t="s">
        <v>920</v>
      </c>
      <c r="O184" s="18" t="s">
        <v>921</v>
      </c>
      <c r="P184" s="21">
        <v>0.39861111111111114</v>
      </c>
      <c r="Q184" s="18" t="s">
        <v>346</v>
      </c>
      <c r="R184" s="20">
        <v>2.1219905025032286</v>
      </c>
      <c r="S184" s="22">
        <v>2.5959739697544365E-2</v>
      </c>
      <c r="T184" s="20">
        <v>1.7593859503588185</v>
      </c>
      <c r="U184" s="22">
        <v>1.7908947000980644</v>
      </c>
      <c r="V184" s="17" t="s">
        <v>47</v>
      </c>
      <c r="W184" s="17" t="s">
        <v>47</v>
      </c>
      <c r="X184" s="22">
        <v>5.2702999999999995E-3</v>
      </c>
      <c r="Y184" s="22">
        <v>0</v>
      </c>
      <c r="Z184" s="22">
        <v>3.1107999999999999E-3</v>
      </c>
      <c r="AA184" s="22">
        <v>0</v>
      </c>
      <c r="AB184" s="22">
        <v>0</v>
      </c>
      <c r="AC184" s="22">
        <v>0</v>
      </c>
      <c r="AD184" s="22">
        <v>3.5520000000000001E-4</v>
      </c>
      <c r="AE184" s="22">
        <v>0</v>
      </c>
      <c r="AF184" s="22">
        <v>0</v>
      </c>
      <c r="AG184" s="22">
        <v>0</v>
      </c>
      <c r="AH184" s="22">
        <v>0</v>
      </c>
      <c r="AI184" s="22">
        <v>0</v>
      </c>
      <c r="AJ184" s="22">
        <v>1.7186510546777969E-2</v>
      </c>
      <c r="AK184" s="22">
        <v>3.6929150766398997E-5</v>
      </c>
      <c r="AL184" s="22">
        <v>0</v>
      </c>
      <c r="AM184" s="22">
        <v>0</v>
      </c>
      <c r="AN184" s="22">
        <v>0</v>
      </c>
      <c r="AO184" s="22">
        <v>0</v>
      </c>
      <c r="AP184" s="22">
        <v>0</v>
      </c>
      <c r="AQ184" s="24" t="s">
        <v>922</v>
      </c>
    </row>
    <row r="185" spans="1:43" ht="40.200000000000003" x14ac:dyDescent="0.3">
      <c r="A185" s="17">
        <v>2011</v>
      </c>
      <c r="B185" s="19">
        <v>40868</v>
      </c>
      <c r="C185" s="18" t="s">
        <v>1141</v>
      </c>
      <c r="D185" s="18" t="s">
        <v>1143</v>
      </c>
      <c r="E185" s="18" t="s">
        <v>1004</v>
      </c>
      <c r="F185" s="17">
        <v>11</v>
      </c>
      <c r="G185" s="18" t="s">
        <v>919</v>
      </c>
      <c r="H185" s="18" t="s">
        <v>47</v>
      </c>
      <c r="I185" s="17">
        <v>2011</v>
      </c>
      <c r="J185" s="17">
        <v>1.6579999999999999</v>
      </c>
      <c r="K185" s="17">
        <v>57</v>
      </c>
      <c r="L185" s="17">
        <v>365</v>
      </c>
      <c r="M185" s="20">
        <v>0.16117738081476865</v>
      </c>
      <c r="N185" s="18" t="s">
        <v>920</v>
      </c>
      <c r="O185" s="18" t="s">
        <v>921</v>
      </c>
      <c r="P185" s="21">
        <v>0.39861111111111114</v>
      </c>
      <c r="Q185" s="18" t="s">
        <v>346</v>
      </c>
      <c r="R185" s="20">
        <v>1.5003657383241189</v>
      </c>
      <c r="S185" s="22">
        <v>7.616341526211874E-3</v>
      </c>
      <c r="T185" s="20">
        <v>0.45936921147236881</v>
      </c>
      <c r="U185" s="22">
        <v>0.46148915054425438</v>
      </c>
      <c r="V185" s="17" t="s">
        <v>47</v>
      </c>
      <c r="W185" s="17" t="s">
        <v>47</v>
      </c>
      <c r="X185" s="22">
        <v>4.2271999999999995E-3</v>
      </c>
      <c r="Y185" s="22">
        <v>0</v>
      </c>
      <c r="Z185" s="22">
        <v>4.7149999999999997E-4</v>
      </c>
      <c r="AA185" s="22">
        <v>0</v>
      </c>
      <c r="AB185" s="22">
        <v>0</v>
      </c>
      <c r="AC185" s="22">
        <v>0</v>
      </c>
      <c r="AD185" s="22">
        <v>1.4690000000000002E-4</v>
      </c>
      <c r="AE185" s="22">
        <v>0</v>
      </c>
      <c r="AF185" s="22">
        <v>0</v>
      </c>
      <c r="AG185" s="22">
        <v>0</v>
      </c>
      <c r="AH185" s="22">
        <v>0</v>
      </c>
      <c r="AI185" s="22">
        <v>0</v>
      </c>
      <c r="AJ185" s="22">
        <v>2.6768415262118741E-3</v>
      </c>
      <c r="AK185" s="22">
        <v>0</v>
      </c>
      <c r="AL185" s="22">
        <v>0</v>
      </c>
      <c r="AM185" s="22">
        <v>0</v>
      </c>
      <c r="AN185" s="22">
        <v>0</v>
      </c>
      <c r="AO185" s="22">
        <v>0</v>
      </c>
      <c r="AP185" s="22">
        <v>9.3900000000000006E-5</v>
      </c>
      <c r="AQ185" s="24" t="s">
        <v>930</v>
      </c>
    </row>
    <row r="186" spans="1:43" ht="40.200000000000003" x14ac:dyDescent="0.3">
      <c r="A186" s="17">
        <v>2011</v>
      </c>
      <c r="B186" s="19">
        <v>40868</v>
      </c>
      <c r="C186" s="18" t="s">
        <v>1141</v>
      </c>
      <c r="D186" s="18" t="s">
        <v>1144</v>
      </c>
      <c r="E186" s="18" t="s">
        <v>1004</v>
      </c>
      <c r="F186" s="17">
        <v>11</v>
      </c>
      <c r="G186" s="18" t="s">
        <v>919</v>
      </c>
      <c r="H186" s="18" t="s">
        <v>47</v>
      </c>
      <c r="I186" s="17">
        <v>2011</v>
      </c>
      <c r="J186" s="17">
        <v>1.5755999999999999</v>
      </c>
      <c r="K186" s="17">
        <v>57</v>
      </c>
      <c r="L186" s="17">
        <v>365</v>
      </c>
      <c r="M186" s="20">
        <v>0.16117738081476865</v>
      </c>
      <c r="N186" s="18" t="s">
        <v>920</v>
      </c>
      <c r="O186" s="18" t="s">
        <v>921</v>
      </c>
      <c r="P186" s="21">
        <v>0.39861111111111114</v>
      </c>
      <c r="Q186" s="18" t="s">
        <v>346</v>
      </c>
      <c r="R186" s="20">
        <v>1.8264914534851149</v>
      </c>
      <c r="S186" s="22">
        <v>1.6138832911446355E-2</v>
      </c>
      <c r="T186" s="20">
        <v>1.0242975952936251</v>
      </c>
      <c r="U186" s="22">
        <v>1.0348980309382667</v>
      </c>
      <c r="V186" s="17" t="s">
        <v>47</v>
      </c>
      <c r="W186" s="17" t="s">
        <v>47</v>
      </c>
      <c r="X186" s="22">
        <v>3.3075999999999999E-3</v>
      </c>
      <c r="Y186" s="22">
        <v>0</v>
      </c>
      <c r="Z186" s="22">
        <v>1.4139999999999999E-3</v>
      </c>
      <c r="AA186" s="22">
        <v>0</v>
      </c>
      <c r="AB186" s="22">
        <v>0</v>
      </c>
      <c r="AC186" s="22">
        <v>0</v>
      </c>
      <c r="AD186" s="22">
        <v>0</v>
      </c>
      <c r="AE186" s="22">
        <v>0</v>
      </c>
      <c r="AF186" s="22">
        <v>0</v>
      </c>
      <c r="AG186" s="22">
        <v>2.27E-5</v>
      </c>
      <c r="AH186" s="22">
        <v>0</v>
      </c>
      <c r="AI186" s="22">
        <v>0</v>
      </c>
      <c r="AJ186" s="22">
        <v>1.138167236356185E-2</v>
      </c>
      <c r="AK186" s="22">
        <v>1.2860547884504846E-5</v>
      </c>
      <c r="AL186" s="22">
        <v>0</v>
      </c>
      <c r="AM186" s="22">
        <v>0</v>
      </c>
      <c r="AN186" s="22">
        <v>0</v>
      </c>
      <c r="AO186" s="22">
        <v>0</v>
      </c>
      <c r="AP186" s="22">
        <v>0</v>
      </c>
      <c r="AQ186" s="24" t="s">
        <v>930</v>
      </c>
    </row>
    <row r="187" spans="1:43" ht="40.200000000000003" x14ac:dyDescent="0.3">
      <c r="A187" s="17">
        <v>2011</v>
      </c>
      <c r="B187" s="19">
        <v>40868</v>
      </c>
      <c r="C187" s="18" t="s">
        <v>1141</v>
      </c>
      <c r="D187" s="18" t="s">
        <v>1145</v>
      </c>
      <c r="E187" s="18" t="s">
        <v>1004</v>
      </c>
      <c r="F187" s="17">
        <v>11</v>
      </c>
      <c r="G187" s="18" t="s">
        <v>919</v>
      </c>
      <c r="H187" s="18" t="s">
        <v>47</v>
      </c>
      <c r="I187" s="17">
        <v>2011</v>
      </c>
      <c r="J187" s="17">
        <v>2.1959</v>
      </c>
      <c r="K187" s="17">
        <v>62</v>
      </c>
      <c r="L187" s="17">
        <v>365</v>
      </c>
      <c r="M187" s="20">
        <v>0.16117738081476865</v>
      </c>
      <c r="N187" s="18" t="s">
        <v>920</v>
      </c>
      <c r="O187" s="18" t="s">
        <v>921</v>
      </c>
      <c r="P187" s="21">
        <v>0.39861111111111114</v>
      </c>
      <c r="Q187" s="18" t="s">
        <v>346</v>
      </c>
      <c r="R187" s="20">
        <v>1.6815323185343032</v>
      </c>
      <c r="S187" s="22">
        <v>1.5901287728994514E-2</v>
      </c>
      <c r="T187" s="20">
        <v>0.72413533079805614</v>
      </c>
      <c r="U187" s="22">
        <v>0.72941729917030118</v>
      </c>
      <c r="V187" s="17" t="s">
        <v>47</v>
      </c>
      <c r="W187" s="17" t="s">
        <v>47</v>
      </c>
      <c r="X187" s="22">
        <v>5.7780999999999996E-3</v>
      </c>
      <c r="Y187" s="22">
        <v>0</v>
      </c>
      <c r="Z187" s="22">
        <v>3.0401E-3</v>
      </c>
      <c r="AA187" s="22">
        <v>0</v>
      </c>
      <c r="AB187" s="22">
        <v>0</v>
      </c>
      <c r="AC187" s="22">
        <v>0</v>
      </c>
      <c r="AD187" s="22">
        <v>2.6640000000000002E-4</v>
      </c>
      <c r="AE187" s="22">
        <v>0</v>
      </c>
      <c r="AF187" s="22">
        <v>0</v>
      </c>
      <c r="AG187" s="22">
        <v>0</v>
      </c>
      <c r="AH187" s="22">
        <v>0</v>
      </c>
      <c r="AI187" s="22">
        <v>0</v>
      </c>
      <c r="AJ187" s="22">
        <v>6.7909666332255031E-3</v>
      </c>
      <c r="AK187" s="22">
        <v>2.5721095769009693E-5</v>
      </c>
      <c r="AL187" s="22">
        <v>0</v>
      </c>
      <c r="AM187" s="22">
        <v>0</v>
      </c>
      <c r="AN187" s="22">
        <v>0</v>
      </c>
      <c r="AO187" s="22">
        <v>0</v>
      </c>
      <c r="AP187" s="22">
        <v>0</v>
      </c>
      <c r="AQ187" s="24" t="s">
        <v>930</v>
      </c>
    </row>
    <row r="188" spans="1:43" ht="40.200000000000003" x14ac:dyDescent="0.3">
      <c r="A188" s="17">
        <v>2011</v>
      </c>
      <c r="B188" s="19">
        <v>40868</v>
      </c>
      <c r="C188" s="18" t="s">
        <v>1141</v>
      </c>
      <c r="D188" s="18" t="s">
        <v>1146</v>
      </c>
      <c r="E188" s="18" t="s">
        <v>1004</v>
      </c>
      <c r="F188" s="17">
        <v>11</v>
      </c>
      <c r="G188" s="18" t="s">
        <v>919</v>
      </c>
      <c r="H188" s="18" t="s">
        <v>47</v>
      </c>
      <c r="I188" s="17">
        <v>2011</v>
      </c>
      <c r="J188" s="17">
        <v>2.1328999999999998</v>
      </c>
      <c r="K188" s="17">
        <v>59</v>
      </c>
      <c r="L188" s="17">
        <v>365</v>
      </c>
      <c r="M188" s="20">
        <v>0.16117738081476865</v>
      </c>
      <c r="N188" s="18" t="s">
        <v>920</v>
      </c>
      <c r="O188" s="18" t="s">
        <v>921</v>
      </c>
      <c r="P188" s="21">
        <v>0.39861111111111114</v>
      </c>
      <c r="Q188" s="18" t="s">
        <v>346</v>
      </c>
      <c r="R188" s="20">
        <v>1.7495804658723215</v>
      </c>
      <c r="S188" s="22">
        <v>1.5408983261741824E-2</v>
      </c>
      <c r="T188" s="20">
        <v>0.72244283659533148</v>
      </c>
      <c r="U188" s="22">
        <v>0.72770005350376976</v>
      </c>
      <c r="V188" s="17" t="s">
        <v>47</v>
      </c>
      <c r="W188" s="17" t="s">
        <v>47</v>
      </c>
      <c r="X188" s="22">
        <v>0</v>
      </c>
      <c r="Y188" s="22">
        <v>0</v>
      </c>
      <c r="Z188" s="22">
        <v>0</v>
      </c>
      <c r="AA188" s="22">
        <v>0</v>
      </c>
      <c r="AB188" s="22">
        <v>0</v>
      </c>
      <c r="AC188" s="22">
        <v>0</v>
      </c>
      <c r="AD188" s="22">
        <v>0</v>
      </c>
      <c r="AE188" s="22">
        <v>0</v>
      </c>
      <c r="AF188" s="22">
        <v>0</v>
      </c>
      <c r="AG188" s="22">
        <v>0</v>
      </c>
      <c r="AH188" s="22">
        <v>0</v>
      </c>
      <c r="AI188" s="22">
        <v>0</v>
      </c>
      <c r="AJ188" s="22">
        <v>1.5315083261741825E-2</v>
      </c>
      <c r="AK188" s="22">
        <v>0</v>
      </c>
      <c r="AL188" s="22">
        <v>0</v>
      </c>
      <c r="AM188" s="22">
        <v>0</v>
      </c>
      <c r="AN188" s="22">
        <v>0</v>
      </c>
      <c r="AO188" s="22">
        <v>0</v>
      </c>
      <c r="AP188" s="22">
        <v>9.3900000000000006E-5</v>
      </c>
      <c r="AQ188" s="24" t="s">
        <v>930</v>
      </c>
    </row>
    <row r="189" spans="1:43" ht="40.200000000000003" x14ac:dyDescent="0.3">
      <c r="A189" s="17">
        <v>2011</v>
      </c>
      <c r="B189" s="19">
        <v>40868</v>
      </c>
      <c r="C189" s="18" t="s">
        <v>1141</v>
      </c>
      <c r="D189" s="18" t="s">
        <v>1147</v>
      </c>
      <c r="E189" s="18" t="s">
        <v>1004</v>
      </c>
      <c r="F189" s="17">
        <v>11</v>
      </c>
      <c r="G189" s="18" t="s">
        <v>919</v>
      </c>
      <c r="H189" s="18" t="s">
        <v>47</v>
      </c>
      <c r="I189" s="17">
        <v>2011</v>
      </c>
      <c r="J189" s="17">
        <v>1.9710000000000001</v>
      </c>
      <c r="K189" s="17">
        <v>59</v>
      </c>
      <c r="L189" s="17">
        <v>365</v>
      </c>
      <c r="M189" s="20">
        <v>0.16117738081476865</v>
      </c>
      <c r="N189" s="18" t="s">
        <v>920</v>
      </c>
      <c r="O189" s="18" t="s">
        <v>921</v>
      </c>
      <c r="P189" s="21">
        <v>0.39861111111111114</v>
      </c>
      <c r="Q189" s="18" t="s">
        <v>346</v>
      </c>
      <c r="R189" s="20">
        <v>1.5979514718416381</v>
      </c>
      <c r="S189" s="22">
        <v>1.0867883877662306E-2</v>
      </c>
      <c r="T189" s="20">
        <v>0.55138933930300893</v>
      </c>
      <c r="U189" s="22">
        <v>0.55444649818614622</v>
      </c>
      <c r="V189" s="17" t="s">
        <v>47</v>
      </c>
      <c r="W189" s="17" t="s">
        <v>47</v>
      </c>
      <c r="X189" s="22">
        <v>8.2350000000000001E-4</v>
      </c>
      <c r="Y189" s="22">
        <v>0</v>
      </c>
      <c r="Z189" s="22">
        <v>2.3570000000000001E-4</v>
      </c>
      <c r="AA189" s="22">
        <v>0</v>
      </c>
      <c r="AB189" s="22">
        <v>0</v>
      </c>
      <c r="AC189" s="22">
        <v>0</v>
      </c>
      <c r="AD189" s="22">
        <v>0</v>
      </c>
      <c r="AE189" s="22">
        <v>0</v>
      </c>
      <c r="AF189" s="22">
        <v>0</v>
      </c>
      <c r="AG189" s="22">
        <v>0</v>
      </c>
      <c r="AH189" s="22">
        <v>0</v>
      </c>
      <c r="AI189" s="22">
        <v>0</v>
      </c>
      <c r="AJ189" s="22">
        <v>9.808683877662306E-3</v>
      </c>
      <c r="AK189" s="22">
        <v>0</v>
      </c>
      <c r="AL189" s="22">
        <v>0</v>
      </c>
      <c r="AM189" s="22">
        <v>0</v>
      </c>
      <c r="AN189" s="22">
        <v>0</v>
      </c>
      <c r="AO189" s="22">
        <v>0</v>
      </c>
      <c r="AP189" s="22">
        <v>0</v>
      </c>
      <c r="AQ189" s="24" t="s">
        <v>930</v>
      </c>
    </row>
    <row r="190" spans="1:43" ht="40.200000000000003" x14ac:dyDescent="0.3">
      <c r="A190" s="17">
        <v>2011</v>
      </c>
      <c r="B190" s="19">
        <v>40868</v>
      </c>
      <c r="C190" s="18" t="s">
        <v>1141</v>
      </c>
      <c r="D190" s="18" t="s">
        <v>1148</v>
      </c>
      <c r="E190" s="18" t="s">
        <v>1004</v>
      </c>
      <c r="F190" s="17">
        <v>11</v>
      </c>
      <c r="G190" s="18" t="s">
        <v>919</v>
      </c>
      <c r="H190" s="18" t="s">
        <v>47</v>
      </c>
      <c r="I190" s="17">
        <v>2011</v>
      </c>
      <c r="J190" s="17">
        <v>1.6811</v>
      </c>
      <c r="K190" s="17">
        <v>56</v>
      </c>
      <c r="L190" s="17">
        <v>365</v>
      </c>
      <c r="M190" s="20">
        <v>0.16117738081476865</v>
      </c>
      <c r="N190" s="18" t="s">
        <v>920</v>
      </c>
      <c r="O190" s="18" t="s">
        <v>921</v>
      </c>
      <c r="P190" s="21">
        <v>0.39861111111111114</v>
      </c>
      <c r="Q190" s="18" t="s">
        <v>346</v>
      </c>
      <c r="R190" s="20">
        <v>1.4119656835209571</v>
      </c>
      <c r="S190" s="22">
        <v>5.8101575382618785E-3</v>
      </c>
      <c r="T190" s="20">
        <v>0.34561641414918082</v>
      </c>
      <c r="U190" s="22">
        <v>0.34681506393688866</v>
      </c>
      <c r="V190" s="17" t="s">
        <v>47</v>
      </c>
      <c r="W190" s="17" t="s">
        <v>47</v>
      </c>
      <c r="X190" s="22">
        <v>4.5567000000000003E-3</v>
      </c>
      <c r="Y190" s="22">
        <v>0</v>
      </c>
      <c r="Z190" s="22">
        <v>8.721E-4</v>
      </c>
      <c r="AA190" s="22">
        <v>0</v>
      </c>
      <c r="AB190" s="22">
        <v>0</v>
      </c>
      <c r="AC190" s="22">
        <v>0</v>
      </c>
      <c r="AD190" s="22">
        <v>7.1799999999999997E-5</v>
      </c>
      <c r="AE190" s="22">
        <v>0</v>
      </c>
      <c r="AF190" s="22">
        <v>0</v>
      </c>
      <c r="AG190" s="22">
        <v>0</v>
      </c>
      <c r="AH190" s="22">
        <v>0</v>
      </c>
      <c r="AI190" s="22">
        <v>0</v>
      </c>
      <c r="AJ190" s="22">
        <v>2.5043644249286877E-4</v>
      </c>
      <c r="AK190" s="22">
        <v>2.5721095769009693E-5</v>
      </c>
      <c r="AL190" s="22">
        <v>0</v>
      </c>
      <c r="AM190" s="22">
        <v>0</v>
      </c>
      <c r="AN190" s="22">
        <v>0</v>
      </c>
      <c r="AO190" s="22">
        <v>0</v>
      </c>
      <c r="AP190" s="22">
        <v>3.3399999999999999E-5</v>
      </c>
      <c r="AQ190" s="24" t="s">
        <v>930</v>
      </c>
    </row>
    <row r="191" spans="1:43" ht="40.200000000000003" x14ac:dyDescent="0.3">
      <c r="A191" s="17">
        <v>2011</v>
      </c>
      <c r="B191" s="19">
        <v>40868</v>
      </c>
      <c r="C191" s="18" t="s">
        <v>1141</v>
      </c>
      <c r="D191" s="18" t="s">
        <v>1149</v>
      </c>
      <c r="E191" s="18" t="s">
        <v>1004</v>
      </c>
      <c r="F191" s="17">
        <v>11</v>
      </c>
      <c r="G191" s="18" t="s">
        <v>919</v>
      </c>
      <c r="H191" s="18" t="s">
        <v>47</v>
      </c>
      <c r="I191" s="17">
        <v>2011</v>
      </c>
      <c r="J191" s="17">
        <v>1.6939</v>
      </c>
      <c r="K191" s="17">
        <v>55</v>
      </c>
      <c r="L191" s="17">
        <v>365</v>
      </c>
      <c r="M191" s="20">
        <v>0.16117738081476865</v>
      </c>
      <c r="N191" s="18" t="s">
        <v>920</v>
      </c>
      <c r="O191" s="18" t="s">
        <v>921</v>
      </c>
      <c r="P191" s="21">
        <v>0.39861111111111114</v>
      </c>
      <c r="Q191" s="18" t="s">
        <v>346</v>
      </c>
      <c r="R191" s="20">
        <v>1.2793039789653997</v>
      </c>
      <c r="S191" s="22">
        <v>3.9979959587962376E-3</v>
      </c>
      <c r="T191" s="20">
        <v>0.23602313942949629</v>
      </c>
      <c r="U191" s="22">
        <v>0.23658152657583081</v>
      </c>
      <c r="V191" s="17" t="s">
        <v>47</v>
      </c>
      <c r="W191" s="17" t="s">
        <v>47</v>
      </c>
      <c r="X191" s="22">
        <v>2.7038000000000001E-3</v>
      </c>
      <c r="Y191" s="22">
        <v>0</v>
      </c>
      <c r="Z191" s="22">
        <v>1.2018999999999999E-3</v>
      </c>
      <c r="AA191" s="22">
        <v>0</v>
      </c>
      <c r="AB191" s="22">
        <v>0</v>
      </c>
      <c r="AC191" s="22">
        <v>0</v>
      </c>
      <c r="AD191" s="22">
        <v>8.8800000000000004E-5</v>
      </c>
      <c r="AE191" s="22">
        <v>0</v>
      </c>
      <c r="AF191" s="22">
        <v>0</v>
      </c>
      <c r="AG191" s="22">
        <v>0</v>
      </c>
      <c r="AH191" s="22">
        <v>0</v>
      </c>
      <c r="AI191" s="22">
        <v>0</v>
      </c>
      <c r="AJ191" s="22">
        <v>0</v>
      </c>
      <c r="AK191" s="22">
        <v>3.4959587962379363E-6</v>
      </c>
      <c r="AL191" s="22">
        <v>0</v>
      </c>
      <c r="AM191" s="22">
        <v>0</v>
      </c>
      <c r="AN191" s="22">
        <v>0</v>
      </c>
      <c r="AO191" s="22">
        <v>0</v>
      </c>
      <c r="AP191" s="22">
        <v>0</v>
      </c>
      <c r="AQ191" s="24" t="s">
        <v>922</v>
      </c>
    </row>
    <row r="192" spans="1:43" ht="40.200000000000003" x14ac:dyDescent="0.3">
      <c r="A192" s="17">
        <v>2011</v>
      </c>
      <c r="B192" s="19">
        <v>40868</v>
      </c>
      <c r="C192" s="18" t="s">
        <v>1141</v>
      </c>
      <c r="D192" s="18" t="s">
        <v>1150</v>
      </c>
      <c r="E192" s="18" t="s">
        <v>1004</v>
      </c>
      <c r="F192" s="17">
        <v>11</v>
      </c>
      <c r="G192" s="18" t="s">
        <v>919</v>
      </c>
      <c r="H192" s="18" t="s">
        <v>47</v>
      </c>
      <c r="I192" s="17">
        <v>2011</v>
      </c>
      <c r="J192" s="17">
        <v>1.7473000000000001</v>
      </c>
      <c r="K192" s="17">
        <v>58</v>
      </c>
      <c r="L192" s="17">
        <v>365</v>
      </c>
      <c r="M192" s="20">
        <v>0.16117738081476865</v>
      </c>
      <c r="N192" s="18" t="s">
        <v>920</v>
      </c>
      <c r="O192" s="18" t="s">
        <v>921</v>
      </c>
      <c r="P192" s="21">
        <v>0.39861111111111114</v>
      </c>
      <c r="Q192" s="18" t="s">
        <v>346</v>
      </c>
      <c r="R192" s="20">
        <v>1.5963726072111573</v>
      </c>
      <c r="S192" s="22">
        <v>1.0148564049151048E-2</v>
      </c>
      <c r="T192" s="20">
        <v>0.58081405878504255</v>
      </c>
      <c r="U192" s="22">
        <v>0.58420721643050766</v>
      </c>
      <c r="V192" s="17" t="s">
        <v>47</v>
      </c>
      <c r="W192" s="17" t="s">
        <v>47</v>
      </c>
      <c r="X192" s="22">
        <v>1.784E-4</v>
      </c>
      <c r="Y192" s="22">
        <v>0</v>
      </c>
      <c r="Z192" s="22">
        <v>2.8279999999999999E-4</v>
      </c>
      <c r="AA192" s="22">
        <v>0</v>
      </c>
      <c r="AB192" s="22">
        <v>0</v>
      </c>
      <c r="AC192" s="22">
        <v>0</v>
      </c>
      <c r="AD192" s="22">
        <v>4.4400000000000002E-5</v>
      </c>
      <c r="AE192" s="22">
        <v>0</v>
      </c>
      <c r="AF192" s="22">
        <v>0</v>
      </c>
      <c r="AG192" s="22">
        <v>0</v>
      </c>
      <c r="AH192" s="22">
        <v>0</v>
      </c>
      <c r="AI192" s="22">
        <v>0</v>
      </c>
      <c r="AJ192" s="22">
        <v>9.6301035012665431E-3</v>
      </c>
      <c r="AK192" s="22">
        <v>1.2860547884504846E-5</v>
      </c>
      <c r="AL192" s="22">
        <v>0</v>
      </c>
      <c r="AM192" s="22">
        <v>0</v>
      </c>
      <c r="AN192" s="22">
        <v>0</v>
      </c>
      <c r="AO192" s="22">
        <v>0</v>
      </c>
      <c r="AP192" s="22">
        <v>0</v>
      </c>
      <c r="AQ192" s="24" t="s">
        <v>930</v>
      </c>
    </row>
    <row r="193" spans="1:43" ht="40.200000000000003" x14ac:dyDescent="0.3">
      <c r="A193" s="17">
        <v>2011</v>
      </c>
      <c r="B193" s="19">
        <v>40868</v>
      </c>
      <c r="C193" s="18" t="s">
        <v>1141</v>
      </c>
      <c r="D193" s="18" t="s">
        <v>1151</v>
      </c>
      <c r="E193" s="18" t="s">
        <v>1004</v>
      </c>
      <c r="F193" s="17">
        <v>11</v>
      </c>
      <c r="G193" s="18" t="s">
        <v>919</v>
      </c>
      <c r="H193" s="18" t="s">
        <v>47</v>
      </c>
      <c r="I193" s="17">
        <v>2011</v>
      </c>
      <c r="J193" s="17">
        <v>1.0008999999999999</v>
      </c>
      <c r="K193" s="17">
        <v>49</v>
      </c>
      <c r="L193" s="17">
        <v>365</v>
      </c>
      <c r="M193" s="20">
        <v>0.16117738081476865</v>
      </c>
      <c r="N193" s="18" t="s">
        <v>920</v>
      </c>
      <c r="O193" s="18" t="s">
        <v>921</v>
      </c>
      <c r="P193" s="21">
        <v>0.39861111111111114</v>
      </c>
      <c r="Q193" s="18" t="s">
        <v>346</v>
      </c>
      <c r="R193" s="20">
        <v>0.92236725691301846</v>
      </c>
      <c r="S193" s="22">
        <v>1.1339884444928781E-3</v>
      </c>
      <c r="T193" s="20">
        <v>0.11329687725975404</v>
      </c>
      <c r="U193" s="22">
        <v>0.11342538467861477</v>
      </c>
      <c r="V193" s="17" t="s">
        <v>47</v>
      </c>
      <c r="W193" s="17" t="s">
        <v>47</v>
      </c>
      <c r="X193" s="22">
        <v>0</v>
      </c>
      <c r="Y193" s="22">
        <v>0</v>
      </c>
      <c r="Z193" s="22">
        <v>0</v>
      </c>
      <c r="AA193" s="22">
        <v>0</v>
      </c>
      <c r="AB193" s="22">
        <v>0</v>
      </c>
      <c r="AC193" s="22">
        <v>0</v>
      </c>
      <c r="AD193" s="22">
        <v>0</v>
      </c>
      <c r="AE193" s="22">
        <v>0</v>
      </c>
      <c r="AF193" s="22">
        <v>0</v>
      </c>
      <c r="AG193" s="22">
        <v>0</v>
      </c>
      <c r="AH193" s="22">
        <v>0</v>
      </c>
      <c r="AI193" s="22">
        <v>0</v>
      </c>
      <c r="AJ193" s="22">
        <v>1.1339884444928781E-3</v>
      </c>
      <c r="AK193" s="22">
        <v>0</v>
      </c>
      <c r="AL193" s="22">
        <v>0</v>
      </c>
      <c r="AM193" s="22">
        <v>0</v>
      </c>
      <c r="AN193" s="22">
        <v>0</v>
      </c>
      <c r="AO193" s="22">
        <v>0</v>
      </c>
      <c r="AP193" s="22">
        <v>0</v>
      </c>
      <c r="AQ193" s="24" t="s">
        <v>922</v>
      </c>
    </row>
    <row r="194" spans="1:43" ht="40.200000000000003" x14ac:dyDescent="0.3">
      <c r="A194" s="17">
        <v>2011</v>
      </c>
      <c r="B194" s="19">
        <v>40868</v>
      </c>
      <c r="C194" s="18" t="s">
        <v>962</v>
      </c>
      <c r="D194" s="18" t="s">
        <v>1152</v>
      </c>
      <c r="E194" s="18" t="s">
        <v>1004</v>
      </c>
      <c r="F194" s="17">
        <v>11</v>
      </c>
      <c r="G194" s="18" t="s">
        <v>919</v>
      </c>
      <c r="H194" s="18" t="s">
        <v>342</v>
      </c>
      <c r="I194" s="17">
        <v>2010</v>
      </c>
      <c r="J194" s="17">
        <v>6.6859999999999999</v>
      </c>
      <c r="K194" s="17">
        <v>87</v>
      </c>
      <c r="L194" s="17">
        <v>527</v>
      </c>
      <c r="M194" s="20">
        <v>0.23880352389011025</v>
      </c>
      <c r="N194" s="18" t="s">
        <v>920</v>
      </c>
      <c r="O194" s="18" t="s">
        <v>921</v>
      </c>
      <c r="P194" s="21">
        <v>0.44722222222222224</v>
      </c>
      <c r="Q194" s="18" t="s">
        <v>346</v>
      </c>
      <c r="R194" s="20">
        <v>1.1911700752618031</v>
      </c>
      <c r="S194" s="22">
        <v>1.8585276985785337E-2</v>
      </c>
      <c r="T194" s="20">
        <v>0.27797303299110582</v>
      </c>
      <c r="U194" s="22">
        <v>0.27874787691897585</v>
      </c>
      <c r="V194" s="17" t="s">
        <v>47</v>
      </c>
      <c r="W194" s="17" t="s">
        <v>47</v>
      </c>
      <c r="X194" s="22">
        <v>0</v>
      </c>
      <c r="Y194" s="22">
        <v>0</v>
      </c>
      <c r="Z194" s="22">
        <v>7.0699999999999997E-5</v>
      </c>
      <c r="AA194" s="22">
        <v>0</v>
      </c>
      <c r="AB194" s="22">
        <v>0</v>
      </c>
      <c r="AC194" s="22">
        <v>0</v>
      </c>
      <c r="AD194" s="22">
        <v>0</v>
      </c>
      <c r="AE194" s="22">
        <v>0</v>
      </c>
      <c r="AF194" s="22">
        <v>0</v>
      </c>
      <c r="AG194" s="22">
        <v>0</v>
      </c>
      <c r="AH194" s="22">
        <v>0</v>
      </c>
      <c r="AI194" s="22">
        <v>0</v>
      </c>
      <c r="AJ194" s="22">
        <v>1.8514576985785337E-2</v>
      </c>
      <c r="AK194" s="22">
        <v>0</v>
      </c>
      <c r="AL194" s="22">
        <v>0</v>
      </c>
      <c r="AM194" s="22">
        <v>0</v>
      </c>
      <c r="AN194" s="22">
        <v>0</v>
      </c>
      <c r="AO194" s="22">
        <v>0</v>
      </c>
      <c r="AP194" s="22">
        <v>0</v>
      </c>
      <c r="AQ194" s="24" t="s">
        <v>930</v>
      </c>
    </row>
    <row r="195" spans="1:43" ht="40.200000000000003" x14ac:dyDescent="0.3">
      <c r="A195" s="17">
        <v>2011</v>
      </c>
      <c r="B195" s="19">
        <v>40868</v>
      </c>
      <c r="C195" s="18" t="s">
        <v>962</v>
      </c>
      <c r="D195" s="18" t="s">
        <v>1153</v>
      </c>
      <c r="E195" s="18" t="s">
        <v>1004</v>
      </c>
      <c r="F195" s="17">
        <v>11</v>
      </c>
      <c r="G195" s="18" t="s">
        <v>919</v>
      </c>
      <c r="H195" s="18" t="s">
        <v>342</v>
      </c>
      <c r="I195" s="17">
        <v>2010</v>
      </c>
      <c r="J195" s="17">
        <v>5.6440999999999999</v>
      </c>
      <c r="K195" s="17">
        <v>86</v>
      </c>
      <c r="L195" s="17">
        <v>527</v>
      </c>
      <c r="M195" s="20">
        <v>0.23880352389011025</v>
      </c>
      <c r="N195" s="18" t="s">
        <v>920</v>
      </c>
      <c r="O195" s="18" t="s">
        <v>921</v>
      </c>
      <c r="P195" s="21">
        <v>0.44722222222222224</v>
      </c>
      <c r="Q195" s="18" t="s">
        <v>346</v>
      </c>
      <c r="R195" s="20">
        <v>1.4818129118578816</v>
      </c>
      <c r="S195" s="22">
        <v>3.473493325811508E-2</v>
      </c>
      <c r="T195" s="20">
        <v>0.61542023100432452</v>
      </c>
      <c r="U195" s="22">
        <v>0.61923110449807728</v>
      </c>
      <c r="V195" s="17" t="s">
        <v>47</v>
      </c>
      <c r="W195" s="17" t="s">
        <v>47</v>
      </c>
      <c r="X195" s="22">
        <v>0</v>
      </c>
      <c r="Y195" s="22">
        <v>0</v>
      </c>
      <c r="Z195" s="22">
        <v>0</v>
      </c>
      <c r="AA195" s="22">
        <v>0</v>
      </c>
      <c r="AB195" s="22">
        <v>0</v>
      </c>
      <c r="AC195" s="22">
        <v>0</v>
      </c>
      <c r="AD195" s="22">
        <v>0</v>
      </c>
      <c r="AE195" s="22">
        <v>0</v>
      </c>
      <c r="AF195" s="22">
        <v>0</v>
      </c>
      <c r="AG195" s="22">
        <v>0</v>
      </c>
      <c r="AH195" s="22">
        <v>0</v>
      </c>
      <c r="AI195" s="22">
        <v>0</v>
      </c>
      <c r="AJ195" s="22">
        <v>3.473493325811508E-2</v>
      </c>
      <c r="AK195" s="22">
        <v>0</v>
      </c>
      <c r="AL195" s="22">
        <v>0</v>
      </c>
      <c r="AM195" s="22">
        <v>0</v>
      </c>
      <c r="AN195" s="22">
        <v>0</v>
      </c>
      <c r="AO195" s="22">
        <v>0</v>
      </c>
      <c r="AP195" s="22">
        <v>0</v>
      </c>
      <c r="AQ195" s="24" t="s">
        <v>930</v>
      </c>
    </row>
    <row r="196" spans="1:43" ht="40.200000000000003" x14ac:dyDescent="0.3">
      <c r="A196" s="17">
        <v>2011</v>
      </c>
      <c r="B196" s="19">
        <v>40868</v>
      </c>
      <c r="C196" s="18" t="s">
        <v>962</v>
      </c>
      <c r="D196" s="18" t="s">
        <v>1154</v>
      </c>
      <c r="E196" s="18" t="s">
        <v>1004</v>
      </c>
      <c r="F196" s="17">
        <v>11</v>
      </c>
      <c r="G196" s="18" t="s">
        <v>919</v>
      </c>
      <c r="H196" s="18" t="s">
        <v>47</v>
      </c>
      <c r="I196" s="17">
        <v>2011</v>
      </c>
      <c r="J196" s="17">
        <v>1.9726999999999999</v>
      </c>
      <c r="K196" s="17">
        <v>59</v>
      </c>
      <c r="L196" s="17">
        <v>527</v>
      </c>
      <c r="M196" s="20">
        <v>0.23880352389011025</v>
      </c>
      <c r="N196" s="18" t="s">
        <v>920</v>
      </c>
      <c r="O196" s="18" t="s">
        <v>921</v>
      </c>
      <c r="P196" s="21">
        <v>0.44722222222222224</v>
      </c>
      <c r="Q196" s="18" t="s">
        <v>346</v>
      </c>
      <c r="R196" s="20">
        <v>1.6491064309767542</v>
      </c>
      <c r="S196" s="22">
        <v>1.222643796081904E-2</v>
      </c>
      <c r="T196" s="20">
        <v>0.61978192126623621</v>
      </c>
      <c r="U196" s="22">
        <v>0.62364717370132483</v>
      </c>
      <c r="V196" s="17" t="s">
        <v>47</v>
      </c>
      <c r="W196" s="17" t="s">
        <v>47</v>
      </c>
      <c r="X196" s="22">
        <v>3.4860999999999998E-3</v>
      </c>
      <c r="Y196" s="22">
        <v>0</v>
      </c>
      <c r="Z196" s="22">
        <v>4.7133999999999995E-3</v>
      </c>
      <c r="AA196" s="22">
        <v>0</v>
      </c>
      <c r="AB196" s="22">
        <v>0</v>
      </c>
      <c r="AC196" s="22">
        <v>1.3799999999999999E-4</v>
      </c>
      <c r="AD196" s="22">
        <v>1.3320000000000001E-4</v>
      </c>
      <c r="AE196" s="22">
        <v>0</v>
      </c>
      <c r="AF196" s="22">
        <v>0</v>
      </c>
      <c r="AG196" s="22">
        <v>4.5399999999999999E-5</v>
      </c>
      <c r="AH196" s="22">
        <v>0</v>
      </c>
      <c r="AI196" s="22">
        <v>0</v>
      </c>
      <c r="AJ196" s="22">
        <v>3.6164379608190438E-3</v>
      </c>
      <c r="AK196" s="22">
        <v>0</v>
      </c>
      <c r="AL196" s="22">
        <v>0</v>
      </c>
      <c r="AM196" s="22">
        <v>0</v>
      </c>
      <c r="AN196" s="22">
        <v>0</v>
      </c>
      <c r="AO196" s="22">
        <v>0</v>
      </c>
      <c r="AP196" s="22">
        <v>9.3900000000000006E-5</v>
      </c>
      <c r="AQ196" s="24" t="s">
        <v>930</v>
      </c>
    </row>
    <row r="197" spans="1:43" ht="40.200000000000003" x14ac:dyDescent="0.3">
      <c r="A197" s="17">
        <v>2011</v>
      </c>
      <c r="B197" s="19">
        <v>40868</v>
      </c>
      <c r="C197" s="18" t="s">
        <v>962</v>
      </c>
      <c r="D197" s="18" t="s">
        <v>1155</v>
      </c>
      <c r="E197" s="18" t="s">
        <v>1004</v>
      </c>
      <c r="F197" s="17">
        <v>11</v>
      </c>
      <c r="G197" s="18" t="s">
        <v>919</v>
      </c>
      <c r="H197" s="18" t="s">
        <v>47</v>
      </c>
      <c r="I197" s="17">
        <v>2011</v>
      </c>
      <c r="J197" s="17">
        <v>2.1707000000000001</v>
      </c>
      <c r="K197" s="17">
        <v>61</v>
      </c>
      <c r="L197" s="17">
        <v>527</v>
      </c>
      <c r="M197" s="20">
        <v>0.23880352389011025</v>
      </c>
      <c r="N197" s="18" t="s">
        <v>920</v>
      </c>
      <c r="O197" s="18" t="s">
        <v>921</v>
      </c>
      <c r="P197" s="21">
        <v>0.44722222222222224</v>
      </c>
      <c r="Q197" s="18" t="s">
        <v>346</v>
      </c>
      <c r="R197" s="20">
        <v>1.1272976025400052</v>
      </c>
      <c r="S197" s="22">
        <v>4.1726297239843644E-3</v>
      </c>
      <c r="T197" s="20">
        <v>0.19222507596555785</v>
      </c>
      <c r="U197" s="22">
        <v>0.19259529241270429</v>
      </c>
      <c r="V197" s="17" t="s">
        <v>47</v>
      </c>
      <c r="W197" s="17" t="s">
        <v>47</v>
      </c>
      <c r="X197" s="22">
        <v>1.9626000000000001E-3</v>
      </c>
      <c r="Y197" s="22">
        <v>0</v>
      </c>
      <c r="Z197" s="22">
        <v>1.2726E-3</v>
      </c>
      <c r="AA197" s="22">
        <v>0</v>
      </c>
      <c r="AB197" s="22">
        <v>0</v>
      </c>
      <c r="AC197" s="22">
        <v>0</v>
      </c>
      <c r="AD197" s="22">
        <v>3.1080000000000002E-4</v>
      </c>
      <c r="AE197" s="22">
        <v>0</v>
      </c>
      <c r="AF197" s="22">
        <v>0</v>
      </c>
      <c r="AG197" s="22">
        <v>6.8100000000000002E-5</v>
      </c>
      <c r="AH197" s="22">
        <v>0</v>
      </c>
      <c r="AI197" s="22">
        <v>0</v>
      </c>
      <c r="AJ197" s="22">
        <v>5.5852972398436442E-4</v>
      </c>
      <c r="AK197" s="22">
        <v>0</v>
      </c>
      <c r="AL197" s="22">
        <v>0</v>
      </c>
      <c r="AM197" s="22">
        <v>0</v>
      </c>
      <c r="AN197" s="22">
        <v>0</v>
      </c>
      <c r="AO197" s="22">
        <v>0</v>
      </c>
      <c r="AP197" s="22">
        <v>0</v>
      </c>
      <c r="AQ197" s="24" t="s">
        <v>930</v>
      </c>
    </row>
    <row r="198" spans="1:43" ht="40.200000000000003" x14ac:dyDescent="0.3">
      <c r="A198" s="17">
        <v>2011</v>
      </c>
      <c r="B198" s="19">
        <v>40868</v>
      </c>
      <c r="C198" s="18" t="s">
        <v>962</v>
      </c>
      <c r="D198" s="18" t="s">
        <v>1156</v>
      </c>
      <c r="E198" s="18" t="s">
        <v>1004</v>
      </c>
      <c r="F198" s="17">
        <v>11</v>
      </c>
      <c r="G198" s="18" t="s">
        <v>919</v>
      </c>
      <c r="H198" s="18" t="s">
        <v>47</v>
      </c>
      <c r="I198" s="17">
        <v>2011</v>
      </c>
      <c r="J198" s="17">
        <v>2.0651000000000002</v>
      </c>
      <c r="K198" s="17">
        <v>59</v>
      </c>
      <c r="L198" s="17">
        <v>527</v>
      </c>
      <c r="M198" s="20">
        <v>0.23880352389011025</v>
      </c>
      <c r="N198" s="18" t="s">
        <v>920</v>
      </c>
      <c r="O198" s="18" t="s">
        <v>921</v>
      </c>
      <c r="P198" s="21">
        <v>0.44722222222222224</v>
      </c>
      <c r="Q198" s="18" t="s">
        <v>346</v>
      </c>
      <c r="R198" s="20">
        <v>1.5039610985115599</v>
      </c>
      <c r="S198" s="22">
        <v>8.7529533943226621E-3</v>
      </c>
      <c r="T198" s="20">
        <v>0.42385130958901074</v>
      </c>
      <c r="U198" s="22">
        <v>0.42565545581281039</v>
      </c>
      <c r="V198" s="17" t="s">
        <v>47</v>
      </c>
      <c r="W198" s="17" t="s">
        <v>47</v>
      </c>
      <c r="X198" s="22">
        <v>4.9410000000000003E-4</v>
      </c>
      <c r="Y198" s="22">
        <v>0</v>
      </c>
      <c r="Z198" s="22">
        <v>7.0699999999999997E-5</v>
      </c>
      <c r="AA198" s="22">
        <v>0</v>
      </c>
      <c r="AB198" s="22">
        <v>0</v>
      </c>
      <c r="AC198" s="22">
        <v>0</v>
      </c>
      <c r="AD198" s="22">
        <v>8.8800000000000004E-5</v>
      </c>
      <c r="AE198" s="22">
        <v>0</v>
      </c>
      <c r="AF198" s="22">
        <v>0</v>
      </c>
      <c r="AG198" s="22">
        <v>2.27E-5</v>
      </c>
      <c r="AH198" s="22">
        <v>0</v>
      </c>
      <c r="AI198" s="22">
        <v>0</v>
      </c>
      <c r="AJ198" s="22">
        <v>8.0766533943226609E-3</v>
      </c>
      <c r="AK198" s="22">
        <v>0</v>
      </c>
      <c r="AL198" s="22">
        <v>0</v>
      </c>
      <c r="AM198" s="22">
        <v>0</v>
      </c>
      <c r="AN198" s="22">
        <v>0</v>
      </c>
      <c r="AO198" s="22">
        <v>0</v>
      </c>
      <c r="AP198" s="22">
        <v>0</v>
      </c>
      <c r="AQ198" s="24" t="s">
        <v>930</v>
      </c>
    </row>
    <row r="199" spans="1:43" ht="40.200000000000003" x14ac:dyDescent="0.3">
      <c r="A199" s="17">
        <v>2011</v>
      </c>
      <c r="B199" s="19">
        <v>40868</v>
      </c>
      <c r="C199" s="18" t="s">
        <v>962</v>
      </c>
      <c r="D199" s="18" t="s">
        <v>1157</v>
      </c>
      <c r="E199" s="18" t="s">
        <v>1004</v>
      </c>
      <c r="F199" s="17">
        <v>11</v>
      </c>
      <c r="G199" s="18" t="s">
        <v>919</v>
      </c>
      <c r="H199" s="18" t="s">
        <v>47</v>
      </c>
      <c r="I199" s="17">
        <v>2011</v>
      </c>
      <c r="J199" s="17">
        <v>2.5463</v>
      </c>
      <c r="K199" s="17">
        <v>66</v>
      </c>
      <c r="L199" s="17">
        <v>527</v>
      </c>
      <c r="M199" s="20">
        <v>0.23880352389011025</v>
      </c>
      <c r="N199" s="18" t="s">
        <v>920</v>
      </c>
      <c r="O199" s="18" t="s">
        <v>921</v>
      </c>
      <c r="P199" s="21">
        <v>0.44722222222222224</v>
      </c>
      <c r="Q199" s="18" t="s">
        <v>346</v>
      </c>
      <c r="R199" s="20">
        <v>1.1917869264694734</v>
      </c>
      <c r="S199" s="22">
        <v>6.5265477372880472E-3</v>
      </c>
      <c r="T199" s="20">
        <v>0.25631495649719382</v>
      </c>
      <c r="U199" s="22">
        <v>0.25697361831518767</v>
      </c>
      <c r="V199" s="17" t="s">
        <v>47</v>
      </c>
      <c r="W199" s="17" t="s">
        <v>47</v>
      </c>
      <c r="X199" s="22">
        <v>1.2078E-3</v>
      </c>
      <c r="Y199" s="22">
        <v>6.0240000000000001E-4</v>
      </c>
      <c r="Z199" s="22">
        <v>7.0699999999999997E-5</v>
      </c>
      <c r="AA199" s="22">
        <v>0</v>
      </c>
      <c r="AB199" s="22">
        <v>0</v>
      </c>
      <c r="AC199" s="22">
        <v>0</v>
      </c>
      <c r="AD199" s="22">
        <v>8.8800000000000004E-5</v>
      </c>
      <c r="AE199" s="22">
        <v>0</v>
      </c>
      <c r="AF199" s="22">
        <v>0</v>
      </c>
      <c r="AG199" s="22">
        <v>0</v>
      </c>
      <c r="AH199" s="22">
        <v>0</v>
      </c>
      <c r="AI199" s="22">
        <v>0</v>
      </c>
      <c r="AJ199" s="22">
        <v>4.5568477372880467E-3</v>
      </c>
      <c r="AK199" s="22">
        <v>0</v>
      </c>
      <c r="AL199" s="22">
        <v>0</v>
      </c>
      <c r="AM199" s="22">
        <v>0</v>
      </c>
      <c r="AN199" s="22">
        <v>0</v>
      </c>
      <c r="AO199" s="22">
        <v>0</v>
      </c>
      <c r="AP199" s="22">
        <v>0</v>
      </c>
      <c r="AQ199" s="24" t="s">
        <v>930</v>
      </c>
    </row>
    <row r="200" spans="1:43" ht="40.200000000000003" x14ac:dyDescent="0.3">
      <c r="A200" s="17">
        <v>2011</v>
      </c>
      <c r="B200" s="19">
        <v>40868</v>
      </c>
      <c r="C200" s="18" t="s">
        <v>962</v>
      </c>
      <c r="D200" s="18" t="s">
        <v>1158</v>
      </c>
      <c r="E200" s="18" t="s">
        <v>1004</v>
      </c>
      <c r="F200" s="17">
        <v>11</v>
      </c>
      <c r="G200" s="18" t="s">
        <v>919</v>
      </c>
      <c r="H200" s="18" t="s">
        <v>47</v>
      </c>
      <c r="I200" s="17">
        <v>2011</v>
      </c>
      <c r="J200" s="17">
        <v>2.2084000000000001</v>
      </c>
      <c r="K200" s="17">
        <v>61</v>
      </c>
      <c r="L200" s="17">
        <v>527</v>
      </c>
      <c r="M200" s="20">
        <v>0.23880352389011025</v>
      </c>
      <c r="N200" s="18" t="s">
        <v>920</v>
      </c>
      <c r="O200" s="18" t="s">
        <v>921</v>
      </c>
      <c r="P200" s="21">
        <v>0.44722222222222224</v>
      </c>
      <c r="Q200" s="18" t="s">
        <v>346</v>
      </c>
      <c r="R200" s="20">
        <v>0.95504652633145126</v>
      </c>
      <c r="S200" s="22">
        <v>2.8064594479687288E-3</v>
      </c>
      <c r="T200" s="20">
        <v>0.12708111972327155</v>
      </c>
      <c r="U200" s="22">
        <v>0.12724282132537931</v>
      </c>
      <c r="V200" s="17" t="s">
        <v>47</v>
      </c>
      <c r="W200" s="17" t="s">
        <v>47</v>
      </c>
      <c r="X200" s="22">
        <v>1.1528E-3</v>
      </c>
      <c r="Y200" s="22">
        <v>0</v>
      </c>
      <c r="Z200" s="22">
        <v>4.4779999999999999E-4</v>
      </c>
      <c r="AA200" s="22">
        <v>0</v>
      </c>
      <c r="AB200" s="22">
        <v>0</v>
      </c>
      <c r="AC200" s="22">
        <v>0</v>
      </c>
      <c r="AD200" s="22">
        <v>8.8800000000000004E-5</v>
      </c>
      <c r="AE200" s="22">
        <v>0</v>
      </c>
      <c r="AF200" s="22">
        <v>0</v>
      </c>
      <c r="AG200" s="22">
        <v>0</v>
      </c>
      <c r="AH200" s="22">
        <v>0</v>
      </c>
      <c r="AI200" s="22">
        <v>0</v>
      </c>
      <c r="AJ200" s="22">
        <v>1.1170594479687288E-3</v>
      </c>
      <c r="AK200" s="22">
        <v>0</v>
      </c>
      <c r="AL200" s="22">
        <v>0</v>
      </c>
      <c r="AM200" s="22">
        <v>0</v>
      </c>
      <c r="AN200" s="22">
        <v>0</v>
      </c>
      <c r="AO200" s="22">
        <v>0</v>
      </c>
      <c r="AP200" s="22">
        <v>0</v>
      </c>
      <c r="AQ200" s="24" t="s">
        <v>930</v>
      </c>
    </row>
    <row r="201" spans="1:43" ht="40.200000000000003" x14ac:dyDescent="0.3">
      <c r="A201" s="17">
        <v>2011</v>
      </c>
      <c r="B201" s="19">
        <v>40868</v>
      </c>
      <c r="C201" s="18" t="s">
        <v>962</v>
      </c>
      <c r="D201" s="18" t="s">
        <v>1159</v>
      </c>
      <c r="E201" s="18" t="s">
        <v>1004</v>
      </c>
      <c r="F201" s="17">
        <v>11</v>
      </c>
      <c r="G201" s="18" t="s">
        <v>919</v>
      </c>
      <c r="H201" s="18" t="s">
        <v>47</v>
      </c>
      <c r="I201" s="17">
        <v>2011</v>
      </c>
      <c r="J201" s="17">
        <v>1.0661</v>
      </c>
      <c r="K201" s="17">
        <v>49</v>
      </c>
      <c r="L201" s="17">
        <v>527</v>
      </c>
      <c r="M201" s="20">
        <v>0.23880352389011025</v>
      </c>
      <c r="N201" s="18" t="s">
        <v>920</v>
      </c>
      <c r="O201" s="18" t="s">
        <v>921</v>
      </c>
      <c r="P201" s="21">
        <v>0.44722222222222224</v>
      </c>
      <c r="Q201" s="18" t="s">
        <v>346</v>
      </c>
      <c r="R201" s="20">
        <v>1.4624228047979717</v>
      </c>
      <c r="S201" s="22">
        <v>3.9324587609161988E-3</v>
      </c>
      <c r="T201" s="20">
        <v>0.36886396781879738</v>
      </c>
      <c r="U201" s="22">
        <v>0.37022961145364541</v>
      </c>
      <c r="V201" s="17" t="s">
        <v>47</v>
      </c>
      <c r="W201" s="17" t="s">
        <v>47</v>
      </c>
      <c r="X201" s="22">
        <v>2.539E-3</v>
      </c>
      <c r="Y201" s="22">
        <v>0</v>
      </c>
      <c r="Z201" s="22">
        <v>5.8920000000000001E-4</v>
      </c>
      <c r="AA201" s="22">
        <v>0</v>
      </c>
      <c r="AB201" s="22">
        <v>0</v>
      </c>
      <c r="AC201" s="22">
        <v>0</v>
      </c>
      <c r="AD201" s="22">
        <v>8.8800000000000004E-5</v>
      </c>
      <c r="AE201" s="22">
        <v>0</v>
      </c>
      <c r="AF201" s="22">
        <v>0</v>
      </c>
      <c r="AG201" s="22">
        <v>0</v>
      </c>
      <c r="AH201" s="22">
        <v>0</v>
      </c>
      <c r="AI201" s="22">
        <v>0</v>
      </c>
      <c r="AJ201" s="22">
        <v>7.1545876091619884E-4</v>
      </c>
      <c r="AK201" s="22">
        <v>0</v>
      </c>
      <c r="AL201" s="22">
        <v>0</v>
      </c>
      <c r="AM201" s="22">
        <v>0</v>
      </c>
      <c r="AN201" s="22">
        <v>0</v>
      </c>
      <c r="AO201" s="22">
        <v>0</v>
      </c>
      <c r="AP201" s="22">
        <v>0</v>
      </c>
      <c r="AQ201" s="24" t="s">
        <v>922</v>
      </c>
    </row>
    <row r="202" spans="1:43" ht="27" x14ac:dyDescent="0.3">
      <c r="A202" s="17">
        <v>2011</v>
      </c>
      <c r="B202" s="19">
        <v>40884</v>
      </c>
      <c r="C202" s="18" t="s">
        <v>1017</v>
      </c>
      <c r="D202" s="18" t="s">
        <v>1160</v>
      </c>
      <c r="E202" s="18" t="s">
        <v>1004</v>
      </c>
      <c r="F202" s="17">
        <v>12</v>
      </c>
      <c r="G202" s="18" t="s">
        <v>919</v>
      </c>
      <c r="H202" s="18" t="s">
        <v>47</v>
      </c>
      <c r="I202" s="17">
        <v>2011</v>
      </c>
      <c r="J202" s="17">
        <v>0.90229999999999999</v>
      </c>
      <c r="K202" s="17">
        <v>50</v>
      </c>
      <c r="L202" s="17">
        <v>13570</v>
      </c>
      <c r="M202" s="20">
        <v>7.8103079264363036</v>
      </c>
      <c r="N202" s="18" t="s">
        <v>976</v>
      </c>
      <c r="O202" s="18" t="s">
        <v>976</v>
      </c>
      <c r="P202" s="21">
        <v>0.49236111111111114</v>
      </c>
      <c r="Q202" s="18" t="s">
        <v>346</v>
      </c>
      <c r="R202" s="20">
        <v>1.7338701566178443</v>
      </c>
      <c r="S202" s="22">
        <v>7.9322000000000004E-3</v>
      </c>
      <c r="T202" s="20">
        <v>0.87910894381026272</v>
      </c>
      <c r="U202" s="22">
        <v>0.8869058121278518</v>
      </c>
      <c r="V202" s="17" t="s">
        <v>47</v>
      </c>
      <c r="W202" s="17" t="s">
        <v>47</v>
      </c>
      <c r="X202" s="22">
        <v>1.3699999999999999E-5</v>
      </c>
      <c r="Y202" s="22">
        <v>5.0528999999999999E-3</v>
      </c>
      <c r="Z202" s="22">
        <v>0</v>
      </c>
      <c r="AA202" s="22">
        <v>2.3164000000000001E-3</v>
      </c>
      <c r="AB202" s="22">
        <v>0</v>
      </c>
      <c r="AC202" s="22">
        <v>1.438E-4</v>
      </c>
      <c r="AD202" s="22">
        <v>1.37E-4</v>
      </c>
      <c r="AE202" s="22">
        <v>7.64E-5</v>
      </c>
      <c r="AF202" s="22">
        <v>1.27E-5</v>
      </c>
      <c r="AG202" s="22">
        <v>0</v>
      </c>
      <c r="AH202" s="22">
        <v>0</v>
      </c>
      <c r="AI202" s="22">
        <v>1.6540000000000001E-4</v>
      </c>
      <c r="AJ202" s="22">
        <v>0</v>
      </c>
      <c r="AK202" s="22">
        <v>0</v>
      </c>
      <c r="AL202" s="22">
        <v>0</v>
      </c>
      <c r="AM202" s="22">
        <v>0</v>
      </c>
      <c r="AN202" s="22">
        <v>0</v>
      </c>
      <c r="AO202" s="22">
        <v>0</v>
      </c>
      <c r="AP202" s="22">
        <v>1.3900000000000001E-5</v>
      </c>
      <c r="AQ202" s="24" t="s">
        <v>922</v>
      </c>
    </row>
    <row r="203" spans="1:43" ht="27" x14ac:dyDescent="0.3">
      <c r="A203" s="17">
        <v>2011</v>
      </c>
      <c r="B203" s="19">
        <v>40885</v>
      </c>
      <c r="C203" s="18" t="s">
        <v>1161</v>
      </c>
      <c r="D203" s="18" t="s">
        <v>1162</v>
      </c>
      <c r="E203" s="18" t="s">
        <v>1004</v>
      </c>
      <c r="F203" s="17">
        <v>12</v>
      </c>
      <c r="G203" s="18" t="s">
        <v>919</v>
      </c>
      <c r="H203" s="18" t="s">
        <v>47</v>
      </c>
      <c r="I203" s="17">
        <v>2011</v>
      </c>
      <c r="J203" s="17">
        <v>1.2976000000000001</v>
      </c>
      <c r="K203" s="17">
        <v>57</v>
      </c>
      <c r="L203" s="17">
        <v>18050</v>
      </c>
      <c r="M203" s="20">
        <v>10.644709671780891</v>
      </c>
      <c r="N203" s="18" t="s">
        <v>976</v>
      </c>
      <c r="O203" s="18" t="s">
        <v>976</v>
      </c>
      <c r="P203" s="21">
        <v>0.4375</v>
      </c>
      <c r="Q203" s="18" t="s">
        <v>346</v>
      </c>
      <c r="R203" s="20">
        <v>1.32418371872735</v>
      </c>
      <c r="S203" s="22">
        <v>5.0765000000000003E-3</v>
      </c>
      <c r="T203" s="20">
        <v>0.39122225647348952</v>
      </c>
      <c r="U203" s="22">
        <v>0.39275881637741983</v>
      </c>
      <c r="V203" s="17" t="s">
        <v>47</v>
      </c>
      <c r="W203" s="17" t="s">
        <v>47</v>
      </c>
      <c r="X203" s="22">
        <v>5.49E-5</v>
      </c>
      <c r="Y203" s="22">
        <v>5.2709999999999996E-4</v>
      </c>
      <c r="Z203" s="22">
        <v>0</v>
      </c>
      <c r="AA203" s="22">
        <v>1.098E-3</v>
      </c>
      <c r="AB203" s="22">
        <v>0</v>
      </c>
      <c r="AC203" s="22">
        <v>1.7685999999999999E-3</v>
      </c>
      <c r="AD203" s="22">
        <v>2.7680000000000001E-4</v>
      </c>
      <c r="AE203" s="22">
        <v>0</v>
      </c>
      <c r="AF203" s="22">
        <v>5.5999999999999997E-6</v>
      </c>
      <c r="AG203" s="22">
        <v>2.27E-5</v>
      </c>
      <c r="AH203" s="22">
        <v>0</v>
      </c>
      <c r="AI203" s="22">
        <v>0</v>
      </c>
      <c r="AJ203" s="22">
        <v>0</v>
      </c>
      <c r="AK203" s="22">
        <v>0</v>
      </c>
      <c r="AL203" s="22">
        <v>0</v>
      </c>
      <c r="AM203" s="22">
        <v>0</v>
      </c>
      <c r="AN203" s="22">
        <v>1.3228000000000001E-3</v>
      </c>
      <c r="AO203" s="22">
        <v>0</v>
      </c>
      <c r="AP203" s="22">
        <v>0</v>
      </c>
      <c r="AQ203" s="24" t="s">
        <v>930</v>
      </c>
    </row>
    <row r="204" spans="1:43" ht="27" x14ac:dyDescent="0.3">
      <c r="A204" s="17">
        <v>2011</v>
      </c>
      <c r="B204" s="19">
        <v>40885</v>
      </c>
      <c r="C204" s="18" t="s">
        <v>1163</v>
      </c>
      <c r="D204" s="18" t="s">
        <v>1164</v>
      </c>
      <c r="E204" s="18" t="s">
        <v>1004</v>
      </c>
      <c r="F204" s="17">
        <v>12</v>
      </c>
      <c r="G204" s="18" t="s">
        <v>919</v>
      </c>
      <c r="H204" s="18" t="s">
        <v>47</v>
      </c>
      <c r="I204" s="17">
        <v>2011</v>
      </c>
      <c r="J204" s="17">
        <v>1.0847</v>
      </c>
      <c r="K204" s="17">
        <v>54</v>
      </c>
      <c r="L204" s="17">
        <v>12460</v>
      </c>
      <c r="M204" s="20">
        <v>7.1211461442237587</v>
      </c>
      <c r="N204" s="18" t="s">
        <v>976</v>
      </c>
      <c r="O204" s="18" t="s">
        <v>976</v>
      </c>
      <c r="P204" s="21">
        <v>0.54513888888888884</v>
      </c>
      <c r="Q204" s="18" t="s">
        <v>346</v>
      </c>
      <c r="R204" s="20">
        <v>1.4728832796684563</v>
      </c>
      <c r="S204" s="22">
        <v>5.8236210957690084E-3</v>
      </c>
      <c r="T204" s="20">
        <v>0.53688771971688098</v>
      </c>
      <c r="U204" s="22">
        <v>0.53978576319224014</v>
      </c>
      <c r="V204" s="17" t="s">
        <v>47</v>
      </c>
      <c r="W204" s="17" t="s">
        <v>47</v>
      </c>
      <c r="X204" s="22">
        <v>0</v>
      </c>
      <c r="Y204" s="22">
        <v>5.0251999999999996E-3</v>
      </c>
      <c r="Z204" s="22">
        <v>0</v>
      </c>
      <c r="AA204" s="22">
        <v>4.392E-4</v>
      </c>
      <c r="AB204" s="22">
        <v>0</v>
      </c>
      <c r="AC204" s="22">
        <v>0</v>
      </c>
      <c r="AD204" s="22">
        <v>3.1080000000000002E-4</v>
      </c>
      <c r="AE204" s="22">
        <v>0</v>
      </c>
      <c r="AF204" s="22">
        <v>0</v>
      </c>
      <c r="AG204" s="22">
        <v>2.27E-5</v>
      </c>
      <c r="AH204" s="22">
        <v>0</v>
      </c>
      <c r="AI204" s="22">
        <v>0</v>
      </c>
      <c r="AJ204" s="22">
        <v>0</v>
      </c>
      <c r="AK204" s="22">
        <v>2.5721095769009693E-5</v>
      </c>
      <c r="AL204" s="22">
        <v>0</v>
      </c>
      <c r="AM204" s="22">
        <v>0</v>
      </c>
      <c r="AN204" s="22">
        <v>0</v>
      </c>
      <c r="AO204" s="22">
        <v>0</v>
      </c>
      <c r="AP204" s="22">
        <v>0</v>
      </c>
      <c r="AQ204" s="24" t="s">
        <v>922</v>
      </c>
    </row>
    <row r="205" spans="1:43" ht="27" x14ac:dyDescent="0.3">
      <c r="A205" s="17">
        <v>2011</v>
      </c>
      <c r="B205" s="19">
        <v>40885</v>
      </c>
      <c r="C205" s="18" t="s">
        <v>1117</v>
      </c>
      <c r="D205" s="18" t="s">
        <v>1165</v>
      </c>
      <c r="E205" s="18" t="s">
        <v>1004</v>
      </c>
      <c r="F205" s="17">
        <v>12</v>
      </c>
      <c r="G205" s="18" t="s">
        <v>919</v>
      </c>
      <c r="H205" s="18" t="s">
        <v>47</v>
      </c>
      <c r="I205" s="17">
        <v>2011</v>
      </c>
      <c r="J205" s="17">
        <v>1.5279</v>
      </c>
      <c r="K205" s="17">
        <v>59</v>
      </c>
      <c r="L205" s="17">
        <v>12380</v>
      </c>
      <c r="M205" s="20">
        <v>7.071694716788655</v>
      </c>
      <c r="N205" s="18" t="s">
        <v>976</v>
      </c>
      <c r="O205" s="18" t="s">
        <v>976</v>
      </c>
      <c r="P205" s="21">
        <v>0.56111111111111112</v>
      </c>
      <c r="Q205" s="18" t="s">
        <v>346</v>
      </c>
      <c r="R205" s="20">
        <v>1.5289283790781252</v>
      </c>
      <c r="S205" s="22">
        <v>9.2709000000000003E-3</v>
      </c>
      <c r="T205" s="20">
        <v>0.60677400353426281</v>
      </c>
      <c r="U205" s="22">
        <v>0.61047822671118313</v>
      </c>
      <c r="V205" s="17" t="s">
        <v>47</v>
      </c>
      <c r="W205" s="17" t="s">
        <v>47</v>
      </c>
      <c r="X205" s="22">
        <v>0</v>
      </c>
      <c r="Y205" s="22">
        <v>0</v>
      </c>
      <c r="Z205" s="22">
        <v>0</v>
      </c>
      <c r="AA205" s="22">
        <v>0</v>
      </c>
      <c r="AB205" s="22">
        <v>0</v>
      </c>
      <c r="AC205" s="22">
        <v>0</v>
      </c>
      <c r="AD205" s="22">
        <v>6.4389999999999998E-4</v>
      </c>
      <c r="AE205" s="22">
        <v>7.1815999999999998E-3</v>
      </c>
      <c r="AF205" s="22">
        <v>0</v>
      </c>
      <c r="AG205" s="22">
        <v>0</v>
      </c>
      <c r="AH205" s="22">
        <v>4.7999999999999998E-6</v>
      </c>
      <c r="AI205" s="22">
        <v>1.4406E-3</v>
      </c>
      <c r="AJ205" s="22">
        <v>0</v>
      </c>
      <c r="AK205" s="22">
        <v>0</v>
      </c>
      <c r="AL205" s="22">
        <v>0</v>
      </c>
      <c r="AM205" s="22">
        <v>0</v>
      </c>
      <c r="AN205" s="22">
        <v>0</v>
      </c>
      <c r="AO205" s="22">
        <v>0</v>
      </c>
      <c r="AP205" s="22">
        <v>0</v>
      </c>
      <c r="AQ205" s="24" t="s">
        <v>930</v>
      </c>
    </row>
    <row r="206" spans="1:43" ht="27" x14ac:dyDescent="0.3">
      <c r="A206" s="17">
        <v>2011</v>
      </c>
      <c r="B206" s="19">
        <v>40885</v>
      </c>
      <c r="C206" s="18" t="s">
        <v>1117</v>
      </c>
      <c r="D206" s="18" t="s">
        <v>1166</v>
      </c>
      <c r="E206" s="18" t="s">
        <v>1004</v>
      </c>
      <c r="F206" s="17">
        <v>12</v>
      </c>
      <c r="G206" s="18" t="s">
        <v>919</v>
      </c>
      <c r="H206" s="18" t="s">
        <v>47</v>
      </c>
      <c r="I206" s="17">
        <v>2011</v>
      </c>
      <c r="J206" s="17">
        <v>2.3393999999999999</v>
      </c>
      <c r="K206" s="17">
        <v>62</v>
      </c>
      <c r="L206" s="17">
        <v>12380</v>
      </c>
      <c r="M206" s="20">
        <v>7.071694716788655</v>
      </c>
      <c r="N206" s="18" t="s">
        <v>976</v>
      </c>
      <c r="O206" s="18" t="s">
        <v>976</v>
      </c>
      <c r="P206" s="21">
        <v>0.56111111111111112</v>
      </c>
      <c r="Q206" s="18" t="s">
        <v>346</v>
      </c>
      <c r="R206" s="20">
        <v>1.9334449604833892</v>
      </c>
      <c r="S206" s="22">
        <v>2.8401739386078581E-2</v>
      </c>
      <c r="T206" s="20">
        <v>1.2140608440659391</v>
      </c>
      <c r="U206" s="22">
        <v>1.2289814263440251</v>
      </c>
      <c r="V206" s="17" t="s">
        <v>47</v>
      </c>
      <c r="W206" s="17" t="s">
        <v>47</v>
      </c>
      <c r="X206" s="22">
        <v>0</v>
      </c>
      <c r="Y206" s="22">
        <v>0</v>
      </c>
      <c r="Z206" s="22">
        <v>0</v>
      </c>
      <c r="AA206" s="22">
        <v>0</v>
      </c>
      <c r="AB206" s="22">
        <v>0</v>
      </c>
      <c r="AC206" s="22">
        <v>0</v>
      </c>
      <c r="AD206" s="22">
        <v>1.3084200000000001E-2</v>
      </c>
      <c r="AE206" s="22">
        <v>0</v>
      </c>
      <c r="AF206" s="22">
        <v>0</v>
      </c>
      <c r="AG206" s="22">
        <v>0</v>
      </c>
      <c r="AH206" s="22">
        <v>0</v>
      </c>
      <c r="AI206" s="22">
        <v>1.4515199999999999E-2</v>
      </c>
      <c r="AJ206" s="22">
        <v>1.4093938607858146E-4</v>
      </c>
      <c r="AK206" s="22">
        <v>0</v>
      </c>
      <c r="AL206" s="22">
        <v>0</v>
      </c>
      <c r="AM206" s="22">
        <v>0</v>
      </c>
      <c r="AN206" s="22">
        <v>6.6140000000000003E-4</v>
      </c>
      <c r="AO206" s="22">
        <v>0</v>
      </c>
      <c r="AP206" s="22">
        <v>0</v>
      </c>
      <c r="AQ206" s="24" t="s">
        <v>930</v>
      </c>
    </row>
    <row r="207" spans="1:43" ht="27" x14ac:dyDescent="0.3">
      <c r="A207" s="17">
        <v>2011</v>
      </c>
      <c r="B207" s="19">
        <v>40885</v>
      </c>
      <c r="C207" s="18" t="s">
        <v>1117</v>
      </c>
      <c r="D207" s="18" t="s">
        <v>1167</v>
      </c>
      <c r="E207" s="18" t="s">
        <v>1004</v>
      </c>
      <c r="F207" s="17">
        <v>12</v>
      </c>
      <c r="G207" s="18" t="s">
        <v>919</v>
      </c>
      <c r="H207" s="18" t="s">
        <v>47</v>
      </c>
      <c r="I207" s="17">
        <v>2011</v>
      </c>
      <c r="J207" s="17">
        <v>1.8318000000000001</v>
      </c>
      <c r="K207" s="17">
        <v>58</v>
      </c>
      <c r="L207" s="17">
        <v>12380</v>
      </c>
      <c r="M207" s="20">
        <v>7.071694716788655</v>
      </c>
      <c r="N207" s="18" t="s">
        <v>976</v>
      </c>
      <c r="O207" s="18" t="s">
        <v>976</v>
      </c>
      <c r="P207" s="21">
        <v>0.56111111111111112</v>
      </c>
      <c r="Q207" s="18" t="s">
        <v>346</v>
      </c>
      <c r="R207" s="20">
        <v>1.618091725376207</v>
      </c>
      <c r="S207" s="22">
        <v>1.0669E-2</v>
      </c>
      <c r="T207" s="20">
        <v>0.58243257997597986</v>
      </c>
      <c r="U207" s="22">
        <v>0.58584473055480357</v>
      </c>
      <c r="V207" s="17" t="s">
        <v>47</v>
      </c>
      <c r="W207" s="17" t="s">
        <v>47</v>
      </c>
      <c r="X207" s="22">
        <v>0</v>
      </c>
      <c r="Y207" s="22">
        <v>0</v>
      </c>
      <c r="Z207" s="22">
        <v>0</v>
      </c>
      <c r="AA207" s="22">
        <v>0</v>
      </c>
      <c r="AB207" s="22">
        <v>0</v>
      </c>
      <c r="AC207" s="22">
        <v>0</v>
      </c>
      <c r="AD207" s="22">
        <v>3.836E-4</v>
      </c>
      <c r="AE207" s="22">
        <v>9.2826000000000002E-3</v>
      </c>
      <c r="AF207" s="22">
        <v>0</v>
      </c>
      <c r="AG207" s="22">
        <v>2.27E-5</v>
      </c>
      <c r="AH207" s="22">
        <v>0</v>
      </c>
      <c r="AI207" s="22">
        <v>9.8010000000000002E-4</v>
      </c>
      <c r="AJ207" s="22">
        <v>0</v>
      </c>
      <c r="AK207" s="22">
        <v>0</v>
      </c>
      <c r="AL207" s="22">
        <v>0</v>
      </c>
      <c r="AM207" s="22">
        <v>0</v>
      </c>
      <c r="AN207" s="22">
        <v>0</v>
      </c>
      <c r="AO207" s="22">
        <v>0</v>
      </c>
      <c r="AP207" s="22">
        <v>0</v>
      </c>
      <c r="AQ207" s="24" t="s">
        <v>930</v>
      </c>
    </row>
    <row r="208" spans="1:43" ht="27" x14ac:dyDescent="0.3">
      <c r="A208" s="17">
        <v>2011</v>
      </c>
      <c r="B208" s="19">
        <v>40885</v>
      </c>
      <c r="C208" s="18" t="s">
        <v>1117</v>
      </c>
      <c r="D208" s="18" t="s">
        <v>1168</v>
      </c>
      <c r="E208" s="18" t="s">
        <v>1004</v>
      </c>
      <c r="F208" s="17">
        <v>12</v>
      </c>
      <c r="G208" s="18" t="s">
        <v>919</v>
      </c>
      <c r="H208" s="18" t="s">
        <v>47</v>
      </c>
      <c r="I208" s="17">
        <v>2011</v>
      </c>
      <c r="J208" s="17">
        <v>1.6829000000000001</v>
      </c>
      <c r="K208" s="17">
        <v>57</v>
      </c>
      <c r="L208" s="17">
        <v>12380</v>
      </c>
      <c r="M208" s="20">
        <v>7.071694716788655</v>
      </c>
      <c r="N208" s="18" t="s">
        <v>976</v>
      </c>
      <c r="O208" s="18" t="s">
        <v>976</v>
      </c>
      <c r="P208" s="21">
        <v>0.56111111111111112</v>
      </c>
      <c r="Q208" s="18" t="s">
        <v>346</v>
      </c>
      <c r="R208" s="20">
        <v>1.8519158241469349</v>
      </c>
      <c r="S208" s="22">
        <v>1.7111831533403763E-2</v>
      </c>
      <c r="T208" s="20">
        <v>1.0168061996199276</v>
      </c>
      <c r="U208" s="22">
        <v>1.0272513550841027</v>
      </c>
      <c r="V208" s="17" t="s">
        <v>47</v>
      </c>
      <c r="W208" s="17" t="s">
        <v>47</v>
      </c>
      <c r="X208" s="22">
        <v>0</v>
      </c>
      <c r="Y208" s="22">
        <v>3.012E-4</v>
      </c>
      <c r="Z208" s="22">
        <v>0</v>
      </c>
      <c r="AA208" s="22">
        <v>2.196E-4</v>
      </c>
      <c r="AB208" s="22">
        <v>1.2089999999999998E-4</v>
      </c>
      <c r="AC208" s="22">
        <v>0</v>
      </c>
      <c r="AD208" s="22">
        <v>3.4637000000000001E-3</v>
      </c>
      <c r="AE208" s="22">
        <v>0</v>
      </c>
      <c r="AF208" s="22">
        <v>1.22E-5</v>
      </c>
      <c r="AG208" s="22">
        <v>4.5399999999999999E-5</v>
      </c>
      <c r="AH208" s="22">
        <v>0</v>
      </c>
      <c r="AI208" s="22">
        <v>2.2500000000000001E-5</v>
      </c>
      <c r="AJ208" s="22">
        <v>1.2878231533403764E-2</v>
      </c>
      <c r="AK208" s="22">
        <v>0</v>
      </c>
      <c r="AL208" s="22">
        <v>0</v>
      </c>
      <c r="AM208" s="22">
        <v>0</v>
      </c>
      <c r="AN208" s="22">
        <v>0</v>
      </c>
      <c r="AO208" s="22">
        <v>0</v>
      </c>
      <c r="AP208" s="22">
        <v>4.8099999999999997E-5</v>
      </c>
      <c r="AQ208" s="24" t="s">
        <v>930</v>
      </c>
    </row>
    <row r="209" spans="1:43" ht="27" x14ac:dyDescent="0.3">
      <c r="A209" s="17">
        <v>2011</v>
      </c>
      <c r="B209" s="19">
        <v>40885</v>
      </c>
      <c r="C209" s="18" t="s">
        <v>1117</v>
      </c>
      <c r="D209" s="18" t="s">
        <v>1169</v>
      </c>
      <c r="E209" s="18" t="s">
        <v>1004</v>
      </c>
      <c r="F209" s="17">
        <v>12</v>
      </c>
      <c r="G209" s="18" t="s">
        <v>919</v>
      </c>
      <c r="H209" s="18" t="s">
        <v>47</v>
      </c>
      <c r="I209" s="17">
        <v>2011</v>
      </c>
      <c r="J209" s="17">
        <v>1.7506999999999999</v>
      </c>
      <c r="K209" s="17">
        <v>63</v>
      </c>
      <c r="L209" s="17">
        <v>12380</v>
      </c>
      <c r="M209" s="20">
        <v>7.071694716788655</v>
      </c>
      <c r="N209" s="18" t="s">
        <v>976</v>
      </c>
      <c r="O209" s="18" t="s">
        <v>976</v>
      </c>
      <c r="P209" s="21">
        <v>0.56111111111111112</v>
      </c>
      <c r="Q209" s="18" t="s">
        <v>346</v>
      </c>
      <c r="R209" s="20">
        <v>1.9697543399890001</v>
      </c>
      <c r="S209" s="22">
        <v>3.2810543768648975E-2</v>
      </c>
      <c r="T209" s="20">
        <v>1.874138559927399</v>
      </c>
      <c r="U209" s="22">
        <v>1.9099333574482531</v>
      </c>
      <c r="V209" s="17" t="s">
        <v>47</v>
      </c>
      <c r="W209" s="17" t="s">
        <v>47</v>
      </c>
      <c r="X209" s="22">
        <v>5.49E-5</v>
      </c>
      <c r="Y209" s="22">
        <v>1.0066000000000001E-3</v>
      </c>
      <c r="Z209" s="22">
        <v>0</v>
      </c>
      <c r="AA209" s="22">
        <v>0</v>
      </c>
      <c r="AB209" s="22">
        <v>5.0399999999999999E-5</v>
      </c>
      <c r="AC209" s="22">
        <v>0</v>
      </c>
      <c r="AD209" s="22">
        <v>1.7327800000000001E-2</v>
      </c>
      <c r="AE209" s="22">
        <v>0</v>
      </c>
      <c r="AF209" s="22">
        <v>5.5999999999999997E-6</v>
      </c>
      <c r="AG209" s="22">
        <v>0</v>
      </c>
      <c r="AH209" s="22">
        <v>0</v>
      </c>
      <c r="AI209" s="22">
        <v>2.8224000000000001E-3</v>
      </c>
      <c r="AJ209" s="22">
        <v>1.1192783993506754E-2</v>
      </c>
      <c r="AK209" s="22">
        <v>1.9359775142226399E-5</v>
      </c>
      <c r="AL209" s="22">
        <v>0</v>
      </c>
      <c r="AM209" s="22">
        <v>0</v>
      </c>
      <c r="AN209" s="22">
        <v>3.3070000000000002E-4</v>
      </c>
      <c r="AO209" s="22">
        <v>0</v>
      </c>
      <c r="AP209" s="22">
        <v>0</v>
      </c>
      <c r="AQ209" s="24" t="s">
        <v>930</v>
      </c>
    </row>
    <row r="210" spans="1:43" ht="27" x14ac:dyDescent="0.3">
      <c r="A210" s="17">
        <v>2011</v>
      </c>
      <c r="B210" s="19">
        <v>40885</v>
      </c>
      <c r="C210" s="18" t="s">
        <v>1117</v>
      </c>
      <c r="D210" s="18" t="s">
        <v>1170</v>
      </c>
      <c r="E210" s="18" t="s">
        <v>1004</v>
      </c>
      <c r="F210" s="17">
        <v>12</v>
      </c>
      <c r="G210" s="18" t="s">
        <v>919</v>
      </c>
      <c r="H210" s="18" t="s">
        <v>47</v>
      </c>
      <c r="I210" s="17">
        <v>2011</v>
      </c>
      <c r="J210" s="17">
        <v>1.0254000000000001</v>
      </c>
      <c r="K210" s="17">
        <v>49</v>
      </c>
      <c r="L210" s="17">
        <v>12380</v>
      </c>
      <c r="M210" s="20">
        <v>7.071694716788655</v>
      </c>
      <c r="N210" s="18" t="s">
        <v>976</v>
      </c>
      <c r="O210" s="18" t="s">
        <v>976</v>
      </c>
      <c r="P210" s="21">
        <v>0.56111111111111112</v>
      </c>
      <c r="Q210" s="18" t="s">
        <v>346</v>
      </c>
      <c r="R210" s="20">
        <v>1.7971009066059331</v>
      </c>
      <c r="S210" s="22">
        <v>8.4984999999999991E-3</v>
      </c>
      <c r="T210" s="20">
        <v>0.82879851765164791</v>
      </c>
      <c r="U210" s="22">
        <v>0.83572499401367761</v>
      </c>
      <c r="V210" s="17" t="s">
        <v>47</v>
      </c>
      <c r="W210" s="17" t="s">
        <v>47</v>
      </c>
      <c r="X210" s="22">
        <v>5.49E-5</v>
      </c>
      <c r="Y210" s="22">
        <v>0</v>
      </c>
      <c r="Z210" s="22">
        <v>0</v>
      </c>
      <c r="AA210" s="22">
        <v>0</v>
      </c>
      <c r="AB210" s="22">
        <v>1.01E-5</v>
      </c>
      <c r="AC210" s="22">
        <v>0</v>
      </c>
      <c r="AD210" s="22">
        <v>2.0412999999999998E-3</v>
      </c>
      <c r="AE210" s="22">
        <v>4.4311999999999997E-3</v>
      </c>
      <c r="AF210" s="22">
        <v>1.1199999999999999E-5</v>
      </c>
      <c r="AG210" s="22">
        <v>0</v>
      </c>
      <c r="AH210" s="22">
        <v>0</v>
      </c>
      <c r="AI210" s="22">
        <v>1.6191000000000001E-3</v>
      </c>
      <c r="AJ210" s="22">
        <v>0</v>
      </c>
      <c r="AK210" s="22">
        <v>0</v>
      </c>
      <c r="AL210" s="22">
        <v>0</v>
      </c>
      <c r="AM210" s="22">
        <v>0</v>
      </c>
      <c r="AN210" s="22">
        <v>3.3070000000000002E-4</v>
      </c>
      <c r="AO210" s="22">
        <v>0</v>
      </c>
      <c r="AP210" s="22">
        <v>0</v>
      </c>
      <c r="AQ210" s="24" t="s">
        <v>922</v>
      </c>
    </row>
    <row r="211" spans="1:43" ht="27" x14ac:dyDescent="0.3">
      <c r="A211" s="17">
        <v>2011</v>
      </c>
      <c r="B211" s="19">
        <v>40885</v>
      </c>
      <c r="C211" s="18" t="s">
        <v>1117</v>
      </c>
      <c r="D211" s="18" t="s">
        <v>1171</v>
      </c>
      <c r="E211" s="18" t="s">
        <v>1004</v>
      </c>
      <c r="F211" s="17">
        <v>12</v>
      </c>
      <c r="G211" s="18" t="s">
        <v>919</v>
      </c>
      <c r="H211" s="18" t="s">
        <v>47</v>
      </c>
      <c r="I211" s="17">
        <v>2011</v>
      </c>
      <c r="J211" s="17">
        <v>1.0658000000000001</v>
      </c>
      <c r="K211" s="17">
        <v>54</v>
      </c>
      <c r="L211" s="17">
        <v>12380</v>
      </c>
      <c r="M211" s="20">
        <v>7.071694716788655</v>
      </c>
      <c r="N211" s="18" t="s">
        <v>976</v>
      </c>
      <c r="O211" s="18" t="s">
        <v>976</v>
      </c>
      <c r="P211" s="21">
        <v>0.56111111111111112</v>
      </c>
      <c r="Q211" s="18" t="s">
        <v>346</v>
      </c>
      <c r="R211" s="20">
        <v>1.6048387231669561</v>
      </c>
      <c r="S211" s="22">
        <v>7.8913000000000004E-3</v>
      </c>
      <c r="T211" s="20">
        <v>0.74041095890410957</v>
      </c>
      <c r="U211" s="22">
        <v>0.74593393550880149</v>
      </c>
      <c r="V211" s="17" t="s">
        <v>47</v>
      </c>
      <c r="W211" s="17" t="s">
        <v>47</v>
      </c>
      <c r="X211" s="22">
        <v>0</v>
      </c>
      <c r="Y211" s="22">
        <v>0</v>
      </c>
      <c r="Z211" s="22">
        <v>0</v>
      </c>
      <c r="AA211" s="22">
        <v>0</v>
      </c>
      <c r="AB211" s="22">
        <v>4.0299999999999997E-5</v>
      </c>
      <c r="AC211" s="22">
        <v>0</v>
      </c>
      <c r="AD211" s="22">
        <v>2.1919999999999999E-3</v>
      </c>
      <c r="AE211" s="22">
        <v>4.3930000000000002E-3</v>
      </c>
      <c r="AF211" s="22">
        <v>1.1199999999999999E-5</v>
      </c>
      <c r="AG211" s="22">
        <v>2.27E-5</v>
      </c>
      <c r="AH211" s="22">
        <v>0</v>
      </c>
      <c r="AI211" s="22">
        <v>1.2320999999999999E-3</v>
      </c>
      <c r="AJ211" s="22">
        <v>0</v>
      </c>
      <c r="AK211" s="22">
        <v>0</v>
      </c>
      <c r="AL211" s="22">
        <v>0</v>
      </c>
      <c r="AM211" s="22">
        <v>0</v>
      </c>
      <c r="AN211" s="22">
        <v>0</v>
      </c>
      <c r="AO211" s="22">
        <v>0</v>
      </c>
      <c r="AP211" s="22">
        <v>0</v>
      </c>
      <c r="AQ211" s="24" t="s">
        <v>922</v>
      </c>
    </row>
    <row r="212" spans="1:43" ht="27" x14ac:dyDescent="0.3">
      <c r="A212" s="17">
        <v>2011</v>
      </c>
      <c r="B212" s="19">
        <v>40885</v>
      </c>
      <c r="C212" s="18" t="s">
        <v>1117</v>
      </c>
      <c r="D212" s="18" t="s">
        <v>1172</v>
      </c>
      <c r="E212" s="18" t="s">
        <v>1004</v>
      </c>
      <c r="F212" s="17">
        <v>12</v>
      </c>
      <c r="G212" s="18" t="s">
        <v>919</v>
      </c>
      <c r="H212" s="18" t="s">
        <v>47</v>
      </c>
      <c r="I212" s="17">
        <v>2011</v>
      </c>
      <c r="J212" s="17">
        <v>1.629</v>
      </c>
      <c r="K212" s="17">
        <v>58</v>
      </c>
      <c r="L212" s="17">
        <v>12380</v>
      </c>
      <c r="M212" s="20">
        <v>7.071694716788655</v>
      </c>
      <c r="N212" s="18" t="s">
        <v>976</v>
      </c>
      <c r="O212" s="18" t="s">
        <v>976</v>
      </c>
      <c r="P212" s="21">
        <v>0.56111111111111112</v>
      </c>
      <c r="Q212" s="18" t="s">
        <v>346</v>
      </c>
      <c r="R212" s="20">
        <v>2.0102142920631052</v>
      </c>
      <c r="S212" s="22">
        <v>2.6317599999999997E-2</v>
      </c>
      <c r="T212" s="20">
        <v>1.6155678330263965</v>
      </c>
      <c r="U212" s="22">
        <v>1.6420970243386961</v>
      </c>
      <c r="V212" s="17" t="s">
        <v>47</v>
      </c>
      <c r="W212" s="17" t="s">
        <v>47</v>
      </c>
      <c r="X212" s="22">
        <v>0</v>
      </c>
      <c r="Y212" s="22">
        <v>0</v>
      </c>
      <c r="Z212" s="22">
        <v>0</v>
      </c>
      <c r="AA212" s="22">
        <v>0</v>
      </c>
      <c r="AB212" s="22">
        <v>4.0299999999999997E-5</v>
      </c>
      <c r="AC212" s="22">
        <v>1.38E-5</v>
      </c>
      <c r="AD212" s="22">
        <v>1.40278E-2</v>
      </c>
      <c r="AE212" s="22">
        <v>0</v>
      </c>
      <c r="AF212" s="22">
        <v>1.6799999999999998E-5</v>
      </c>
      <c r="AG212" s="22">
        <v>6.8100000000000002E-5</v>
      </c>
      <c r="AH212" s="22">
        <v>0</v>
      </c>
      <c r="AI212" s="22">
        <v>1.19142E-2</v>
      </c>
      <c r="AJ212" s="22">
        <v>0</v>
      </c>
      <c r="AK212" s="22">
        <v>0</v>
      </c>
      <c r="AL212" s="22">
        <v>0</v>
      </c>
      <c r="AM212" s="22">
        <v>0</v>
      </c>
      <c r="AN212" s="22">
        <v>0</v>
      </c>
      <c r="AO212" s="22">
        <v>0</v>
      </c>
      <c r="AP212" s="22">
        <v>2.366E-4</v>
      </c>
      <c r="AQ212" s="24" t="s">
        <v>930</v>
      </c>
    </row>
    <row r="213" spans="1:43" ht="27" x14ac:dyDescent="0.3">
      <c r="A213" s="17">
        <v>2011</v>
      </c>
      <c r="B213" s="19">
        <v>40885</v>
      </c>
      <c r="C213" s="18" t="s">
        <v>1117</v>
      </c>
      <c r="D213" s="18" t="s">
        <v>1173</v>
      </c>
      <c r="E213" s="18" t="s">
        <v>1004</v>
      </c>
      <c r="F213" s="17">
        <v>12</v>
      </c>
      <c r="G213" s="18" t="s">
        <v>919</v>
      </c>
      <c r="H213" s="18" t="s">
        <v>47</v>
      </c>
      <c r="I213" s="17">
        <v>2011</v>
      </c>
      <c r="J213" s="17">
        <v>1.6191</v>
      </c>
      <c r="K213" s="17">
        <v>60</v>
      </c>
      <c r="L213" s="17">
        <v>12380</v>
      </c>
      <c r="M213" s="20">
        <v>7.071694716788655</v>
      </c>
      <c r="N213" s="18" t="s">
        <v>976</v>
      </c>
      <c r="O213" s="18" t="s">
        <v>976</v>
      </c>
      <c r="P213" s="21">
        <v>0.56111111111111112</v>
      </c>
      <c r="Q213" s="18" t="s">
        <v>346</v>
      </c>
      <c r="R213" s="20">
        <v>1.5904665733123249</v>
      </c>
      <c r="S213" s="22">
        <v>1.1385399999999999E-2</v>
      </c>
      <c r="T213" s="20">
        <v>0.70319313198690625</v>
      </c>
      <c r="U213" s="22">
        <v>0.70817295557308491</v>
      </c>
      <c r="V213" s="17" t="s">
        <v>47</v>
      </c>
      <c r="W213" s="17" t="s">
        <v>47</v>
      </c>
      <c r="X213" s="22">
        <v>0</v>
      </c>
      <c r="Y213" s="22">
        <v>0</v>
      </c>
      <c r="Z213" s="22">
        <v>0</v>
      </c>
      <c r="AA213" s="22">
        <v>0</v>
      </c>
      <c r="AB213" s="22">
        <v>0</v>
      </c>
      <c r="AC213" s="22">
        <v>0</v>
      </c>
      <c r="AD213" s="22">
        <v>8.2199999999999992E-5</v>
      </c>
      <c r="AE213" s="22">
        <v>9.8174000000000004E-3</v>
      </c>
      <c r="AF213" s="22">
        <v>5.5999999999999997E-6</v>
      </c>
      <c r="AG213" s="22">
        <v>6.8100000000000002E-5</v>
      </c>
      <c r="AH213" s="22">
        <v>0</v>
      </c>
      <c r="AI213" s="22">
        <v>1.4120999999999999E-3</v>
      </c>
      <c r="AJ213" s="22">
        <v>0</v>
      </c>
      <c r="AK213" s="22">
        <v>0</v>
      </c>
      <c r="AL213" s="22">
        <v>0</v>
      </c>
      <c r="AM213" s="22">
        <v>0</v>
      </c>
      <c r="AN213" s="22">
        <v>0</v>
      </c>
      <c r="AO213" s="22">
        <v>0</v>
      </c>
      <c r="AP213" s="22">
        <v>0</v>
      </c>
      <c r="AQ213" s="24" t="s">
        <v>930</v>
      </c>
    </row>
    <row r="214" spans="1:43" ht="27" x14ac:dyDescent="0.3">
      <c r="A214" s="17">
        <v>2011</v>
      </c>
      <c r="B214" s="19">
        <v>40885</v>
      </c>
      <c r="C214" s="18" t="s">
        <v>1117</v>
      </c>
      <c r="D214" s="18" t="s">
        <v>1174</v>
      </c>
      <c r="E214" s="18" t="s">
        <v>1004</v>
      </c>
      <c r="F214" s="17">
        <v>12</v>
      </c>
      <c r="G214" s="18" t="s">
        <v>919</v>
      </c>
      <c r="H214" s="18" t="s">
        <v>47</v>
      </c>
      <c r="I214" s="17">
        <v>2011</v>
      </c>
      <c r="J214" s="17">
        <v>2.0787</v>
      </c>
      <c r="K214" s="17">
        <v>60</v>
      </c>
      <c r="L214" s="17">
        <v>12380</v>
      </c>
      <c r="M214" s="20">
        <v>7.071694716788655</v>
      </c>
      <c r="N214" s="18" t="s">
        <v>976</v>
      </c>
      <c r="O214" s="18" t="s">
        <v>976</v>
      </c>
      <c r="P214" s="21">
        <v>0.56111111111111112</v>
      </c>
      <c r="Q214" s="18" t="s">
        <v>346</v>
      </c>
      <c r="R214" s="20">
        <v>1.5763432231305592</v>
      </c>
      <c r="S214" s="22">
        <v>1.1021100000000001E-2</v>
      </c>
      <c r="T214" s="20">
        <v>0.53019194688988314</v>
      </c>
      <c r="U214" s="22">
        <v>0.53301796521693956</v>
      </c>
      <c r="V214" s="17" t="s">
        <v>47</v>
      </c>
      <c r="W214" s="17" t="s">
        <v>47</v>
      </c>
      <c r="X214" s="22">
        <v>0</v>
      </c>
      <c r="Y214" s="22">
        <v>0</v>
      </c>
      <c r="Z214" s="22">
        <v>0</v>
      </c>
      <c r="AA214" s="22">
        <v>2.196E-4</v>
      </c>
      <c r="AB214" s="22">
        <v>0</v>
      </c>
      <c r="AC214" s="22">
        <v>0</v>
      </c>
      <c r="AD214" s="22">
        <v>2.7948000000000001E-3</v>
      </c>
      <c r="AE214" s="22">
        <v>4.202E-3</v>
      </c>
      <c r="AF214" s="22">
        <v>0</v>
      </c>
      <c r="AG214" s="22">
        <v>0</v>
      </c>
      <c r="AH214" s="22">
        <v>0</v>
      </c>
      <c r="AI214" s="22">
        <v>3.7799999999999999E-3</v>
      </c>
      <c r="AJ214" s="22">
        <v>0</v>
      </c>
      <c r="AK214" s="22">
        <v>0</v>
      </c>
      <c r="AL214" s="22">
        <v>0</v>
      </c>
      <c r="AM214" s="22">
        <v>0</v>
      </c>
      <c r="AN214" s="22">
        <v>0</v>
      </c>
      <c r="AO214" s="22">
        <v>0</v>
      </c>
      <c r="AP214" s="22">
        <v>2.4700000000000001E-5</v>
      </c>
      <c r="AQ214" s="24" t="s">
        <v>930</v>
      </c>
    </row>
    <row r="215" spans="1:43" ht="27" x14ac:dyDescent="0.3">
      <c r="A215" s="17">
        <v>2011</v>
      </c>
      <c r="B215" s="19">
        <v>40885</v>
      </c>
      <c r="C215" s="18" t="s">
        <v>1117</v>
      </c>
      <c r="D215" s="18" t="s">
        <v>1175</v>
      </c>
      <c r="E215" s="18" t="s">
        <v>1004</v>
      </c>
      <c r="F215" s="17">
        <v>12</v>
      </c>
      <c r="G215" s="18" t="s">
        <v>919</v>
      </c>
      <c r="H215" s="18" t="s">
        <v>47</v>
      </c>
      <c r="I215" s="17">
        <v>2011</v>
      </c>
      <c r="J215" s="17">
        <v>1.5416000000000001</v>
      </c>
      <c r="K215" s="17">
        <v>58</v>
      </c>
      <c r="L215" s="17">
        <v>12380</v>
      </c>
      <c r="M215" s="20">
        <v>7.071694716788655</v>
      </c>
      <c r="N215" s="18" t="s">
        <v>976</v>
      </c>
      <c r="O215" s="18" t="s">
        <v>976</v>
      </c>
      <c r="P215" s="21">
        <v>0.56111111111111112</v>
      </c>
      <c r="Q215" s="18" t="s">
        <v>346</v>
      </c>
      <c r="R215" s="20">
        <v>1.6238081890614982</v>
      </c>
      <c r="S215" s="22">
        <v>1.0810360547884507E-2</v>
      </c>
      <c r="T215" s="20">
        <v>0.70124290009629642</v>
      </c>
      <c r="U215" s="22">
        <v>0.70619504269402023</v>
      </c>
      <c r="V215" s="17" t="s">
        <v>47</v>
      </c>
      <c r="W215" s="17" t="s">
        <v>47</v>
      </c>
      <c r="X215" s="22">
        <v>5.49E-5</v>
      </c>
      <c r="Y215" s="22">
        <v>1.03E-4</v>
      </c>
      <c r="Z215" s="22">
        <v>0</v>
      </c>
      <c r="AA215" s="22">
        <v>2.196E-4</v>
      </c>
      <c r="AB215" s="22">
        <v>2.0329999999999998E-4</v>
      </c>
      <c r="AC215" s="22">
        <v>1.0090000000000001E-4</v>
      </c>
      <c r="AD215" s="22">
        <v>2.5618999999999998E-3</v>
      </c>
      <c r="AE215" s="22">
        <v>6.9906000000000005E-3</v>
      </c>
      <c r="AF215" s="22">
        <v>5.5999999999999997E-6</v>
      </c>
      <c r="AG215" s="22">
        <v>2.27E-5</v>
      </c>
      <c r="AH215" s="22">
        <v>0</v>
      </c>
      <c r="AI215" s="22">
        <v>5.1029999999999999E-4</v>
      </c>
      <c r="AJ215" s="22">
        <v>0</v>
      </c>
      <c r="AK215" s="22">
        <v>1.2860547884504846E-5</v>
      </c>
      <c r="AL215" s="22">
        <v>0</v>
      </c>
      <c r="AM215" s="22">
        <v>0</v>
      </c>
      <c r="AN215" s="22">
        <v>0</v>
      </c>
      <c r="AO215" s="22">
        <v>0</v>
      </c>
      <c r="AP215" s="22">
        <v>2.4700000000000001E-5</v>
      </c>
      <c r="AQ215" s="24" t="s">
        <v>930</v>
      </c>
    </row>
    <row r="216" spans="1:43" ht="27" x14ac:dyDescent="0.3">
      <c r="A216" s="17">
        <v>2011</v>
      </c>
      <c r="B216" s="19">
        <v>40885</v>
      </c>
      <c r="C216" s="18" t="s">
        <v>1117</v>
      </c>
      <c r="D216" s="18" t="s">
        <v>1176</v>
      </c>
      <c r="E216" s="18" t="s">
        <v>1004</v>
      </c>
      <c r="F216" s="17">
        <v>12</v>
      </c>
      <c r="G216" s="18" t="s">
        <v>919</v>
      </c>
      <c r="H216" s="18" t="s">
        <v>47</v>
      </c>
      <c r="I216" s="17">
        <v>2011</v>
      </c>
      <c r="J216" s="17">
        <v>1.9238</v>
      </c>
      <c r="K216" s="17">
        <v>65</v>
      </c>
      <c r="L216" s="17">
        <v>12380</v>
      </c>
      <c r="M216" s="20">
        <v>7.071694716788655</v>
      </c>
      <c r="N216" s="18" t="s">
        <v>976</v>
      </c>
      <c r="O216" s="18" t="s">
        <v>976</v>
      </c>
      <c r="P216" s="21">
        <v>0.56111111111111112</v>
      </c>
      <c r="Q216" s="18" t="s">
        <v>346</v>
      </c>
      <c r="R216" s="20">
        <v>1.1880546558564673</v>
      </c>
      <c r="S216" s="22">
        <v>6.1066000000000002E-3</v>
      </c>
      <c r="T216" s="20">
        <v>0.31742384863291406</v>
      </c>
      <c r="U216" s="22">
        <v>0.31843463611023537</v>
      </c>
      <c r="V216" s="17" t="s">
        <v>47</v>
      </c>
      <c r="W216" s="17" t="s">
        <v>47</v>
      </c>
      <c r="X216" s="22">
        <v>5.49E-5</v>
      </c>
      <c r="Y216" s="22">
        <v>0</v>
      </c>
      <c r="Z216" s="22">
        <v>0</v>
      </c>
      <c r="AA216" s="22">
        <v>0</v>
      </c>
      <c r="AB216" s="22">
        <v>0</v>
      </c>
      <c r="AC216" s="22">
        <v>0</v>
      </c>
      <c r="AD216" s="22">
        <v>4.8641999999999999E-3</v>
      </c>
      <c r="AE216" s="22">
        <v>0</v>
      </c>
      <c r="AF216" s="22">
        <v>0</v>
      </c>
      <c r="AG216" s="22">
        <v>0</v>
      </c>
      <c r="AH216" s="22">
        <v>0</v>
      </c>
      <c r="AI216" s="22">
        <v>8.5680000000000001E-4</v>
      </c>
      <c r="AJ216" s="22">
        <v>0</v>
      </c>
      <c r="AK216" s="22">
        <v>0</v>
      </c>
      <c r="AL216" s="22">
        <v>0</v>
      </c>
      <c r="AM216" s="22">
        <v>0</v>
      </c>
      <c r="AN216" s="22">
        <v>3.3070000000000002E-4</v>
      </c>
      <c r="AO216" s="22">
        <v>0</v>
      </c>
      <c r="AP216" s="22">
        <v>0</v>
      </c>
      <c r="AQ216" s="24" t="s">
        <v>930</v>
      </c>
    </row>
    <row r="217" spans="1:43" ht="27" x14ac:dyDescent="0.3">
      <c r="A217" s="17">
        <v>2011</v>
      </c>
      <c r="B217" s="19">
        <v>40885</v>
      </c>
      <c r="C217" s="18" t="s">
        <v>1117</v>
      </c>
      <c r="D217" s="18" t="s">
        <v>1177</v>
      </c>
      <c r="E217" s="18" t="s">
        <v>1004</v>
      </c>
      <c r="F217" s="17">
        <v>12</v>
      </c>
      <c r="G217" s="18" t="s">
        <v>919</v>
      </c>
      <c r="H217" s="18" t="s">
        <v>47</v>
      </c>
      <c r="I217" s="17">
        <v>2011</v>
      </c>
      <c r="J217" s="17">
        <v>1.4968999999999999</v>
      </c>
      <c r="K217" s="17">
        <v>52</v>
      </c>
      <c r="L217" s="17">
        <v>12380</v>
      </c>
      <c r="M217" s="20">
        <v>7.071694716788655</v>
      </c>
      <c r="N217" s="18" t="s">
        <v>976</v>
      </c>
      <c r="O217" s="18" t="s">
        <v>976</v>
      </c>
      <c r="P217" s="21">
        <v>0.56111111111111112</v>
      </c>
      <c r="Q217" s="18" t="s">
        <v>346</v>
      </c>
      <c r="R217" s="20">
        <v>1.9525010354926768</v>
      </c>
      <c r="S217" s="22">
        <v>1.522779777214564E-2</v>
      </c>
      <c r="T217" s="20">
        <v>1.0172889152345275</v>
      </c>
      <c r="U217" s="22">
        <v>1.0277440414451322</v>
      </c>
      <c r="V217" s="17" t="s">
        <v>47</v>
      </c>
      <c r="W217" s="17" t="s">
        <v>47</v>
      </c>
      <c r="X217" s="22">
        <v>0</v>
      </c>
      <c r="Y217" s="22">
        <v>0</v>
      </c>
      <c r="Z217" s="22">
        <v>0</v>
      </c>
      <c r="AA217" s="22">
        <v>0</v>
      </c>
      <c r="AB217" s="22">
        <v>0</v>
      </c>
      <c r="AC217" s="22">
        <v>0</v>
      </c>
      <c r="AD217" s="22">
        <v>5.4799999999999998E-4</v>
      </c>
      <c r="AE217" s="22">
        <v>7.1815999999999998E-3</v>
      </c>
      <c r="AF217" s="22">
        <v>0</v>
      </c>
      <c r="AG217" s="22">
        <v>0</v>
      </c>
      <c r="AH217" s="22">
        <v>0</v>
      </c>
      <c r="AI217" s="22">
        <v>1.3328999999999999E-3</v>
      </c>
      <c r="AJ217" s="22">
        <v>6.165297772145641E-3</v>
      </c>
      <c r="AK217" s="22">
        <v>0</v>
      </c>
      <c r="AL217" s="22">
        <v>0</v>
      </c>
      <c r="AM217" s="22">
        <v>0</v>
      </c>
      <c r="AN217" s="22">
        <v>0</v>
      </c>
      <c r="AO217" s="22">
        <v>0</v>
      </c>
      <c r="AP217" s="22">
        <v>0</v>
      </c>
      <c r="AQ217" s="24" t="s">
        <v>922</v>
      </c>
    </row>
    <row r="218" spans="1:43" ht="27" x14ac:dyDescent="0.3">
      <c r="A218" s="17">
        <v>2011</v>
      </c>
      <c r="B218" s="19">
        <v>40886</v>
      </c>
      <c r="C218" s="18" t="s">
        <v>1028</v>
      </c>
      <c r="D218" s="18" t="s">
        <v>1178</v>
      </c>
      <c r="E218" s="18" t="s">
        <v>1004</v>
      </c>
      <c r="F218" s="17">
        <v>12</v>
      </c>
      <c r="G218" s="18" t="s">
        <v>919</v>
      </c>
      <c r="H218" s="18" t="s">
        <v>47</v>
      </c>
      <c r="I218" s="17">
        <v>2011</v>
      </c>
      <c r="J218" s="17">
        <v>0.97319999999999995</v>
      </c>
      <c r="K218" s="17">
        <v>53</v>
      </c>
      <c r="L218" s="17">
        <v>7840</v>
      </c>
      <c r="M218" s="20">
        <v>4.3189647668339308</v>
      </c>
      <c r="N218" s="18" t="s">
        <v>969</v>
      </c>
      <c r="O218" s="18" t="s">
        <v>969</v>
      </c>
      <c r="P218" s="21">
        <v>0.41458333333333336</v>
      </c>
      <c r="Q218" s="18" t="s">
        <v>346</v>
      </c>
      <c r="R218" s="20">
        <v>1.2762101080380703</v>
      </c>
      <c r="S218" s="22">
        <v>3.4492632873070295E-3</v>
      </c>
      <c r="T218" s="20">
        <v>0.35442491649270752</v>
      </c>
      <c r="U218" s="22">
        <v>0.35568555472301117</v>
      </c>
      <c r="V218" s="17" t="s">
        <v>47</v>
      </c>
      <c r="W218" s="17" t="s">
        <v>47</v>
      </c>
      <c r="X218" s="22">
        <v>1.6469999999999999E-4</v>
      </c>
      <c r="Y218" s="22">
        <v>1.2352000000000001E-3</v>
      </c>
      <c r="Z218" s="22">
        <v>0</v>
      </c>
      <c r="AA218" s="22">
        <v>0</v>
      </c>
      <c r="AB218" s="22">
        <v>0</v>
      </c>
      <c r="AC218" s="22">
        <v>0</v>
      </c>
      <c r="AD218" s="22">
        <v>2.0170000000000002E-4</v>
      </c>
      <c r="AE218" s="22">
        <v>0</v>
      </c>
      <c r="AF218" s="22">
        <v>1.7024E-3</v>
      </c>
      <c r="AG218" s="22">
        <v>6.8100000000000002E-5</v>
      </c>
      <c r="AH218" s="22">
        <v>0</v>
      </c>
      <c r="AI218" s="22">
        <v>0</v>
      </c>
      <c r="AJ218" s="22">
        <v>0</v>
      </c>
      <c r="AK218" s="22">
        <v>7.7163287307029086E-5</v>
      </c>
      <c r="AL218" s="22">
        <v>0</v>
      </c>
      <c r="AM218" s="22">
        <v>0</v>
      </c>
      <c r="AN218" s="22">
        <v>0</v>
      </c>
      <c r="AO218" s="22">
        <v>0</v>
      </c>
      <c r="AP218" s="22">
        <v>0</v>
      </c>
      <c r="AQ218" s="24" t="s">
        <v>922</v>
      </c>
    </row>
    <row r="219" spans="1:43" ht="27" x14ac:dyDescent="0.3">
      <c r="A219" s="17">
        <v>2011</v>
      </c>
      <c r="B219" s="19">
        <v>40886</v>
      </c>
      <c r="C219" s="18" t="s">
        <v>1028</v>
      </c>
      <c r="D219" s="18" t="s">
        <v>1179</v>
      </c>
      <c r="E219" s="18" t="s">
        <v>1004</v>
      </c>
      <c r="F219" s="17">
        <v>12</v>
      </c>
      <c r="G219" s="18" t="s">
        <v>919</v>
      </c>
      <c r="H219" s="18" t="s">
        <v>47</v>
      </c>
      <c r="I219" s="17">
        <v>2011</v>
      </c>
      <c r="J219" s="17">
        <v>2.0733000000000001</v>
      </c>
      <c r="K219" s="17">
        <v>63</v>
      </c>
      <c r="L219" s="17">
        <v>7840</v>
      </c>
      <c r="M219" s="20">
        <v>4.3189647668339308</v>
      </c>
      <c r="N219" s="18" t="s">
        <v>969</v>
      </c>
      <c r="O219" s="18" t="s">
        <v>969</v>
      </c>
      <c r="P219" s="21">
        <v>0.41458333333333336</v>
      </c>
      <c r="Q219" s="18" t="s">
        <v>346</v>
      </c>
      <c r="R219" s="20">
        <v>1.2647783147755514</v>
      </c>
      <c r="S219" s="22">
        <v>6.4719835207844943E-3</v>
      </c>
      <c r="T219" s="20">
        <v>0.31215856464498593</v>
      </c>
      <c r="U219" s="22">
        <v>0.31313604563041197</v>
      </c>
      <c r="V219" s="17" t="s">
        <v>47</v>
      </c>
      <c r="W219" s="17" t="s">
        <v>47</v>
      </c>
      <c r="X219" s="22">
        <v>2.0312999999999998E-3</v>
      </c>
      <c r="Y219" s="22">
        <v>1.0541999999999999E-3</v>
      </c>
      <c r="Z219" s="22">
        <v>0</v>
      </c>
      <c r="AA219" s="22">
        <v>0</v>
      </c>
      <c r="AB219" s="22">
        <v>0</v>
      </c>
      <c r="AC219" s="22">
        <v>7.1899999999999999E-5</v>
      </c>
      <c r="AD219" s="22">
        <v>4.4400000000000002E-5</v>
      </c>
      <c r="AE219" s="22">
        <v>0</v>
      </c>
      <c r="AF219" s="22">
        <v>0</v>
      </c>
      <c r="AG219" s="22">
        <v>0</v>
      </c>
      <c r="AH219" s="22">
        <v>0</v>
      </c>
      <c r="AI219" s="22">
        <v>0</v>
      </c>
      <c r="AJ219" s="22">
        <v>3.0060522295740975E-3</v>
      </c>
      <c r="AK219" s="22">
        <v>2.6413129121039697E-4</v>
      </c>
      <c r="AL219" s="22">
        <v>0</v>
      </c>
      <c r="AM219" s="22">
        <v>0</v>
      </c>
      <c r="AN219" s="22">
        <v>0</v>
      </c>
      <c r="AO219" s="22">
        <v>0</v>
      </c>
      <c r="AP219" s="22">
        <v>0</v>
      </c>
      <c r="AQ219" s="24" t="s">
        <v>930</v>
      </c>
    </row>
    <row r="220" spans="1:43" ht="27" x14ac:dyDescent="0.3">
      <c r="A220" s="17">
        <v>2011</v>
      </c>
      <c r="B220" s="19">
        <v>40886</v>
      </c>
      <c r="C220" s="18" t="s">
        <v>1087</v>
      </c>
      <c r="D220" s="18" t="s">
        <v>1180</v>
      </c>
      <c r="E220" s="18" t="s">
        <v>1004</v>
      </c>
      <c r="F220" s="17">
        <v>12</v>
      </c>
      <c r="G220" s="18" t="s">
        <v>919</v>
      </c>
      <c r="H220" s="18" t="s">
        <v>47</v>
      </c>
      <c r="I220" s="17">
        <v>2011</v>
      </c>
      <c r="J220" s="17">
        <v>1.9267000000000001</v>
      </c>
      <c r="K220" s="17">
        <v>63</v>
      </c>
      <c r="L220" s="17">
        <v>6110</v>
      </c>
      <c r="M220" s="20">
        <v>3.3024791409762786</v>
      </c>
      <c r="N220" s="18" t="s">
        <v>969</v>
      </c>
      <c r="O220" s="18" t="s">
        <v>969</v>
      </c>
      <c r="P220" s="21">
        <v>0.46458333333333335</v>
      </c>
      <c r="Q220" s="18" t="s">
        <v>346</v>
      </c>
      <c r="R220" s="20">
        <v>0.63830230847053293</v>
      </c>
      <c r="S220" s="22">
        <v>1.5295419634412297E-3</v>
      </c>
      <c r="T220" s="20">
        <v>7.9386617711176083E-2</v>
      </c>
      <c r="U220" s="22">
        <v>7.9449690132954651E-2</v>
      </c>
      <c r="V220" s="17" t="s">
        <v>47</v>
      </c>
      <c r="W220" s="17" t="s">
        <v>47</v>
      </c>
      <c r="X220" s="22">
        <v>5.49E-5</v>
      </c>
      <c r="Y220" s="22">
        <v>1.1295000000000001E-3</v>
      </c>
      <c r="Z220" s="22">
        <v>0</v>
      </c>
      <c r="AA220" s="22">
        <v>2.196E-4</v>
      </c>
      <c r="AB220" s="22">
        <v>0</v>
      </c>
      <c r="AC220" s="22">
        <v>1.38E-5</v>
      </c>
      <c r="AD220" s="22">
        <v>0</v>
      </c>
      <c r="AE220" s="22">
        <v>0</v>
      </c>
      <c r="AF220" s="22">
        <v>0</v>
      </c>
      <c r="AG220" s="22">
        <v>0</v>
      </c>
      <c r="AH220" s="22">
        <v>0</v>
      </c>
      <c r="AI220" s="22">
        <v>0</v>
      </c>
      <c r="AJ220" s="22">
        <v>0</v>
      </c>
      <c r="AK220" s="22">
        <v>1.1174196344122955E-4</v>
      </c>
      <c r="AL220" s="22">
        <v>0</v>
      </c>
      <c r="AM220" s="22">
        <v>0</v>
      </c>
      <c r="AN220" s="22">
        <v>0</v>
      </c>
      <c r="AO220" s="22">
        <v>0</v>
      </c>
      <c r="AP220" s="22">
        <v>0</v>
      </c>
      <c r="AQ220" s="24" t="s">
        <v>930</v>
      </c>
    </row>
    <row r="221" spans="1:43" ht="27" x14ac:dyDescent="0.3">
      <c r="A221" s="17">
        <v>2011</v>
      </c>
      <c r="B221" s="19">
        <v>40886</v>
      </c>
      <c r="C221" s="18" t="s">
        <v>1036</v>
      </c>
      <c r="D221" s="18" t="s">
        <v>1181</v>
      </c>
      <c r="E221" s="18" t="s">
        <v>1004</v>
      </c>
      <c r="F221" s="17">
        <v>12</v>
      </c>
      <c r="G221" s="18" t="s">
        <v>919</v>
      </c>
      <c r="H221" s="18" t="s">
        <v>47</v>
      </c>
      <c r="I221" s="17">
        <v>2011</v>
      </c>
      <c r="J221" s="17">
        <v>2.0409999999999999</v>
      </c>
      <c r="K221" s="17">
        <v>63</v>
      </c>
      <c r="L221" s="17">
        <v>12800</v>
      </c>
      <c r="M221" s="20">
        <v>7.3316456423237231</v>
      </c>
      <c r="N221" s="18" t="s">
        <v>976</v>
      </c>
      <c r="O221" s="18" t="s">
        <v>976</v>
      </c>
      <c r="P221" s="21">
        <v>0.31666666666666665</v>
      </c>
      <c r="Q221" s="18" t="s">
        <v>346</v>
      </c>
      <c r="R221" s="20">
        <v>1.3683590528368679</v>
      </c>
      <c r="S221" s="22">
        <v>8.2152000000000006E-3</v>
      </c>
      <c r="T221" s="20">
        <v>0.40250857422831954</v>
      </c>
      <c r="U221" s="22">
        <v>0.40413525327422761</v>
      </c>
      <c r="V221" s="17" t="s">
        <v>47</v>
      </c>
      <c r="W221" s="17" t="s">
        <v>47</v>
      </c>
      <c r="X221" s="22">
        <v>0</v>
      </c>
      <c r="Y221" s="22">
        <v>0</v>
      </c>
      <c r="Z221" s="22">
        <v>0</v>
      </c>
      <c r="AA221" s="22">
        <v>0</v>
      </c>
      <c r="AB221" s="22">
        <v>0</v>
      </c>
      <c r="AC221" s="22">
        <v>0</v>
      </c>
      <c r="AD221" s="22">
        <v>0</v>
      </c>
      <c r="AE221" s="22">
        <v>0</v>
      </c>
      <c r="AF221" s="22">
        <v>0</v>
      </c>
      <c r="AG221" s="22">
        <v>0</v>
      </c>
      <c r="AH221" s="22">
        <v>0</v>
      </c>
      <c r="AI221" s="22">
        <v>8.2152000000000006E-3</v>
      </c>
      <c r="AJ221" s="22">
        <v>0</v>
      </c>
      <c r="AK221" s="22">
        <v>0</v>
      </c>
      <c r="AL221" s="22">
        <v>0</v>
      </c>
      <c r="AM221" s="22">
        <v>0</v>
      </c>
      <c r="AN221" s="22">
        <v>0</v>
      </c>
      <c r="AO221" s="22">
        <v>0</v>
      </c>
      <c r="AP221" s="22">
        <v>0</v>
      </c>
      <c r="AQ221" s="24" t="s">
        <v>930</v>
      </c>
    </row>
    <row r="222" spans="1:43" ht="27" x14ac:dyDescent="0.3">
      <c r="A222" s="17">
        <v>2011</v>
      </c>
      <c r="B222" s="19">
        <v>40886</v>
      </c>
      <c r="C222" s="18" t="s">
        <v>1039</v>
      </c>
      <c r="D222" s="18" t="s">
        <v>1182</v>
      </c>
      <c r="E222" s="18" t="s">
        <v>1004</v>
      </c>
      <c r="F222" s="17">
        <v>12</v>
      </c>
      <c r="G222" s="18" t="s">
        <v>919</v>
      </c>
      <c r="H222" s="18" t="s">
        <v>47</v>
      </c>
      <c r="I222" s="17">
        <v>2011</v>
      </c>
      <c r="J222" s="17">
        <v>2.5003000000000002</v>
      </c>
      <c r="K222" s="17">
        <v>66</v>
      </c>
      <c r="L222" s="17">
        <v>10300</v>
      </c>
      <c r="M222" s="20">
        <v>5.7968493930391887</v>
      </c>
      <c r="N222" s="18" t="s">
        <v>969</v>
      </c>
      <c r="O222" s="18" t="s">
        <v>969</v>
      </c>
      <c r="P222" s="21">
        <v>0.33402777777777776</v>
      </c>
      <c r="Q222" s="18" t="s">
        <v>346</v>
      </c>
      <c r="R222" s="20">
        <v>1.3204920845528445</v>
      </c>
      <c r="S222" s="22">
        <v>8.7778605478845053E-3</v>
      </c>
      <c r="T222" s="20">
        <v>0.35107229324019135</v>
      </c>
      <c r="U222" s="22">
        <v>0.35230915306314525</v>
      </c>
      <c r="V222" s="17" t="s">
        <v>47</v>
      </c>
      <c r="W222" s="17" t="s">
        <v>47</v>
      </c>
      <c r="X222" s="22">
        <v>0</v>
      </c>
      <c r="Y222" s="22">
        <v>0</v>
      </c>
      <c r="Z222" s="22">
        <v>0</v>
      </c>
      <c r="AA222" s="22">
        <v>0</v>
      </c>
      <c r="AB222" s="22">
        <v>0</v>
      </c>
      <c r="AC222" s="22">
        <v>0</v>
      </c>
      <c r="AD222" s="22">
        <v>0</v>
      </c>
      <c r="AE222" s="22">
        <v>3.82E-5</v>
      </c>
      <c r="AF222" s="22">
        <v>1.1199999999999999E-5</v>
      </c>
      <c r="AG222" s="22">
        <v>0</v>
      </c>
      <c r="AH222" s="22">
        <v>0</v>
      </c>
      <c r="AI222" s="22">
        <v>8.7156000000000004E-3</v>
      </c>
      <c r="AJ222" s="22">
        <v>0</v>
      </c>
      <c r="AK222" s="22">
        <v>1.2860547884504846E-5</v>
      </c>
      <c r="AL222" s="22">
        <v>0</v>
      </c>
      <c r="AM222" s="22">
        <v>0</v>
      </c>
      <c r="AN222" s="22">
        <v>0</v>
      </c>
      <c r="AO222" s="22">
        <v>0</v>
      </c>
      <c r="AP222" s="22">
        <v>0</v>
      </c>
      <c r="AQ222" s="24" t="s">
        <v>930</v>
      </c>
    </row>
    <row r="223" spans="1:43" ht="27" x14ac:dyDescent="0.3">
      <c r="A223" s="17">
        <v>2011</v>
      </c>
      <c r="B223" s="19">
        <v>40886</v>
      </c>
      <c r="C223" s="18" t="s">
        <v>1095</v>
      </c>
      <c r="D223" s="18" t="s">
        <v>1183</v>
      </c>
      <c r="E223" s="18" t="s">
        <v>1004</v>
      </c>
      <c r="F223" s="17">
        <v>12</v>
      </c>
      <c r="G223" s="18" t="s">
        <v>919</v>
      </c>
      <c r="H223" s="18" t="s">
        <v>47</v>
      </c>
      <c r="I223" s="17">
        <v>2011</v>
      </c>
      <c r="J223" s="17">
        <v>2.2972999999999999</v>
      </c>
      <c r="K223" s="17">
        <v>66</v>
      </c>
      <c r="L223" s="17">
        <v>7500</v>
      </c>
      <c r="M223" s="20">
        <v>4.1175729249312871</v>
      </c>
      <c r="N223" s="18" t="s">
        <v>969</v>
      </c>
      <c r="O223" s="18" t="s">
        <v>969</v>
      </c>
      <c r="P223" s="21">
        <v>0.35138888888888886</v>
      </c>
      <c r="Q223" s="18" t="s">
        <v>346</v>
      </c>
      <c r="R223" s="20">
        <v>0.9924444070776649</v>
      </c>
      <c r="S223" s="22">
        <v>4.1242121707898332E-3</v>
      </c>
      <c r="T223" s="20">
        <v>0.17952431858224147</v>
      </c>
      <c r="U223" s="22">
        <v>0.17984718802102553</v>
      </c>
      <c r="V223" s="17" t="s">
        <v>47</v>
      </c>
      <c r="W223" s="17" t="s">
        <v>47</v>
      </c>
      <c r="X223" s="22">
        <v>0</v>
      </c>
      <c r="Y223" s="22">
        <v>0</v>
      </c>
      <c r="Z223" s="22">
        <v>0</v>
      </c>
      <c r="AA223" s="22">
        <v>0</v>
      </c>
      <c r="AB223" s="22">
        <v>0</v>
      </c>
      <c r="AC223" s="22">
        <v>0</v>
      </c>
      <c r="AD223" s="22">
        <v>0</v>
      </c>
      <c r="AE223" s="22">
        <v>3.82E-5</v>
      </c>
      <c r="AF223" s="22">
        <v>0</v>
      </c>
      <c r="AG223" s="22">
        <v>0</v>
      </c>
      <c r="AH223" s="22">
        <v>0</v>
      </c>
      <c r="AI223" s="22">
        <v>6.4440000000000005E-4</v>
      </c>
      <c r="AJ223" s="22">
        <v>0</v>
      </c>
      <c r="AK223" s="22">
        <v>3.4416121707898329E-3</v>
      </c>
      <c r="AL223" s="22">
        <v>0</v>
      </c>
      <c r="AM223" s="22">
        <v>0</v>
      </c>
      <c r="AN223" s="22">
        <v>0</v>
      </c>
      <c r="AO223" s="22">
        <v>0</v>
      </c>
      <c r="AP223" s="22">
        <v>0</v>
      </c>
      <c r="AQ223" s="24" t="s">
        <v>930</v>
      </c>
    </row>
    <row r="224" spans="1:43" ht="27" x14ac:dyDescent="0.3">
      <c r="A224" s="17">
        <v>2011</v>
      </c>
      <c r="B224" s="19">
        <v>40886</v>
      </c>
      <c r="C224" s="18" t="s">
        <v>1095</v>
      </c>
      <c r="D224" s="18" t="s">
        <v>1184</v>
      </c>
      <c r="E224" s="18" t="s">
        <v>1004</v>
      </c>
      <c r="F224" s="17">
        <v>12</v>
      </c>
      <c r="G224" s="18" t="s">
        <v>919</v>
      </c>
      <c r="H224" s="18" t="s">
        <v>47</v>
      </c>
      <c r="I224" s="17">
        <v>2011</v>
      </c>
      <c r="J224" s="17">
        <v>1.7443</v>
      </c>
      <c r="K224" s="17">
        <v>62</v>
      </c>
      <c r="L224" s="17">
        <v>7500</v>
      </c>
      <c r="M224" s="20">
        <v>4.1175729249312871</v>
      </c>
      <c r="N224" s="18" t="s">
        <v>969</v>
      </c>
      <c r="O224" s="18" t="s">
        <v>969</v>
      </c>
      <c r="P224" s="21">
        <v>0.35138888888888886</v>
      </c>
      <c r="Q224" s="18" t="s">
        <v>346</v>
      </c>
      <c r="R224" s="20">
        <v>0.98778595230936461</v>
      </c>
      <c r="S224" s="22">
        <v>3.2187402426105205E-3</v>
      </c>
      <c r="T224" s="20">
        <v>0.18452905134498199</v>
      </c>
      <c r="U224" s="22">
        <v>0.18487019055383061</v>
      </c>
      <c r="V224" s="17" t="s">
        <v>47</v>
      </c>
      <c r="W224" s="17" t="s">
        <v>47</v>
      </c>
      <c r="X224" s="22">
        <v>0</v>
      </c>
      <c r="Y224" s="22">
        <v>7.5300000000000001E-5</v>
      </c>
      <c r="Z224" s="22">
        <v>0</v>
      </c>
      <c r="AA224" s="22">
        <v>0</v>
      </c>
      <c r="AB224" s="22">
        <v>0</v>
      </c>
      <c r="AC224" s="22">
        <v>0</v>
      </c>
      <c r="AD224" s="22">
        <v>2.7399999999999999E-5</v>
      </c>
      <c r="AE224" s="22">
        <v>7.64E-5</v>
      </c>
      <c r="AF224" s="22">
        <v>0</v>
      </c>
      <c r="AG224" s="22">
        <v>2.27E-5</v>
      </c>
      <c r="AH224" s="22">
        <v>0</v>
      </c>
      <c r="AI224" s="22">
        <v>2.745E-4</v>
      </c>
      <c r="AJ224" s="22">
        <v>0</v>
      </c>
      <c r="AK224" s="22">
        <v>2.7424402426105207E-3</v>
      </c>
      <c r="AL224" s="22">
        <v>0</v>
      </c>
      <c r="AM224" s="22">
        <v>0</v>
      </c>
      <c r="AN224" s="22">
        <v>0</v>
      </c>
      <c r="AO224" s="22">
        <v>0</v>
      </c>
      <c r="AP224" s="22">
        <v>0</v>
      </c>
      <c r="AQ224" s="24" t="s">
        <v>930</v>
      </c>
    </row>
    <row r="225" spans="1:43" ht="27" x14ac:dyDescent="0.3">
      <c r="A225" s="17">
        <v>2011</v>
      </c>
      <c r="B225" s="19">
        <v>40886</v>
      </c>
      <c r="C225" s="18" t="s">
        <v>1095</v>
      </c>
      <c r="D225" s="18" t="s">
        <v>1185</v>
      </c>
      <c r="E225" s="18" t="s">
        <v>1004</v>
      </c>
      <c r="F225" s="17">
        <v>12</v>
      </c>
      <c r="G225" s="18" t="s">
        <v>919</v>
      </c>
      <c r="H225" s="18" t="s">
        <v>47</v>
      </c>
      <c r="I225" s="17">
        <v>2011</v>
      </c>
      <c r="J225" s="17">
        <v>1.5027999999999999</v>
      </c>
      <c r="K225" s="17">
        <v>56</v>
      </c>
      <c r="L225" s="17">
        <v>7500</v>
      </c>
      <c r="M225" s="20">
        <v>4.1175729249312871</v>
      </c>
      <c r="N225" s="18" t="s">
        <v>969</v>
      </c>
      <c r="O225" s="18" t="s">
        <v>969</v>
      </c>
      <c r="P225" s="21">
        <v>0.35138888888888886</v>
      </c>
      <c r="Q225" s="18" t="s">
        <v>346</v>
      </c>
      <c r="R225" s="20">
        <v>1.8011166158340814</v>
      </c>
      <c r="S225" s="22">
        <v>1.42343893380671E-2</v>
      </c>
      <c r="T225" s="20">
        <v>0.94719119896640269</v>
      </c>
      <c r="U225" s="22">
        <v>0.95624870251687311</v>
      </c>
      <c r="V225" s="17" t="s">
        <v>47</v>
      </c>
      <c r="W225" s="17" t="s">
        <v>47</v>
      </c>
      <c r="X225" s="22">
        <v>0</v>
      </c>
      <c r="Y225" s="22">
        <v>0</v>
      </c>
      <c r="Z225" s="22">
        <v>0</v>
      </c>
      <c r="AA225" s="22">
        <v>0</v>
      </c>
      <c r="AB225" s="22">
        <v>0</v>
      </c>
      <c r="AC225" s="22">
        <v>0</v>
      </c>
      <c r="AD225" s="22">
        <v>2.329E-4</v>
      </c>
      <c r="AE225" s="22">
        <v>1.1842000000000001E-3</v>
      </c>
      <c r="AF225" s="22">
        <v>0</v>
      </c>
      <c r="AG225" s="22">
        <v>0</v>
      </c>
      <c r="AH225" s="22">
        <v>0</v>
      </c>
      <c r="AI225" s="22">
        <v>1.2799999999999999E-2</v>
      </c>
      <c r="AJ225" s="22">
        <v>0</v>
      </c>
      <c r="AK225" s="22">
        <v>1.7289338067100227E-5</v>
      </c>
      <c r="AL225" s="22">
        <v>0</v>
      </c>
      <c r="AM225" s="22">
        <v>0</v>
      </c>
      <c r="AN225" s="22">
        <v>0</v>
      </c>
      <c r="AO225" s="22">
        <v>0</v>
      </c>
      <c r="AP225" s="22">
        <v>0</v>
      </c>
      <c r="AQ225" s="24" t="s">
        <v>930</v>
      </c>
    </row>
    <row r="226" spans="1:43" ht="27" x14ac:dyDescent="0.3">
      <c r="A226" s="17">
        <v>2011</v>
      </c>
      <c r="B226" s="19">
        <v>40886</v>
      </c>
      <c r="C226" s="18" t="s">
        <v>1041</v>
      </c>
      <c r="D226" s="18" t="s">
        <v>1186</v>
      </c>
      <c r="E226" s="18" t="s">
        <v>1004</v>
      </c>
      <c r="F226" s="17">
        <v>12</v>
      </c>
      <c r="G226" s="18" t="s">
        <v>919</v>
      </c>
      <c r="H226" s="18" t="s">
        <v>47</v>
      </c>
      <c r="I226" s="17">
        <v>2011</v>
      </c>
      <c r="J226" s="17">
        <v>1.3721000000000001</v>
      </c>
      <c r="K226" s="17">
        <v>56</v>
      </c>
      <c r="L226" s="17">
        <v>8200</v>
      </c>
      <c r="M226" s="20">
        <v>4.5330081771394068</v>
      </c>
      <c r="N226" s="18" t="s">
        <v>969</v>
      </c>
      <c r="O226" s="18" t="s">
        <v>969</v>
      </c>
      <c r="P226" s="21">
        <v>0.36805555555555558</v>
      </c>
      <c r="Q226" s="18" t="s">
        <v>346</v>
      </c>
      <c r="R226" s="20">
        <v>1.4126508931015131</v>
      </c>
      <c r="S226" s="22">
        <v>5.8193317693073284E-3</v>
      </c>
      <c r="T226" s="20">
        <v>0.42411863343104206</v>
      </c>
      <c r="U226" s="22">
        <v>0.42592506097910698</v>
      </c>
      <c r="V226" s="17" t="s">
        <v>47</v>
      </c>
      <c r="W226" s="17" t="s">
        <v>47</v>
      </c>
      <c r="X226" s="22">
        <v>5.49E-5</v>
      </c>
      <c r="Y226" s="22">
        <v>7.5300000000000001E-5</v>
      </c>
      <c r="Z226" s="22">
        <v>0</v>
      </c>
      <c r="AA226" s="22">
        <v>0</v>
      </c>
      <c r="AB226" s="22">
        <v>4.0299999999999997E-5</v>
      </c>
      <c r="AC226" s="22">
        <v>0</v>
      </c>
      <c r="AD226" s="22">
        <v>1.281E-3</v>
      </c>
      <c r="AE226" s="22">
        <v>0</v>
      </c>
      <c r="AF226" s="22">
        <v>0</v>
      </c>
      <c r="AG226" s="22">
        <v>0</v>
      </c>
      <c r="AH226" s="22">
        <v>0</v>
      </c>
      <c r="AI226" s="22">
        <v>4.1650999999999997E-3</v>
      </c>
      <c r="AJ226" s="22">
        <v>8.8810901635108844E-5</v>
      </c>
      <c r="AK226" s="22">
        <v>1.1392086767221985E-4</v>
      </c>
      <c r="AL226" s="22">
        <v>0</v>
      </c>
      <c r="AM226" s="22">
        <v>0</v>
      </c>
      <c r="AN226" s="22">
        <v>0</v>
      </c>
      <c r="AO226" s="22">
        <v>0</v>
      </c>
      <c r="AP226" s="22">
        <v>0</v>
      </c>
      <c r="AQ226" s="24" t="s">
        <v>930</v>
      </c>
    </row>
    <row r="227" spans="1:43" ht="27" x14ac:dyDescent="0.3">
      <c r="A227" s="17">
        <v>2011</v>
      </c>
      <c r="B227" s="19">
        <v>40886</v>
      </c>
      <c r="C227" s="18" t="s">
        <v>1041</v>
      </c>
      <c r="D227" s="18" t="s">
        <v>1187</v>
      </c>
      <c r="E227" s="18" t="s">
        <v>1004</v>
      </c>
      <c r="F227" s="17">
        <v>12</v>
      </c>
      <c r="G227" s="18" t="s">
        <v>919</v>
      </c>
      <c r="H227" s="18" t="s">
        <v>47</v>
      </c>
      <c r="I227" s="17">
        <v>2011</v>
      </c>
      <c r="J227" s="17">
        <v>1.4325000000000001</v>
      </c>
      <c r="K227" s="17">
        <v>58</v>
      </c>
      <c r="L227" s="17">
        <v>8200</v>
      </c>
      <c r="M227" s="20">
        <v>4.5330081771394068</v>
      </c>
      <c r="N227" s="18" t="s">
        <v>969</v>
      </c>
      <c r="O227" s="18" t="s">
        <v>969</v>
      </c>
      <c r="P227" s="21">
        <v>0.36805555555555558</v>
      </c>
      <c r="Q227" s="18" t="s">
        <v>346</v>
      </c>
      <c r="R227" s="20">
        <v>0.4764272822393143</v>
      </c>
      <c r="S227" s="22">
        <v>7.6994423582838422E-4</v>
      </c>
      <c r="T227" s="20">
        <v>5.3748288714023325E-2</v>
      </c>
      <c r="U227" s="22">
        <v>5.3777193034998082E-2</v>
      </c>
      <c r="V227" s="17" t="s">
        <v>47</v>
      </c>
      <c r="W227" s="17" t="s">
        <v>47</v>
      </c>
      <c r="X227" s="22">
        <v>0</v>
      </c>
      <c r="Y227" s="22">
        <v>0</v>
      </c>
      <c r="Z227" s="22">
        <v>0</v>
      </c>
      <c r="AA227" s="22">
        <v>0</v>
      </c>
      <c r="AB227" s="22">
        <v>0</v>
      </c>
      <c r="AC227" s="22">
        <v>0</v>
      </c>
      <c r="AD227" s="22">
        <v>9.59E-5</v>
      </c>
      <c r="AE227" s="22">
        <v>3.82E-5</v>
      </c>
      <c r="AF227" s="22">
        <v>0</v>
      </c>
      <c r="AG227" s="22">
        <v>0</v>
      </c>
      <c r="AH227" s="22">
        <v>0</v>
      </c>
      <c r="AI227" s="22">
        <v>1.2329999999999999E-4</v>
      </c>
      <c r="AJ227" s="22">
        <v>0</v>
      </c>
      <c r="AK227" s="22">
        <v>1.8184423582838418E-4</v>
      </c>
      <c r="AL227" s="22">
        <v>0</v>
      </c>
      <c r="AM227" s="22">
        <v>0</v>
      </c>
      <c r="AN227" s="22">
        <v>3.3070000000000002E-4</v>
      </c>
      <c r="AO227" s="22">
        <v>0</v>
      </c>
      <c r="AP227" s="22">
        <v>0</v>
      </c>
      <c r="AQ227" s="24" t="s">
        <v>930</v>
      </c>
    </row>
    <row r="228" spans="1:43" ht="27" x14ac:dyDescent="0.3">
      <c r="A228" s="17">
        <v>2011</v>
      </c>
      <c r="B228" s="19">
        <v>40886</v>
      </c>
      <c r="C228" s="18" t="s">
        <v>1041</v>
      </c>
      <c r="D228" s="18" t="s">
        <v>1188</v>
      </c>
      <c r="E228" s="18" t="s">
        <v>1004</v>
      </c>
      <c r="F228" s="17">
        <v>12</v>
      </c>
      <c r="G228" s="18" t="s">
        <v>919</v>
      </c>
      <c r="H228" s="18" t="s">
        <v>47</v>
      </c>
      <c r="I228" s="17">
        <v>2011</v>
      </c>
      <c r="J228" s="17">
        <v>1.633</v>
      </c>
      <c r="K228" s="17">
        <v>59</v>
      </c>
      <c r="L228" s="17">
        <v>8200</v>
      </c>
      <c r="M228" s="20">
        <v>4.5330081771394068</v>
      </c>
      <c r="N228" s="18" t="s">
        <v>969</v>
      </c>
      <c r="O228" s="18" t="s">
        <v>969</v>
      </c>
      <c r="P228" s="21">
        <v>0.36805555555555558</v>
      </c>
      <c r="Q228" s="18" t="s">
        <v>346</v>
      </c>
      <c r="R228" s="20">
        <v>0.63217687283451351</v>
      </c>
      <c r="S228" s="22">
        <v>1.1759000000000001E-3</v>
      </c>
      <c r="T228" s="20">
        <v>7.2008573178199642E-2</v>
      </c>
      <c r="U228" s="22">
        <v>7.2060462889351862E-2</v>
      </c>
      <c r="V228" s="17" t="s">
        <v>47</v>
      </c>
      <c r="W228" s="17" t="s">
        <v>47</v>
      </c>
      <c r="X228" s="22">
        <v>0</v>
      </c>
      <c r="Y228" s="22">
        <v>0</v>
      </c>
      <c r="Z228" s="22">
        <v>0</v>
      </c>
      <c r="AA228" s="22">
        <v>0</v>
      </c>
      <c r="AB228" s="22">
        <v>0</v>
      </c>
      <c r="AC228" s="22">
        <v>0</v>
      </c>
      <c r="AD228" s="22">
        <v>4.1099999999999996E-5</v>
      </c>
      <c r="AE228" s="22">
        <v>1.1459999999999999E-4</v>
      </c>
      <c r="AF228" s="22">
        <v>5.5999999999999997E-6</v>
      </c>
      <c r="AG228" s="22">
        <v>2.27E-5</v>
      </c>
      <c r="AH228" s="22">
        <v>0</v>
      </c>
      <c r="AI228" s="22">
        <v>9.1749999999999991E-4</v>
      </c>
      <c r="AJ228" s="22">
        <v>0</v>
      </c>
      <c r="AK228" s="22">
        <v>7.4400000000000006E-5</v>
      </c>
      <c r="AL228" s="22">
        <v>0</v>
      </c>
      <c r="AM228" s="22">
        <v>0</v>
      </c>
      <c r="AN228" s="22">
        <v>0</v>
      </c>
      <c r="AO228" s="22">
        <v>0</v>
      </c>
      <c r="AP228" s="22">
        <v>0</v>
      </c>
      <c r="AQ228" s="24" t="s">
        <v>930</v>
      </c>
    </row>
    <row r="229" spans="1:43" ht="27" x14ac:dyDescent="0.3">
      <c r="A229" s="17">
        <v>2011</v>
      </c>
      <c r="B229" s="19">
        <v>40886</v>
      </c>
      <c r="C229" s="18" t="s">
        <v>1041</v>
      </c>
      <c r="D229" s="18" t="s">
        <v>1189</v>
      </c>
      <c r="E229" s="18" t="s">
        <v>1004</v>
      </c>
      <c r="F229" s="17">
        <v>12</v>
      </c>
      <c r="G229" s="18" t="s">
        <v>919</v>
      </c>
      <c r="H229" s="18" t="s">
        <v>47</v>
      </c>
      <c r="I229" s="17">
        <v>2011</v>
      </c>
      <c r="J229" s="17">
        <v>1.4386000000000001</v>
      </c>
      <c r="K229" s="17">
        <v>58</v>
      </c>
      <c r="L229" s="17">
        <v>8200</v>
      </c>
      <c r="M229" s="20">
        <v>4.5330081771394068</v>
      </c>
      <c r="N229" s="18" t="s">
        <v>969</v>
      </c>
      <c r="O229" s="18" t="s">
        <v>969</v>
      </c>
      <c r="P229" s="21">
        <v>0.36805555555555558</v>
      </c>
      <c r="Q229" s="18" t="s">
        <v>346</v>
      </c>
      <c r="R229" s="20">
        <v>0.88183499940917309</v>
      </c>
      <c r="S229" s="22">
        <v>1.9582448324118708E-3</v>
      </c>
      <c r="T229" s="20">
        <v>0.13612156488334984</v>
      </c>
      <c r="U229" s="22">
        <v>0.13630710825214989</v>
      </c>
      <c r="V229" s="17" t="s">
        <v>47</v>
      </c>
      <c r="W229" s="17" t="s">
        <v>47</v>
      </c>
      <c r="X229" s="22">
        <v>0</v>
      </c>
      <c r="Y229" s="22">
        <v>0</v>
      </c>
      <c r="Z229" s="22">
        <v>0</v>
      </c>
      <c r="AA229" s="22">
        <v>0</v>
      </c>
      <c r="AB229" s="22">
        <v>0</v>
      </c>
      <c r="AC229" s="22">
        <v>7.3300000000000006E-5</v>
      </c>
      <c r="AD229" s="22">
        <v>4.1099999999999996E-5</v>
      </c>
      <c r="AE229" s="22">
        <v>3.82E-5</v>
      </c>
      <c r="AF229" s="22">
        <v>5.5999999999999997E-6</v>
      </c>
      <c r="AG229" s="22">
        <v>0</v>
      </c>
      <c r="AH229" s="22">
        <v>0</v>
      </c>
      <c r="AI229" s="22">
        <v>3.1950000000000001E-4</v>
      </c>
      <c r="AJ229" s="22">
        <v>5.5852972398436442E-4</v>
      </c>
      <c r="AK229" s="22">
        <v>5.9131510842750637E-4</v>
      </c>
      <c r="AL229" s="22">
        <v>0</v>
      </c>
      <c r="AM229" s="22">
        <v>0</v>
      </c>
      <c r="AN229" s="22">
        <v>3.3070000000000002E-4</v>
      </c>
      <c r="AO229" s="22">
        <v>0</v>
      </c>
      <c r="AP229" s="22">
        <v>0</v>
      </c>
      <c r="AQ229" s="24" t="s">
        <v>930</v>
      </c>
    </row>
    <row r="230" spans="1:43" ht="27" x14ac:dyDescent="0.3">
      <c r="A230" s="17">
        <v>2011</v>
      </c>
      <c r="B230" s="19">
        <v>40886</v>
      </c>
      <c r="C230" s="18" t="s">
        <v>1041</v>
      </c>
      <c r="D230" s="18" t="s">
        <v>1190</v>
      </c>
      <c r="E230" s="18" t="s">
        <v>1004</v>
      </c>
      <c r="F230" s="17">
        <v>12</v>
      </c>
      <c r="G230" s="18" t="s">
        <v>919</v>
      </c>
      <c r="H230" s="18" t="s">
        <v>47</v>
      </c>
      <c r="I230" s="17">
        <v>2011</v>
      </c>
      <c r="J230" s="17">
        <v>1.3125</v>
      </c>
      <c r="K230" s="17">
        <v>58</v>
      </c>
      <c r="L230" s="17">
        <v>8200</v>
      </c>
      <c r="M230" s="20">
        <v>4.5330081771394068</v>
      </c>
      <c r="N230" s="18" t="s">
        <v>969</v>
      </c>
      <c r="O230" s="18" t="s">
        <v>969</v>
      </c>
      <c r="P230" s="21">
        <v>0.36805555555555558</v>
      </c>
      <c r="Q230" s="18" t="s">
        <v>346</v>
      </c>
      <c r="R230" s="20">
        <v>0.71706750132100261</v>
      </c>
      <c r="S230" s="22">
        <v>1.339983624644079E-3</v>
      </c>
      <c r="T230" s="20">
        <v>0.10209399044907269</v>
      </c>
      <c r="U230" s="22">
        <v>0.10219832880111802</v>
      </c>
      <c r="V230" s="17" t="s">
        <v>47</v>
      </c>
      <c r="W230" s="17" t="s">
        <v>47</v>
      </c>
      <c r="X230" s="22">
        <v>0</v>
      </c>
      <c r="Y230" s="22">
        <v>0</v>
      </c>
      <c r="Z230" s="22">
        <v>0</v>
      </c>
      <c r="AA230" s="22">
        <v>0</v>
      </c>
      <c r="AB230" s="22">
        <v>0</v>
      </c>
      <c r="AC230" s="22">
        <v>0</v>
      </c>
      <c r="AD230" s="22">
        <v>4.9689999999999999E-4</v>
      </c>
      <c r="AE230" s="22">
        <v>0</v>
      </c>
      <c r="AF230" s="22">
        <v>0</v>
      </c>
      <c r="AG230" s="22">
        <v>2.27E-5</v>
      </c>
      <c r="AH230" s="22">
        <v>0</v>
      </c>
      <c r="AI230" s="22">
        <v>5.553E-4</v>
      </c>
      <c r="AJ230" s="22">
        <v>0</v>
      </c>
      <c r="AK230" s="22">
        <v>2.6508362464407908E-4</v>
      </c>
      <c r="AL230" s="22">
        <v>0</v>
      </c>
      <c r="AM230" s="22">
        <v>0</v>
      </c>
      <c r="AN230" s="22">
        <v>0</v>
      </c>
      <c r="AO230" s="22">
        <v>0</v>
      </c>
      <c r="AP230" s="22">
        <v>0</v>
      </c>
      <c r="AQ230" s="24" t="s">
        <v>930</v>
      </c>
    </row>
    <row r="231" spans="1:43" ht="27" x14ac:dyDescent="0.3">
      <c r="A231" s="17">
        <v>2011</v>
      </c>
      <c r="B231" s="19">
        <v>40886</v>
      </c>
      <c r="C231" s="18" t="s">
        <v>1041</v>
      </c>
      <c r="D231" s="18" t="s">
        <v>1191</v>
      </c>
      <c r="E231" s="18" t="s">
        <v>1004</v>
      </c>
      <c r="F231" s="17">
        <v>12</v>
      </c>
      <c r="G231" s="18" t="s">
        <v>919</v>
      </c>
      <c r="H231" s="18" t="s">
        <v>47</v>
      </c>
      <c r="I231" s="17">
        <v>2011</v>
      </c>
      <c r="J231" s="17">
        <v>1.8597999999999999</v>
      </c>
      <c r="K231" s="17">
        <v>63</v>
      </c>
      <c r="L231" s="17">
        <v>8200</v>
      </c>
      <c r="M231" s="20">
        <v>4.5330081771394068</v>
      </c>
      <c r="N231" s="18" t="s">
        <v>969</v>
      </c>
      <c r="O231" s="18" t="s">
        <v>969</v>
      </c>
      <c r="P231" s="21">
        <v>0.36805555555555558</v>
      </c>
      <c r="Q231" s="18" t="s">
        <v>346</v>
      </c>
      <c r="R231" s="20">
        <v>1.0975863896035856</v>
      </c>
      <c r="S231" s="22">
        <v>4.4039814155567248E-3</v>
      </c>
      <c r="T231" s="20">
        <v>0.23679865660591057</v>
      </c>
      <c r="U231" s="22">
        <v>0.23736072361073088</v>
      </c>
      <c r="V231" s="17" t="s">
        <v>47</v>
      </c>
      <c r="W231" s="17" t="s">
        <v>47</v>
      </c>
      <c r="X231" s="22">
        <v>0</v>
      </c>
      <c r="Y231" s="22">
        <v>0</v>
      </c>
      <c r="Z231" s="22">
        <v>0</v>
      </c>
      <c r="AA231" s="22">
        <v>0</v>
      </c>
      <c r="AB231" s="22">
        <v>0</v>
      </c>
      <c r="AC231" s="22">
        <v>0</v>
      </c>
      <c r="AD231" s="22">
        <v>1.918E-4</v>
      </c>
      <c r="AE231" s="22">
        <v>5.3479999999999999E-4</v>
      </c>
      <c r="AF231" s="22">
        <v>0</v>
      </c>
      <c r="AG231" s="22">
        <v>1.2030999999999999E-3</v>
      </c>
      <c r="AH231" s="22">
        <v>0</v>
      </c>
      <c r="AI231" s="22">
        <v>2.3661000000000003E-3</v>
      </c>
      <c r="AJ231" s="22">
        <v>0</v>
      </c>
      <c r="AK231" s="22">
        <v>1.0818141555672469E-4</v>
      </c>
      <c r="AL231" s="22">
        <v>0</v>
      </c>
      <c r="AM231" s="22">
        <v>0</v>
      </c>
      <c r="AN231" s="22">
        <v>0</v>
      </c>
      <c r="AO231" s="22">
        <v>0</v>
      </c>
      <c r="AP231" s="22">
        <v>0</v>
      </c>
      <c r="AQ231" s="24" t="s">
        <v>930</v>
      </c>
    </row>
    <row r="232" spans="1:43" ht="27" x14ac:dyDescent="0.3">
      <c r="A232" s="17">
        <v>2011</v>
      </c>
      <c r="B232" s="19">
        <v>40886</v>
      </c>
      <c r="C232" s="18" t="s">
        <v>972</v>
      </c>
      <c r="D232" s="18" t="s">
        <v>1192</v>
      </c>
      <c r="E232" s="18" t="s">
        <v>1004</v>
      </c>
      <c r="F232" s="17">
        <v>12</v>
      </c>
      <c r="G232" s="18" t="s">
        <v>919</v>
      </c>
      <c r="H232" s="18" t="s">
        <v>47</v>
      </c>
      <c r="I232" s="17">
        <v>2011</v>
      </c>
      <c r="J232" s="17">
        <v>2.2094999999999998</v>
      </c>
      <c r="K232" s="17">
        <v>66</v>
      </c>
      <c r="L232" s="17">
        <v>9390</v>
      </c>
      <c r="M232" s="20">
        <v>5.2461168278693497</v>
      </c>
      <c r="N232" s="18" t="s">
        <v>969</v>
      </c>
      <c r="O232" s="18" t="s">
        <v>969</v>
      </c>
      <c r="P232" s="21">
        <v>0.3888888888888889</v>
      </c>
      <c r="Q232" s="18" t="s">
        <v>346</v>
      </c>
      <c r="R232" s="20">
        <v>1.3785577860175962</v>
      </c>
      <c r="S232" s="22">
        <v>1.0033544438015581E-2</v>
      </c>
      <c r="T232" s="20">
        <v>0.45410927531186163</v>
      </c>
      <c r="U232" s="22">
        <v>0.4561808347948601</v>
      </c>
      <c r="V232" s="17" t="s">
        <v>47</v>
      </c>
      <c r="W232" s="17" t="s">
        <v>47</v>
      </c>
      <c r="X232" s="22">
        <v>6.0389999999999999E-4</v>
      </c>
      <c r="Y232" s="22">
        <v>5.4968999999999999E-3</v>
      </c>
      <c r="Z232" s="22">
        <v>0</v>
      </c>
      <c r="AA232" s="22">
        <v>2.196E-4</v>
      </c>
      <c r="AB232" s="22">
        <v>0</v>
      </c>
      <c r="AC232" s="22">
        <v>0</v>
      </c>
      <c r="AD232" s="22">
        <v>1.6439999999999998E-4</v>
      </c>
      <c r="AE232" s="22">
        <v>9.1679999999999995E-4</v>
      </c>
      <c r="AF232" s="22">
        <v>1.1199999999999999E-5</v>
      </c>
      <c r="AG232" s="22">
        <v>5.4480000000000002E-4</v>
      </c>
      <c r="AH232" s="22">
        <v>0</v>
      </c>
      <c r="AI232" s="22">
        <v>2.4659999999999998E-4</v>
      </c>
      <c r="AJ232" s="22">
        <v>1.6564510573445778E-3</v>
      </c>
      <c r="AK232" s="22">
        <v>1.7289338067100226E-4</v>
      </c>
      <c r="AL232" s="22">
        <v>0</v>
      </c>
      <c r="AM232" s="22">
        <v>0</v>
      </c>
      <c r="AN232" s="22">
        <v>0</v>
      </c>
      <c r="AO232" s="22">
        <v>0</v>
      </c>
      <c r="AP232" s="22">
        <v>0</v>
      </c>
      <c r="AQ232" s="24" t="s">
        <v>930</v>
      </c>
    </row>
    <row r="233" spans="1:43" ht="27" x14ac:dyDescent="0.3">
      <c r="A233" s="17">
        <v>2011</v>
      </c>
      <c r="B233" s="19">
        <v>40886</v>
      </c>
      <c r="C233" s="18" t="s">
        <v>972</v>
      </c>
      <c r="D233" s="18" t="s">
        <v>1193</v>
      </c>
      <c r="E233" s="18" t="s">
        <v>1004</v>
      </c>
      <c r="F233" s="17">
        <v>12</v>
      </c>
      <c r="G233" s="18" t="s">
        <v>919</v>
      </c>
      <c r="H233" s="18" t="s">
        <v>47</v>
      </c>
      <c r="I233" s="17">
        <v>2011</v>
      </c>
      <c r="J233" s="17">
        <v>1.5296000000000001</v>
      </c>
      <c r="K233" s="17">
        <v>60</v>
      </c>
      <c r="L233" s="17">
        <v>9390</v>
      </c>
      <c r="M233" s="20">
        <v>5.2461168278693497</v>
      </c>
      <c r="N233" s="18" t="s">
        <v>969</v>
      </c>
      <c r="O233" s="18" t="s">
        <v>969</v>
      </c>
      <c r="P233" s="21">
        <v>0.3888888888888889</v>
      </c>
      <c r="Q233" s="18" t="s">
        <v>346</v>
      </c>
      <c r="R233" s="20">
        <v>1.1127566950001393</v>
      </c>
      <c r="S233" s="22">
        <v>3.7899930611785581E-3</v>
      </c>
      <c r="T233" s="20">
        <v>0.24777674301638061</v>
      </c>
      <c r="U233" s="22">
        <v>0.24839220112222801</v>
      </c>
      <c r="V233" s="17" t="s">
        <v>47</v>
      </c>
      <c r="W233" s="17" t="s">
        <v>47</v>
      </c>
      <c r="X233" s="22">
        <v>5.49E-5</v>
      </c>
      <c r="Y233" s="22">
        <v>3.7649999999999999E-4</v>
      </c>
      <c r="Z233" s="22">
        <v>0</v>
      </c>
      <c r="AA233" s="22">
        <v>4.392E-4</v>
      </c>
      <c r="AB233" s="22">
        <v>4.0299999999999997E-5</v>
      </c>
      <c r="AC233" s="22">
        <v>0</v>
      </c>
      <c r="AD233" s="22">
        <v>1.1681E-3</v>
      </c>
      <c r="AE233" s="22">
        <v>0</v>
      </c>
      <c r="AF233" s="22">
        <v>0</v>
      </c>
      <c r="AG233" s="22">
        <v>2.27E-5</v>
      </c>
      <c r="AH233" s="22">
        <v>0</v>
      </c>
      <c r="AI233" s="22">
        <v>5.867E-4</v>
      </c>
      <c r="AJ233" s="22">
        <v>0</v>
      </c>
      <c r="AK233" s="22">
        <v>1.1015930611785578E-3</v>
      </c>
      <c r="AL233" s="22">
        <v>0</v>
      </c>
      <c r="AM233" s="22">
        <v>0</v>
      </c>
      <c r="AN233" s="22">
        <v>0</v>
      </c>
      <c r="AO233" s="22">
        <v>0</v>
      </c>
      <c r="AP233" s="22">
        <v>0</v>
      </c>
      <c r="AQ233" s="24" t="s">
        <v>930</v>
      </c>
    </row>
    <row r="234" spans="1:43" ht="27" x14ac:dyDescent="0.3">
      <c r="A234" s="17">
        <v>2011</v>
      </c>
      <c r="B234" s="19">
        <v>40886</v>
      </c>
      <c r="C234" s="18" t="s">
        <v>972</v>
      </c>
      <c r="D234" s="18" t="s">
        <v>1194</v>
      </c>
      <c r="E234" s="18" t="s">
        <v>1004</v>
      </c>
      <c r="F234" s="17">
        <v>12</v>
      </c>
      <c r="G234" s="18" t="s">
        <v>919</v>
      </c>
      <c r="H234" s="18" t="s">
        <v>47</v>
      </c>
      <c r="I234" s="17">
        <v>2011</v>
      </c>
      <c r="J234" s="17">
        <v>1.7381</v>
      </c>
      <c r="K234" s="17">
        <v>63</v>
      </c>
      <c r="L234" s="17">
        <v>9390</v>
      </c>
      <c r="M234" s="20">
        <v>5.2461168278693497</v>
      </c>
      <c r="N234" s="18" t="s">
        <v>969</v>
      </c>
      <c r="O234" s="18" t="s">
        <v>969</v>
      </c>
      <c r="P234" s="21">
        <v>0.3888888888888889</v>
      </c>
      <c r="Q234" s="18" t="s">
        <v>346</v>
      </c>
      <c r="R234" s="20">
        <v>0.66119085032911884</v>
      </c>
      <c r="S234" s="22">
        <v>1.6123151630766891E-3</v>
      </c>
      <c r="T234" s="20">
        <v>9.2763084004182109E-2</v>
      </c>
      <c r="U234" s="22">
        <v>9.2849213798375116E-2</v>
      </c>
      <c r="V234" s="17" t="s">
        <v>47</v>
      </c>
      <c r="W234" s="17" t="s">
        <v>47</v>
      </c>
      <c r="X234" s="22">
        <v>0</v>
      </c>
      <c r="Y234" s="22">
        <v>1.506E-4</v>
      </c>
      <c r="Z234" s="22">
        <v>0</v>
      </c>
      <c r="AA234" s="22">
        <v>2.196E-4</v>
      </c>
      <c r="AB234" s="22">
        <v>0</v>
      </c>
      <c r="AC234" s="22">
        <v>0</v>
      </c>
      <c r="AD234" s="22">
        <v>1.2329999999999999E-4</v>
      </c>
      <c r="AE234" s="22">
        <v>3.056E-4</v>
      </c>
      <c r="AF234" s="22">
        <v>0</v>
      </c>
      <c r="AG234" s="22">
        <v>2.27E-5</v>
      </c>
      <c r="AH234" s="22">
        <v>0</v>
      </c>
      <c r="AI234" s="22">
        <v>1.35E-4</v>
      </c>
      <c r="AJ234" s="22">
        <v>5.0533351942317467E-4</v>
      </c>
      <c r="AK234" s="22">
        <v>1.5018164365351454E-4</v>
      </c>
      <c r="AL234" s="22">
        <v>0</v>
      </c>
      <c r="AM234" s="22">
        <v>0</v>
      </c>
      <c r="AN234" s="22">
        <v>0</v>
      </c>
      <c r="AO234" s="22">
        <v>0</v>
      </c>
      <c r="AP234" s="22">
        <v>0</v>
      </c>
      <c r="AQ234" s="24" t="s">
        <v>930</v>
      </c>
    </row>
    <row r="235" spans="1:43" ht="27" x14ac:dyDescent="0.3">
      <c r="A235" s="17">
        <v>2011</v>
      </c>
      <c r="B235" s="19">
        <v>40886</v>
      </c>
      <c r="C235" s="18" t="s">
        <v>972</v>
      </c>
      <c r="D235" s="18" t="s">
        <v>1195</v>
      </c>
      <c r="E235" s="18" t="s">
        <v>1004</v>
      </c>
      <c r="F235" s="17">
        <v>12</v>
      </c>
      <c r="G235" s="18" t="s">
        <v>919</v>
      </c>
      <c r="H235" s="18" t="s">
        <v>47</v>
      </c>
      <c r="I235" s="17">
        <v>2011</v>
      </c>
      <c r="J235" s="17">
        <v>1.7291000000000001</v>
      </c>
      <c r="K235" s="17">
        <v>60</v>
      </c>
      <c r="L235" s="17">
        <v>9390</v>
      </c>
      <c r="M235" s="20">
        <v>5.2461168278693497</v>
      </c>
      <c r="N235" s="18" t="s">
        <v>969</v>
      </c>
      <c r="O235" s="18" t="s">
        <v>969</v>
      </c>
      <c r="P235" s="21">
        <v>0.3888888888888889</v>
      </c>
      <c r="Q235" s="18" t="s">
        <v>346</v>
      </c>
      <c r="R235" s="20">
        <v>1.7658878250561689</v>
      </c>
      <c r="S235" s="22">
        <v>1.7051773094015177E-2</v>
      </c>
      <c r="T235" s="20">
        <v>0.98616465756839833</v>
      </c>
      <c r="U235" s="22">
        <v>0.99598672666079946</v>
      </c>
      <c r="V235" s="17" t="s">
        <v>47</v>
      </c>
      <c r="W235" s="17" t="s">
        <v>47</v>
      </c>
      <c r="X235" s="22">
        <v>2.196E-4</v>
      </c>
      <c r="Y235" s="22">
        <v>1.45329E-2</v>
      </c>
      <c r="Z235" s="22">
        <v>0</v>
      </c>
      <c r="AA235" s="22">
        <v>2.196E-4</v>
      </c>
      <c r="AB235" s="22">
        <v>4.0299999999999997E-5</v>
      </c>
      <c r="AC235" s="22">
        <v>0</v>
      </c>
      <c r="AD235" s="22">
        <v>5.1580000000000007E-4</v>
      </c>
      <c r="AE235" s="22">
        <v>0</v>
      </c>
      <c r="AF235" s="22">
        <v>5.5999999999999997E-6</v>
      </c>
      <c r="AG235" s="22">
        <v>0</v>
      </c>
      <c r="AH235" s="22">
        <v>0</v>
      </c>
      <c r="AI235" s="22">
        <v>6.9479999999999997E-4</v>
      </c>
      <c r="AJ235" s="22">
        <v>7.742519982461652E-4</v>
      </c>
      <c r="AK235" s="22">
        <v>3.5021095769009695E-5</v>
      </c>
      <c r="AL235" s="22">
        <v>0</v>
      </c>
      <c r="AM235" s="22">
        <v>0</v>
      </c>
      <c r="AN235" s="22">
        <v>0</v>
      </c>
      <c r="AO235" s="22">
        <v>0</v>
      </c>
      <c r="AP235" s="22">
        <v>1.3900000000000001E-5</v>
      </c>
      <c r="AQ235" s="24" t="s">
        <v>930</v>
      </c>
    </row>
    <row r="236" spans="1:43" ht="27" x14ac:dyDescent="0.3">
      <c r="A236" s="17">
        <v>2011</v>
      </c>
      <c r="B236" s="19">
        <v>40886</v>
      </c>
      <c r="C236" s="18" t="s">
        <v>972</v>
      </c>
      <c r="D236" s="18" t="s">
        <v>1196</v>
      </c>
      <c r="E236" s="18" t="s">
        <v>1004</v>
      </c>
      <c r="F236" s="17">
        <v>12</v>
      </c>
      <c r="G236" s="18" t="s">
        <v>919</v>
      </c>
      <c r="H236" s="18" t="s">
        <v>47</v>
      </c>
      <c r="I236" s="17">
        <v>2011</v>
      </c>
      <c r="J236" s="17">
        <v>1.7302</v>
      </c>
      <c r="K236" s="17">
        <v>61</v>
      </c>
      <c r="L236" s="17">
        <v>9390</v>
      </c>
      <c r="M236" s="20">
        <v>5.2461168278693497</v>
      </c>
      <c r="N236" s="18" t="s">
        <v>969</v>
      </c>
      <c r="O236" s="18" t="s">
        <v>969</v>
      </c>
      <c r="P236" s="21">
        <v>0.3888888888888889</v>
      </c>
      <c r="Q236" s="18" t="s">
        <v>346</v>
      </c>
      <c r="R236" s="20">
        <v>1.5673525945659701</v>
      </c>
      <c r="S236" s="22">
        <v>1.1493831854946887E-2</v>
      </c>
      <c r="T236" s="20">
        <v>0.66430654577198522</v>
      </c>
      <c r="U236" s="22">
        <v>0.66874908974998482</v>
      </c>
      <c r="V236" s="17" t="s">
        <v>47</v>
      </c>
      <c r="W236" s="17" t="s">
        <v>47</v>
      </c>
      <c r="X236" s="22">
        <v>1.7568E-3</v>
      </c>
      <c r="Y236" s="22">
        <v>4.2167999999999997E-3</v>
      </c>
      <c r="Z236" s="22">
        <v>0</v>
      </c>
      <c r="AA236" s="22">
        <v>4.392E-4</v>
      </c>
      <c r="AB236" s="22">
        <v>4.0299999999999997E-5</v>
      </c>
      <c r="AC236" s="22">
        <v>0</v>
      </c>
      <c r="AD236" s="22">
        <v>3.836E-4</v>
      </c>
      <c r="AE236" s="22">
        <v>1.3370000000000001E-3</v>
      </c>
      <c r="AF236" s="22">
        <v>9.9999999999999995E-7</v>
      </c>
      <c r="AG236" s="22">
        <v>3.4049999999999998E-4</v>
      </c>
      <c r="AH236" s="22">
        <v>0</v>
      </c>
      <c r="AI236" s="22">
        <v>3.5720000000000001E-4</v>
      </c>
      <c r="AJ236" s="22">
        <v>2.3600773561614223E-3</v>
      </c>
      <c r="AK236" s="22">
        <v>2.6135449878546296E-4</v>
      </c>
      <c r="AL236" s="22">
        <v>0</v>
      </c>
      <c r="AM236" s="22">
        <v>0</v>
      </c>
      <c r="AN236" s="22">
        <v>0</v>
      </c>
      <c r="AO236" s="22">
        <v>0</v>
      </c>
      <c r="AP236" s="22">
        <v>0</v>
      </c>
      <c r="AQ236" s="24" t="s">
        <v>930</v>
      </c>
    </row>
    <row r="237" spans="1:43" ht="27" x14ac:dyDescent="0.3">
      <c r="A237" s="17">
        <v>2011</v>
      </c>
      <c r="B237" s="19">
        <v>40886</v>
      </c>
      <c r="C237" s="18" t="s">
        <v>972</v>
      </c>
      <c r="D237" s="18" t="s">
        <v>1197</v>
      </c>
      <c r="E237" s="18" t="s">
        <v>1004</v>
      </c>
      <c r="F237" s="17">
        <v>12</v>
      </c>
      <c r="G237" s="18" t="s">
        <v>919</v>
      </c>
      <c r="H237" s="18" t="s">
        <v>47</v>
      </c>
      <c r="I237" s="17">
        <v>2011</v>
      </c>
      <c r="J237" s="17">
        <v>1.5082</v>
      </c>
      <c r="K237" s="17">
        <v>57</v>
      </c>
      <c r="L237" s="17">
        <v>9390</v>
      </c>
      <c r="M237" s="20">
        <v>5.2461168278693497</v>
      </c>
      <c r="N237" s="18" t="s">
        <v>969</v>
      </c>
      <c r="O237" s="18" t="s">
        <v>969</v>
      </c>
      <c r="P237" s="21">
        <v>0.3888888888888889</v>
      </c>
      <c r="Q237" s="18" t="s">
        <v>346</v>
      </c>
      <c r="R237" s="20">
        <v>0.7973289962429353</v>
      </c>
      <c r="S237" s="22">
        <v>1.5090709817206149E-3</v>
      </c>
      <c r="T237" s="20">
        <v>0.10005774974941087</v>
      </c>
      <c r="U237" s="22">
        <v>0.10015796555594095</v>
      </c>
      <c r="V237" s="17" t="s">
        <v>47</v>
      </c>
      <c r="W237" s="17" t="s">
        <v>47</v>
      </c>
      <c r="X237" s="22">
        <v>0</v>
      </c>
      <c r="Y237" s="22">
        <v>0</v>
      </c>
      <c r="Z237" s="22">
        <v>0</v>
      </c>
      <c r="AA237" s="22">
        <v>0</v>
      </c>
      <c r="AB237" s="22">
        <v>0</v>
      </c>
      <c r="AC237" s="22">
        <v>0</v>
      </c>
      <c r="AD237" s="22">
        <v>3.212E-4</v>
      </c>
      <c r="AE237" s="22">
        <v>0</v>
      </c>
      <c r="AF237" s="22">
        <v>0</v>
      </c>
      <c r="AG237" s="22">
        <v>2.27E-5</v>
      </c>
      <c r="AH237" s="22">
        <v>0</v>
      </c>
      <c r="AI237" s="22">
        <v>1.0907E-3</v>
      </c>
      <c r="AJ237" s="22">
        <v>0</v>
      </c>
      <c r="AK237" s="22">
        <v>7.4470981720614764E-5</v>
      </c>
      <c r="AL237" s="22">
        <v>0</v>
      </c>
      <c r="AM237" s="22">
        <v>0</v>
      </c>
      <c r="AN237" s="22">
        <v>0</v>
      </c>
      <c r="AO237" s="22">
        <v>0</v>
      </c>
      <c r="AP237" s="22">
        <v>0</v>
      </c>
      <c r="AQ237" s="24" t="s">
        <v>930</v>
      </c>
    </row>
    <row r="238" spans="1:43" ht="27" x14ac:dyDescent="0.3">
      <c r="A238" s="17">
        <v>2011</v>
      </c>
      <c r="B238" s="19">
        <v>40889</v>
      </c>
      <c r="C238" s="18" t="s">
        <v>1132</v>
      </c>
      <c r="D238" s="18" t="s">
        <v>1198</v>
      </c>
      <c r="E238" s="18" t="s">
        <v>1004</v>
      </c>
      <c r="F238" s="17">
        <v>12</v>
      </c>
      <c r="G238" s="18" t="s">
        <v>919</v>
      </c>
      <c r="H238" s="18" t="s">
        <v>47</v>
      </c>
      <c r="I238" s="17">
        <v>2011</v>
      </c>
      <c r="J238" s="17">
        <v>1.3454999999999999</v>
      </c>
      <c r="K238" s="17">
        <v>58</v>
      </c>
      <c r="L238" s="17">
        <v>4268</v>
      </c>
      <c r="M238" s="20">
        <v>2.2459623803492113</v>
      </c>
      <c r="N238" s="18" t="s">
        <v>969</v>
      </c>
      <c r="O238" s="18" t="s">
        <v>969</v>
      </c>
      <c r="P238" s="21">
        <v>0.61875000000000002</v>
      </c>
      <c r="Q238" s="18" t="s">
        <v>346</v>
      </c>
      <c r="R238" s="20">
        <v>1.2543623975775731</v>
      </c>
      <c r="S238" s="22">
        <v>4.617366921154273E-3</v>
      </c>
      <c r="T238" s="20">
        <v>0.34317108295460969</v>
      </c>
      <c r="U238" s="22">
        <v>0.34435280219508707</v>
      </c>
      <c r="V238" s="17" t="s">
        <v>47</v>
      </c>
      <c r="W238" s="17" t="s">
        <v>47</v>
      </c>
      <c r="X238" s="22">
        <v>5.9009999999999998E-4</v>
      </c>
      <c r="Y238" s="22">
        <v>2.4096E-3</v>
      </c>
      <c r="Z238" s="22">
        <v>7.0699999999999997E-5</v>
      </c>
      <c r="AA238" s="22">
        <v>0</v>
      </c>
      <c r="AB238" s="22">
        <v>0</v>
      </c>
      <c r="AC238" s="22">
        <v>0</v>
      </c>
      <c r="AD238" s="22">
        <v>5.8100000000000003E-5</v>
      </c>
      <c r="AE238" s="22">
        <v>0</v>
      </c>
      <c r="AF238" s="22">
        <v>0</v>
      </c>
      <c r="AG238" s="22">
        <v>0</v>
      </c>
      <c r="AH238" s="22">
        <v>0</v>
      </c>
      <c r="AI238" s="22">
        <v>6.7500000000000001E-5</v>
      </c>
      <c r="AJ238" s="22">
        <v>3.5772938045809942E-4</v>
      </c>
      <c r="AK238" s="22">
        <v>7.3293754069617362E-4</v>
      </c>
      <c r="AL238" s="22">
        <v>0</v>
      </c>
      <c r="AM238" s="22">
        <v>0</v>
      </c>
      <c r="AN238" s="22">
        <v>3.3070000000000002E-4</v>
      </c>
      <c r="AO238" s="22">
        <v>0</v>
      </c>
      <c r="AP238" s="22">
        <v>0</v>
      </c>
      <c r="AQ238" s="24" t="s">
        <v>930</v>
      </c>
    </row>
    <row r="239" spans="1:43" ht="27" x14ac:dyDescent="0.3">
      <c r="A239" s="17">
        <v>2011</v>
      </c>
      <c r="B239" s="19">
        <v>40889</v>
      </c>
      <c r="C239" s="18" t="s">
        <v>1132</v>
      </c>
      <c r="D239" s="18" t="s">
        <v>1199</v>
      </c>
      <c r="E239" s="18" t="s">
        <v>1004</v>
      </c>
      <c r="F239" s="17">
        <v>12</v>
      </c>
      <c r="G239" s="18" t="s">
        <v>919</v>
      </c>
      <c r="H239" s="18" t="s">
        <v>47</v>
      </c>
      <c r="I239" s="17">
        <v>2011</v>
      </c>
      <c r="J239" s="17">
        <v>1.7209000000000001</v>
      </c>
      <c r="K239" s="17">
        <v>63</v>
      </c>
      <c r="L239" s="17">
        <v>4268</v>
      </c>
      <c r="M239" s="20">
        <v>2.2459623803492113</v>
      </c>
      <c r="N239" s="18" t="s">
        <v>969</v>
      </c>
      <c r="O239" s="18" t="s">
        <v>969</v>
      </c>
      <c r="P239" s="21">
        <v>0.61875000000000002</v>
      </c>
      <c r="Q239" s="18" t="s">
        <v>346</v>
      </c>
      <c r="R239" s="20">
        <v>1.0389784839506149</v>
      </c>
      <c r="S239" s="22">
        <v>3.8480222271092242E-3</v>
      </c>
      <c r="T239" s="20">
        <v>0.22360521977507256</v>
      </c>
      <c r="U239" s="22">
        <v>0.2241063332340304</v>
      </c>
      <c r="V239" s="17" t="s">
        <v>47</v>
      </c>
      <c r="W239" s="17" t="s">
        <v>47</v>
      </c>
      <c r="X239" s="22">
        <v>5.49E-5</v>
      </c>
      <c r="Y239" s="22">
        <v>2.4849E-3</v>
      </c>
      <c r="Z239" s="22">
        <v>0</v>
      </c>
      <c r="AA239" s="22">
        <v>0</v>
      </c>
      <c r="AB239" s="22">
        <v>0</v>
      </c>
      <c r="AC239" s="22">
        <v>0</v>
      </c>
      <c r="AD239" s="22">
        <v>0</v>
      </c>
      <c r="AE239" s="22">
        <v>0</v>
      </c>
      <c r="AF239" s="22">
        <v>5.5999999999999997E-6</v>
      </c>
      <c r="AG239" s="22">
        <v>0</v>
      </c>
      <c r="AH239" s="22">
        <v>0</v>
      </c>
      <c r="AI239" s="22">
        <v>5.0399999999999999E-5</v>
      </c>
      <c r="AJ239" s="22">
        <v>2.0826130889403289E-4</v>
      </c>
      <c r="AK239" s="22">
        <v>7.1326091821519156E-4</v>
      </c>
      <c r="AL239" s="22">
        <v>0</v>
      </c>
      <c r="AM239" s="22">
        <v>0</v>
      </c>
      <c r="AN239" s="22">
        <v>3.3070000000000002E-4</v>
      </c>
      <c r="AO239" s="22">
        <v>0</v>
      </c>
      <c r="AP239" s="22">
        <v>0</v>
      </c>
      <c r="AQ239" s="24" t="s">
        <v>930</v>
      </c>
    </row>
    <row r="240" spans="1:43" ht="27" x14ac:dyDescent="0.3">
      <c r="A240" s="17">
        <v>2011</v>
      </c>
      <c r="B240" s="19">
        <v>40889</v>
      </c>
      <c r="C240" s="18" t="s">
        <v>1132</v>
      </c>
      <c r="D240" s="18" t="s">
        <v>1200</v>
      </c>
      <c r="E240" s="18" t="s">
        <v>1004</v>
      </c>
      <c r="F240" s="17">
        <v>12</v>
      </c>
      <c r="G240" s="18" t="s">
        <v>919</v>
      </c>
      <c r="H240" s="18" t="s">
        <v>47</v>
      </c>
      <c r="I240" s="17">
        <v>2011</v>
      </c>
      <c r="J240" s="17">
        <v>1.1745000000000001</v>
      </c>
      <c r="K240" s="17">
        <v>54</v>
      </c>
      <c r="L240" s="17">
        <v>4268</v>
      </c>
      <c r="M240" s="20">
        <v>2.2459623803492113</v>
      </c>
      <c r="N240" s="18" t="s">
        <v>969</v>
      </c>
      <c r="O240" s="18" t="s">
        <v>969</v>
      </c>
      <c r="P240" s="21">
        <v>0.61875000000000002</v>
      </c>
      <c r="Q240" s="18" t="s">
        <v>346</v>
      </c>
      <c r="R240" s="20">
        <v>1.3576639447030583</v>
      </c>
      <c r="S240" s="22">
        <v>4.4665662047249938E-3</v>
      </c>
      <c r="T240" s="20">
        <v>0.3802951217305231</v>
      </c>
      <c r="U240" s="22">
        <v>0.38174688651730654</v>
      </c>
      <c r="V240" s="17" t="s">
        <v>47</v>
      </c>
      <c r="W240" s="17" t="s">
        <v>47</v>
      </c>
      <c r="X240" s="22">
        <v>1.1528999999999999E-3</v>
      </c>
      <c r="Y240" s="22">
        <v>2.0330999999999999E-3</v>
      </c>
      <c r="Z240" s="22">
        <v>0</v>
      </c>
      <c r="AA240" s="22">
        <v>0</v>
      </c>
      <c r="AB240" s="22">
        <v>0</v>
      </c>
      <c r="AC240" s="22">
        <v>0</v>
      </c>
      <c r="AD240" s="22">
        <v>1.3699999999999999E-5</v>
      </c>
      <c r="AE240" s="22">
        <v>0</v>
      </c>
      <c r="AF240" s="22">
        <v>5.5999999999999997E-6</v>
      </c>
      <c r="AG240" s="22">
        <v>5.6749999999999997E-4</v>
      </c>
      <c r="AH240" s="22">
        <v>0</v>
      </c>
      <c r="AI240" s="22">
        <v>0</v>
      </c>
      <c r="AJ240" s="22">
        <v>1.9112371742977723E-4</v>
      </c>
      <c r="AK240" s="22">
        <v>5.0264248729521685E-4</v>
      </c>
      <c r="AL240" s="22">
        <v>0</v>
      </c>
      <c r="AM240" s="22">
        <v>0</v>
      </c>
      <c r="AN240" s="22">
        <v>0</v>
      </c>
      <c r="AO240" s="22">
        <v>0</v>
      </c>
      <c r="AP240" s="22">
        <v>0</v>
      </c>
      <c r="AQ240" s="24" t="s">
        <v>922</v>
      </c>
    </row>
    <row r="241" spans="1:43" ht="27" x14ac:dyDescent="0.3">
      <c r="A241" s="17">
        <v>2011</v>
      </c>
      <c r="B241" s="19">
        <v>40889</v>
      </c>
      <c r="C241" s="18" t="s">
        <v>1132</v>
      </c>
      <c r="D241" s="18" t="s">
        <v>1201</v>
      </c>
      <c r="E241" s="18" t="s">
        <v>1004</v>
      </c>
      <c r="F241" s="17">
        <v>12</v>
      </c>
      <c r="G241" s="18" t="s">
        <v>919</v>
      </c>
      <c r="H241" s="18" t="s">
        <v>47</v>
      </c>
      <c r="I241" s="17">
        <v>2011</v>
      </c>
      <c r="J241" s="17">
        <v>1.0729</v>
      </c>
      <c r="K241" s="17">
        <v>52</v>
      </c>
      <c r="L241" s="17">
        <v>4268</v>
      </c>
      <c r="M241" s="20">
        <v>2.2459623803492113</v>
      </c>
      <c r="N241" s="18" t="s">
        <v>969</v>
      </c>
      <c r="O241" s="18" t="s">
        <v>969</v>
      </c>
      <c r="P241" s="21">
        <v>0.61875000000000002</v>
      </c>
      <c r="Q241" s="18" t="s">
        <v>346</v>
      </c>
      <c r="R241" s="20">
        <v>1.5691544969780256</v>
      </c>
      <c r="S241" s="22">
        <v>6.2992749117229347E-3</v>
      </c>
      <c r="T241" s="20">
        <v>0.58712600538008519</v>
      </c>
      <c r="U241" s="22">
        <v>0.59059353360195554</v>
      </c>
      <c r="V241" s="17" t="s">
        <v>47</v>
      </c>
      <c r="W241" s="17" t="s">
        <v>47</v>
      </c>
      <c r="X241" s="22">
        <v>8.7839999999999999E-4</v>
      </c>
      <c r="Y241" s="22">
        <v>3.6144000000000003E-3</v>
      </c>
      <c r="Z241" s="22">
        <v>0</v>
      </c>
      <c r="AA241" s="22">
        <v>0</v>
      </c>
      <c r="AB241" s="22">
        <v>0</v>
      </c>
      <c r="AC241" s="22">
        <v>0</v>
      </c>
      <c r="AD241" s="22">
        <v>4.4400000000000002E-5</v>
      </c>
      <c r="AE241" s="22">
        <v>3.82E-5</v>
      </c>
      <c r="AF241" s="22">
        <v>5.5999999999999997E-6</v>
      </c>
      <c r="AG241" s="22">
        <v>2.27E-5</v>
      </c>
      <c r="AH241" s="22">
        <v>0</v>
      </c>
      <c r="AI241" s="22">
        <v>5.0399999999999999E-5</v>
      </c>
      <c r="AJ241" s="22">
        <v>5.5852972398436442E-4</v>
      </c>
      <c r="AK241" s="22">
        <v>4.2524518773857093E-4</v>
      </c>
      <c r="AL241" s="22">
        <v>0</v>
      </c>
      <c r="AM241" s="22">
        <v>0</v>
      </c>
      <c r="AN241" s="22">
        <v>6.6140000000000003E-4</v>
      </c>
      <c r="AO241" s="22">
        <v>0</v>
      </c>
      <c r="AP241" s="22">
        <v>0</v>
      </c>
      <c r="AQ241" s="24" t="s">
        <v>922</v>
      </c>
    </row>
    <row r="242" spans="1:43" ht="27" x14ac:dyDescent="0.3">
      <c r="A242" s="17">
        <v>2011</v>
      </c>
      <c r="B242" s="19">
        <v>40889</v>
      </c>
      <c r="C242" s="18" t="s">
        <v>1132</v>
      </c>
      <c r="D242" s="18" t="s">
        <v>1202</v>
      </c>
      <c r="E242" s="18" t="s">
        <v>1004</v>
      </c>
      <c r="F242" s="17">
        <v>12</v>
      </c>
      <c r="G242" s="18" t="s">
        <v>919</v>
      </c>
      <c r="H242" s="18" t="s">
        <v>47</v>
      </c>
      <c r="I242" s="17">
        <v>2011</v>
      </c>
      <c r="J242" s="17">
        <v>1.1096999999999999</v>
      </c>
      <c r="K242" s="17">
        <v>56</v>
      </c>
      <c r="L242" s="17">
        <v>4268</v>
      </c>
      <c r="M242" s="20">
        <v>2.2459623803492113</v>
      </c>
      <c r="N242" s="18" t="s">
        <v>969</v>
      </c>
      <c r="O242" s="18" t="s">
        <v>969</v>
      </c>
      <c r="P242" s="21">
        <v>0.61875000000000002</v>
      </c>
      <c r="Q242" s="18" t="s">
        <v>346</v>
      </c>
      <c r="R242" s="20">
        <v>1.1801703797411567</v>
      </c>
      <c r="S242" s="22">
        <v>3.4071605952075848E-3</v>
      </c>
      <c r="T242" s="20">
        <v>0.30703438724047805</v>
      </c>
      <c r="U242" s="22">
        <v>0.30797999172088153</v>
      </c>
      <c r="V242" s="17" t="s">
        <v>47</v>
      </c>
      <c r="W242" s="17" t="s">
        <v>47</v>
      </c>
      <c r="X242" s="22">
        <v>6.5879999999999997E-4</v>
      </c>
      <c r="Y242" s="22">
        <v>5.2709999999999996E-4</v>
      </c>
      <c r="Z242" s="22">
        <v>0</v>
      </c>
      <c r="AA242" s="22">
        <v>0</v>
      </c>
      <c r="AB242" s="22">
        <v>0</v>
      </c>
      <c r="AC242" s="22">
        <v>0</v>
      </c>
      <c r="AD242" s="22">
        <v>0</v>
      </c>
      <c r="AE242" s="22">
        <v>0</v>
      </c>
      <c r="AF242" s="22">
        <v>0</v>
      </c>
      <c r="AG242" s="22">
        <v>2.27E-5</v>
      </c>
      <c r="AH242" s="22">
        <v>0</v>
      </c>
      <c r="AI242" s="22">
        <v>0</v>
      </c>
      <c r="AJ242" s="22">
        <v>7.1545876091619884E-4</v>
      </c>
      <c r="AK242" s="22">
        <v>4.9100183429138567E-4</v>
      </c>
      <c r="AL242" s="22">
        <v>0</v>
      </c>
      <c r="AM242" s="22">
        <v>0</v>
      </c>
      <c r="AN242" s="22">
        <v>9.921000000000001E-4</v>
      </c>
      <c r="AO242" s="22">
        <v>0</v>
      </c>
      <c r="AP242" s="22">
        <v>0</v>
      </c>
      <c r="AQ242" s="24" t="s">
        <v>930</v>
      </c>
    </row>
    <row r="243" spans="1:43" ht="27" x14ac:dyDescent="0.3">
      <c r="A243" s="17">
        <v>2011</v>
      </c>
      <c r="B243" s="19">
        <v>40889</v>
      </c>
      <c r="C243" s="18" t="s">
        <v>1132</v>
      </c>
      <c r="D243" s="18" t="s">
        <v>1203</v>
      </c>
      <c r="E243" s="18" t="s">
        <v>1004</v>
      </c>
      <c r="F243" s="17">
        <v>12</v>
      </c>
      <c r="G243" s="18" t="s">
        <v>919</v>
      </c>
      <c r="H243" s="18" t="s">
        <v>47</v>
      </c>
      <c r="I243" s="17">
        <v>2011</v>
      </c>
      <c r="J243" s="17">
        <v>1.3453999999999999</v>
      </c>
      <c r="K243" s="17">
        <v>57</v>
      </c>
      <c r="L243" s="17">
        <v>4268</v>
      </c>
      <c r="M243" s="20">
        <v>2.2459623803492113</v>
      </c>
      <c r="N243" s="18" t="s">
        <v>969</v>
      </c>
      <c r="O243" s="18" t="s">
        <v>969</v>
      </c>
      <c r="P243" s="21">
        <v>0.61875000000000002</v>
      </c>
      <c r="Q243" s="18" t="s">
        <v>346</v>
      </c>
      <c r="R243" s="20">
        <v>1.1984022709615674</v>
      </c>
      <c r="S243" s="22">
        <v>3.7999942788234852E-3</v>
      </c>
      <c r="T243" s="20">
        <v>0.28244345762029771</v>
      </c>
      <c r="U243" s="22">
        <v>0.2832434602428911</v>
      </c>
      <c r="V243" s="17" t="s">
        <v>47</v>
      </c>
      <c r="W243" s="17" t="s">
        <v>47</v>
      </c>
      <c r="X243" s="22">
        <v>3.2939999999999998E-4</v>
      </c>
      <c r="Y243" s="22">
        <v>2.0330999999999999E-3</v>
      </c>
      <c r="Z243" s="22">
        <v>0</v>
      </c>
      <c r="AA243" s="22">
        <v>0</v>
      </c>
      <c r="AB243" s="22">
        <v>4.0299999999999997E-5</v>
      </c>
      <c r="AC243" s="22">
        <v>1.38E-5</v>
      </c>
      <c r="AD243" s="22">
        <v>0</v>
      </c>
      <c r="AE243" s="22">
        <v>0</v>
      </c>
      <c r="AF243" s="22">
        <v>0</v>
      </c>
      <c r="AG243" s="22">
        <v>0</v>
      </c>
      <c r="AH243" s="22">
        <v>0</v>
      </c>
      <c r="AI243" s="22">
        <v>5.0399999999999999E-5</v>
      </c>
      <c r="AJ243" s="22">
        <v>4.1652261778806577E-4</v>
      </c>
      <c r="AK243" s="22">
        <v>5.8577166103541945E-4</v>
      </c>
      <c r="AL243" s="22">
        <v>0</v>
      </c>
      <c r="AM243" s="22">
        <v>0</v>
      </c>
      <c r="AN243" s="22">
        <v>3.3070000000000002E-4</v>
      </c>
      <c r="AO243" s="22">
        <v>0</v>
      </c>
      <c r="AP243" s="22">
        <v>0</v>
      </c>
      <c r="AQ243" s="24" t="s">
        <v>930</v>
      </c>
    </row>
    <row r="244" spans="1:43" ht="27" x14ac:dyDescent="0.3">
      <c r="A244" s="17">
        <v>2011</v>
      </c>
      <c r="B244" s="19">
        <v>40889</v>
      </c>
      <c r="C244" s="18" t="s">
        <v>1132</v>
      </c>
      <c r="D244" s="18" t="s">
        <v>1204</v>
      </c>
      <c r="E244" s="18" t="s">
        <v>1004</v>
      </c>
      <c r="F244" s="17">
        <v>12</v>
      </c>
      <c r="G244" s="18" t="s">
        <v>919</v>
      </c>
      <c r="H244" s="18" t="s">
        <v>47</v>
      </c>
      <c r="I244" s="17">
        <v>2011</v>
      </c>
      <c r="J244" s="17">
        <v>1.3028</v>
      </c>
      <c r="K244" s="17">
        <v>55</v>
      </c>
      <c r="L244" s="17">
        <v>4268</v>
      </c>
      <c r="M244" s="20">
        <v>2.2459623803492113</v>
      </c>
      <c r="N244" s="18" t="s">
        <v>969</v>
      </c>
      <c r="O244" s="18" t="s">
        <v>969</v>
      </c>
      <c r="P244" s="21">
        <v>0.61875000000000002</v>
      </c>
      <c r="Q244" s="18" t="s">
        <v>346</v>
      </c>
      <c r="R244" s="20">
        <v>1.3051367837789134</v>
      </c>
      <c r="S244" s="22">
        <v>4.2430207496996566E-3</v>
      </c>
      <c r="T244" s="20">
        <v>0.32568473669785514</v>
      </c>
      <c r="U244" s="22">
        <v>0.32674890801859863</v>
      </c>
      <c r="V244" s="17" t="s">
        <v>47</v>
      </c>
      <c r="W244" s="17" t="s">
        <v>47</v>
      </c>
      <c r="X244" s="22">
        <v>8.7839999999999999E-4</v>
      </c>
      <c r="Y244" s="22">
        <v>3.012E-4</v>
      </c>
      <c r="Z244" s="22">
        <v>0</v>
      </c>
      <c r="AA244" s="22">
        <v>0</v>
      </c>
      <c r="AB244" s="22">
        <v>0</v>
      </c>
      <c r="AC244" s="22">
        <v>0</v>
      </c>
      <c r="AD244" s="22">
        <v>5.8100000000000003E-5</v>
      </c>
      <c r="AE244" s="22">
        <v>3.82E-5</v>
      </c>
      <c r="AF244" s="22">
        <v>0</v>
      </c>
      <c r="AG244" s="22">
        <v>4.5399999999999999E-5</v>
      </c>
      <c r="AH244" s="22">
        <v>0</v>
      </c>
      <c r="AI244" s="22">
        <v>1.429E-4</v>
      </c>
      <c r="AJ244" s="22">
        <v>1.9713730582758614E-3</v>
      </c>
      <c r="AK244" s="22">
        <v>8.0744769142379591E-4</v>
      </c>
      <c r="AL244" s="22">
        <v>0</v>
      </c>
      <c r="AM244" s="22">
        <v>0</v>
      </c>
      <c r="AN244" s="22">
        <v>0</v>
      </c>
      <c r="AO244" s="22">
        <v>0</v>
      </c>
      <c r="AP244" s="22">
        <v>0</v>
      </c>
      <c r="AQ244" s="24" t="s">
        <v>922</v>
      </c>
    </row>
    <row r="245" spans="1:43" ht="27" x14ac:dyDescent="0.3">
      <c r="A245" s="17">
        <v>2011</v>
      </c>
      <c r="B245" s="19">
        <v>40889</v>
      </c>
      <c r="C245" s="18" t="s">
        <v>1132</v>
      </c>
      <c r="D245" s="18" t="s">
        <v>1205</v>
      </c>
      <c r="E245" s="18" t="s">
        <v>1004</v>
      </c>
      <c r="F245" s="17">
        <v>12</v>
      </c>
      <c r="G245" s="18" t="s">
        <v>919</v>
      </c>
      <c r="H245" s="18" t="s">
        <v>47</v>
      </c>
      <c r="I245" s="17">
        <v>2011</v>
      </c>
      <c r="J245" s="17">
        <v>1.4350000000000001</v>
      </c>
      <c r="K245" s="17">
        <v>58</v>
      </c>
      <c r="L245" s="17">
        <v>4268</v>
      </c>
      <c r="M245" s="20">
        <v>2.2459623803492113</v>
      </c>
      <c r="N245" s="18" t="s">
        <v>969</v>
      </c>
      <c r="O245" s="18" t="s">
        <v>969</v>
      </c>
      <c r="P245" s="21">
        <v>0.61875000000000002</v>
      </c>
      <c r="Q245" s="18" t="s">
        <v>346</v>
      </c>
      <c r="R245" s="20">
        <v>0.89902030387961462</v>
      </c>
      <c r="S245" s="22">
        <v>2.0372873738061918E-3</v>
      </c>
      <c r="T245" s="20">
        <v>0.14197124556140708</v>
      </c>
      <c r="U245" s="22">
        <v>0.14217309046879878</v>
      </c>
      <c r="V245" s="17" t="s">
        <v>47</v>
      </c>
      <c r="W245" s="17" t="s">
        <v>47</v>
      </c>
      <c r="X245" s="22">
        <v>3.4309999999999999E-4</v>
      </c>
      <c r="Y245" s="22">
        <v>1.1295000000000001E-3</v>
      </c>
      <c r="Z245" s="22">
        <v>0</v>
      </c>
      <c r="AA245" s="22">
        <v>0</v>
      </c>
      <c r="AB245" s="22">
        <v>0</v>
      </c>
      <c r="AC245" s="22">
        <v>0</v>
      </c>
      <c r="AD245" s="22">
        <v>0</v>
      </c>
      <c r="AE245" s="22">
        <v>0</v>
      </c>
      <c r="AF245" s="22">
        <v>0</v>
      </c>
      <c r="AG245" s="22">
        <v>2.27E-5</v>
      </c>
      <c r="AH245" s="22">
        <v>0</v>
      </c>
      <c r="AI245" s="22">
        <v>0</v>
      </c>
      <c r="AJ245" s="22">
        <v>1.7762180327021769E-4</v>
      </c>
      <c r="AK245" s="22">
        <v>3.6436557053597373E-4</v>
      </c>
      <c r="AL245" s="22">
        <v>0</v>
      </c>
      <c r="AM245" s="22">
        <v>0</v>
      </c>
      <c r="AN245" s="22">
        <v>0</v>
      </c>
      <c r="AO245" s="22">
        <v>0</v>
      </c>
      <c r="AP245" s="22">
        <v>0</v>
      </c>
      <c r="AQ245" s="24" t="s">
        <v>930</v>
      </c>
    </row>
    <row r="246" spans="1:43" ht="27" x14ac:dyDescent="0.3">
      <c r="A246" s="17">
        <v>2011</v>
      </c>
      <c r="B246" s="19">
        <v>40889</v>
      </c>
      <c r="C246" s="18" t="s">
        <v>1132</v>
      </c>
      <c r="D246" s="18" t="s">
        <v>1206</v>
      </c>
      <c r="E246" s="18" t="s">
        <v>1004</v>
      </c>
      <c r="F246" s="17">
        <v>12</v>
      </c>
      <c r="G246" s="18" t="s">
        <v>919</v>
      </c>
      <c r="H246" s="18" t="s">
        <v>47</v>
      </c>
      <c r="I246" s="17">
        <v>2011</v>
      </c>
      <c r="J246" s="17">
        <v>1.6172</v>
      </c>
      <c r="K246" s="17">
        <v>61</v>
      </c>
      <c r="L246" s="17">
        <v>4268</v>
      </c>
      <c r="M246" s="20">
        <v>2.2459623803492113</v>
      </c>
      <c r="N246" s="18" t="s">
        <v>969</v>
      </c>
      <c r="O246" s="18" t="s">
        <v>969</v>
      </c>
      <c r="P246" s="21">
        <v>0.61875000000000002</v>
      </c>
      <c r="Q246" s="18" t="s">
        <v>346</v>
      </c>
      <c r="R246" s="20">
        <v>0.91420036717522368</v>
      </c>
      <c r="S246" s="22">
        <v>2.5545394392365475E-3</v>
      </c>
      <c r="T246" s="20">
        <v>0.15796063809278676</v>
      </c>
      <c r="U246" s="22">
        <v>0.15821054848470331</v>
      </c>
      <c r="V246" s="17" t="s">
        <v>47</v>
      </c>
      <c r="W246" s="17" t="s">
        <v>47</v>
      </c>
      <c r="X246" s="22">
        <v>4.529E-4</v>
      </c>
      <c r="Y246" s="22">
        <v>3.012E-4</v>
      </c>
      <c r="Z246" s="22">
        <v>0</v>
      </c>
      <c r="AA246" s="22">
        <v>0</v>
      </c>
      <c r="AB246" s="22">
        <v>0</v>
      </c>
      <c r="AC246" s="22">
        <v>0</v>
      </c>
      <c r="AD246" s="22">
        <v>1.3699999999999999E-5</v>
      </c>
      <c r="AE246" s="22">
        <v>0</v>
      </c>
      <c r="AF246" s="22">
        <v>0</v>
      </c>
      <c r="AG246" s="22">
        <v>0</v>
      </c>
      <c r="AH246" s="22">
        <v>0</v>
      </c>
      <c r="AI246" s="22">
        <v>0</v>
      </c>
      <c r="AJ246" s="22">
        <v>1.2495678533641973E-3</v>
      </c>
      <c r="AK246" s="22">
        <v>5.3717158587235012E-4</v>
      </c>
      <c r="AL246" s="22">
        <v>0</v>
      </c>
      <c r="AM246" s="22">
        <v>0</v>
      </c>
      <c r="AN246" s="22">
        <v>0</v>
      </c>
      <c r="AO246" s="22">
        <v>0</v>
      </c>
      <c r="AP246" s="22">
        <v>0</v>
      </c>
      <c r="AQ246" s="24" t="s">
        <v>930</v>
      </c>
    </row>
    <row r="247" spans="1:43" ht="27" x14ac:dyDescent="0.3">
      <c r="A247" s="17">
        <v>2011</v>
      </c>
      <c r="B247" s="19">
        <v>40889</v>
      </c>
      <c r="C247" s="18" t="s">
        <v>1132</v>
      </c>
      <c r="D247" s="18" t="s">
        <v>1207</v>
      </c>
      <c r="E247" s="18" t="s">
        <v>1004</v>
      </c>
      <c r="F247" s="17">
        <v>12</v>
      </c>
      <c r="G247" s="18" t="s">
        <v>919</v>
      </c>
      <c r="H247" s="18" t="s">
        <v>47</v>
      </c>
      <c r="I247" s="17">
        <v>2011</v>
      </c>
      <c r="J247" s="17">
        <v>1.0749</v>
      </c>
      <c r="K247" s="17">
        <v>54</v>
      </c>
      <c r="L247" s="17">
        <v>4268</v>
      </c>
      <c r="M247" s="20">
        <v>2.2459623803492113</v>
      </c>
      <c r="N247" s="18" t="s">
        <v>969</v>
      </c>
      <c r="O247" s="18" t="s">
        <v>969</v>
      </c>
      <c r="P247" s="21">
        <v>0.61875000000000002</v>
      </c>
      <c r="Q247" s="18" t="s">
        <v>346</v>
      </c>
      <c r="R247" s="20">
        <v>1.6038415716144507</v>
      </c>
      <c r="S247" s="22">
        <v>7.8732021521746836E-3</v>
      </c>
      <c r="T247" s="20">
        <v>0.73245903360077069</v>
      </c>
      <c r="U247" s="22">
        <v>0.7378635820632431</v>
      </c>
      <c r="V247" s="17" t="s">
        <v>47</v>
      </c>
      <c r="W247" s="17" t="s">
        <v>47</v>
      </c>
      <c r="X247" s="22">
        <v>1.2351999999999999E-3</v>
      </c>
      <c r="Y247" s="22">
        <v>1.5891E-3</v>
      </c>
      <c r="Z247" s="22">
        <v>0</v>
      </c>
      <c r="AA247" s="22">
        <v>0</v>
      </c>
      <c r="AB247" s="22">
        <v>0</v>
      </c>
      <c r="AC247" s="22">
        <v>0</v>
      </c>
      <c r="AD247" s="22">
        <v>1.3320000000000001E-4</v>
      </c>
      <c r="AE247" s="22">
        <v>0</v>
      </c>
      <c r="AF247" s="22">
        <v>0</v>
      </c>
      <c r="AG247" s="22">
        <v>3.6319999999999999E-4</v>
      </c>
      <c r="AH247" s="22">
        <v>0</v>
      </c>
      <c r="AI247" s="22">
        <v>5.2600000000000005E-5</v>
      </c>
      <c r="AJ247" s="22">
        <v>3.3098906719592584E-3</v>
      </c>
      <c r="AK247" s="22">
        <v>5.2861148021542321E-4</v>
      </c>
      <c r="AL247" s="22">
        <v>0</v>
      </c>
      <c r="AM247" s="22">
        <v>0</v>
      </c>
      <c r="AN247" s="22">
        <v>6.6140000000000003E-4</v>
      </c>
      <c r="AO247" s="22">
        <v>0</v>
      </c>
      <c r="AP247" s="22">
        <v>0</v>
      </c>
      <c r="AQ247" s="24" t="s">
        <v>922</v>
      </c>
    </row>
    <row r="248" spans="1:43" ht="27" x14ac:dyDescent="0.3">
      <c r="A248" s="17">
        <v>2011</v>
      </c>
      <c r="B248" s="19">
        <v>40889</v>
      </c>
      <c r="C248" s="18" t="s">
        <v>1132</v>
      </c>
      <c r="D248" s="18" t="s">
        <v>1208</v>
      </c>
      <c r="E248" s="18" t="s">
        <v>1004</v>
      </c>
      <c r="F248" s="17">
        <v>12</v>
      </c>
      <c r="G248" s="18" t="s">
        <v>919</v>
      </c>
      <c r="H248" s="18" t="s">
        <v>47</v>
      </c>
      <c r="I248" s="17">
        <v>2011</v>
      </c>
      <c r="J248" s="17">
        <v>1.1934</v>
      </c>
      <c r="K248" s="17">
        <v>54</v>
      </c>
      <c r="L248" s="17">
        <v>4268</v>
      </c>
      <c r="M248" s="20">
        <v>2.2459623803492113</v>
      </c>
      <c r="N248" s="18" t="s">
        <v>969</v>
      </c>
      <c r="O248" s="18" t="s">
        <v>969</v>
      </c>
      <c r="P248" s="21">
        <v>0.61875000000000002</v>
      </c>
      <c r="Q248" s="18" t="s">
        <v>346</v>
      </c>
      <c r="R248" s="20">
        <v>1.4632678942797441</v>
      </c>
      <c r="S248" s="22">
        <v>5.6961015748441014E-3</v>
      </c>
      <c r="T248" s="20">
        <v>0.47730028279236647</v>
      </c>
      <c r="U248" s="22">
        <v>0.47958936418385811</v>
      </c>
      <c r="V248" s="17" t="s">
        <v>47</v>
      </c>
      <c r="W248" s="17" t="s">
        <v>47</v>
      </c>
      <c r="X248" s="22">
        <v>2.1410999999999999E-3</v>
      </c>
      <c r="Y248" s="22">
        <v>2.2590000000000002E-4</v>
      </c>
      <c r="Z248" s="22">
        <v>0</v>
      </c>
      <c r="AA248" s="22">
        <v>0</v>
      </c>
      <c r="AB248" s="22">
        <v>0</v>
      </c>
      <c r="AC248" s="22">
        <v>0</v>
      </c>
      <c r="AD248" s="22">
        <v>1.3320000000000001E-4</v>
      </c>
      <c r="AE248" s="22">
        <v>0</v>
      </c>
      <c r="AF248" s="22">
        <v>0</v>
      </c>
      <c r="AG248" s="22">
        <v>1.362E-4</v>
      </c>
      <c r="AH248" s="22">
        <v>0</v>
      </c>
      <c r="AI248" s="22">
        <v>0</v>
      </c>
      <c r="AJ248" s="22">
        <v>4.2281815823574438E-4</v>
      </c>
      <c r="AK248" s="22">
        <v>9.833834166083561E-4</v>
      </c>
      <c r="AL248" s="22">
        <v>0</v>
      </c>
      <c r="AM248" s="22">
        <v>0</v>
      </c>
      <c r="AN248" s="22">
        <v>1.6535E-3</v>
      </c>
      <c r="AO248" s="22">
        <v>0</v>
      </c>
      <c r="AP248" s="22">
        <v>0</v>
      </c>
      <c r="AQ248" s="24" t="s">
        <v>922</v>
      </c>
    </row>
    <row r="249" spans="1:43" ht="27" x14ac:dyDescent="0.3">
      <c r="A249" s="17">
        <v>2011</v>
      </c>
      <c r="B249" s="19">
        <v>40889</v>
      </c>
      <c r="C249" s="18" t="s">
        <v>1132</v>
      </c>
      <c r="D249" s="18" t="s">
        <v>1209</v>
      </c>
      <c r="E249" s="18" t="s">
        <v>1004</v>
      </c>
      <c r="F249" s="17">
        <v>12</v>
      </c>
      <c r="G249" s="18" t="s">
        <v>919</v>
      </c>
      <c r="H249" s="18" t="s">
        <v>47</v>
      </c>
      <c r="I249" s="17">
        <v>2011</v>
      </c>
      <c r="J249" s="17">
        <v>1.1176999999999999</v>
      </c>
      <c r="K249" s="17">
        <v>57</v>
      </c>
      <c r="L249" s="17">
        <v>4268</v>
      </c>
      <c r="M249" s="20">
        <v>2.2459623803492113</v>
      </c>
      <c r="N249" s="18" t="s">
        <v>969</v>
      </c>
      <c r="O249" s="18" t="s">
        <v>969</v>
      </c>
      <c r="P249" s="21">
        <v>0.61875000000000002</v>
      </c>
      <c r="Q249" s="18" t="s">
        <v>346</v>
      </c>
      <c r="R249" s="20">
        <v>1.4629973158806642</v>
      </c>
      <c r="S249" s="22">
        <v>6.9884037433450797E-3</v>
      </c>
      <c r="T249" s="20">
        <v>0.62524861262817222</v>
      </c>
      <c r="U249" s="22">
        <v>0.6291825679048958</v>
      </c>
      <c r="V249" s="17" t="s">
        <v>47</v>
      </c>
      <c r="W249" s="17" t="s">
        <v>47</v>
      </c>
      <c r="X249" s="22">
        <v>1.0567E-3</v>
      </c>
      <c r="Y249" s="22">
        <v>3.4638E-3</v>
      </c>
      <c r="Z249" s="22">
        <v>0</v>
      </c>
      <c r="AA249" s="22">
        <v>0</v>
      </c>
      <c r="AB249" s="22">
        <v>0</v>
      </c>
      <c r="AC249" s="22">
        <v>0</v>
      </c>
      <c r="AD249" s="22">
        <v>3.212E-4</v>
      </c>
      <c r="AE249" s="22">
        <v>0</v>
      </c>
      <c r="AF249" s="22">
        <v>6.1599999999999993E-5</v>
      </c>
      <c r="AG249" s="22">
        <v>6.8100000000000002E-5</v>
      </c>
      <c r="AH249" s="22">
        <v>0</v>
      </c>
      <c r="AI249" s="22">
        <v>9.1679999999999995E-4</v>
      </c>
      <c r="AJ249" s="22">
        <v>1.4093938607858146E-4</v>
      </c>
      <c r="AK249" s="22">
        <v>9.5926435726649919E-4</v>
      </c>
      <c r="AL249" s="22">
        <v>0</v>
      </c>
      <c r="AM249" s="22">
        <v>0</v>
      </c>
      <c r="AN249" s="22">
        <v>0</v>
      </c>
      <c r="AO249" s="22">
        <v>0</v>
      </c>
      <c r="AP249" s="22">
        <v>0</v>
      </c>
      <c r="AQ249" s="24" t="s">
        <v>930</v>
      </c>
    </row>
    <row r="250" spans="1:43" ht="27" x14ac:dyDescent="0.3">
      <c r="A250" s="17">
        <v>2011</v>
      </c>
      <c r="B250" s="19">
        <v>40889</v>
      </c>
      <c r="C250" s="18" t="s">
        <v>1134</v>
      </c>
      <c r="D250" s="18" t="s">
        <v>1210</v>
      </c>
      <c r="E250" s="18" t="s">
        <v>1004</v>
      </c>
      <c r="F250" s="17">
        <v>12</v>
      </c>
      <c r="G250" s="18" t="s">
        <v>919</v>
      </c>
      <c r="H250" s="18" t="s">
        <v>47</v>
      </c>
      <c r="I250" s="17">
        <v>2011</v>
      </c>
      <c r="J250" s="17">
        <v>1.6884999999999999</v>
      </c>
      <c r="K250" s="17">
        <v>59</v>
      </c>
      <c r="L250" s="17">
        <v>1233</v>
      </c>
      <c r="M250" s="20">
        <v>0.59329978738391997</v>
      </c>
      <c r="N250" s="18" t="s">
        <v>920</v>
      </c>
      <c r="O250" s="18" t="s">
        <v>920</v>
      </c>
      <c r="P250" s="21">
        <v>0.58750000000000002</v>
      </c>
      <c r="Q250" s="18" t="s">
        <v>346</v>
      </c>
      <c r="R250" s="20">
        <v>0.88921698718736775</v>
      </c>
      <c r="S250" s="22">
        <v>2.1252523482798548E-3</v>
      </c>
      <c r="T250" s="20">
        <v>0.12586629246549333</v>
      </c>
      <c r="U250" s="22">
        <v>0.12602491535403224</v>
      </c>
      <c r="V250" s="17" t="s">
        <v>47</v>
      </c>
      <c r="W250" s="17" t="s">
        <v>47</v>
      </c>
      <c r="X250" s="22">
        <v>3.2939999999999998E-4</v>
      </c>
      <c r="Y250" s="22">
        <v>6.7770000000000005E-4</v>
      </c>
      <c r="Z250" s="22">
        <v>0</v>
      </c>
      <c r="AA250" s="22">
        <v>0</v>
      </c>
      <c r="AB250" s="22">
        <v>4.0299999999999997E-5</v>
      </c>
      <c r="AC250" s="22">
        <v>0</v>
      </c>
      <c r="AD250" s="22">
        <v>0</v>
      </c>
      <c r="AE250" s="22">
        <v>0</v>
      </c>
      <c r="AF250" s="22">
        <v>0</v>
      </c>
      <c r="AG250" s="22">
        <v>2.27E-5</v>
      </c>
      <c r="AH250" s="22">
        <v>0</v>
      </c>
      <c r="AI250" s="22">
        <v>3.2299999999999999E-5</v>
      </c>
      <c r="AJ250" s="22">
        <v>6.5436932057445936E-4</v>
      </c>
      <c r="AK250" s="22">
        <v>1.9162247982089042E-4</v>
      </c>
      <c r="AL250" s="22">
        <v>0</v>
      </c>
      <c r="AM250" s="22">
        <v>1.2860547884504846E-5</v>
      </c>
      <c r="AN250" s="22">
        <v>0</v>
      </c>
      <c r="AO250" s="22">
        <v>0</v>
      </c>
      <c r="AP250" s="22">
        <v>1.64E-4</v>
      </c>
      <c r="AQ250" s="24" t="s">
        <v>930</v>
      </c>
    </row>
    <row r="251" spans="1:43" ht="27" x14ac:dyDescent="0.3">
      <c r="A251" s="17">
        <v>2011</v>
      </c>
      <c r="B251" s="19">
        <v>40889</v>
      </c>
      <c r="C251" s="18" t="s">
        <v>1134</v>
      </c>
      <c r="D251" s="18" t="s">
        <v>1211</v>
      </c>
      <c r="E251" s="18" t="s">
        <v>1004</v>
      </c>
      <c r="F251" s="17">
        <v>12</v>
      </c>
      <c r="G251" s="18" t="s">
        <v>919</v>
      </c>
      <c r="H251" s="18" t="s">
        <v>47</v>
      </c>
      <c r="I251" s="17">
        <v>2011</v>
      </c>
      <c r="J251" s="17">
        <v>1.6314</v>
      </c>
      <c r="K251" s="17">
        <v>60</v>
      </c>
      <c r="L251" s="17">
        <v>1233</v>
      </c>
      <c r="M251" s="20">
        <v>0.59329978738391997</v>
      </c>
      <c r="N251" s="18" t="s">
        <v>920</v>
      </c>
      <c r="O251" s="18" t="s">
        <v>920</v>
      </c>
      <c r="P251" s="21">
        <v>0.58750000000000002</v>
      </c>
      <c r="Q251" s="18" t="s">
        <v>346</v>
      </c>
      <c r="R251" s="20">
        <v>-1.2091340615847043E-2</v>
      </c>
      <c r="S251" s="22">
        <v>2.8430885036867656E-4</v>
      </c>
      <c r="T251" s="20">
        <v>1.7427292532099826E-2</v>
      </c>
      <c r="U251" s="22">
        <v>1.7430330166727296E-2</v>
      </c>
      <c r="V251" s="17" t="s">
        <v>47</v>
      </c>
      <c r="W251" s="17" t="s">
        <v>47</v>
      </c>
      <c r="X251" s="22">
        <v>0</v>
      </c>
      <c r="Y251" s="22">
        <v>7.5300000000000001E-5</v>
      </c>
      <c r="Z251" s="22">
        <v>0</v>
      </c>
      <c r="AA251" s="22">
        <v>0</v>
      </c>
      <c r="AB251" s="22">
        <v>0</v>
      </c>
      <c r="AC251" s="22">
        <v>0</v>
      </c>
      <c r="AD251" s="22">
        <v>0</v>
      </c>
      <c r="AE251" s="22">
        <v>0</v>
      </c>
      <c r="AF251" s="22">
        <v>0</v>
      </c>
      <c r="AG251" s="22">
        <v>2.27E-5</v>
      </c>
      <c r="AH251" s="22">
        <v>0</v>
      </c>
      <c r="AI251" s="22">
        <v>0</v>
      </c>
      <c r="AJ251" s="22">
        <v>0</v>
      </c>
      <c r="AK251" s="22">
        <v>1.8630885036867654E-4</v>
      </c>
      <c r="AL251" s="22">
        <v>0</v>
      </c>
      <c r="AM251" s="22">
        <v>0</v>
      </c>
      <c r="AN251" s="22">
        <v>0</v>
      </c>
      <c r="AO251" s="22">
        <v>0</v>
      </c>
      <c r="AP251" s="22">
        <v>0</v>
      </c>
      <c r="AQ251" s="24" t="s">
        <v>930</v>
      </c>
    </row>
    <row r="252" spans="1:43" ht="27" x14ac:dyDescent="0.3">
      <c r="A252" s="17">
        <v>2011</v>
      </c>
      <c r="B252" s="19">
        <v>40889</v>
      </c>
      <c r="C252" s="18" t="s">
        <v>1134</v>
      </c>
      <c r="D252" s="18" t="s">
        <v>1212</v>
      </c>
      <c r="E252" s="18" t="s">
        <v>1004</v>
      </c>
      <c r="F252" s="17">
        <v>12</v>
      </c>
      <c r="G252" s="18" t="s">
        <v>919</v>
      </c>
      <c r="H252" s="18" t="s">
        <v>47</v>
      </c>
      <c r="I252" s="17">
        <v>2011</v>
      </c>
      <c r="J252" s="17">
        <v>0.93789999999999996</v>
      </c>
      <c r="K252" s="17">
        <v>51</v>
      </c>
      <c r="L252" s="17">
        <v>1233</v>
      </c>
      <c r="M252" s="20">
        <v>0.59329978738391997</v>
      </c>
      <c r="N252" s="18" t="s">
        <v>920</v>
      </c>
      <c r="O252" s="18" t="s">
        <v>920</v>
      </c>
      <c r="P252" s="21">
        <v>0.58750000000000002</v>
      </c>
      <c r="Q252" s="18" t="s">
        <v>346</v>
      </c>
      <c r="R252" s="20">
        <v>0.55116429075021056</v>
      </c>
      <c r="S252" s="22">
        <v>5.6144965785481522E-4</v>
      </c>
      <c r="T252" s="20">
        <v>5.9862422204373093E-2</v>
      </c>
      <c r="U252" s="22">
        <v>5.9898278764900489E-2</v>
      </c>
      <c r="V252" s="17" t="s">
        <v>47</v>
      </c>
      <c r="W252" s="17" t="s">
        <v>47</v>
      </c>
      <c r="X252" s="22">
        <v>0</v>
      </c>
      <c r="Y252" s="22">
        <v>7.5300000000000001E-5</v>
      </c>
      <c r="Z252" s="22">
        <v>0</v>
      </c>
      <c r="AA252" s="22">
        <v>0</v>
      </c>
      <c r="AB252" s="22">
        <v>4.0299999999999997E-5</v>
      </c>
      <c r="AC252" s="22">
        <v>0</v>
      </c>
      <c r="AD252" s="22">
        <v>0</v>
      </c>
      <c r="AE252" s="22">
        <v>0</v>
      </c>
      <c r="AF252" s="22">
        <v>0</v>
      </c>
      <c r="AG252" s="22">
        <v>0</v>
      </c>
      <c r="AH252" s="22">
        <v>0</v>
      </c>
      <c r="AI252" s="22">
        <v>0</v>
      </c>
      <c r="AJ252" s="22">
        <v>0</v>
      </c>
      <c r="AK252" s="22">
        <v>9.044965785481522E-5</v>
      </c>
      <c r="AL252" s="22">
        <v>0</v>
      </c>
      <c r="AM252" s="22">
        <v>0</v>
      </c>
      <c r="AN252" s="22">
        <v>3.3070000000000002E-4</v>
      </c>
      <c r="AO252" s="22">
        <v>0</v>
      </c>
      <c r="AP252" s="22">
        <v>2.4700000000000001E-5</v>
      </c>
      <c r="AQ252" s="24" t="s">
        <v>922</v>
      </c>
    </row>
    <row r="253" spans="1:43" ht="27" x14ac:dyDescent="0.3">
      <c r="A253" s="17">
        <v>2011</v>
      </c>
      <c r="B253" s="19">
        <v>40889</v>
      </c>
      <c r="C253" s="18" t="s">
        <v>1134</v>
      </c>
      <c r="D253" s="18" t="s">
        <v>1213</v>
      </c>
      <c r="E253" s="18" t="s">
        <v>1004</v>
      </c>
      <c r="F253" s="17">
        <v>12</v>
      </c>
      <c r="G253" s="18" t="s">
        <v>919</v>
      </c>
      <c r="H253" s="18" t="s">
        <v>47</v>
      </c>
      <c r="I253" s="17">
        <v>2011</v>
      </c>
      <c r="J253" s="17">
        <v>1.8657999999999999</v>
      </c>
      <c r="K253" s="17">
        <v>64</v>
      </c>
      <c r="L253" s="17">
        <v>1233</v>
      </c>
      <c r="M253" s="20">
        <v>0.59329978738391997</v>
      </c>
      <c r="N253" s="18" t="s">
        <v>920</v>
      </c>
      <c r="O253" s="18" t="s">
        <v>920</v>
      </c>
      <c r="P253" s="21">
        <v>0.58750000000000002</v>
      </c>
      <c r="Q253" s="18" t="s">
        <v>346</v>
      </c>
      <c r="R253" s="20">
        <v>0.13533311345260193</v>
      </c>
      <c r="S253" s="22">
        <v>5.0996009169092509E-4</v>
      </c>
      <c r="T253" s="20">
        <v>2.733198047437695E-2</v>
      </c>
      <c r="U253" s="22">
        <v>2.7339452888302179E-2</v>
      </c>
      <c r="V253" s="17" t="s">
        <v>47</v>
      </c>
      <c r="W253" s="17" t="s">
        <v>47</v>
      </c>
      <c r="X253" s="22">
        <v>1.6469999999999999E-4</v>
      </c>
      <c r="Y253" s="22">
        <v>7.5300000000000001E-5</v>
      </c>
      <c r="Z253" s="22">
        <v>0</v>
      </c>
      <c r="AA253" s="22">
        <v>0</v>
      </c>
      <c r="AB253" s="22">
        <v>0</v>
      </c>
      <c r="AC253" s="22">
        <v>0</v>
      </c>
      <c r="AD253" s="22">
        <v>0</v>
      </c>
      <c r="AE253" s="22">
        <v>0</v>
      </c>
      <c r="AF253" s="22">
        <v>0</v>
      </c>
      <c r="AG253" s="22">
        <v>2.27E-5</v>
      </c>
      <c r="AH253" s="22">
        <v>0</v>
      </c>
      <c r="AI253" s="22">
        <v>3.01E-5</v>
      </c>
      <c r="AJ253" s="22">
        <v>0</v>
      </c>
      <c r="AK253" s="22">
        <v>2.1716009169092519E-4</v>
      </c>
      <c r="AL253" s="22">
        <v>0</v>
      </c>
      <c r="AM253" s="22">
        <v>0</v>
      </c>
      <c r="AN253" s="22">
        <v>0</v>
      </c>
      <c r="AO253" s="22">
        <v>0</v>
      </c>
      <c r="AP253" s="22">
        <v>0</v>
      </c>
      <c r="AQ253" s="24" t="s">
        <v>930</v>
      </c>
    </row>
    <row r="254" spans="1:43" ht="27" x14ac:dyDescent="0.3">
      <c r="A254" s="17">
        <v>2011</v>
      </c>
      <c r="B254" s="19">
        <v>40889</v>
      </c>
      <c r="C254" s="18" t="s">
        <v>1134</v>
      </c>
      <c r="D254" s="18" t="s">
        <v>1214</v>
      </c>
      <c r="E254" s="18" t="s">
        <v>1004</v>
      </c>
      <c r="F254" s="17">
        <v>12</v>
      </c>
      <c r="G254" s="18" t="s">
        <v>919</v>
      </c>
      <c r="H254" s="18" t="s">
        <v>47</v>
      </c>
      <c r="I254" s="17">
        <v>2011</v>
      </c>
      <c r="J254" s="17">
        <v>1.6833</v>
      </c>
      <c r="K254" s="17">
        <v>62</v>
      </c>
      <c r="L254" s="17">
        <v>1233</v>
      </c>
      <c r="M254" s="20">
        <v>0.59329978738391997</v>
      </c>
      <c r="N254" s="18" t="s">
        <v>920</v>
      </c>
      <c r="O254" s="18" t="s">
        <v>920</v>
      </c>
      <c r="P254" s="21">
        <v>0.58750000000000002</v>
      </c>
      <c r="Q254" s="18" t="s">
        <v>346</v>
      </c>
      <c r="R254" s="20">
        <v>1.6935056384487126</v>
      </c>
      <c r="S254" s="22">
        <v>1.6345778742798314E-2</v>
      </c>
      <c r="T254" s="20">
        <v>0.97105558978187578</v>
      </c>
      <c r="U254" s="22">
        <v>0.9805775428236102</v>
      </c>
      <c r="V254" s="17" t="s">
        <v>47</v>
      </c>
      <c r="W254" s="17" t="s">
        <v>47</v>
      </c>
      <c r="X254" s="22">
        <v>3.9800000000000002E-4</v>
      </c>
      <c r="Y254" s="22">
        <v>1.53612E-2</v>
      </c>
      <c r="Z254" s="22">
        <v>0</v>
      </c>
      <c r="AA254" s="22">
        <v>0</v>
      </c>
      <c r="AB254" s="22">
        <v>1.2089999999999998E-4</v>
      </c>
      <c r="AC254" s="22">
        <v>0</v>
      </c>
      <c r="AD254" s="22">
        <v>8.8800000000000004E-5</v>
      </c>
      <c r="AE254" s="22">
        <v>0</v>
      </c>
      <c r="AF254" s="22">
        <v>0</v>
      </c>
      <c r="AG254" s="22">
        <v>0</v>
      </c>
      <c r="AH254" s="22">
        <v>0</v>
      </c>
      <c r="AI254" s="22">
        <v>5.0399999999999999E-5</v>
      </c>
      <c r="AJ254" s="22">
        <v>0</v>
      </c>
      <c r="AK254" s="22">
        <v>1.624787427983142E-4</v>
      </c>
      <c r="AL254" s="22">
        <v>0</v>
      </c>
      <c r="AM254" s="22">
        <v>0</v>
      </c>
      <c r="AN254" s="22">
        <v>0</v>
      </c>
      <c r="AO254" s="22">
        <v>0</v>
      </c>
      <c r="AP254" s="22">
        <v>1.64E-4</v>
      </c>
      <c r="AQ254" s="24" t="s">
        <v>930</v>
      </c>
    </row>
    <row r="255" spans="1:43" ht="27" x14ac:dyDescent="0.3">
      <c r="A255" s="17">
        <v>2011</v>
      </c>
      <c r="B255" s="19">
        <v>40889</v>
      </c>
      <c r="C255" s="18" t="s">
        <v>1134</v>
      </c>
      <c r="D255" s="18" t="s">
        <v>1215</v>
      </c>
      <c r="E255" s="18" t="s">
        <v>1004</v>
      </c>
      <c r="F255" s="17">
        <v>12</v>
      </c>
      <c r="G255" s="18" t="s">
        <v>919</v>
      </c>
      <c r="H255" s="18" t="s">
        <v>47</v>
      </c>
      <c r="I255" s="17">
        <v>2011</v>
      </c>
      <c r="J255" s="17">
        <v>1.7736000000000001</v>
      </c>
      <c r="K255" s="17">
        <v>63</v>
      </c>
      <c r="L255" s="17">
        <v>1233</v>
      </c>
      <c r="M255" s="20">
        <v>0.59329978738391997</v>
      </c>
      <c r="N255" s="18" t="s">
        <v>920</v>
      </c>
      <c r="O255" s="18" t="s">
        <v>920</v>
      </c>
      <c r="P255" s="21">
        <v>0.58750000000000002</v>
      </c>
      <c r="Q255" s="18" t="s">
        <v>346</v>
      </c>
      <c r="R255" s="20">
        <v>0.29522227874879892</v>
      </c>
      <c r="S255" s="22">
        <v>6.9419481691214879E-4</v>
      </c>
      <c r="T255" s="20">
        <v>3.914043848174046E-2</v>
      </c>
      <c r="U255" s="22">
        <v>3.9155764219546862E-2</v>
      </c>
      <c r="V255" s="17" t="s">
        <v>47</v>
      </c>
      <c r="W255" s="17" t="s">
        <v>47</v>
      </c>
      <c r="X255" s="22">
        <v>2.745E-4</v>
      </c>
      <c r="Y255" s="22">
        <v>1.506E-4</v>
      </c>
      <c r="Z255" s="22">
        <v>0</v>
      </c>
      <c r="AA255" s="22">
        <v>0</v>
      </c>
      <c r="AB255" s="22">
        <v>0</v>
      </c>
      <c r="AC255" s="22">
        <v>0</v>
      </c>
      <c r="AD255" s="22">
        <v>5.8100000000000003E-5</v>
      </c>
      <c r="AE255" s="22">
        <v>0</v>
      </c>
      <c r="AF255" s="22">
        <v>0</v>
      </c>
      <c r="AG255" s="22">
        <v>0</v>
      </c>
      <c r="AH255" s="22">
        <v>0</v>
      </c>
      <c r="AI255" s="22">
        <v>0</v>
      </c>
      <c r="AJ255" s="22">
        <v>0</v>
      </c>
      <c r="AK255" s="22">
        <v>2.1099481691214871E-4</v>
      </c>
      <c r="AL255" s="22">
        <v>0</v>
      </c>
      <c r="AM255" s="22">
        <v>0</v>
      </c>
      <c r="AN255" s="22">
        <v>0</v>
      </c>
      <c r="AO255" s="22">
        <v>0</v>
      </c>
      <c r="AP255" s="22">
        <v>0</v>
      </c>
      <c r="AQ255" s="24" t="s">
        <v>930</v>
      </c>
    </row>
    <row r="256" spans="1:43" ht="27" x14ac:dyDescent="0.3">
      <c r="A256" s="17">
        <v>2011</v>
      </c>
      <c r="B256" s="19">
        <v>40889</v>
      </c>
      <c r="C256" s="18" t="s">
        <v>1134</v>
      </c>
      <c r="D256" s="18" t="s">
        <v>1216</v>
      </c>
      <c r="E256" s="18" t="s">
        <v>1004</v>
      </c>
      <c r="F256" s="17">
        <v>12</v>
      </c>
      <c r="G256" s="18" t="s">
        <v>919</v>
      </c>
      <c r="H256" s="18" t="s">
        <v>47</v>
      </c>
      <c r="I256" s="17">
        <v>2011</v>
      </c>
      <c r="J256" s="17">
        <v>2.0981000000000001</v>
      </c>
      <c r="K256" s="17">
        <v>66</v>
      </c>
      <c r="L256" s="17">
        <v>1233</v>
      </c>
      <c r="M256" s="20">
        <v>0.59329978738391997</v>
      </c>
      <c r="N256" s="18" t="s">
        <v>920</v>
      </c>
      <c r="O256" s="18" t="s">
        <v>920</v>
      </c>
      <c r="P256" s="21">
        <v>0.58750000000000002</v>
      </c>
      <c r="Q256" s="18" t="s">
        <v>346</v>
      </c>
      <c r="R256" s="20">
        <v>1.0360222653236804</v>
      </c>
      <c r="S256" s="22">
        <v>4.5595171940747406E-3</v>
      </c>
      <c r="T256" s="20">
        <v>0.21731648606237741</v>
      </c>
      <c r="U256" s="22">
        <v>0.21778977915744538</v>
      </c>
      <c r="V256" s="17" t="s">
        <v>47</v>
      </c>
      <c r="W256" s="17" t="s">
        <v>47</v>
      </c>
      <c r="X256" s="22">
        <v>1.4273999999999999E-3</v>
      </c>
      <c r="Y256" s="22">
        <v>0</v>
      </c>
      <c r="Z256" s="22">
        <v>0</v>
      </c>
      <c r="AA256" s="22">
        <v>0</v>
      </c>
      <c r="AB256" s="22">
        <v>4.0299999999999997E-5</v>
      </c>
      <c r="AC256" s="22">
        <v>0</v>
      </c>
      <c r="AD256" s="22">
        <v>8.8800000000000004E-5</v>
      </c>
      <c r="AE256" s="22">
        <v>0</v>
      </c>
      <c r="AF256" s="22">
        <v>0</v>
      </c>
      <c r="AG256" s="22">
        <v>2.7012999999999998E-3</v>
      </c>
      <c r="AH256" s="22">
        <v>0</v>
      </c>
      <c r="AI256" s="22">
        <v>0</v>
      </c>
      <c r="AJ256" s="22">
        <v>0</v>
      </c>
      <c r="AK256" s="22">
        <v>2.5361719407474101E-4</v>
      </c>
      <c r="AL256" s="22">
        <v>0</v>
      </c>
      <c r="AM256" s="22">
        <v>0</v>
      </c>
      <c r="AN256" s="22">
        <v>0</v>
      </c>
      <c r="AO256" s="22">
        <v>0</v>
      </c>
      <c r="AP256" s="22">
        <v>4.8099999999999997E-5</v>
      </c>
      <c r="AQ256" s="24" t="s">
        <v>930</v>
      </c>
    </row>
    <row r="257" spans="1:43" ht="27" x14ac:dyDescent="0.3">
      <c r="A257" s="17">
        <v>2011</v>
      </c>
      <c r="B257" s="19">
        <v>40889</v>
      </c>
      <c r="C257" s="18" t="s">
        <v>1139</v>
      </c>
      <c r="D257" s="18" t="s">
        <v>1217</v>
      </c>
      <c r="E257" s="18" t="s">
        <v>1004</v>
      </c>
      <c r="F257" s="17">
        <v>12</v>
      </c>
      <c r="G257" s="18" t="s">
        <v>919</v>
      </c>
      <c r="H257" s="18" t="s">
        <v>47</v>
      </c>
      <c r="I257" s="17">
        <v>2011</v>
      </c>
      <c r="J257" s="17">
        <v>2.11</v>
      </c>
      <c r="K257" s="17">
        <v>65</v>
      </c>
      <c r="L257" s="17">
        <v>700</v>
      </c>
      <c r="M257" s="20">
        <v>0.32360541376549606</v>
      </c>
      <c r="N257" s="18" t="s">
        <v>920</v>
      </c>
      <c r="O257" s="18" t="s">
        <v>920</v>
      </c>
      <c r="P257" s="21">
        <v>0.56944444444444442</v>
      </c>
      <c r="Q257" s="18" t="s">
        <v>346</v>
      </c>
      <c r="R257" s="20">
        <v>0.51279046130587125</v>
      </c>
      <c r="S257" s="22">
        <v>1.2898383304444832E-3</v>
      </c>
      <c r="T257" s="20">
        <v>6.112977869405134E-2</v>
      </c>
      <c r="U257" s="22">
        <v>6.1167170049736153E-2</v>
      </c>
      <c r="V257" s="17" t="s">
        <v>47</v>
      </c>
      <c r="W257" s="17" t="s">
        <v>47</v>
      </c>
      <c r="X257" s="22">
        <v>0</v>
      </c>
      <c r="Y257" s="22">
        <v>7.5300000000000001E-5</v>
      </c>
      <c r="Z257" s="22">
        <v>0</v>
      </c>
      <c r="AA257" s="22">
        <v>0</v>
      </c>
      <c r="AB257" s="22">
        <v>0</v>
      </c>
      <c r="AC257" s="22">
        <v>0</v>
      </c>
      <c r="AD257" s="22">
        <v>0</v>
      </c>
      <c r="AE257" s="22">
        <v>0</v>
      </c>
      <c r="AF257" s="22">
        <v>0</v>
      </c>
      <c r="AG257" s="22">
        <v>0</v>
      </c>
      <c r="AH257" s="22">
        <v>0</v>
      </c>
      <c r="AI257" s="22">
        <v>5.0399999999999999E-5</v>
      </c>
      <c r="AJ257" s="22">
        <v>1.1339884444928781E-3</v>
      </c>
      <c r="AK257" s="22">
        <v>3.0149885951605073E-5</v>
      </c>
      <c r="AL257" s="22">
        <v>0</v>
      </c>
      <c r="AM257" s="22">
        <v>0</v>
      </c>
      <c r="AN257" s="22">
        <v>0</v>
      </c>
      <c r="AO257" s="22">
        <v>0</v>
      </c>
      <c r="AP257" s="22">
        <v>0</v>
      </c>
      <c r="AQ257" s="24" t="s">
        <v>930</v>
      </c>
    </row>
    <row r="258" spans="1:43" ht="27" x14ac:dyDescent="0.3">
      <c r="A258" s="17">
        <v>2011</v>
      </c>
      <c r="B258" s="19">
        <v>40889</v>
      </c>
      <c r="C258" s="18" t="s">
        <v>1139</v>
      </c>
      <c r="D258" s="18" t="s">
        <v>1218</v>
      </c>
      <c r="E258" s="18" t="s">
        <v>1004</v>
      </c>
      <c r="F258" s="17">
        <v>12</v>
      </c>
      <c r="G258" s="18" t="s">
        <v>919</v>
      </c>
      <c r="H258" s="18" t="s">
        <v>47</v>
      </c>
      <c r="I258" s="17">
        <v>2011</v>
      </c>
      <c r="J258" s="17">
        <v>2.8285999999999998</v>
      </c>
      <c r="K258" s="17">
        <v>72</v>
      </c>
      <c r="L258" s="17">
        <v>700</v>
      </c>
      <c r="M258" s="20">
        <v>0.32360541376549606</v>
      </c>
      <c r="N258" s="18" t="s">
        <v>920</v>
      </c>
      <c r="O258" s="18" t="s">
        <v>920</v>
      </c>
      <c r="P258" s="21">
        <v>0.56944444444444442</v>
      </c>
      <c r="Q258" s="18" t="s">
        <v>346</v>
      </c>
      <c r="R258" s="20">
        <v>0.38690567217486299</v>
      </c>
      <c r="S258" s="22">
        <v>1.4228057533473603E-3</v>
      </c>
      <c r="T258" s="20">
        <v>5.0300705414245923E-2</v>
      </c>
      <c r="U258" s="22">
        <v>5.0326019757190713E-2</v>
      </c>
      <c r="V258" s="17" t="s">
        <v>47</v>
      </c>
      <c r="W258" s="17" t="s">
        <v>47</v>
      </c>
      <c r="X258" s="22">
        <v>3.8430000000000002E-4</v>
      </c>
      <c r="Y258" s="22">
        <v>0</v>
      </c>
      <c r="Z258" s="22">
        <v>0</v>
      </c>
      <c r="AA258" s="22">
        <v>2.196E-4</v>
      </c>
      <c r="AB258" s="22">
        <v>8.0599999999999994E-5</v>
      </c>
      <c r="AC258" s="22">
        <v>0</v>
      </c>
      <c r="AD258" s="22">
        <v>0</v>
      </c>
      <c r="AE258" s="22">
        <v>0</v>
      </c>
      <c r="AF258" s="22">
        <v>0</v>
      </c>
      <c r="AG258" s="22">
        <v>0</v>
      </c>
      <c r="AH258" s="22">
        <v>0</v>
      </c>
      <c r="AI258" s="22">
        <v>3.01E-5</v>
      </c>
      <c r="AJ258" s="22">
        <v>0</v>
      </c>
      <c r="AK258" s="22">
        <v>4.68057533473603E-5</v>
      </c>
      <c r="AL258" s="22">
        <v>0</v>
      </c>
      <c r="AM258" s="22">
        <v>0</v>
      </c>
      <c r="AN258" s="22">
        <v>6.6140000000000003E-4</v>
      </c>
      <c r="AO258" s="22">
        <v>0</v>
      </c>
      <c r="AP258" s="22">
        <v>0</v>
      </c>
      <c r="AQ258" s="24" t="s">
        <v>930</v>
      </c>
    </row>
    <row r="259" spans="1:43" ht="27" x14ac:dyDescent="0.3">
      <c r="A259" s="17">
        <v>2011</v>
      </c>
      <c r="B259" s="19">
        <v>40889</v>
      </c>
      <c r="C259" s="18" t="s">
        <v>1139</v>
      </c>
      <c r="D259" s="18" t="s">
        <v>1219</v>
      </c>
      <c r="E259" s="18" t="s">
        <v>1004</v>
      </c>
      <c r="F259" s="17">
        <v>12</v>
      </c>
      <c r="G259" s="18" t="s">
        <v>919</v>
      </c>
      <c r="H259" s="18" t="s">
        <v>47</v>
      </c>
      <c r="I259" s="17">
        <v>2011</v>
      </c>
      <c r="J259" s="17">
        <v>1.9370000000000001</v>
      </c>
      <c r="K259" s="17">
        <v>64</v>
      </c>
      <c r="L259" s="17">
        <v>700</v>
      </c>
      <c r="M259" s="20">
        <v>0.32360541376549606</v>
      </c>
      <c r="N259" s="18" t="s">
        <v>920</v>
      </c>
      <c r="O259" s="18" t="s">
        <v>920</v>
      </c>
      <c r="P259" s="21">
        <v>0.56944444444444442</v>
      </c>
      <c r="Q259" s="18" t="s">
        <v>346</v>
      </c>
      <c r="R259" s="20">
        <v>-0.21968292479151269</v>
      </c>
      <c r="S259" s="22">
        <v>2.2517499008456004E-4</v>
      </c>
      <c r="T259" s="20">
        <v>1.16249349553206E-2</v>
      </c>
      <c r="U259" s="22">
        <v>1.162628650356436E-2</v>
      </c>
      <c r="V259" s="17" t="s">
        <v>47</v>
      </c>
      <c r="W259" s="17" t="s">
        <v>47</v>
      </c>
      <c r="X259" s="22">
        <v>5.49E-5</v>
      </c>
      <c r="Y259" s="22">
        <v>0</v>
      </c>
      <c r="Z259" s="22">
        <v>0</v>
      </c>
      <c r="AA259" s="22">
        <v>0</v>
      </c>
      <c r="AB259" s="22">
        <v>0</v>
      </c>
      <c r="AC259" s="22">
        <v>0</v>
      </c>
      <c r="AD259" s="22">
        <v>4.4400000000000002E-5</v>
      </c>
      <c r="AE259" s="22">
        <v>0</v>
      </c>
      <c r="AF259" s="22">
        <v>0</v>
      </c>
      <c r="AG259" s="22">
        <v>2.27E-5</v>
      </c>
      <c r="AH259" s="22">
        <v>0</v>
      </c>
      <c r="AI259" s="22">
        <v>0</v>
      </c>
      <c r="AJ259" s="22">
        <v>0</v>
      </c>
      <c r="AK259" s="22">
        <v>1.0317499008456003E-4</v>
      </c>
      <c r="AL259" s="22">
        <v>0</v>
      </c>
      <c r="AM259" s="22">
        <v>0</v>
      </c>
      <c r="AN259" s="22">
        <v>0</v>
      </c>
      <c r="AO259" s="22">
        <v>0</v>
      </c>
      <c r="AP259" s="22">
        <v>0</v>
      </c>
      <c r="AQ259" s="24" t="s">
        <v>930</v>
      </c>
    </row>
    <row r="260" spans="1:43" ht="27" x14ac:dyDescent="0.3">
      <c r="A260" s="17">
        <v>2011</v>
      </c>
      <c r="B260" s="19">
        <v>40889</v>
      </c>
      <c r="C260" s="18" t="s">
        <v>1139</v>
      </c>
      <c r="D260" s="18" t="s">
        <v>1220</v>
      </c>
      <c r="E260" s="18" t="s">
        <v>1004</v>
      </c>
      <c r="F260" s="17">
        <v>12</v>
      </c>
      <c r="G260" s="18" t="s">
        <v>919</v>
      </c>
      <c r="H260" s="18" t="s">
        <v>47</v>
      </c>
      <c r="I260" s="17">
        <v>2011</v>
      </c>
      <c r="J260" s="17">
        <v>1.6084000000000001</v>
      </c>
      <c r="K260" s="17">
        <v>56</v>
      </c>
      <c r="L260" s="17">
        <v>700</v>
      </c>
      <c r="M260" s="20">
        <v>0.32360541376549606</v>
      </c>
      <c r="N260" s="18" t="s">
        <v>920</v>
      </c>
      <c r="O260" s="18" t="s">
        <v>920</v>
      </c>
      <c r="P260" s="21">
        <v>0.56944444444444442</v>
      </c>
      <c r="Q260" s="18" t="s">
        <v>346</v>
      </c>
      <c r="R260" s="20">
        <v>-0.67828022597887649</v>
      </c>
      <c r="S260" s="22">
        <v>4.7200000000000002E-5</v>
      </c>
      <c r="T260" s="20">
        <v>2.9345933847301667E-3</v>
      </c>
      <c r="U260" s="22">
        <v>2.9346795056408022E-3</v>
      </c>
      <c r="V260" s="17" t="s">
        <v>47</v>
      </c>
      <c r="W260" s="17" t="s">
        <v>47</v>
      </c>
      <c r="X260" s="22">
        <v>0</v>
      </c>
      <c r="Y260" s="22">
        <v>0</v>
      </c>
      <c r="Z260" s="22">
        <v>0</v>
      </c>
      <c r="AA260" s="22">
        <v>0</v>
      </c>
      <c r="AB260" s="22">
        <v>0</v>
      </c>
      <c r="AC260" s="22">
        <v>0</v>
      </c>
      <c r="AD260" s="22">
        <v>0</v>
      </c>
      <c r="AE260" s="22">
        <v>0</v>
      </c>
      <c r="AF260" s="22">
        <v>0</v>
      </c>
      <c r="AG260" s="22">
        <v>0</v>
      </c>
      <c r="AH260" s="22">
        <v>0</v>
      </c>
      <c r="AI260" s="22">
        <v>2.2500000000000001E-5</v>
      </c>
      <c r="AJ260" s="22">
        <v>0</v>
      </c>
      <c r="AK260" s="22">
        <v>0</v>
      </c>
      <c r="AL260" s="22">
        <v>0</v>
      </c>
      <c r="AM260" s="22">
        <v>0</v>
      </c>
      <c r="AN260" s="22">
        <v>0</v>
      </c>
      <c r="AO260" s="22">
        <v>0</v>
      </c>
      <c r="AP260" s="22">
        <v>2.4700000000000001E-5</v>
      </c>
      <c r="AQ260" s="24" t="s">
        <v>930</v>
      </c>
    </row>
    <row r="261" spans="1:43" ht="27" x14ac:dyDescent="0.3">
      <c r="A261" s="17">
        <v>2011</v>
      </c>
      <c r="B261" s="19">
        <v>40889</v>
      </c>
      <c r="C261" s="18" t="s">
        <v>1139</v>
      </c>
      <c r="D261" s="18" t="s">
        <v>1221</v>
      </c>
      <c r="E261" s="18" t="s">
        <v>1004</v>
      </c>
      <c r="F261" s="17">
        <v>12</v>
      </c>
      <c r="G261" s="18" t="s">
        <v>919</v>
      </c>
      <c r="H261" s="18" t="s">
        <v>47</v>
      </c>
      <c r="I261" s="17">
        <v>2011</v>
      </c>
      <c r="J261" s="17">
        <v>1.3160000000000001</v>
      </c>
      <c r="K261" s="17">
        <v>58</v>
      </c>
      <c r="L261" s="17">
        <v>700</v>
      </c>
      <c r="M261" s="20">
        <v>0.32360541376549606</v>
      </c>
      <c r="N261" s="18" t="s">
        <v>920</v>
      </c>
      <c r="O261" s="18" t="s">
        <v>920</v>
      </c>
      <c r="P261" s="21">
        <v>0.56944444444444442</v>
      </c>
      <c r="Q261" s="18" t="s">
        <v>346</v>
      </c>
      <c r="R261" s="20">
        <v>0.63808783857017159</v>
      </c>
      <c r="S261" s="22">
        <v>1.1171714495196135E-3</v>
      </c>
      <c r="T261" s="20">
        <v>8.4891447531885517E-2</v>
      </c>
      <c r="U261" s="22">
        <v>8.4963574340017584E-2</v>
      </c>
      <c r="V261" s="17" t="s">
        <v>47</v>
      </c>
      <c r="W261" s="17" t="s">
        <v>47</v>
      </c>
      <c r="X261" s="22">
        <v>4.9410000000000003E-4</v>
      </c>
      <c r="Y261" s="22">
        <v>3.012E-4</v>
      </c>
      <c r="Z261" s="22">
        <v>0</v>
      </c>
      <c r="AA261" s="22">
        <v>0</v>
      </c>
      <c r="AB261" s="22">
        <v>5.0399999999999999E-5</v>
      </c>
      <c r="AC261" s="22">
        <v>0</v>
      </c>
      <c r="AD261" s="22">
        <v>1.3699999999999999E-5</v>
      </c>
      <c r="AE261" s="22">
        <v>0</v>
      </c>
      <c r="AF261" s="22">
        <v>0</v>
      </c>
      <c r="AG261" s="22">
        <v>0</v>
      </c>
      <c r="AH261" s="22">
        <v>0</v>
      </c>
      <c r="AI261" s="22">
        <v>1.128E-4</v>
      </c>
      <c r="AJ261" s="22">
        <v>8.8810901635108844E-5</v>
      </c>
      <c r="AK261" s="22">
        <v>3.1460547884504848E-5</v>
      </c>
      <c r="AL261" s="22">
        <v>0</v>
      </c>
      <c r="AM261" s="22">
        <v>0</v>
      </c>
      <c r="AN261" s="22">
        <v>0</v>
      </c>
      <c r="AO261" s="22">
        <v>0</v>
      </c>
      <c r="AP261" s="22">
        <v>2.4700000000000001E-5</v>
      </c>
      <c r="AQ261" s="24" t="s">
        <v>930</v>
      </c>
    </row>
    <row r="262" spans="1:43" ht="27" x14ac:dyDescent="0.3">
      <c r="A262" s="17">
        <v>2011</v>
      </c>
      <c r="B262" s="19">
        <v>40889</v>
      </c>
      <c r="C262" s="18" t="s">
        <v>1139</v>
      </c>
      <c r="D262" s="18" t="s">
        <v>1222</v>
      </c>
      <c r="E262" s="18" t="s">
        <v>1004</v>
      </c>
      <c r="F262" s="17">
        <v>12</v>
      </c>
      <c r="G262" s="18" t="s">
        <v>919</v>
      </c>
      <c r="H262" s="18" t="s">
        <v>47</v>
      </c>
      <c r="I262" s="17">
        <v>2011</v>
      </c>
      <c r="J262" s="17">
        <v>1.6727000000000001</v>
      </c>
      <c r="K262" s="17">
        <v>61</v>
      </c>
      <c r="L262" s="17">
        <v>700</v>
      </c>
      <c r="M262" s="20">
        <v>0.32360541376549606</v>
      </c>
      <c r="N262" s="18" t="s">
        <v>920</v>
      </c>
      <c r="O262" s="18" t="s">
        <v>920</v>
      </c>
      <c r="P262" s="21">
        <v>0.56944444444444442</v>
      </c>
      <c r="Q262" s="18" t="s">
        <v>346</v>
      </c>
      <c r="R262" s="20">
        <v>-0.28222046870226314</v>
      </c>
      <c r="S262" s="22">
        <v>1.6251437284484741E-4</v>
      </c>
      <c r="T262" s="20">
        <v>9.715691567217518E-3</v>
      </c>
      <c r="U262" s="22">
        <v>9.716635605563663E-3</v>
      </c>
      <c r="V262" s="17" t="s">
        <v>47</v>
      </c>
      <c r="W262" s="17" t="s">
        <v>47</v>
      </c>
      <c r="X262" s="22">
        <v>0</v>
      </c>
      <c r="Y262" s="22">
        <v>0</v>
      </c>
      <c r="Z262" s="22">
        <v>0</v>
      </c>
      <c r="AA262" s="22">
        <v>0</v>
      </c>
      <c r="AB262" s="22">
        <v>0</v>
      </c>
      <c r="AC262" s="22">
        <v>3.6600000000000002E-5</v>
      </c>
      <c r="AD262" s="22">
        <v>4.4400000000000002E-5</v>
      </c>
      <c r="AE262" s="22">
        <v>0</v>
      </c>
      <c r="AF262" s="22">
        <v>0</v>
      </c>
      <c r="AG262" s="22">
        <v>0</v>
      </c>
      <c r="AH262" s="22">
        <v>0</v>
      </c>
      <c r="AI262" s="22">
        <v>0</v>
      </c>
      <c r="AJ262" s="22">
        <v>0</v>
      </c>
      <c r="AK262" s="22">
        <v>8.1514372844847409E-5</v>
      </c>
      <c r="AL262" s="22">
        <v>0</v>
      </c>
      <c r="AM262" s="22">
        <v>0</v>
      </c>
      <c r="AN262" s="22">
        <v>0</v>
      </c>
      <c r="AO262" s="22">
        <v>0</v>
      </c>
      <c r="AP262" s="22">
        <v>0</v>
      </c>
      <c r="AQ262" s="24" t="s">
        <v>930</v>
      </c>
    </row>
    <row r="263" spans="1:43" ht="27" x14ac:dyDescent="0.3">
      <c r="A263" s="17">
        <v>2011</v>
      </c>
      <c r="B263" s="19">
        <v>40889</v>
      </c>
      <c r="C263" s="18" t="s">
        <v>1139</v>
      </c>
      <c r="D263" s="18" t="s">
        <v>1223</v>
      </c>
      <c r="E263" s="18" t="s">
        <v>1004</v>
      </c>
      <c r="F263" s="17">
        <v>12</v>
      </c>
      <c r="G263" s="18" t="s">
        <v>919</v>
      </c>
      <c r="H263" s="18" t="s">
        <v>47</v>
      </c>
      <c r="I263" s="17">
        <v>2011</v>
      </c>
      <c r="J263" s="17">
        <v>1.5563</v>
      </c>
      <c r="K263" s="17">
        <v>61</v>
      </c>
      <c r="L263" s="17">
        <v>700</v>
      </c>
      <c r="M263" s="20">
        <v>0.32360541376549606</v>
      </c>
      <c r="N263" s="18" t="s">
        <v>920</v>
      </c>
      <c r="O263" s="18" t="s">
        <v>920</v>
      </c>
      <c r="P263" s="21">
        <v>0.56944444444444442</v>
      </c>
      <c r="Q263" s="18" t="s">
        <v>346</v>
      </c>
      <c r="R263" s="20">
        <v>-0.14146541260179124</v>
      </c>
      <c r="S263" s="22">
        <v>2.2472264211125927E-4</v>
      </c>
      <c r="T263" s="20">
        <v>1.443954521051592E-2</v>
      </c>
      <c r="U263" s="22">
        <v>1.4441630516283456E-2</v>
      </c>
      <c r="V263" s="17" t="s">
        <v>47</v>
      </c>
      <c r="W263" s="17" t="s">
        <v>47</v>
      </c>
      <c r="X263" s="22">
        <v>0</v>
      </c>
      <c r="Y263" s="22">
        <v>0</v>
      </c>
      <c r="Z263" s="22">
        <v>0</v>
      </c>
      <c r="AA263" s="22">
        <v>0</v>
      </c>
      <c r="AB263" s="22">
        <v>0</v>
      </c>
      <c r="AC263" s="22">
        <v>3.6600000000000002E-5</v>
      </c>
      <c r="AD263" s="22">
        <v>0</v>
      </c>
      <c r="AE263" s="22">
        <v>0</v>
      </c>
      <c r="AF263" s="22">
        <v>0</v>
      </c>
      <c r="AG263" s="22">
        <v>0</v>
      </c>
      <c r="AH263" s="22">
        <v>0</v>
      </c>
      <c r="AI263" s="22">
        <v>3.01E-5</v>
      </c>
      <c r="AJ263" s="22">
        <v>0</v>
      </c>
      <c r="AK263" s="22">
        <v>1.5802264211125928E-4</v>
      </c>
      <c r="AL263" s="22">
        <v>0</v>
      </c>
      <c r="AM263" s="22">
        <v>0</v>
      </c>
      <c r="AN263" s="22">
        <v>0</v>
      </c>
      <c r="AO263" s="22">
        <v>0</v>
      </c>
      <c r="AP263" s="22">
        <v>0</v>
      </c>
      <c r="AQ263" s="24" t="s">
        <v>930</v>
      </c>
    </row>
    <row r="264" spans="1:43" ht="27" x14ac:dyDescent="0.3">
      <c r="A264" s="17">
        <v>2011</v>
      </c>
      <c r="B264" s="19">
        <v>40889</v>
      </c>
      <c r="C264" s="18" t="s">
        <v>1139</v>
      </c>
      <c r="D264" s="18" t="s">
        <v>1224</v>
      </c>
      <c r="E264" s="18" t="s">
        <v>1004</v>
      </c>
      <c r="F264" s="17">
        <v>12</v>
      </c>
      <c r="G264" s="18" t="s">
        <v>919</v>
      </c>
      <c r="H264" s="18" t="s">
        <v>47</v>
      </c>
      <c r="I264" s="17">
        <v>2011</v>
      </c>
      <c r="J264" s="17">
        <v>1.6537999999999999</v>
      </c>
      <c r="K264" s="17">
        <v>59</v>
      </c>
      <c r="L264" s="17">
        <v>700</v>
      </c>
      <c r="M264" s="20">
        <v>0.32360541376549606</v>
      </c>
      <c r="N264" s="18" t="s">
        <v>920</v>
      </c>
      <c r="O264" s="18" t="s">
        <v>920</v>
      </c>
      <c r="P264" s="21">
        <v>0.56944444444444442</v>
      </c>
      <c r="Q264" s="18" t="s">
        <v>346</v>
      </c>
      <c r="R264" s="20">
        <v>0.8358214631549159</v>
      </c>
      <c r="S264" s="22">
        <v>1.8793816436535142E-3</v>
      </c>
      <c r="T264" s="20">
        <v>0.11364020097070469</v>
      </c>
      <c r="U264" s="22">
        <v>0.11376948884647317</v>
      </c>
      <c r="V264" s="17" t="s">
        <v>47</v>
      </c>
      <c r="W264" s="17" t="s">
        <v>47</v>
      </c>
      <c r="X264" s="22">
        <v>5.49E-5</v>
      </c>
      <c r="Y264" s="22">
        <v>0</v>
      </c>
      <c r="Z264" s="22">
        <v>0</v>
      </c>
      <c r="AA264" s="22">
        <v>0</v>
      </c>
      <c r="AB264" s="22">
        <v>4.0299999999999997E-5</v>
      </c>
      <c r="AC264" s="22">
        <v>0</v>
      </c>
      <c r="AD264" s="22">
        <v>1.7099999999999998E-4</v>
      </c>
      <c r="AE264" s="22">
        <v>3.82E-5</v>
      </c>
      <c r="AF264" s="22">
        <v>0</v>
      </c>
      <c r="AG264" s="22">
        <v>0</v>
      </c>
      <c r="AH264" s="22">
        <v>0</v>
      </c>
      <c r="AI264" s="22">
        <v>8.1630000000000006E-4</v>
      </c>
      <c r="AJ264" s="22">
        <v>0</v>
      </c>
      <c r="AK264" s="22">
        <v>4.7881643653514538E-5</v>
      </c>
      <c r="AL264" s="22">
        <v>0</v>
      </c>
      <c r="AM264" s="22">
        <v>0</v>
      </c>
      <c r="AN264" s="22">
        <v>6.6140000000000003E-4</v>
      </c>
      <c r="AO264" s="22">
        <v>0</v>
      </c>
      <c r="AP264" s="22">
        <v>4.9400000000000001E-5</v>
      </c>
      <c r="AQ264" s="24" t="s">
        <v>930</v>
      </c>
    </row>
    <row r="265" spans="1:43" ht="27" x14ac:dyDescent="0.3">
      <c r="A265" s="17">
        <v>2011</v>
      </c>
      <c r="B265" s="19">
        <v>40889</v>
      </c>
      <c r="C265" s="18" t="s">
        <v>1139</v>
      </c>
      <c r="D265" s="18" t="s">
        <v>1225</v>
      </c>
      <c r="E265" s="18" t="s">
        <v>1004</v>
      </c>
      <c r="F265" s="17">
        <v>12</v>
      </c>
      <c r="G265" s="18" t="s">
        <v>919</v>
      </c>
      <c r="H265" s="18" t="s">
        <v>47</v>
      </c>
      <c r="I265" s="17">
        <v>2011</v>
      </c>
      <c r="J265" s="17">
        <v>1.5246999999999999</v>
      </c>
      <c r="K265" s="17">
        <v>59</v>
      </c>
      <c r="L265" s="17">
        <v>700</v>
      </c>
      <c r="M265" s="20">
        <v>0.32360541376549606</v>
      </c>
      <c r="N265" s="18" t="s">
        <v>920</v>
      </c>
      <c r="O265" s="18" t="s">
        <v>920</v>
      </c>
      <c r="P265" s="21">
        <v>0.56944444444444442</v>
      </c>
      <c r="Q265" s="18" t="s">
        <v>346</v>
      </c>
      <c r="R265" s="20">
        <v>1.8710030688926478</v>
      </c>
      <c r="S265" s="22">
        <v>2.0379643677292184E-2</v>
      </c>
      <c r="T265" s="20">
        <v>1.3366330214004187</v>
      </c>
      <c r="U265" s="22">
        <v>1.3547409361068523</v>
      </c>
      <c r="V265" s="17" t="s">
        <v>47</v>
      </c>
      <c r="W265" s="17" t="s">
        <v>47</v>
      </c>
      <c r="X265" s="22">
        <v>3.9800000000000002E-4</v>
      </c>
      <c r="Y265" s="22">
        <v>0</v>
      </c>
      <c r="Z265" s="22">
        <v>0</v>
      </c>
      <c r="AA265" s="22">
        <v>0</v>
      </c>
      <c r="AB265" s="22">
        <v>1.01E-5</v>
      </c>
      <c r="AC265" s="22">
        <v>3.6160000000000001E-4</v>
      </c>
      <c r="AD265" s="22">
        <v>3.3159999999999998E-4</v>
      </c>
      <c r="AE265" s="22">
        <v>7.64E-5</v>
      </c>
      <c r="AF265" s="22">
        <v>0</v>
      </c>
      <c r="AG265" s="22">
        <v>3.6319999999999999E-4</v>
      </c>
      <c r="AH265" s="22">
        <v>0</v>
      </c>
      <c r="AI265" s="22">
        <v>1.0706000000000001E-3</v>
      </c>
      <c r="AJ265" s="22">
        <v>1.7725133243456075E-2</v>
      </c>
      <c r="AK265" s="22">
        <v>4.3010433836109923E-5</v>
      </c>
      <c r="AL265" s="22">
        <v>0</v>
      </c>
      <c r="AM265" s="22">
        <v>0</v>
      </c>
      <c r="AN265" s="22">
        <v>0</v>
      </c>
      <c r="AO265" s="22">
        <v>0</v>
      </c>
      <c r="AP265" s="22">
        <v>0</v>
      </c>
      <c r="AQ265" s="24" t="s">
        <v>930</v>
      </c>
    </row>
    <row r="266" spans="1:43" ht="27" x14ac:dyDescent="0.3">
      <c r="A266" s="17">
        <v>2011</v>
      </c>
      <c r="B266" s="19">
        <v>40889</v>
      </c>
      <c r="C266" s="18" t="s">
        <v>1139</v>
      </c>
      <c r="D266" s="18" t="s">
        <v>1226</v>
      </c>
      <c r="E266" s="18" t="s">
        <v>1004</v>
      </c>
      <c r="F266" s="17">
        <v>12</v>
      </c>
      <c r="G266" s="18" t="s">
        <v>919</v>
      </c>
      <c r="H266" s="18" t="s">
        <v>47</v>
      </c>
      <c r="I266" s="17">
        <v>2011</v>
      </c>
      <c r="J266" s="17">
        <v>0.93710000000000004</v>
      </c>
      <c r="K266" s="17">
        <v>53</v>
      </c>
      <c r="L266" s="17">
        <v>700</v>
      </c>
      <c r="M266" s="20">
        <v>0.32360541376549606</v>
      </c>
      <c r="N266" s="18" t="s">
        <v>920</v>
      </c>
      <c r="O266" s="18" t="s">
        <v>920</v>
      </c>
      <c r="P266" s="21">
        <v>0.56944444444444442</v>
      </c>
      <c r="Q266" s="18" t="s">
        <v>346</v>
      </c>
      <c r="R266" s="20">
        <v>-0.85122677148597736</v>
      </c>
      <c r="S266" s="22">
        <v>2.5721095769009693E-5</v>
      </c>
      <c r="T266" s="20">
        <v>2.7447546440091445E-3</v>
      </c>
      <c r="U266" s="22">
        <v>2.744829982857569E-3</v>
      </c>
      <c r="V266" s="17" t="s">
        <v>47</v>
      </c>
      <c r="W266" s="17" t="s">
        <v>47</v>
      </c>
      <c r="X266" s="22">
        <v>0</v>
      </c>
      <c r="Y266" s="22">
        <v>0</v>
      </c>
      <c r="Z266" s="22">
        <v>0</v>
      </c>
      <c r="AA266" s="22">
        <v>0</v>
      </c>
      <c r="AB266" s="22">
        <v>0</v>
      </c>
      <c r="AC266" s="22">
        <v>0</v>
      </c>
      <c r="AD266" s="22">
        <v>0</v>
      </c>
      <c r="AE266" s="22">
        <v>0</v>
      </c>
      <c r="AF266" s="22">
        <v>0</v>
      </c>
      <c r="AG266" s="22">
        <v>0</v>
      </c>
      <c r="AH266" s="22">
        <v>0</v>
      </c>
      <c r="AI266" s="22">
        <v>0</v>
      </c>
      <c r="AJ266" s="22">
        <v>0</v>
      </c>
      <c r="AK266" s="22">
        <v>1.2860547884504846E-5</v>
      </c>
      <c r="AL266" s="22">
        <v>0</v>
      </c>
      <c r="AM266" s="22">
        <v>1.2860547884504846E-5</v>
      </c>
      <c r="AN266" s="22">
        <v>0</v>
      </c>
      <c r="AO266" s="22">
        <v>0</v>
      </c>
      <c r="AP266" s="22">
        <v>0</v>
      </c>
      <c r="AQ266" s="24" t="s">
        <v>922</v>
      </c>
    </row>
    <row r="267" spans="1:43" ht="27" x14ac:dyDescent="0.3">
      <c r="A267" s="17">
        <v>2011</v>
      </c>
      <c r="B267" s="19">
        <v>40889</v>
      </c>
      <c r="C267" s="18" t="s">
        <v>1139</v>
      </c>
      <c r="D267" s="18" t="s">
        <v>1227</v>
      </c>
      <c r="E267" s="18" t="s">
        <v>1004</v>
      </c>
      <c r="F267" s="17">
        <v>12</v>
      </c>
      <c r="G267" s="18" t="s">
        <v>919</v>
      </c>
      <c r="H267" s="18" t="s">
        <v>47</v>
      </c>
      <c r="I267" s="17">
        <v>2011</v>
      </c>
      <c r="J267" s="17">
        <v>1.7907999999999999</v>
      </c>
      <c r="K267" s="17">
        <v>65</v>
      </c>
      <c r="L267" s="17">
        <v>700</v>
      </c>
      <c r="M267" s="20">
        <v>0.32360541376549606</v>
      </c>
      <c r="N267" s="18" t="s">
        <v>920</v>
      </c>
      <c r="O267" s="18" t="s">
        <v>920</v>
      </c>
      <c r="P267" s="21">
        <v>0.56944444444444442</v>
      </c>
      <c r="Q267" s="18" t="s">
        <v>346</v>
      </c>
      <c r="R267" s="20">
        <v>-0.86166281140442236</v>
      </c>
      <c r="S267" s="22">
        <v>5.4460547884504851E-5</v>
      </c>
      <c r="T267" s="20">
        <v>3.0411295445892817E-3</v>
      </c>
      <c r="U267" s="22">
        <v>3.0412220320910162E-3</v>
      </c>
      <c r="V267" s="17" t="s">
        <v>47</v>
      </c>
      <c r="W267" s="17" t="s">
        <v>47</v>
      </c>
      <c r="X267" s="22">
        <v>1.3699999999999999E-5</v>
      </c>
      <c r="Y267" s="22">
        <v>0</v>
      </c>
      <c r="Z267" s="22">
        <v>0</v>
      </c>
      <c r="AA267" s="22">
        <v>0</v>
      </c>
      <c r="AB267" s="22">
        <v>0</v>
      </c>
      <c r="AC267" s="22">
        <v>0</v>
      </c>
      <c r="AD267" s="22">
        <v>0</v>
      </c>
      <c r="AE267" s="22">
        <v>0</v>
      </c>
      <c r="AF267" s="22">
        <v>0</v>
      </c>
      <c r="AG267" s="22">
        <v>0</v>
      </c>
      <c r="AH267" s="22">
        <v>0</v>
      </c>
      <c r="AI267" s="22">
        <v>0</v>
      </c>
      <c r="AJ267" s="22">
        <v>0</v>
      </c>
      <c r="AK267" s="22">
        <v>4.076054788450485E-5</v>
      </c>
      <c r="AL267" s="22">
        <v>0</v>
      </c>
      <c r="AM267" s="22">
        <v>0</v>
      </c>
      <c r="AN267" s="22">
        <v>0</v>
      </c>
      <c r="AO267" s="22">
        <v>0</v>
      </c>
      <c r="AP267" s="22">
        <v>0</v>
      </c>
      <c r="AQ267" s="24" t="s">
        <v>930</v>
      </c>
    </row>
    <row r="268" spans="1:43" ht="27" x14ac:dyDescent="0.3">
      <c r="A268" s="17">
        <v>2011</v>
      </c>
      <c r="B268" s="19">
        <v>40889</v>
      </c>
      <c r="C268" s="18" t="s">
        <v>1139</v>
      </c>
      <c r="D268" s="18" t="s">
        <v>1228</v>
      </c>
      <c r="E268" s="18" t="s">
        <v>1004</v>
      </c>
      <c r="F268" s="17">
        <v>12</v>
      </c>
      <c r="G268" s="18" t="s">
        <v>919</v>
      </c>
      <c r="H268" s="18" t="s">
        <v>47</v>
      </c>
      <c r="I268" s="17">
        <v>2011</v>
      </c>
      <c r="J268" s="17">
        <v>1.224</v>
      </c>
      <c r="K268" s="17">
        <v>58</v>
      </c>
      <c r="L268" s="17">
        <v>700</v>
      </c>
      <c r="M268" s="20">
        <v>0.32360541376549606</v>
      </c>
      <c r="N268" s="18" t="s">
        <v>920</v>
      </c>
      <c r="O268" s="18" t="s">
        <v>920</v>
      </c>
      <c r="P268" s="21">
        <v>0.56944444444444442</v>
      </c>
      <c r="Q268" s="18" t="s">
        <v>346</v>
      </c>
      <c r="R268" s="20">
        <v>-0.67852914064484859</v>
      </c>
      <c r="S268" s="22">
        <v>5.3889338067100232E-5</v>
      </c>
      <c r="T268" s="20">
        <v>4.4027236982925027E-3</v>
      </c>
      <c r="U268" s="22">
        <v>4.4029175465867421E-3</v>
      </c>
      <c r="V268" s="17" t="s">
        <v>47</v>
      </c>
      <c r="W268" s="17" t="s">
        <v>47</v>
      </c>
      <c r="X268" s="22">
        <v>0</v>
      </c>
      <c r="Y268" s="22">
        <v>0</v>
      </c>
      <c r="Z268" s="22">
        <v>0</v>
      </c>
      <c r="AA268" s="22">
        <v>0</v>
      </c>
      <c r="AB268" s="22">
        <v>0</v>
      </c>
      <c r="AC268" s="22">
        <v>3.6600000000000002E-5</v>
      </c>
      <c r="AD268" s="22">
        <v>0</v>
      </c>
      <c r="AE268" s="22">
        <v>0</v>
      </c>
      <c r="AF268" s="22">
        <v>0</v>
      </c>
      <c r="AG268" s="22">
        <v>0</v>
      </c>
      <c r="AH268" s="22">
        <v>0</v>
      </c>
      <c r="AI268" s="22">
        <v>0</v>
      </c>
      <c r="AJ268" s="22">
        <v>0</v>
      </c>
      <c r="AK268" s="22">
        <v>1.7289338067100227E-5</v>
      </c>
      <c r="AL268" s="22">
        <v>0</v>
      </c>
      <c r="AM268" s="22">
        <v>0</v>
      </c>
      <c r="AN268" s="22">
        <v>0</v>
      </c>
      <c r="AO268" s="22">
        <v>0</v>
      </c>
      <c r="AP268" s="22">
        <v>0</v>
      </c>
      <c r="AQ268" s="24" t="s">
        <v>930</v>
      </c>
    </row>
    <row r="269" spans="1:43" ht="27" x14ac:dyDescent="0.3">
      <c r="A269" s="17">
        <v>2011</v>
      </c>
      <c r="B269" s="19">
        <v>40889</v>
      </c>
      <c r="C269" s="18" t="s">
        <v>1139</v>
      </c>
      <c r="D269" s="18" t="s">
        <v>1229</v>
      </c>
      <c r="E269" s="18" t="s">
        <v>1004</v>
      </c>
      <c r="F269" s="17">
        <v>12</v>
      </c>
      <c r="G269" s="18" t="s">
        <v>919</v>
      </c>
      <c r="H269" s="18" t="s">
        <v>47</v>
      </c>
      <c r="I269" s="17">
        <v>2011</v>
      </c>
      <c r="J269" s="17">
        <v>1.1412</v>
      </c>
      <c r="K269" s="17">
        <v>54</v>
      </c>
      <c r="L269" s="17">
        <v>700</v>
      </c>
      <c r="M269" s="20">
        <v>0.32360541376549606</v>
      </c>
      <c r="N269" s="18" t="s">
        <v>920</v>
      </c>
      <c r="O269" s="18" t="s">
        <v>920</v>
      </c>
      <c r="P269" s="21">
        <v>0.56944444444444442</v>
      </c>
      <c r="Q269" s="18" t="s">
        <v>346</v>
      </c>
      <c r="R269" s="20">
        <v>0.59639270906544894</v>
      </c>
      <c r="S269" s="22">
        <v>7.7393152960511958E-4</v>
      </c>
      <c r="T269" s="20">
        <v>6.7817343989232351E-2</v>
      </c>
      <c r="U269" s="22">
        <v>6.7863367122356397E-2</v>
      </c>
      <c r="V269" s="17" t="s">
        <v>47</v>
      </c>
      <c r="W269" s="17" t="s">
        <v>47</v>
      </c>
      <c r="X269" s="22">
        <v>5.9009999999999998E-4</v>
      </c>
      <c r="Y269" s="22">
        <v>0</v>
      </c>
      <c r="Z269" s="22">
        <v>0</v>
      </c>
      <c r="AA269" s="22">
        <v>0</v>
      </c>
      <c r="AB269" s="22">
        <v>0</v>
      </c>
      <c r="AC269" s="22">
        <v>5.52E-5</v>
      </c>
      <c r="AD269" s="22">
        <v>0</v>
      </c>
      <c r="AE269" s="22">
        <v>0</v>
      </c>
      <c r="AF269" s="22">
        <v>0</v>
      </c>
      <c r="AG269" s="22">
        <v>2.27E-5</v>
      </c>
      <c r="AH269" s="22">
        <v>0</v>
      </c>
      <c r="AI269" s="22">
        <v>0</v>
      </c>
      <c r="AJ269" s="22">
        <v>0</v>
      </c>
      <c r="AK269" s="22">
        <v>1.0593152960511962E-4</v>
      </c>
      <c r="AL269" s="22">
        <v>0</v>
      </c>
      <c r="AM269" s="22">
        <v>0</v>
      </c>
      <c r="AN269" s="22">
        <v>0</v>
      </c>
      <c r="AO269" s="22">
        <v>0</v>
      </c>
      <c r="AP269" s="22">
        <v>0</v>
      </c>
      <c r="AQ269" s="24" t="s">
        <v>922</v>
      </c>
    </row>
    <row r="270" spans="1:43" ht="27" x14ac:dyDescent="0.3">
      <c r="A270" s="17">
        <v>2011</v>
      </c>
      <c r="B270" s="19">
        <v>40889</v>
      </c>
      <c r="C270" s="18" t="s">
        <v>1139</v>
      </c>
      <c r="D270" s="18" t="s">
        <v>1230</v>
      </c>
      <c r="E270" s="18" t="s">
        <v>1004</v>
      </c>
      <c r="F270" s="17">
        <v>12</v>
      </c>
      <c r="G270" s="18" t="s">
        <v>919</v>
      </c>
      <c r="H270" s="18" t="s">
        <v>47</v>
      </c>
      <c r="I270" s="17">
        <v>2011</v>
      </c>
      <c r="J270" s="17">
        <v>1.6843999999999999</v>
      </c>
      <c r="K270" s="17">
        <v>63</v>
      </c>
      <c r="L270" s="17">
        <v>700</v>
      </c>
      <c r="M270" s="20">
        <v>0.32360541376549606</v>
      </c>
      <c r="N270" s="18" t="s">
        <v>920</v>
      </c>
      <c r="O270" s="18" t="s">
        <v>920</v>
      </c>
      <c r="P270" s="21">
        <v>0.56944444444444442</v>
      </c>
      <c r="Q270" s="18" t="s">
        <v>346</v>
      </c>
      <c r="R270" s="20">
        <v>4.9675084478163149E-2</v>
      </c>
      <c r="S270" s="22">
        <v>3.9439751735550289E-4</v>
      </c>
      <c r="T270" s="20">
        <v>2.3414718437158803E-2</v>
      </c>
      <c r="U270" s="22">
        <v>2.3420202211564056E-2</v>
      </c>
      <c r="V270" s="17" t="s">
        <v>47</v>
      </c>
      <c r="W270" s="17" t="s">
        <v>47</v>
      </c>
      <c r="X270" s="22">
        <v>5.49E-5</v>
      </c>
      <c r="Y270" s="22">
        <v>0</v>
      </c>
      <c r="Z270" s="22">
        <v>0</v>
      </c>
      <c r="AA270" s="22">
        <v>0</v>
      </c>
      <c r="AB270" s="22">
        <v>0</v>
      </c>
      <c r="AC270" s="22">
        <v>3.6600000000000002E-5</v>
      </c>
      <c r="AD270" s="22">
        <v>1.3320000000000001E-4</v>
      </c>
      <c r="AE270" s="22">
        <v>0</v>
      </c>
      <c r="AF270" s="22">
        <v>0</v>
      </c>
      <c r="AG270" s="22">
        <v>4.5399999999999999E-5</v>
      </c>
      <c r="AH270" s="22">
        <v>0</v>
      </c>
      <c r="AI270" s="22">
        <v>0</v>
      </c>
      <c r="AJ270" s="22">
        <v>0</v>
      </c>
      <c r="AK270" s="22">
        <v>1.2429751735550289E-4</v>
      </c>
      <c r="AL270" s="22">
        <v>0</v>
      </c>
      <c r="AM270" s="22">
        <v>0</v>
      </c>
      <c r="AN270" s="22">
        <v>0</v>
      </c>
      <c r="AO270" s="22">
        <v>0</v>
      </c>
      <c r="AP270" s="22">
        <v>0</v>
      </c>
      <c r="AQ270" s="24" t="s">
        <v>930</v>
      </c>
    </row>
    <row r="271" spans="1:43" ht="27" x14ac:dyDescent="0.3">
      <c r="A271" s="17">
        <v>2011</v>
      </c>
      <c r="B271" s="19">
        <v>40889</v>
      </c>
      <c r="C271" s="18" t="s">
        <v>1139</v>
      </c>
      <c r="D271" s="18" t="s">
        <v>1231</v>
      </c>
      <c r="E271" s="18" t="s">
        <v>1004</v>
      </c>
      <c r="F271" s="17">
        <v>12</v>
      </c>
      <c r="G271" s="18" t="s">
        <v>919</v>
      </c>
      <c r="H271" s="18" t="s">
        <v>47</v>
      </c>
      <c r="I271" s="17">
        <v>2011</v>
      </c>
      <c r="J271" s="17">
        <v>1.7159</v>
      </c>
      <c r="K271" s="17">
        <v>62</v>
      </c>
      <c r="L271" s="17">
        <v>700</v>
      </c>
      <c r="M271" s="20">
        <v>0.32360541376549606</v>
      </c>
      <c r="N271" s="18" t="s">
        <v>920</v>
      </c>
      <c r="O271" s="18" t="s">
        <v>920</v>
      </c>
      <c r="P271" s="21">
        <v>0.56944444444444442</v>
      </c>
      <c r="Q271" s="18" t="s">
        <v>346</v>
      </c>
      <c r="R271" s="20">
        <v>0.60752562267448285</v>
      </c>
      <c r="S271" s="22">
        <v>1.3409901882466793E-3</v>
      </c>
      <c r="T271" s="20">
        <v>7.8150835610856076E-2</v>
      </c>
      <c r="U271" s="22">
        <v>7.8211958910292076E-2</v>
      </c>
      <c r="V271" s="17" t="s">
        <v>47</v>
      </c>
      <c r="W271" s="17" t="s">
        <v>47</v>
      </c>
      <c r="X271" s="22">
        <v>3.2939999999999998E-4</v>
      </c>
      <c r="Y271" s="22">
        <v>0</v>
      </c>
      <c r="Z271" s="22">
        <v>0</v>
      </c>
      <c r="AA271" s="22">
        <v>0</v>
      </c>
      <c r="AB271" s="22">
        <v>0</v>
      </c>
      <c r="AC271" s="22">
        <v>0</v>
      </c>
      <c r="AD271" s="22">
        <v>8.8800000000000004E-5</v>
      </c>
      <c r="AE271" s="22">
        <v>0</v>
      </c>
      <c r="AF271" s="22">
        <v>0</v>
      </c>
      <c r="AG271" s="22">
        <v>2.27E-5</v>
      </c>
      <c r="AH271" s="22">
        <v>0</v>
      </c>
      <c r="AI271" s="22">
        <v>1.4579999999999999E-4</v>
      </c>
      <c r="AJ271" s="22">
        <v>6.5436932057445936E-4</v>
      </c>
      <c r="AK271" s="22">
        <v>7.3160319787714996E-5</v>
      </c>
      <c r="AL271" s="22">
        <v>0</v>
      </c>
      <c r="AM271" s="22">
        <v>1.2860547884504846E-5</v>
      </c>
      <c r="AN271" s="22">
        <v>0</v>
      </c>
      <c r="AO271" s="22">
        <v>0</v>
      </c>
      <c r="AP271" s="22">
        <v>1.3900000000000001E-5</v>
      </c>
      <c r="AQ271" s="24" t="s">
        <v>930</v>
      </c>
    </row>
    <row r="272" spans="1:43" ht="27" x14ac:dyDescent="0.3">
      <c r="A272" s="17">
        <v>2011</v>
      </c>
      <c r="B272" s="19">
        <v>40889</v>
      </c>
      <c r="C272" s="18" t="s">
        <v>1139</v>
      </c>
      <c r="D272" s="18" t="s">
        <v>1232</v>
      </c>
      <c r="E272" s="18" t="s">
        <v>1004</v>
      </c>
      <c r="F272" s="17">
        <v>12</v>
      </c>
      <c r="G272" s="18" t="s">
        <v>919</v>
      </c>
      <c r="H272" s="18" t="s">
        <v>47</v>
      </c>
      <c r="I272" s="17">
        <v>2011</v>
      </c>
      <c r="J272" s="17">
        <v>2.2978999999999998</v>
      </c>
      <c r="K272" s="17">
        <v>67</v>
      </c>
      <c r="L272" s="17">
        <v>700</v>
      </c>
      <c r="M272" s="20">
        <v>0.32360541376549606</v>
      </c>
      <c r="N272" s="18" t="s">
        <v>920</v>
      </c>
      <c r="O272" s="18" t="s">
        <v>920</v>
      </c>
      <c r="P272" s="21">
        <v>0.56944444444444442</v>
      </c>
      <c r="Q272" s="18" t="s">
        <v>346</v>
      </c>
      <c r="R272" s="20">
        <v>0.55902085016624392</v>
      </c>
      <c r="S272" s="22">
        <v>1.6095E-3</v>
      </c>
      <c r="T272" s="20">
        <v>7.0042212454850095E-2</v>
      </c>
      <c r="U272" s="22">
        <v>7.0091305956280367E-2</v>
      </c>
      <c r="V272" s="17" t="s">
        <v>47</v>
      </c>
      <c r="W272" s="17" t="s">
        <v>47</v>
      </c>
      <c r="X272" s="22">
        <v>0</v>
      </c>
      <c r="Y272" s="22">
        <v>7.5300000000000001E-5</v>
      </c>
      <c r="Z272" s="22">
        <v>0</v>
      </c>
      <c r="AA272" s="22">
        <v>0</v>
      </c>
      <c r="AB272" s="22">
        <v>1.2089999999999998E-4</v>
      </c>
      <c r="AC272" s="22">
        <v>1.38E-5</v>
      </c>
      <c r="AD272" s="22">
        <v>7.1799999999999997E-5</v>
      </c>
      <c r="AE272" s="22">
        <v>0</v>
      </c>
      <c r="AF272" s="22">
        <v>0</v>
      </c>
      <c r="AG272" s="22">
        <v>9.0799999999999995E-4</v>
      </c>
      <c r="AH272" s="22">
        <v>0</v>
      </c>
      <c r="AI272" s="22">
        <v>4.1969999999999996E-4</v>
      </c>
      <c r="AJ272" s="22">
        <v>0</v>
      </c>
      <c r="AK272" s="22">
        <v>0</v>
      </c>
      <c r="AL272" s="22">
        <v>0</v>
      </c>
      <c r="AM272" s="22">
        <v>0</v>
      </c>
      <c r="AN272" s="22">
        <v>0</v>
      </c>
      <c r="AO272" s="22">
        <v>0</v>
      </c>
      <c r="AP272" s="22">
        <v>0</v>
      </c>
      <c r="AQ272" s="24" t="s">
        <v>930</v>
      </c>
    </row>
    <row r="273" spans="1:43" ht="27" x14ac:dyDescent="0.3">
      <c r="A273" s="17">
        <v>2011</v>
      </c>
      <c r="B273" s="19">
        <v>40889</v>
      </c>
      <c r="C273" s="18" t="s">
        <v>1139</v>
      </c>
      <c r="D273" s="18" t="s">
        <v>1233</v>
      </c>
      <c r="E273" s="18" t="s">
        <v>1004</v>
      </c>
      <c r="F273" s="17">
        <v>12</v>
      </c>
      <c r="G273" s="18" t="s">
        <v>919</v>
      </c>
      <c r="H273" s="18" t="s">
        <v>47</v>
      </c>
      <c r="I273" s="17">
        <v>2011</v>
      </c>
      <c r="J273" s="17">
        <v>1.8323</v>
      </c>
      <c r="K273" s="17">
        <v>62</v>
      </c>
      <c r="L273" s="17">
        <v>700</v>
      </c>
      <c r="M273" s="20">
        <v>0.32360541376549606</v>
      </c>
      <c r="N273" s="18" t="s">
        <v>920</v>
      </c>
      <c r="O273" s="18" t="s">
        <v>920</v>
      </c>
      <c r="P273" s="21">
        <v>0.56944444444444442</v>
      </c>
      <c r="Q273" s="18" t="s">
        <v>346</v>
      </c>
      <c r="R273" s="20">
        <v>0.80697252686928267</v>
      </c>
      <c r="S273" s="22">
        <v>2.1226212338032479E-3</v>
      </c>
      <c r="T273" s="20">
        <v>0.11584463427404071</v>
      </c>
      <c r="U273" s="22">
        <v>0.11597898971050556</v>
      </c>
      <c r="V273" s="17" t="s">
        <v>47</v>
      </c>
      <c r="W273" s="17" t="s">
        <v>47</v>
      </c>
      <c r="X273" s="22">
        <v>0</v>
      </c>
      <c r="Y273" s="22">
        <v>0</v>
      </c>
      <c r="Z273" s="22">
        <v>0</v>
      </c>
      <c r="AA273" s="22">
        <v>0</v>
      </c>
      <c r="AB273" s="22">
        <v>0</v>
      </c>
      <c r="AC273" s="22">
        <v>1.0980000000000001E-4</v>
      </c>
      <c r="AD273" s="22">
        <v>4.4400000000000002E-5</v>
      </c>
      <c r="AE273" s="22">
        <v>0</v>
      </c>
      <c r="AF273" s="22">
        <v>0</v>
      </c>
      <c r="AG273" s="22">
        <v>0</v>
      </c>
      <c r="AH273" s="22">
        <v>0</v>
      </c>
      <c r="AI273" s="22">
        <v>1.15E-4</v>
      </c>
      <c r="AJ273" s="22">
        <v>6.5436932057445936E-4</v>
      </c>
      <c r="AK273" s="22">
        <v>2.5721095769009693E-5</v>
      </c>
      <c r="AL273" s="22">
        <v>1.1733308174597789E-3</v>
      </c>
      <c r="AM273" s="22">
        <v>0</v>
      </c>
      <c r="AN273" s="22">
        <v>0</v>
      </c>
      <c r="AO273" s="22">
        <v>0</v>
      </c>
      <c r="AP273" s="22">
        <v>0</v>
      </c>
      <c r="AQ273" s="24" t="s">
        <v>930</v>
      </c>
    </row>
    <row r="274" spans="1:43" ht="27" x14ac:dyDescent="0.3">
      <c r="A274" s="17">
        <v>2011</v>
      </c>
      <c r="B274" s="19">
        <v>40889</v>
      </c>
      <c r="C274" s="18" t="s">
        <v>1139</v>
      </c>
      <c r="D274" s="18" t="s">
        <v>1234</v>
      </c>
      <c r="E274" s="18" t="s">
        <v>1004</v>
      </c>
      <c r="F274" s="17">
        <v>12</v>
      </c>
      <c r="G274" s="18" t="s">
        <v>919</v>
      </c>
      <c r="H274" s="18" t="s">
        <v>47</v>
      </c>
      <c r="I274" s="17">
        <v>2011</v>
      </c>
      <c r="J274" s="17">
        <v>1.2675000000000001</v>
      </c>
      <c r="K274" s="17">
        <v>60</v>
      </c>
      <c r="L274" s="17">
        <v>700</v>
      </c>
      <c r="M274" s="20">
        <v>0.32360541376549606</v>
      </c>
      <c r="N274" s="18" t="s">
        <v>920</v>
      </c>
      <c r="O274" s="18" t="s">
        <v>920</v>
      </c>
      <c r="P274" s="21">
        <v>0.56944444444444442</v>
      </c>
      <c r="Q274" s="18" t="s">
        <v>346</v>
      </c>
      <c r="R274" s="20">
        <v>0.52622976793633103</v>
      </c>
      <c r="S274" s="22">
        <v>9.8200000000000002E-4</v>
      </c>
      <c r="T274" s="20">
        <v>7.7475345167652851E-2</v>
      </c>
      <c r="U274" s="22">
        <v>7.753541599882513E-2</v>
      </c>
      <c r="V274" s="17" t="s">
        <v>47</v>
      </c>
      <c r="W274" s="17" t="s">
        <v>47</v>
      </c>
      <c r="X274" s="22">
        <v>2.196E-4</v>
      </c>
      <c r="Y274" s="22">
        <v>0</v>
      </c>
      <c r="Z274" s="22">
        <v>0</v>
      </c>
      <c r="AA274" s="22">
        <v>0</v>
      </c>
      <c r="AB274" s="22">
        <v>4.0299999999999997E-5</v>
      </c>
      <c r="AC274" s="22">
        <v>1.0080000000000001E-4</v>
      </c>
      <c r="AD274" s="22">
        <v>4.1099999999999996E-5</v>
      </c>
      <c r="AE274" s="22">
        <v>0</v>
      </c>
      <c r="AF274" s="22">
        <v>0</v>
      </c>
      <c r="AG274" s="22">
        <v>2.2699999999999999E-4</v>
      </c>
      <c r="AH274" s="22">
        <v>0</v>
      </c>
      <c r="AI274" s="22">
        <v>2.2500000000000001E-5</v>
      </c>
      <c r="AJ274" s="22">
        <v>0</v>
      </c>
      <c r="AK274" s="22">
        <v>0</v>
      </c>
      <c r="AL274" s="22">
        <v>0</v>
      </c>
      <c r="AM274" s="22">
        <v>0</v>
      </c>
      <c r="AN274" s="22">
        <v>3.3070000000000002E-4</v>
      </c>
      <c r="AO274" s="22">
        <v>0</v>
      </c>
      <c r="AP274" s="22">
        <v>0</v>
      </c>
      <c r="AQ274" s="24" t="s">
        <v>930</v>
      </c>
    </row>
    <row r="275" spans="1:43" ht="27" x14ac:dyDescent="0.3">
      <c r="A275" s="17">
        <v>2011</v>
      </c>
      <c r="B275" s="19">
        <v>40889</v>
      </c>
      <c r="C275" s="18" t="s">
        <v>1139</v>
      </c>
      <c r="D275" s="18" t="s">
        <v>1235</v>
      </c>
      <c r="E275" s="18" t="s">
        <v>1004</v>
      </c>
      <c r="F275" s="17">
        <v>12</v>
      </c>
      <c r="G275" s="18" t="s">
        <v>919</v>
      </c>
      <c r="H275" s="18" t="s">
        <v>47</v>
      </c>
      <c r="I275" s="17">
        <v>2011</v>
      </c>
      <c r="J275" s="17">
        <v>1.4006000000000001</v>
      </c>
      <c r="K275" s="17">
        <v>60</v>
      </c>
      <c r="L275" s="17">
        <v>700</v>
      </c>
      <c r="M275" s="20">
        <v>0.32360541376549606</v>
      </c>
      <c r="N275" s="18" t="s">
        <v>920</v>
      </c>
      <c r="O275" s="18" t="s">
        <v>920</v>
      </c>
      <c r="P275" s="21">
        <v>0.56944444444444442</v>
      </c>
      <c r="Q275" s="18" t="s">
        <v>346</v>
      </c>
      <c r="R275" s="20">
        <v>0.48761637858167428</v>
      </c>
      <c r="S275" s="22">
        <v>8.9845865864155957E-4</v>
      </c>
      <c r="T275" s="20">
        <v>6.4148126420217014E-2</v>
      </c>
      <c r="U275" s="22">
        <v>6.4189302655232552E-2</v>
      </c>
      <c r="V275" s="17" t="s">
        <v>47</v>
      </c>
      <c r="W275" s="17" t="s">
        <v>47</v>
      </c>
      <c r="X275" s="22">
        <v>1.098E-4</v>
      </c>
      <c r="Y275" s="22">
        <v>0</v>
      </c>
      <c r="Z275" s="22">
        <v>0</v>
      </c>
      <c r="AA275" s="22">
        <v>0</v>
      </c>
      <c r="AB275" s="22">
        <v>0</v>
      </c>
      <c r="AC275" s="22">
        <v>7.3200000000000004E-5</v>
      </c>
      <c r="AD275" s="22">
        <v>1.3699999999999999E-5</v>
      </c>
      <c r="AE275" s="22">
        <v>0</v>
      </c>
      <c r="AF275" s="22">
        <v>0</v>
      </c>
      <c r="AG275" s="22">
        <v>0</v>
      </c>
      <c r="AH275" s="22">
        <v>0</v>
      </c>
      <c r="AI275" s="22">
        <v>3.01E-5</v>
      </c>
      <c r="AJ275" s="22">
        <v>6.5436932057445936E-4</v>
      </c>
      <c r="AK275" s="22">
        <v>1.7289338067100227E-5</v>
      </c>
      <c r="AL275" s="22">
        <v>0</v>
      </c>
      <c r="AM275" s="22">
        <v>0</v>
      </c>
      <c r="AN275" s="22">
        <v>0</v>
      </c>
      <c r="AO275" s="22">
        <v>0</v>
      </c>
      <c r="AP275" s="22">
        <v>0</v>
      </c>
      <c r="AQ275" s="24" t="s">
        <v>930</v>
      </c>
    </row>
    <row r="276" spans="1:43" ht="27" x14ac:dyDescent="0.3">
      <c r="A276" s="17">
        <v>2011</v>
      </c>
      <c r="B276" s="19">
        <v>40889</v>
      </c>
      <c r="C276" s="18" t="s">
        <v>1139</v>
      </c>
      <c r="D276" s="18" t="s">
        <v>1236</v>
      </c>
      <c r="E276" s="18" t="s">
        <v>1004</v>
      </c>
      <c r="F276" s="17">
        <v>12</v>
      </c>
      <c r="G276" s="18" t="s">
        <v>919</v>
      </c>
      <c r="H276" s="18" t="s">
        <v>47</v>
      </c>
      <c r="I276" s="17">
        <v>2011</v>
      </c>
      <c r="J276" s="17">
        <v>1.6245000000000001</v>
      </c>
      <c r="K276" s="17">
        <v>62</v>
      </c>
      <c r="L276" s="17">
        <v>700</v>
      </c>
      <c r="M276" s="20">
        <v>0.32360541376549606</v>
      </c>
      <c r="N276" s="18" t="s">
        <v>920</v>
      </c>
      <c r="O276" s="18" t="s">
        <v>920</v>
      </c>
      <c r="P276" s="21">
        <v>0.56944444444444442</v>
      </c>
      <c r="Q276" s="18" t="s">
        <v>346</v>
      </c>
      <c r="R276" s="20">
        <v>-4.3522088387687834E-3</v>
      </c>
      <c r="S276" s="22">
        <v>3.2775382496034257E-4</v>
      </c>
      <c r="T276" s="20">
        <v>2.0175674051113732E-2</v>
      </c>
      <c r="U276" s="22">
        <v>2.0179745450780225E-2</v>
      </c>
      <c r="V276" s="17" t="s">
        <v>47</v>
      </c>
      <c r="W276" s="17" t="s">
        <v>47</v>
      </c>
      <c r="X276" s="22">
        <v>0</v>
      </c>
      <c r="Y276" s="22">
        <v>0</v>
      </c>
      <c r="Z276" s="22">
        <v>0</v>
      </c>
      <c r="AA276" s="22">
        <v>0</v>
      </c>
      <c r="AB276" s="22">
        <v>4.0299999999999997E-5</v>
      </c>
      <c r="AC276" s="22">
        <v>1.0980000000000001E-4</v>
      </c>
      <c r="AD276" s="22">
        <v>4.4400000000000002E-5</v>
      </c>
      <c r="AE276" s="22">
        <v>0</v>
      </c>
      <c r="AF276" s="22">
        <v>0</v>
      </c>
      <c r="AG276" s="22">
        <v>0</v>
      </c>
      <c r="AH276" s="22">
        <v>0</v>
      </c>
      <c r="AI276" s="22">
        <v>6.4599999999999998E-5</v>
      </c>
      <c r="AJ276" s="22">
        <v>0</v>
      </c>
      <c r="AK276" s="22">
        <v>0</v>
      </c>
      <c r="AL276" s="22">
        <v>0</v>
      </c>
      <c r="AM276" s="22">
        <v>6.8653824960342559E-5</v>
      </c>
      <c r="AN276" s="22">
        <v>0</v>
      </c>
      <c r="AO276" s="22">
        <v>0</v>
      </c>
      <c r="AP276" s="22">
        <v>0</v>
      </c>
      <c r="AQ276" s="24" t="s">
        <v>930</v>
      </c>
    </row>
    <row r="277" spans="1:43" ht="27" x14ac:dyDescent="0.3">
      <c r="A277" s="17">
        <v>2011</v>
      </c>
      <c r="B277" s="19">
        <v>40889</v>
      </c>
      <c r="C277" s="18" t="s">
        <v>1139</v>
      </c>
      <c r="D277" s="18" t="s">
        <v>1237</v>
      </c>
      <c r="E277" s="18" t="s">
        <v>1004</v>
      </c>
      <c r="F277" s="17">
        <v>12</v>
      </c>
      <c r="G277" s="18" t="s">
        <v>919</v>
      </c>
      <c r="H277" s="18" t="s">
        <v>47</v>
      </c>
      <c r="I277" s="17">
        <v>2011</v>
      </c>
      <c r="J277" s="17">
        <v>1.7948999999999999</v>
      </c>
      <c r="K277" s="17">
        <v>63</v>
      </c>
      <c r="L277" s="17">
        <v>700</v>
      </c>
      <c r="M277" s="20">
        <v>0.32360541376549606</v>
      </c>
      <c r="N277" s="18" t="s">
        <v>920</v>
      </c>
      <c r="O277" s="18" t="s">
        <v>920</v>
      </c>
      <c r="P277" s="21">
        <v>0.56944444444444442</v>
      </c>
      <c r="Q277" s="18" t="s">
        <v>346</v>
      </c>
      <c r="R277" s="20">
        <v>-0.27175512860734907</v>
      </c>
      <c r="S277" s="22">
        <v>1.8814988595160508E-4</v>
      </c>
      <c r="T277" s="20">
        <v>1.0482471778461478E-2</v>
      </c>
      <c r="U277" s="22">
        <v>1.0483570715803137E-2</v>
      </c>
      <c r="V277" s="17" t="s">
        <v>47</v>
      </c>
      <c r="W277" s="17" t="s">
        <v>47</v>
      </c>
      <c r="X277" s="22">
        <v>5.49E-5</v>
      </c>
      <c r="Y277" s="22">
        <v>0</v>
      </c>
      <c r="Z277" s="22">
        <v>0</v>
      </c>
      <c r="AA277" s="22">
        <v>0</v>
      </c>
      <c r="AB277" s="22">
        <v>0</v>
      </c>
      <c r="AC277" s="22">
        <v>3.6600000000000002E-5</v>
      </c>
      <c r="AD277" s="22">
        <v>1.3699999999999999E-5</v>
      </c>
      <c r="AE277" s="22">
        <v>0</v>
      </c>
      <c r="AF277" s="22">
        <v>0</v>
      </c>
      <c r="AG277" s="22">
        <v>2.27E-5</v>
      </c>
      <c r="AH277" s="22">
        <v>0</v>
      </c>
      <c r="AI277" s="22">
        <v>3.01E-5</v>
      </c>
      <c r="AJ277" s="22">
        <v>0</v>
      </c>
      <c r="AK277" s="22">
        <v>3.0149885951605073E-5</v>
      </c>
      <c r="AL277" s="22">
        <v>0</v>
      </c>
      <c r="AM277" s="22">
        <v>0</v>
      </c>
      <c r="AN277" s="22">
        <v>0</v>
      </c>
      <c r="AO277" s="22">
        <v>0</v>
      </c>
      <c r="AP277" s="22">
        <v>0</v>
      </c>
      <c r="AQ277" s="24" t="s">
        <v>930</v>
      </c>
    </row>
    <row r="278" spans="1:43" ht="27" x14ac:dyDescent="0.3">
      <c r="A278" s="17">
        <v>2011</v>
      </c>
      <c r="B278" s="19">
        <v>40889</v>
      </c>
      <c r="C278" s="18" t="s">
        <v>1139</v>
      </c>
      <c r="D278" s="18" t="s">
        <v>1238</v>
      </c>
      <c r="E278" s="18" t="s">
        <v>1004</v>
      </c>
      <c r="F278" s="17">
        <v>12</v>
      </c>
      <c r="G278" s="18" t="s">
        <v>919</v>
      </c>
      <c r="H278" s="18" t="s">
        <v>47</v>
      </c>
      <c r="I278" s="17">
        <v>2011</v>
      </c>
      <c r="J278" s="17">
        <v>1.8867</v>
      </c>
      <c r="K278" s="17">
        <v>64</v>
      </c>
      <c r="L278" s="17">
        <v>700</v>
      </c>
      <c r="M278" s="20">
        <v>0.32360541376549606</v>
      </c>
      <c r="N278" s="18" t="s">
        <v>920</v>
      </c>
      <c r="O278" s="18" t="s">
        <v>920</v>
      </c>
      <c r="P278" s="21">
        <v>0.56944444444444442</v>
      </c>
      <c r="Q278" s="18" t="s">
        <v>346</v>
      </c>
      <c r="R278" s="20">
        <v>0.31085068828766144</v>
      </c>
      <c r="S278" s="22">
        <v>7.6393035179869631E-4</v>
      </c>
      <c r="T278" s="20">
        <v>4.0490292669671718E-2</v>
      </c>
      <c r="U278" s="22">
        <v>4.0506693948602311E-2</v>
      </c>
      <c r="V278" s="17" t="s">
        <v>47</v>
      </c>
      <c r="W278" s="17" t="s">
        <v>47</v>
      </c>
      <c r="X278" s="22">
        <v>0</v>
      </c>
      <c r="Y278" s="22">
        <v>0</v>
      </c>
      <c r="Z278" s="22">
        <v>0</v>
      </c>
      <c r="AA278" s="22">
        <v>0</v>
      </c>
      <c r="AB278" s="22">
        <v>0</v>
      </c>
      <c r="AC278" s="22">
        <v>1.0980000000000001E-4</v>
      </c>
      <c r="AD278" s="22">
        <v>0</v>
      </c>
      <c r="AE278" s="22">
        <v>1.1459999999999999E-4</v>
      </c>
      <c r="AF278" s="22">
        <v>5.5999999999999997E-6</v>
      </c>
      <c r="AG278" s="22">
        <v>0</v>
      </c>
      <c r="AH278" s="22">
        <v>0</v>
      </c>
      <c r="AI278" s="22">
        <v>0</v>
      </c>
      <c r="AJ278" s="22">
        <v>4.8206233759739568E-4</v>
      </c>
      <c r="AK278" s="22">
        <v>5.1868014201300684E-5</v>
      </c>
      <c r="AL278" s="22">
        <v>0</v>
      </c>
      <c r="AM278" s="22">
        <v>0</v>
      </c>
      <c r="AN278" s="22">
        <v>0</v>
      </c>
      <c r="AO278" s="22">
        <v>0</v>
      </c>
      <c r="AP278" s="22">
        <v>0</v>
      </c>
      <c r="AQ278" s="24" t="s">
        <v>930</v>
      </c>
    </row>
    <row r="279" spans="1:43" ht="27" x14ac:dyDescent="0.3">
      <c r="A279" s="17">
        <v>2011</v>
      </c>
      <c r="B279" s="19">
        <v>40889</v>
      </c>
      <c r="C279" s="18" t="s">
        <v>44</v>
      </c>
      <c r="D279" s="18" t="s">
        <v>1239</v>
      </c>
      <c r="E279" s="18" t="s">
        <v>1004</v>
      </c>
      <c r="F279" s="17">
        <v>12</v>
      </c>
      <c r="G279" s="18" t="s">
        <v>919</v>
      </c>
      <c r="H279" s="18" t="s">
        <v>47</v>
      </c>
      <c r="I279" s="17">
        <v>2011</v>
      </c>
      <c r="J279" s="17">
        <v>1.7738</v>
      </c>
      <c r="K279" s="17">
        <v>63</v>
      </c>
      <c r="L279" s="17">
        <v>211</v>
      </c>
      <c r="M279" s="20">
        <v>8.9657050521103829E-2</v>
      </c>
      <c r="N279" s="18" t="s">
        <v>920</v>
      </c>
      <c r="O279" s="18" t="s">
        <v>920</v>
      </c>
      <c r="P279" s="21">
        <v>0.54583333333333328</v>
      </c>
      <c r="Q279" s="18" t="s">
        <v>346</v>
      </c>
      <c r="R279" s="20">
        <v>0.80104837077686164</v>
      </c>
      <c r="S279" s="22">
        <v>2.2248844402303156E-3</v>
      </c>
      <c r="T279" s="20">
        <v>0.12543040028358979</v>
      </c>
      <c r="U279" s="22">
        <v>0.12558792572153016</v>
      </c>
      <c r="V279" s="17" t="s">
        <v>47</v>
      </c>
      <c r="W279" s="17" t="s">
        <v>47</v>
      </c>
      <c r="X279" s="22">
        <v>1.3175999999999999E-3</v>
      </c>
      <c r="Y279" s="22">
        <v>7.5300000000000001E-5</v>
      </c>
      <c r="Z279" s="22">
        <v>0</v>
      </c>
      <c r="AA279" s="22">
        <v>0</v>
      </c>
      <c r="AB279" s="22">
        <v>0</v>
      </c>
      <c r="AC279" s="22">
        <v>5.52E-5</v>
      </c>
      <c r="AD279" s="22">
        <v>1.209E-4</v>
      </c>
      <c r="AE279" s="22">
        <v>0</v>
      </c>
      <c r="AF279" s="22">
        <v>5.5999999999999997E-6</v>
      </c>
      <c r="AG279" s="22">
        <v>2.27E-5</v>
      </c>
      <c r="AH279" s="22">
        <v>0</v>
      </c>
      <c r="AI279" s="22">
        <v>1.008E-4</v>
      </c>
      <c r="AJ279" s="22">
        <v>4.3159699612711934E-4</v>
      </c>
      <c r="AK279" s="22">
        <v>9.5187444103196595E-5</v>
      </c>
      <c r="AL279" s="22">
        <v>0</v>
      </c>
      <c r="AM279" s="22">
        <v>0</v>
      </c>
      <c r="AN279" s="22">
        <v>0</v>
      </c>
      <c r="AO279" s="22">
        <v>0</v>
      </c>
      <c r="AP279" s="22">
        <v>0</v>
      </c>
      <c r="AQ279" s="24" t="s">
        <v>930</v>
      </c>
    </row>
    <row r="280" spans="1:43" ht="27" x14ac:dyDescent="0.3">
      <c r="A280" s="17">
        <v>2011</v>
      </c>
      <c r="B280" s="19">
        <v>40889</v>
      </c>
      <c r="C280" s="18" t="s">
        <v>44</v>
      </c>
      <c r="D280" s="18" t="s">
        <v>1240</v>
      </c>
      <c r="E280" s="18" t="s">
        <v>1004</v>
      </c>
      <c r="F280" s="17">
        <v>12</v>
      </c>
      <c r="G280" s="18" t="s">
        <v>919</v>
      </c>
      <c r="H280" s="18" t="s">
        <v>47</v>
      </c>
      <c r="I280" s="17">
        <v>2011</v>
      </c>
      <c r="J280" s="17">
        <v>1.7668999999999999</v>
      </c>
      <c r="K280" s="17">
        <v>58</v>
      </c>
      <c r="L280" s="17">
        <v>211</v>
      </c>
      <c r="M280" s="20">
        <v>8.9657050521103829E-2</v>
      </c>
      <c r="N280" s="18" t="s">
        <v>920</v>
      </c>
      <c r="O280" s="18" t="s">
        <v>920</v>
      </c>
      <c r="P280" s="21">
        <v>0.54583333333333328</v>
      </c>
      <c r="Q280" s="18" t="s">
        <v>346</v>
      </c>
      <c r="R280" s="20">
        <v>0.96726554754415561</v>
      </c>
      <c r="S280" s="22">
        <v>2.3839521674266996E-3</v>
      </c>
      <c r="T280" s="20">
        <v>0.13492286872073689</v>
      </c>
      <c r="U280" s="22">
        <v>0.13510515647364074</v>
      </c>
      <c r="V280" s="17" t="s">
        <v>47</v>
      </c>
      <c r="W280" s="17" t="s">
        <v>47</v>
      </c>
      <c r="X280" s="22">
        <v>1.2078E-3</v>
      </c>
      <c r="Y280" s="22">
        <v>0</v>
      </c>
      <c r="Z280" s="22">
        <v>0</v>
      </c>
      <c r="AA280" s="22">
        <v>0</v>
      </c>
      <c r="AB280" s="22">
        <v>0</v>
      </c>
      <c r="AC280" s="22">
        <v>8.2800000000000007E-5</v>
      </c>
      <c r="AD280" s="22">
        <v>4.3399999999999998E-5</v>
      </c>
      <c r="AE280" s="22">
        <v>0</v>
      </c>
      <c r="AF280" s="22">
        <v>0</v>
      </c>
      <c r="AG280" s="22">
        <v>0</v>
      </c>
      <c r="AH280" s="22">
        <v>0</v>
      </c>
      <c r="AI280" s="22">
        <v>0</v>
      </c>
      <c r="AJ280" s="22">
        <v>0</v>
      </c>
      <c r="AK280" s="22">
        <v>4.7881643653514545E-5</v>
      </c>
      <c r="AL280" s="22">
        <v>1.0020705237731849E-3</v>
      </c>
      <c r="AM280" s="22">
        <v>0</v>
      </c>
      <c r="AN280" s="22">
        <v>0</v>
      </c>
      <c r="AO280" s="22">
        <v>0</v>
      </c>
      <c r="AP280" s="22">
        <v>0</v>
      </c>
      <c r="AQ280" s="24" t="s">
        <v>930</v>
      </c>
    </row>
    <row r="281" spans="1:43" ht="27" x14ac:dyDescent="0.3">
      <c r="A281" s="17">
        <v>2011</v>
      </c>
      <c r="B281" s="19">
        <v>40889</v>
      </c>
      <c r="C281" s="18" t="s">
        <v>44</v>
      </c>
      <c r="D281" s="18" t="s">
        <v>1241</v>
      </c>
      <c r="E281" s="18" t="s">
        <v>1004</v>
      </c>
      <c r="F281" s="17">
        <v>12</v>
      </c>
      <c r="G281" s="18" t="s">
        <v>919</v>
      </c>
      <c r="H281" s="18" t="s">
        <v>47</v>
      </c>
      <c r="I281" s="17">
        <v>2011</v>
      </c>
      <c r="J281" s="17">
        <v>1.7290000000000001</v>
      </c>
      <c r="K281" s="17">
        <v>62</v>
      </c>
      <c r="L281" s="17">
        <v>211</v>
      </c>
      <c r="M281" s="20">
        <v>8.9657050521103829E-2</v>
      </c>
      <c r="N281" s="18" t="s">
        <v>920</v>
      </c>
      <c r="O281" s="18" t="s">
        <v>920</v>
      </c>
      <c r="P281" s="21">
        <v>0.54583333333333328</v>
      </c>
      <c r="Q281" s="18" t="s">
        <v>346</v>
      </c>
      <c r="R281" s="20">
        <v>1.0663539435219125</v>
      </c>
      <c r="S281" s="22">
        <v>3.8570380307079376E-3</v>
      </c>
      <c r="T281" s="20">
        <v>0.22307912265517277</v>
      </c>
      <c r="U281" s="22">
        <v>0.22357787822436673</v>
      </c>
      <c r="V281" s="17" t="s">
        <v>47</v>
      </c>
      <c r="W281" s="17" t="s">
        <v>47</v>
      </c>
      <c r="X281" s="22">
        <v>2.0038E-3</v>
      </c>
      <c r="Y281" s="22">
        <v>6.0240000000000001E-4</v>
      </c>
      <c r="Z281" s="22">
        <v>0</v>
      </c>
      <c r="AA281" s="22">
        <v>0</v>
      </c>
      <c r="AB281" s="22">
        <v>0</v>
      </c>
      <c r="AC281" s="22">
        <v>2.76E-5</v>
      </c>
      <c r="AD281" s="22">
        <v>6.6100000000000007E-5</v>
      </c>
      <c r="AE281" s="22">
        <v>0</v>
      </c>
      <c r="AF281" s="22">
        <v>0</v>
      </c>
      <c r="AG281" s="22">
        <v>8.6259999999999993E-4</v>
      </c>
      <c r="AH281" s="22">
        <v>0</v>
      </c>
      <c r="AI281" s="22">
        <v>2.2500000000000001E-5</v>
      </c>
      <c r="AJ281" s="22">
        <v>1.4093938607858146E-4</v>
      </c>
      <c r="AK281" s="22">
        <v>8.2998644629356521E-5</v>
      </c>
      <c r="AL281" s="22">
        <v>0</v>
      </c>
      <c r="AM281" s="22">
        <v>0</v>
      </c>
      <c r="AN281" s="22">
        <v>0</v>
      </c>
      <c r="AO281" s="22">
        <v>0</v>
      </c>
      <c r="AP281" s="22">
        <v>4.8099999999999997E-5</v>
      </c>
      <c r="AQ281" s="24" t="s">
        <v>930</v>
      </c>
    </row>
    <row r="282" spans="1:43" ht="27" x14ac:dyDescent="0.3">
      <c r="A282" s="17">
        <v>2011</v>
      </c>
      <c r="B282" s="19">
        <v>40889</v>
      </c>
      <c r="C282" s="18" t="s">
        <v>44</v>
      </c>
      <c r="D282" s="18" t="s">
        <v>1242</v>
      </c>
      <c r="E282" s="18" t="s">
        <v>1004</v>
      </c>
      <c r="F282" s="17">
        <v>12</v>
      </c>
      <c r="G282" s="18" t="s">
        <v>919</v>
      </c>
      <c r="H282" s="18" t="s">
        <v>47</v>
      </c>
      <c r="I282" s="17">
        <v>2011</v>
      </c>
      <c r="J282" s="17">
        <v>2.1631999999999998</v>
      </c>
      <c r="K282" s="17">
        <v>65</v>
      </c>
      <c r="L282" s="17">
        <v>211</v>
      </c>
      <c r="M282" s="20">
        <v>8.9657050521103829E-2</v>
      </c>
      <c r="N282" s="18" t="s">
        <v>920</v>
      </c>
      <c r="O282" s="18" t="s">
        <v>920</v>
      </c>
      <c r="P282" s="21">
        <v>0.54583333333333328</v>
      </c>
      <c r="Q282" s="18" t="s">
        <v>346</v>
      </c>
      <c r="R282" s="20">
        <v>0.9299879686049598</v>
      </c>
      <c r="S282" s="22">
        <v>3.370798454515443E-3</v>
      </c>
      <c r="T282" s="20">
        <v>0.15582463269764438</v>
      </c>
      <c r="U282" s="22">
        <v>0.15606782481241754</v>
      </c>
      <c r="V282" s="17" t="s">
        <v>47</v>
      </c>
      <c r="W282" s="17" t="s">
        <v>47</v>
      </c>
      <c r="X282" s="22">
        <v>2.2783E-3</v>
      </c>
      <c r="Y282" s="22">
        <v>3.7649999999999999E-4</v>
      </c>
      <c r="Z282" s="22">
        <v>1.4139999999999999E-4</v>
      </c>
      <c r="AA282" s="22">
        <v>0</v>
      </c>
      <c r="AB282" s="22">
        <v>4.0299999999999997E-5</v>
      </c>
      <c r="AC282" s="22">
        <v>1.1399999999999999E-5</v>
      </c>
      <c r="AD282" s="22">
        <v>2.7720000000000002E-4</v>
      </c>
      <c r="AE282" s="22">
        <v>1.1459999999999999E-4</v>
      </c>
      <c r="AF282" s="22">
        <v>0</v>
      </c>
      <c r="AG282" s="22">
        <v>2.27E-5</v>
      </c>
      <c r="AH282" s="22">
        <v>0</v>
      </c>
      <c r="AI282" s="22">
        <v>9.5400000000000001E-5</v>
      </c>
      <c r="AJ282" s="22">
        <v>0</v>
      </c>
      <c r="AK282" s="22">
        <v>6.4992272577215531E-6</v>
      </c>
      <c r="AL282" s="22">
        <v>0</v>
      </c>
      <c r="AM282" s="22">
        <v>6.4992272577215531E-6</v>
      </c>
      <c r="AN282" s="22">
        <v>0</v>
      </c>
      <c r="AO282" s="22">
        <v>0</v>
      </c>
      <c r="AP282" s="22">
        <v>0</v>
      </c>
      <c r="AQ282" s="24" t="s">
        <v>930</v>
      </c>
    </row>
    <row r="283" spans="1:43" ht="27" x14ac:dyDescent="0.3">
      <c r="A283" s="17">
        <v>2011</v>
      </c>
      <c r="B283" s="19">
        <v>40889</v>
      </c>
      <c r="C283" s="18" t="s">
        <v>44</v>
      </c>
      <c r="D283" s="18" t="s">
        <v>1243</v>
      </c>
      <c r="E283" s="18" t="s">
        <v>1004</v>
      </c>
      <c r="F283" s="17">
        <v>12</v>
      </c>
      <c r="G283" s="18" t="s">
        <v>919</v>
      </c>
      <c r="H283" s="18" t="s">
        <v>47</v>
      </c>
      <c r="I283" s="17">
        <v>2011</v>
      </c>
      <c r="J283" s="17">
        <v>1.238</v>
      </c>
      <c r="K283" s="17">
        <v>61</v>
      </c>
      <c r="L283" s="17">
        <v>211</v>
      </c>
      <c r="M283" s="20">
        <v>8.9657050521103829E-2</v>
      </c>
      <c r="N283" s="18" t="s">
        <v>920</v>
      </c>
      <c r="O283" s="18" t="s">
        <v>920</v>
      </c>
      <c r="P283" s="21">
        <v>0.54583333333333328</v>
      </c>
      <c r="Q283" s="18" t="s">
        <v>346</v>
      </c>
      <c r="R283" s="20">
        <v>1.0344556321012024</v>
      </c>
      <c r="S283" s="22">
        <v>3.3695187471407036E-3</v>
      </c>
      <c r="T283" s="20">
        <v>0.272174373759346</v>
      </c>
      <c r="U283" s="22">
        <v>0.2729171843968598</v>
      </c>
      <c r="V283" s="17" t="s">
        <v>47</v>
      </c>
      <c r="W283" s="17" t="s">
        <v>47</v>
      </c>
      <c r="X283" s="22">
        <v>1.9352E-3</v>
      </c>
      <c r="Y283" s="22">
        <v>3.012E-4</v>
      </c>
      <c r="Z283" s="22">
        <v>0</v>
      </c>
      <c r="AA283" s="22">
        <v>0</v>
      </c>
      <c r="AB283" s="22">
        <v>0</v>
      </c>
      <c r="AC283" s="22">
        <v>1.56E-4</v>
      </c>
      <c r="AD283" s="22">
        <v>3.122E-4</v>
      </c>
      <c r="AE283" s="22">
        <v>7.64E-5</v>
      </c>
      <c r="AF283" s="22">
        <v>0</v>
      </c>
      <c r="AG283" s="22">
        <v>0</v>
      </c>
      <c r="AH283" s="22">
        <v>0</v>
      </c>
      <c r="AI283" s="22">
        <v>1.4579999999999999E-4</v>
      </c>
      <c r="AJ283" s="22">
        <v>0</v>
      </c>
      <c r="AK283" s="22">
        <v>4.4271874714070395E-4</v>
      </c>
      <c r="AL283" s="22">
        <v>0</v>
      </c>
      <c r="AM283" s="22">
        <v>0</v>
      </c>
      <c r="AN283" s="22">
        <v>0</v>
      </c>
      <c r="AO283" s="22">
        <v>0</v>
      </c>
      <c r="AP283" s="22">
        <v>0</v>
      </c>
      <c r="AQ283" s="24" t="s">
        <v>930</v>
      </c>
    </row>
    <row r="284" spans="1:43" ht="27" x14ac:dyDescent="0.3">
      <c r="A284" s="17">
        <v>2011</v>
      </c>
      <c r="B284" s="19">
        <v>40889</v>
      </c>
      <c r="C284" s="18" t="s">
        <v>44</v>
      </c>
      <c r="D284" s="18" t="s">
        <v>1244</v>
      </c>
      <c r="E284" s="18" t="s">
        <v>1004</v>
      </c>
      <c r="F284" s="17">
        <v>12</v>
      </c>
      <c r="G284" s="18" t="s">
        <v>919</v>
      </c>
      <c r="H284" s="18" t="s">
        <v>47</v>
      </c>
      <c r="I284" s="17">
        <v>2011</v>
      </c>
      <c r="J284" s="17">
        <v>1.7101999999999999</v>
      </c>
      <c r="K284" s="17">
        <v>61</v>
      </c>
      <c r="L284" s="17">
        <v>211</v>
      </c>
      <c r="M284" s="20">
        <v>8.9657050521103829E-2</v>
      </c>
      <c r="N284" s="18" t="s">
        <v>920</v>
      </c>
      <c r="O284" s="18" t="s">
        <v>920</v>
      </c>
      <c r="P284" s="21">
        <v>0.54583333333333328</v>
      </c>
      <c r="Q284" s="18" t="s">
        <v>346</v>
      </c>
      <c r="R284" s="20">
        <v>1.0764683406688671</v>
      </c>
      <c r="S284" s="22">
        <v>3.7117659683916842E-3</v>
      </c>
      <c r="T284" s="20">
        <v>0.21703695289391209</v>
      </c>
      <c r="U284" s="22">
        <v>0.21750902786024912</v>
      </c>
      <c r="V284" s="17" t="s">
        <v>47</v>
      </c>
      <c r="W284" s="17" t="s">
        <v>47</v>
      </c>
      <c r="X284" s="22">
        <v>1.1528E-3</v>
      </c>
      <c r="Y284" s="22">
        <v>7.5300000000000001E-5</v>
      </c>
      <c r="Z284" s="22">
        <v>0</v>
      </c>
      <c r="AA284" s="22">
        <v>0</v>
      </c>
      <c r="AB284" s="22">
        <v>0</v>
      </c>
      <c r="AC284" s="22">
        <v>2.76E-5</v>
      </c>
      <c r="AD284" s="22">
        <v>0</v>
      </c>
      <c r="AE284" s="22">
        <v>0</v>
      </c>
      <c r="AF284" s="22">
        <v>0</v>
      </c>
      <c r="AG284" s="22">
        <v>6.8099999999999996E-4</v>
      </c>
      <c r="AH284" s="22">
        <v>0</v>
      </c>
      <c r="AI284" s="22">
        <v>1.5119999999999999E-4</v>
      </c>
      <c r="AJ284" s="22">
        <v>1.4093938607858146E-4</v>
      </c>
      <c r="AK284" s="22">
        <v>1.4829265823131028E-3</v>
      </c>
      <c r="AL284" s="22">
        <v>0</v>
      </c>
      <c r="AM284" s="22">
        <v>0</v>
      </c>
      <c r="AN284" s="22">
        <v>0</v>
      </c>
      <c r="AO284" s="22">
        <v>0</v>
      </c>
      <c r="AP284" s="22">
        <v>0</v>
      </c>
      <c r="AQ284" s="24" t="s">
        <v>930</v>
      </c>
    </row>
    <row r="285" spans="1:43" ht="27" x14ac:dyDescent="0.3">
      <c r="A285" s="17">
        <v>2011</v>
      </c>
      <c r="B285" s="19">
        <v>40889</v>
      </c>
      <c r="C285" s="18" t="s">
        <v>44</v>
      </c>
      <c r="D285" s="18" t="s">
        <v>1245</v>
      </c>
      <c r="E285" s="18" t="s">
        <v>1004</v>
      </c>
      <c r="F285" s="17">
        <v>12</v>
      </c>
      <c r="G285" s="18" t="s">
        <v>919</v>
      </c>
      <c r="H285" s="18" t="s">
        <v>47</v>
      </c>
      <c r="I285" s="17">
        <v>2011</v>
      </c>
      <c r="J285" s="17">
        <v>2.1444999999999999</v>
      </c>
      <c r="K285" s="17">
        <v>66</v>
      </c>
      <c r="L285" s="17">
        <v>211</v>
      </c>
      <c r="M285" s="20">
        <v>8.9657050521103829E-2</v>
      </c>
      <c r="N285" s="18" t="s">
        <v>920</v>
      </c>
      <c r="O285" s="18" t="s">
        <v>920</v>
      </c>
      <c r="P285" s="21">
        <v>0.54583333333333328</v>
      </c>
      <c r="Q285" s="18" t="s">
        <v>346</v>
      </c>
      <c r="R285" s="20">
        <v>0.98592688910588289</v>
      </c>
      <c r="S285" s="22">
        <v>4.0627816436535139E-3</v>
      </c>
      <c r="T285" s="20">
        <v>0.18945123076024781</v>
      </c>
      <c r="U285" s="22">
        <v>0.1898108297132558</v>
      </c>
      <c r="V285" s="17" t="s">
        <v>47</v>
      </c>
      <c r="W285" s="17" t="s">
        <v>47</v>
      </c>
      <c r="X285" s="22">
        <v>2.6351999999999999E-3</v>
      </c>
      <c r="Y285" s="22">
        <v>6.7770000000000005E-4</v>
      </c>
      <c r="Z285" s="22">
        <v>0</v>
      </c>
      <c r="AA285" s="22">
        <v>0</v>
      </c>
      <c r="AB285" s="22">
        <v>0</v>
      </c>
      <c r="AC285" s="22">
        <v>1.38E-5</v>
      </c>
      <c r="AD285" s="22">
        <v>7.9800000000000002E-5</v>
      </c>
      <c r="AE285" s="22">
        <v>7.64E-5</v>
      </c>
      <c r="AF285" s="22">
        <v>0</v>
      </c>
      <c r="AG285" s="22">
        <v>2.27E-5</v>
      </c>
      <c r="AH285" s="22">
        <v>0</v>
      </c>
      <c r="AI285" s="22">
        <v>1.8129999999999999E-4</v>
      </c>
      <c r="AJ285" s="22">
        <v>0</v>
      </c>
      <c r="AK285" s="22">
        <v>6.648164365351455E-5</v>
      </c>
      <c r="AL285" s="22">
        <v>0</v>
      </c>
      <c r="AM285" s="22">
        <v>0</v>
      </c>
      <c r="AN285" s="22">
        <v>0</v>
      </c>
      <c r="AO285" s="22">
        <v>0</v>
      </c>
      <c r="AP285" s="22">
        <v>3.0939999999999999E-4</v>
      </c>
      <c r="AQ285" s="24" t="s">
        <v>930</v>
      </c>
    </row>
    <row r="286" spans="1:43" ht="27" x14ac:dyDescent="0.3">
      <c r="A286" s="17">
        <v>2011</v>
      </c>
      <c r="B286" s="19">
        <v>40889</v>
      </c>
      <c r="C286" s="18" t="s">
        <v>44</v>
      </c>
      <c r="D286" s="18" t="s">
        <v>1246</v>
      </c>
      <c r="E286" s="18" t="s">
        <v>1004</v>
      </c>
      <c r="F286" s="17">
        <v>12</v>
      </c>
      <c r="G286" s="18" t="s">
        <v>919</v>
      </c>
      <c r="H286" s="18" t="s">
        <v>47</v>
      </c>
      <c r="I286" s="17">
        <v>2011</v>
      </c>
      <c r="J286" s="17">
        <v>1.7921</v>
      </c>
      <c r="K286" s="17">
        <v>64</v>
      </c>
      <c r="L286" s="17">
        <v>211</v>
      </c>
      <c r="M286" s="20">
        <v>8.9657050521103829E-2</v>
      </c>
      <c r="N286" s="18" t="s">
        <v>920</v>
      </c>
      <c r="O286" s="18" t="s">
        <v>920</v>
      </c>
      <c r="P286" s="21">
        <v>0.54583333333333328</v>
      </c>
      <c r="Q286" s="18" t="s">
        <v>346</v>
      </c>
      <c r="R286" s="20">
        <v>0.45705026121906528</v>
      </c>
      <c r="S286" s="22">
        <v>1.0696786761342006E-3</v>
      </c>
      <c r="T286" s="20">
        <v>5.9688559574476906E-2</v>
      </c>
      <c r="U286" s="22">
        <v>5.9724208094005478E-2</v>
      </c>
      <c r="V286" s="17" t="s">
        <v>47</v>
      </c>
      <c r="W286" s="17" t="s">
        <v>47</v>
      </c>
      <c r="X286" s="22">
        <v>7.273999999999999E-4</v>
      </c>
      <c r="Y286" s="22">
        <v>2.2590000000000002E-4</v>
      </c>
      <c r="Z286" s="22">
        <v>0</v>
      </c>
      <c r="AA286" s="22">
        <v>0</v>
      </c>
      <c r="AB286" s="22">
        <v>0</v>
      </c>
      <c r="AC286" s="22">
        <v>0</v>
      </c>
      <c r="AD286" s="22">
        <v>5.7099999999999999E-5</v>
      </c>
      <c r="AE286" s="22">
        <v>0</v>
      </c>
      <c r="AF286" s="22">
        <v>0</v>
      </c>
      <c r="AG286" s="22">
        <v>0</v>
      </c>
      <c r="AH286" s="22">
        <v>0</v>
      </c>
      <c r="AI286" s="22">
        <v>0</v>
      </c>
      <c r="AJ286" s="22">
        <v>0</v>
      </c>
      <c r="AK286" s="22">
        <v>1.7289338067100227E-5</v>
      </c>
      <c r="AL286" s="22">
        <v>0</v>
      </c>
      <c r="AM286" s="22">
        <v>1.7289338067100227E-5</v>
      </c>
      <c r="AN286" s="22">
        <v>0</v>
      </c>
      <c r="AO286" s="22">
        <v>0</v>
      </c>
      <c r="AP286" s="22">
        <v>2.4700000000000001E-5</v>
      </c>
      <c r="AQ286" s="24" t="s">
        <v>930</v>
      </c>
    </row>
    <row r="287" spans="1:43" ht="27" x14ac:dyDescent="0.3">
      <c r="A287" s="17">
        <v>2011</v>
      </c>
      <c r="B287" s="19">
        <v>40889</v>
      </c>
      <c r="C287" s="18" t="s">
        <v>44</v>
      </c>
      <c r="D287" s="18" t="s">
        <v>1247</v>
      </c>
      <c r="E287" s="18" t="s">
        <v>1004</v>
      </c>
      <c r="F287" s="17">
        <v>12</v>
      </c>
      <c r="G287" s="18" t="s">
        <v>919</v>
      </c>
      <c r="H287" s="18" t="s">
        <v>47</v>
      </c>
      <c r="I287" s="17">
        <v>2011</v>
      </c>
      <c r="J287" s="17">
        <v>1.9967999999999999</v>
      </c>
      <c r="K287" s="17">
        <v>65</v>
      </c>
      <c r="L287" s="17">
        <v>211</v>
      </c>
      <c r="M287" s="20">
        <v>8.9657050521103829E-2</v>
      </c>
      <c r="N287" s="18" t="s">
        <v>920</v>
      </c>
      <c r="O287" s="18" t="s">
        <v>920</v>
      </c>
      <c r="P287" s="21">
        <v>0.54583333333333328</v>
      </c>
      <c r="Q287" s="18" t="s">
        <v>346</v>
      </c>
      <c r="R287" s="20">
        <v>0.99259902576862347</v>
      </c>
      <c r="S287" s="22">
        <v>3.8935328506523844E-3</v>
      </c>
      <c r="T287" s="20">
        <v>0.1949886243315497</v>
      </c>
      <c r="U287" s="22">
        <v>0.19536957277386391</v>
      </c>
      <c r="V287" s="17" t="s">
        <v>47</v>
      </c>
      <c r="W287" s="17" t="s">
        <v>47</v>
      </c>
      <c r="X287" s="22">
        <v>9.881E-4</v>
      </c>
      <c r="Y287" s="22">
        <v>7.5300000000000001E-5</v>
      </c>
      <c r="Z287" s="22">
        <v>0</v>
      </c>
      <c r="AA287" s="22">
        <v>0</v>
      </c>
      <c r="AB287" s="22">
        <v>0</v>
      </c>
      <c r="AC287" s="22">
        <v>7.3300000000000006E-5</v>
      </c>
      <c r="AD287" s="22">
        <v>1.3699999999999999E-5</v>
      </c>
      <c r="AE287" s="22">
        <v>0</v>
      </c>
      <c r="AF287" s="22">
        <v>0</v>
      </c>
      <c r="AG287" s="22">
        <v>0</v>
      </c>
      <c r="AH287" s="22">
        <v>0</v>
      </c>
      <c r="AI287" s="22">
        <v>0</v>
      </c>
      <c r="AJ287" s="22">
        <v>0</v>
      </c>
      <c r="AK287" s="22">
        <v>2.7431328506523846E-3</v>
      </c>
      <c r="AL287" s="22">
        <v>0</v>
      </c>
      <c r="AM287" s="22">
        <v>0</v>
      </c>
      <c r="AN287" s="22">
        <v>0</v>
      </c>
      <c r="AO287" s="22">
        <v>0</v>
      </c>
      <c r="AP287" s="22">
        <v>0</v>
      </c>
      <c r="AQ287" s="24" t="s">
        <v>930</v>
      </c>
    </row>
    <row r="288" spans="1:43" ht="27" x14ac:dyDescent="0.3">
      <c r="A288" s="17">
        <v>2011</v>
      </c>
      <c r="B288" s="19">
        <v>40889</v>
      </c>
      <c r="C288" s="18" t="s">
        <v>44</v>
      </c>
      <c r="D288" s="18" t="s">
        <v>1248</v>
      </c>
      <c r="E288" s="18" t="s">
        <v>1004</v>
      </c>
      <c r="F288" s="17">
        <v>12</v>
      </c>
      <c r="G288" s="18" t="s">
        <v>919</v>
      </c>
      <c r="H288" s="18" t="s">
        <v>47</v>
      </c>
      <c r="I288" s="17">
        <v>2011</v>
      </c>
      <c r="J288" s="17">
        <v>1.8502000000000001</v>
      </c>
      <c r="K288" s="17">
        <v>63</v>
      </c>
      <c r="L288" s="17">
        <v>211</v>
      </c>
      <c r="M288" s="20">
        <v>8.9657050521103829E-2</v>
      </c>
      <c r="N288" s="18" t="s">
        <v>920</v>
      </c>
      <c r="O288" s="18" t="s">
        <v>920</v>
      </c>
      <c r="P288" s="21">
        <v>0.54583333333333328</v>
      </c>
      <c r="Q288" s="18" t="s">
        <v>346</v>
      </c>
      <c r="R288" s="20">
        <v>0.28834066555498616</v>
      </c>
      <c r="S288" s="22">
        <v>6.832816436535147E-4</v>
      </c>
      <c r="T288" s="20">
        <v>3.6930150451492519E-2</v>
      </c>
      <c r="U288" s="22">
        <v>3.6943793850143868E-2</v>
      </c>
      <c r="V288" s="17" t="s">
        <v>47</v>
      </c>
      <c r="W288" s="17" t="s">
        <v>47</v>
      </c>
      <c r="X288" s="22">
        <v>4.2540000000000004E-4</v>
      </c>
      <c r="Y288" s="22">
        <v>7.5300000000000001E-5</v>
      </c>
      <c r="Z288" s="22">
        <v>7.0699999999999997E-5</v>
      </c>
      <c r="AA288" s="22">
        <v>0</v>
      </c>
      <c r="AB288" s="22">
        <v>0</v>
      </c>
      <c r="AC288" s="22">
        <v>7.3300000000000006E-5</v>
      </c>
      <c r="AD288" s="22">
        <v>0</v>
      </c>
      <c r="AE288" s="22">
        <v>0</v>
      </c>
      <c r="AF288" s="22">
        <v>0</v>
      </c>
      <c r="AG288" s="22">
        <v>0</v>
      </c>
      <c r="AH288" s="22">
        <v>0</v>
      </c>
      <c r="AI288" s="22">
        <v>0</v>
      </c>
      <c r="AJ288" s="22">
        <v>0</v>
      </c>
      <c r="AK288" s="22">
        <v>2.5721095769009693E-5</v>
      </c>
      <c r="AL288" s="22">
        <v>0</v>
      </c>
      <c r="AM288" s="22">
        <v>1.2860547884504846E-5</v>
      </c>
      <c r="AN288" s="22">
        <v>0</v>
      </c>
      <c r="AO288" s="22">
        <v>0</v>
      </c>
      <c r="AP288" s="22">
        <v>0</v>
      </c>
      <c r="AQ288" s="24" t="s">
        <v>930</v>
      </c>
    </row>
    <row r="289" spans="1:43" ht="27" x14ac:dyDescent="0.3">
      <c r="A289" s="17">
        <v>2011</v>
      </c>
      <c r="B289" s="19">
        <v>40889</v>
      </c>
      <c r="C289" s="18" t="s">
        <v>44</v>
      </c>
      <c r="D289" s="18" t="s">
        <v>1249</v>
      </c>
      <c r="E289" s="18" t="s">
        <v>1004</v>
      </c>
      <c r="F289" s="17">
        <v>12</v>
      </c>
      <c r="G289" s="18" t="s">
        <v>919</v>
      </c>
      <c r="H289" s="18" t="s">
        <v>47</v>
      </c>
      <c r="I289" s="17">
        <v>2011</v>
      </c>
      <c r="J289" s="17">
        <v>2.0737999999999999</v>
      </c>
      <c r="K289" s="17">
        <v>64</v>
      </c>
      <c r="L289" s="17">
        <v>211</v>
      </c>
      <c r="M289" s="20">
        <v>8.9657050521103829E-2</v>
      </c>
      <c r="N289" s="18" t="s">
        <v>920</v>
      </c>
      <c r="O289" s="18" t="s">
        <v>920</v>
      </c>
      <c r="P289" s="21">
        <v>0.54583333333333328</v>
      </c>
      <c r="Q289" s="18" t="s">
        <v>346</v>
      </c>
      <c r="R289" s="20">
        <v>1.0128947733880238</v>
      </c>
      <c r="S289" s="22">
        <v>3.8467844381183639E-3</v>
      </c>
      <c r="T289" s="20">
        <v>0.18549447575071676</v>
      </c>
      <c r="U289" s="22">
        <v>0.18583919719529352</v>
      </c>
      <c r="V289" s="17" t="s">
        <v>47</v>
      </c>
      <c r="W289" s="17" t="s">
        <v>47</v>
      </c>
      <c r="X289" s="22">
        <v>1.8117000000000001E-3</v>
      </c>
      <c r="Y289" s="22">
        <v>7.5300000000000001E-5</v>
      </c>
      <c r="Z289" s="22">
        <v>0</v>
      </c>
      <c r="AA289" s="22">
        <v>0</v>
      </c>
      <c r="AB289" s="22">
        <v>0</v>
      </c>
      <c r="AC289" s="22">
        <v>0</v>
      </c>
      <c r="AD289" s="22">
        <v>1.3320000000000001E-4</v>
      </c>
      <c r="AE289" s="22">
        <v>0</v>
      </c>
      <c r="AF289" s="22">
        <v>5.5999999999999997E-6</v>
      </c>
      <c r="AG289" s="22">
        <v>1.7251999999999999E-3</v>
      </c>
      <c r="AH289" s="22">
        <v>0</v>
      </c>
      <c r="AI289" s="22">
        <v>0</v>
      </c>
      <c r="AJ289" s="22">
        <v>0</v>
      </c>
      <c r="AK289" s="22">
        <v>9.5784438118363816E-5</v>
      </c>
      <c r="AL289" s="22">
        <v>0</v>
      </c>
      <c r="AM289" s="22">
        <v>0</v>
      </c>
      <c r="AN289" s="22">
        <v>0</v>
      </c>
      <c r="AO289" s="22">
        <v>0</v>
      </c>
      <c r="AP289" s="22">
        <v>0</v>
      </c>
      <c r="AQ289" s="24" t="s">
        <v>930</v>
      </c>
    </row>
    <row r="290" spans="1:43" ht="27" x14ac:dyDescent="0.3">
      <c r="A290" s="17">
        <v>2011</v>
      </c>
      <c r="B290" s="19">
        <v>40889</v>
      </c>
      <c r="C290" s="18" t="s">
        <v>44</v>
      </c>
      <c r="D290" s="18" t="s">
        <v>1250</v>
      </c>
      <c r="E290" s="18" t="s">
        <v>1004</v>
      </c>
      <c r="F290" s="17">
        <v>12</v>
      </c>
      <c r="G290" s="18" t="s">
        <v>919</v>
      </c>
      <c r="H290" s="18" t="s">
        <v>47</v>
      </c>
      <c r="I290" s="17">
        <v>2011</v>
      </c>
      <c r="J290" s="17">
        <v>1.8599000000000001</v>
      </c>
      <c r="K290" s="17">
        <v>63</v>
      </c>
      <c r="L290" s="17">
        <v>211</v>
      </c>
      <c r="M290" s="20">
        <v>8.9657050521103829E-2</v>
      </c>
      <c r="N290" s="18" t="s">
        <v>920</v>
      </c>
      <c r="O290" s="18" t="s">
        <v>920</v>
      </c>
      <c r="P290" s="21">
        <v>0.54583333333333328</v>
      </c>
      <c r="Q290" s="18" t="s">
        <v>346</v>
      </c>
      <c r="R290" s="20">
        <v>0.63145660316082119</v>
      </c>
      <c r="S290" s="22">
        <v>1.5056210957690094E-3</v>
      </c>
      <c r="T290" s="20">
        <v>8.0951722983440472E-2</v>
      </c>
      <c r="U290" s="22">
        <v>8.1017307890092302E-2</v>
      </c>
      <c r="V290" s="17" t="s">
        <v>47</v>
      </c>
      <c r="W290" s="17" t="s">
        <v>47</v>
      </c>
      <c r="X290" s="22">
        <v>1.1665999999999998E-3</v>
      </c>
      <c r="Y290" s="22">
        <v>1.506E-4</v>
      </c>
      <c r="Z290" s="22">
        <v>7.0699999999999997E-5</v>
      </c>
      <c r="AA290" s="22">
        <v>0</v>
      </c>
      <c r="AB290" s="22">
        <v>0</v>
      </c>
      <c r="AC290" s="22">
        <v>0</v>
      </c>
      <c r="AD290" s="22">
        <v>1.3699999999999999E-5</v>
      </c>
      <c r="AE290" s="22">
        <v>0</v>
      </c>
      <c r="AF290" s="22">
        <v>0</v>
      </c>
      <c r="AG290" s="22">
        <v>0</v>
      </c>
      <c r="AH290" s="22">
        <v>0</v>
      </c>
      <c r="AI290" s="22">
        <v>5.0399999999999999E-5</v>
      </c>
      <c r="AJ290" s="22">
        <v>0</v>
      </c>
      <c r="AK290" s="22">
        <v>5.3621095769009693E-5</v>
      </c>
      <c r="AL290" s="22">
        <v>0</v>
      </c>
      <c r="AM290" s="22">
        <v>0</v>
      </c>
      <c r="AN290" s="22">
        <v>0</v>
      </c>
      <c r="AO290" s="22">
        <v>0</v>
      </c>
      <c r="AP290" s="22">
        <v>0</v>
      </c>
      <c r="AQ290" s="24" t="s">
        <v>930</v>
      </c>
    </row>
    <row r="291" spans="1:43" ht="27" x14ac:dyDescent="0.3">
      <c r="A291" s="17">
        <v>2011</v>
      </c>
      <c r="B291" s="19">
        <v>40889</v>
      </c>
      <c r="C291" s="18" t="s">
        <v>44</v>
      </c>
      <c r="D291" s="18" t="s">
        <v>1251</v>
      </c>
      <c r="E291" s="18" t="s">
        <v>1004</v>
      </c>
      <c r="F291" s="17">
        <v>12</v>
      </c>
      <c r="G291" s="18" t="s">
        <v>919</v>
      </c>
      <c r="H291" s="18" t="s">
        <v>47</v>
      </c>
      <c r="I291" s="17">
        <v>2011</v>
      </c>
      <c r="J291" s="17">
        <v>1.5782</v>
      </c>
      <c r="K291" s="17">
        <v>62</v>
      </c>
      <c r="L291" s="17">
        <v>211</v>
      </c>
      <c r="M291" s="20">
        <v>8.9657050521103829E-2</v>
      </c>
      <c r="N291" s="18" t="s">
        <v>920</v>
      </c>
      <c r="O291" s="18" t="s">
        <v>920</v>
      </c>
      <c r="P291" s="21">
        <v>0.54583333333333328</v>
      </c>
      <c r="Q291" s="18" t="s">
        <v>346</v>
      </c>
      <c r="R291" s="20">
        <v>0.78687710220102547</v>
      </c>
      <c r="S291" s="22">
        <v>2.0266421915380193E-3</v>
      </c>
      <c r="T291" s="20">
        <v>0.12841478846394749</v>
      </c>
      <c r="U291" s="22">
        <v>0.12857990407577352</v>
      </c>
      <c r="V291" s="17" t="s">
        <v>47</v>
      </c>
      <c r="W291" s="17" t="s">
        <v>47</v>
      </c>
      <c r="X291" s="22">
        <v>1.8116E-3</v>
      </c>
      <c r="Y291" s="22">
        <v>7.5300000000000001E-5</v>
      </c>
      <c r="Z291" s="22">
        <v>0</v>
      </c>
      <c r="AA291" s="22">
        <v>0</v>
      </c>
      <c r="AB291" s="22">
        <v>0</v>
      </c>
      <c r="AC291" s="22">
        <v>0</v>
      </c>
      <c r="AD291" s="22">
        <v>2.7399999999999999E-5</v>
      </c>
      <c r="AE291" s="22">
        <v>3.82E-5</v>
      </c>
      <c r="AF291" s="22">
        <v>0</v>
      </c>
      <c r="AG291" s="22">
        <v>2.27E-5</v>
      </c>
      <c r="AH291" s="22">
        <v>0</v>
      </c>
      <c r="AI291" s="22">
        <v>0</v>
      </c>
      <c r="AJ291" s="22">
        <v>0</v>
      </c>
      <c r="AK291" s="22">
        <v>5.1442191538019386E-5</v>
      </c>
      <c r="AL291" s="22">
        <v>0</v>
      </c>
      <c r="AM291" s="22">
        <v>0</v>
      </c>
      <c r="AN291" s="22">
        <v>0</v>
      </c>
      <c r="AO291" s="22">
        <v>0</v>
      </c>
      <c r="AP291" s="22">
        <v>0</v>
      </c>
      <c r="AQ291" s="24" t="s">
        <v>930</v>
      </c>
    </row>
    <row r="292" spans="1:43" ht="27" x14ac:dyDescent="0.3">
      <c r="A292" s="17">
        <v>2011</v>
      </c>
      <c r="B292" s="19">
        <v>40889</v>
      </c>
      <c r="C292" s="18" t="s">
        <v>44</v>
      </c>
      <c r="D292" s="18" t="s">
        <v>1252</v>
      </c>
      <c r="E292" s="18" t="s">
        <v>1004</v>
      </c>
      <c r="F292" s="17">
        <v>12</v>
      </c>
      <c r="G292" s="18" t="s">
        <v>919</v>
      </c>
      <c r="H292" s="18" t="s">
        <v>47</v>
      </c>
      <c r="I292" s="17">
        <v>2011</v>
      </c>
      <c r="J292" s="17">
        <v>2.0325000000000002</v>
      </c>
      <c r="K292" s="17">
        <v>65</v>
      </c>
      <c r="L292" s="17">
        <v>211</v>
      </c>
      <c r="M292" s="20">
        <v>8.9657050521103829E-2</v>
      </c>
      <c r="N292" s="18" t="s">
        <v>920</v>
      </c>
      <c r="O292" s="18" t="s">
        <v>920</v>
      </c>
      <c r="P292" s="21">
        <v>0.54583333333333328</v>
      </c>
      <c r="Q292" s="18" t="s">
        <v>346</v>
      </c>
      <c r="R292" s="20">
        <v>0.44624273908745204</v>
      </c>
      <c r="S292" s="22">
        <v>1.1065920774896243E-3</v>
      </c>
      <c r="T292" s="20">
        <v>5.4444874661236126E-2</v>
      </c>
      <c r="U292" s="22">
        <v>5.4474533252587796E-2</v>
      </c>
      <c r="V292" s="17" t="s">
        <v>47</v>
      </c>
      <c r="W292" s="17" t="s">
        <v>47</v>
      </c>
      <c r="X292" s="22">
        <v>9.4699999999999993E-4</v>
      </c>
      <c r="Y292" s="22">
        <v>0</v>
      </c>
      <c r="Z292" s="22">
        <v>0</v>
      </c>
      <c r="AA292" s="22">
        <v>0</v>
      </c>
      <c r="AB292" s="22">
        <v>0</v>
      </c>
      <c r="AC292" s="22">
        <v>2.76E-5</v>
      </c>
      <c r="AD292" s="22">
        <v>0</v>
      </c>
      <c r="AE292" s="22">
        <v>0</v>
      </c>
      <c r="AF292" s="22">
        <v>0</v>
      </c>
      <c r="AG292" s="22">
        <v>0</v>
      </c>
      <c r="AH292" s="22">
        <v>0</v>
      </c>
      <c r="AI292" s="22">
        <v>5.0399999999999999E-5</v>
      </c>
      <c r="AJ292" s="22">
        <v>0</v>
      </c>
      <c r="AK292" s="22">
        <v>8.1592077489624459E-5</v>
      </c>
      <c r="AL292" s="22">
        <v>0</v>
      </c>
      <c r="AM292" s="22">
        <v>0</v>
      </c>
      <c r="AN292" s="22">
        <v>0</v>
      </c>
      <c r="AO292" s="22">
        <v>0</v>
      </c>
      <c r="AP292" s="22">
        <v>0</v>
      </c>
      <c r="AQ292" s="24" t="s">
        <v>930</v>
      </c>
    </row>
    <row r="293" spans="1:43" ht="27" x14ac:dyDescent="0.3">
      <c r="A293" s="17">
        <v>2011</v>
      </c>
      <c r="B293" s="19">
        <v>40889</v>
      </c>
      <c r="C293" s="18" t="s">
        <v>44</v>
      </c>
      <c r="D293" s="18" t="s">
        <v>1253</v>
      </c>
      <c r="E293" s="18" t="s">
        <v>1004</v>
      </c>
      <c r="F293" s="17">
        <v>12</v>
      </c>
      <c r="G293" s="18" t="s">
        <v>919</v>
      </c>
      <c r="H293" s="18" t="s">
        <v>47</v>
      </c>
      <c r="I293" s="17">
        <v>2011</v>
      </c>
      <c r="J293" s="17">
        <v>1.9611000000000001</v>
      </c>
      <c r="K293" s="17">
        <v>66</v>
      </c>
      <c r="L293" s="17">
        <v>211</v>
      </c>
      <c r="M293" s="20">
        <v>8.9657050521103829E-2</v>
      </c>
      <c r="N293" s="18" t="s">
        <v>920</v>
      </c>
      <c r="O293" s="18" t="s">
        <v>920</v>
      </c>
      <c r="P293" s="21">
        <v>0.54583333333333328</v>
      </c>
      <c r="Q293" s="18" t="s">
        <v>346</v>
      </c>
      <c r="R293" s="20">
        <v>0.67450437799016105</v>
      </c>
      <c r="S293" s="22">
        <v>1.9833573522684009E-3</v>
      </c>
      <c r="T293" s="20">
        <v>0.1011349422399878</v>
      </c>
      <c r="U293" s="22">
        <v>0.10123732855374595</v>
      </c>
      <c r="V293" s="17" t="s">
        <v>47</v>
      </c>
      <c r="W293" s="17" t="s">
        <v>47</v>
      </c>
      <c r="X293" s="22">
        <v>1.6607E-3</v>
      </c>
      <c r="Y293" s="22">
        <v>2.2590000000000002E-4</v>
      </c>
      <c r="Z293" s="22">
        <v>0</v>
      </c>
      <c r="AA293" s="22">
        <v>0</v>
      </c>
      <c r="AB293" s="22">
        <v>0</v>
      </c>
      <c r="AC293" s="22">
        <v>2.76E-5</v>
      </c>
      <c r="AD293" s="22">
        <v>0</v>
      </c>
      <c r="AE293" s="22">
        <v>0</v>
      </c>
      <c r="AF293" s="22">
        <v>0</v>
      </c>
      <c r="AG293" s="22">
        <v>0</v>
      </c>
      <c r="AH293" s="22">
        <v>0</v>
      </c>
      <c r="AI293" s="22">
        <v>0</v>
      </c>
      <c r="AJ293" s="22">
        <v>0</v>
      </c>
      <c r="AK293" s="22">
        <v>6.9157352268400907E-5</v>
      </c>
      <c r="AL293" s="22">
        <v>0</v>
      </c>
      <c r="AM293" s="22">
        <v>0</v>
      </c>
      <c r="AN293" s="22">
        <v>0</v>
      </c>
      <c r="AO293" s="22">
        <v>0</v>
      </c>
      <c r="AP293" s="22">
        <v>0</v>
      </c>
      <c r="AQ293" s="24" t="s">
        <v>930</v>
      </c>
    </row>
    <row r="294" spans="1:43" ht="27" x14ac:dyDescent="0.3">
      <c r="A294" s="17">
        <v>2011</v>
      </c>
      <c r="B294" s="19">
        <v>40889</v>
      </c>
      <c r="C294" s="18" t="s">
        <v>44</v>
      </c>
      <c r="D294" s="18" t="s">
        <v>1254</v>
      </c>
      <c r="E294" s="18" t="s">
        <v>1004</v>
      </c>
      <c r="F294" s="17">
        <v>12</v>
      </c>
      <c r="G294" s="18" t="s">
        <v>919</v>
      </c>
      <c r="H294" s="18" t="s">
        <v>47</v>
      </c>
      <c r="I294" s="17">
        <v>2011</v>
      </c>
      <c r="J294" s="17">
        <v>1.4855</v>
      </c>
      <c r="K294" s="17">
        <v>60</v>
      </c>
      <c r="L294" s="17">
        <v>211</v>
      </c>
      <c r="M294" s="20">
        <v>8.9657050521103829E-2</v>
      </c>
      <c r="N294" s="18" t="s">
        <v>920</v>
      </c>
      <c r="O294" s="18" t="s">
        <v>920</v>
      </c>
      <c r="P294" s="21">
        <v>0.54583333333333328</v>
      </c>
      <c r="Q294" s="18" t="s">
        <v>346</v>
      </c>
      <c r="R294" s="20">
        <v>1.1110076874971682</v>
      </c>
      <c r="S294" s="22">
        <v>3.774760547884505E-3</v>
      </c>
      <c r="T294" s="20">
        <v>0.25410707155062301</v>
      </c>
      <c r="U294" s="22">
        <v>0.25475442054832415</v>
      </c>
      <c r="V294" s="17" t="s">
        <v>47</v>
      </c>
      <c r="W294" s="17" t="s">
        <v>47</v>
      </c>
      <c r="X294" s="22">
        <v>3.0468000000000001E-3</v>
      </c>
      <c r="Y294" s="22">
        <v>3.7649999999999999E-4</v>
      </c>
      <c r="Z294" s="22">
        <v>0</v>
      </c>
      <c r="AA294" s="22">
        <v>0</v>
      </c>
      <c r="AB294" s="22">
        <v>4.0299999999999997E-5</v>
      </c>
      <c r="AC294" s="22">
        <v>7.3300000000000006E-5</v>
      </c>
      <c r="AD294" s="22">
        <v>5.8100000000000003E-5</v>
      </c>
      <c r="AE294" s="22">
        <v>3.82E-5</v>
      </c>
      <c r="AF294" s="22">
        <v>0</v>
      </c>
      <c r="AG294" s="22">
        <v>0</v>
      </c>
      <c r="AH294" s="22">
        <v>0</v>
      </c>
      <c r="AI294" s="22">
        <v>1.008E-4</v>
      </c>
      <c r="AJ294" s="22">
        <v>0</v>
      </c>
      <c r="AK294" s="22">
        <v>4.076054788450485E-5</v>
      </c>
      <c r="AL294" s="22">
        <v>0</v>
      </c>
      <c r="AM294" s="22">
        <v>0</v>
      </c>
      <c r="AN294" s="22">
        <v>0</v>
      </c>
      <c r="AO294" s="22">
        <v>0</v>
      </c>
      <c r="AP294" s="22">
        <v>0</v>
      </c>
      <c r="AQ294" s="24" t="s">
        <v>930</v>
      </c>
    </row>
    <row r="295" spans="1:43" ht="27" x14ac:dyDescent="0.3">
      <c r="A295" s="17">
        <v>2011</v>
      </c>
      <c r="B295" s="19">
        <v>40889</v>
      </c>
      <c r="C295" s="18" t="s">
        <v>44</v>
      </c>
      <c r="D295" s="18" t="s">
        <v>1255</v>
      </c>
      <c r="E295" s="18" t="s">
        <v>1004</v>
      </c>
      <c r="F295" s="17">
        <v>12</v>
      </c>
      <c r="G295" s="18" t="s">
        <v>919</v>
      </c>
      <c r="H295" s="18" t="s">
        <v>47</v>
      </c>
      <c r="I295" s="17">
        <v>2011</v>
      </c>
      <c r="J295" s="17">
        <v>1.7968</v>
      </c>
      <c r="K295" s="17">
        <v>62</v>
      </c>
      <c r="L295" s="17">
        <v>211</v>
      </c>
      <c r="M295" s="20">
        <v>8.9657050521103829E-2</v>
      </c>
      <c r="N295" s="18" t="s">
        <v>920</v>
      </c>
      <c r="O295" s="18" t="s">
        <v>920</v>
      </c>
      <c r="P295" s="21">
        <v>0.54583333333333328</v>
      </c>
      <c r="Q295" s="18" t="s">
        <v>346</v>
      </c>
      <c r="R295" s="20">
        <v>1.2746832846591865</v>
      </c>
      <c r="S295" s="22">
        <v>6.2313660267295529E-3</v>
      </c>
      <c r="T295" s="20">
        <v>0.34680354111362161</v>
      </c>
      <c r="U295" s="22">
        <v>0.34801045369046568</v>
      </c>
      <c r="V295" s="17" t="s">
        <v>47</v>
      </c>
      <c r="W295" s="17" t="s">
        <v>47</v>
      </c>
      <c r="X295" s="22">
        <v>4.2957999999999998E-3</v>
      </c>
      <c r="Y295" s="22">
        <v>5.2709999999999996E-4</v>
      </c>
      <c r="Z295" s="22">
        <v>0</v>
      </c>
      <c r="AA295" s="22">
        <v>0</v>
      </c>
      <c r="AB295" s="22">
        <v>0</v>
      </c>
      <c r="AC295" s="22">
        <v>1.4660000000000001E-4</v>
      </c>
      <c r="AD295" s="22">
        <v>1.393E-4</v>
      </c>
      <c r="AE295" s="22">
        <v>0</v>
      </c>
      <c r="AF295" s="22">
        <v>0</v>
      </c>
      <c r="AG295" s="22">
        <v>9.3070000000000002E-4</v>
      </c>
      <c r="AH295" s="22">
        <v>0</v>
      </c>
      <c r="AI295" s="22">
        <v>5.0399999999999999E-5</v>
      </c>
      <c r="AJ295" s="22">
        <v>0</v>
      </c>
      <c r="AK295" s="22">
        <v>1.4146602672955331E-4</v>
      </c>
      <c r="AL295" s="22">
        <v>0</v>
      </c>
      <c r="AM295" s="22">
        <v>0</v>
      </c>
      <c r="AN295" s="22">
        <v>0</v>
      </c>
      <c r="AO295" s="22">
        <v>0</v>
      </c>
      <c r="AP295" s="22">
        <v>0</v>
      </c>
      <c r="AQ295" s="24" t="s">
        <v>930</v>
      </c>
    </row>
    <row r="296" spans="1:43" ht="27" x14ac:dyDescent="0.3">
      <c r="A296" s="17">
        <v>2011</v>
      </c>
      <c r="B296" s="19">
        <v>40889</v>
      </c>
      <c r="C296" s="18" t="s">
        <v>44</v>
      </c>
      <c r="D296" s="18" t="s">
        <v>1256</v>
      </c>
      <c r="E296" s="18" t="s">
        <v>1004</v>
      </c>
      <c r="F296" s="17">
        <v>12</v>
      </c>
      <c r="G296" s="18" t="s">
        <v>919</v>
      </c>
      <c r="H296" s="18" t="s">
        <v>47</v>
      </c>
      <c r="I296" s="17">
        <v>2011</v>
      </c>
      <c r="J296" s="17">
        <v>1.1829000000000001</v>
      </c>
      <c r="K296" s="17">
        <v>54</v>
      </c>
      <c r="L296" s="17">
        <v>211</v>
      </c>
      <c r="M296" s="20">
        <v>8.9657050521103829E-2</v>
      </c>
      <c r="N296" s="18" t="s">
        <v>920</v>
      </c>
      <c r="O296" s="18" t="s">
        <v>920</v>
      </c>
      <c r="P296" s="21">
        <v>0.54583333333333328</v>
      </c>
      <c r="Q296" s="18" t="s">
        <v>346</v>
      </c>
      <c r="R296" s="20">
        <v>1.478308120968177</v>
      </c>
      <c r="S296" s="22">
        <v>5.8968210957690099E-3</v>
      </c>
      <c r="T296" s="20">
        <v>0.49850546079710961</v>
      </c>
      <c r="U296" s="22">
        <v>0.50100298805130206</v>
      </c>
      <c r="V296" s="17" t="s">
        <v>47</v>
      </c>
      <c r="W296" s="17" t="s">
        <v>47</v>
      </c>
      <c r="X296" s="22">
        <v>1.5783000000000001E-3</v>
      </c>
      <c r="Y296" s="22">
        <v>3.012E-4</v>
      </c>
      <c r="Z296" s="22">
        <v>0</v>
      </c>
      <c r="AA296" s="22">
        <v>0</v>
      </c>
      <c r="AB296" s="22">
        <v>4.0299999999999997E-5</v>
      </c>
      <c r="AC296" s="22">
        <v>4.1400000000000003E-5</v>
      </c>
      <c r="AD296" s="22">
        <v>3.54E-5</v>
      </c>
      <c r="AE296" s="22">
        <v>3.82E-5</v>
      </c>
      <c r="AF296" s="22">
        <v>0</v>
      </c>
      <c r="AG296" s="22">
        <v>3.8363E-3</v>
      </c>
      <c r="AH296" s="22">
        <v>0</v>
      </c>
      <c r="AI296" s="22">
        <v>0</v>
      </c>
      <c r="AJ296" s="22">
        <v>0</v>
      </c>
      <c r="AK296" s="22">
        <v>2.5721095769009693E-5</v>
      </c>
      <c r="AL296" s="22">
        <v>0</v>
      </c>
      <c r="AM296" s="22">
        <v>0</v>
      </c>
      <c r="AN296" s="22">
        <v>0</v>
      </c>
      <c r="AO296" s="22">
        <v>0</v>
      </c>
      <c r="AP296" s="22">
        <v>0</v>
      </c>
      <c r="AQ296" s="24" t="s">
        <v>922</v>
      </c>
    </row>
    <row r="297" spans="1:43" ht="27" x14ac:dyDescent="0.3">
      <c r="A297" s="17">
        <v>2011</v>
      </c>
      <c r="B297" s="19">
        <v>40889</v>
      </c>
      <c r="C297" s="18" t="s">
        <v>44</v>
      </c>
      <c r="D297" s="18" t="s">
        <v>1257</v>
      </c>
      <c r="E297" s="18" t="s">
        <v>1004</v>
      </c>
      <c r="F297" s="17">
        <v>12</v>
      </c>
      <c r="G297" s="18" t="s">
        <v>919</v>
      </c>
      <c r="H297" s="18" t="s">
        <v>47</v>
      </c>
      <c r="I297" s="17">
        <v>2011</v>
      </c>
      <c r="J297" s="17">
        <v>2.1880999999999999</v>
      </c>
      <c r="K297" s="17">
        <v>66</v>
      </c>
      <c r="L297" s="17">
        <v>211</v>
      </c>
      <c r="M297" s="20">
        <v>8.9657050521103829E-2</v>
      </c>
      <c r="N297" s="18" t="s">
        <v>920</v>
      </c>
      <c r="O297" s="18" t="s">
        <v>920</v>
      </c>
      <c r="P297" s="21">
        <v>0.54583333333333328</v>
      </c>
      <c r="Q297" s="18" t="s">
        <v>346</v>
      </c>
      <c r="R297" s="20">
        <v>0.9335784767412284</v>
      </c>
      <c r="S297" s="22">
        <v>3.6014307568628411E-3</v>
      </c>
      <c r="T297" s="20">
        <v>0.16459168945033778</v>
      </c>
      <c r="U297" s="22">
        <v>0.16486304031366925</v>
      </c>
      <c r="V297" s="17" t="s">
        <v>47</v>
      </c>
      <c r="W297" s="17" t="s">
        <v>47</v>
      </c>
      <c r="X297" s="22">
        <v>2.4842000000000002E-3</v>
      </c>
      <c r="Y297" s="22">
        <v>7.5300000000000001E-5</v>
      </c>
      <c r="Z297" s="22">
        <v>0</v>
      </c>
      <c r="AA297" s="22">
        <v>0</v>
      </c>
      <c r="AB297" s="22">
        <v>0</v>
      </c>
      <c r="AC297" s="22">
        <v>0</v>
      </c>
      <c r="AD297" s="22">
        <v>4.4400000000000002E-5</v>
      </c>
      <c r="AE297" s="22">
        <v>0</v>
      </c>
      <c r="AF297" s="22">
        <v>0</v>
      </c>
      <c r="AG297" s="22">
        <v>8.6259999999999993E-4</v>
      </c>
      <c r="AH297" s="22">
        <v>0</v>
      </c>
      <c r="AI297" s="22">
        <v>5.0399999999999999E-5</v>
      </c>
      <c r="AJ297" s="22">
        <v>0</v>
      </c>
      <c r="AK297" s="22">
        <v>8.4530756862841164E-5</v>
      </c>
      <c r="AL297" s="22">
        <v>0</v>
      </c>
      <c r="AM297" s="22">
        <v>0</v>
      </c>
      <c r="AN297" s="22">
        <v>0</v>
      </c>
      <c r="AO297" s="22">
        <v>0</v>
      </c>
      <c r="AP297" s="22">
        <v>0</v>
      </c>
      <c r="AQ297" s="24" t="s">
        <v>930</v>
      </c>
    </row>
    <row r="298" spans="1:43" ht="27" x14ac:dyDescent="0.3">
      <c r="A298" s="17">
        <v>2011</v>
      </c>
      <c r="B298" s="19">
        <v>40889</v>
      </c>
      <c r="C298" s="18" t="s">
        <v>44</v>
      </c>
      <c r="D298" s="18" t="s">
        <v>1258</v>
      </c>
      <c r="E298" s="18" t="s">
        <v>1004</v>
      </c>
      <c r="F298" s="17">
        <v>12</v>
      </c>
      <c r="G298" s="18" t="s">
        <v>919</v>
      </c>
      <c r="H298" s="18" t="s">
        <v>47</v>
      </c>
      <c r="I298" s="17">
        <v>2011</v>
      </c>
      <c r="J298" s="17">
        <v>1.8199000000000001</v>
      </c>
      <c r="K298" s="17">
        <v>66</v>
      </c>
      <c r="L298" s="17">
        <v>211</v>
      </c>
      <c r="M298" s="20">
        <v>8.9657050521103829E-2</v>
      </c>
      <c r="N298" s="18" t="s">
        <v>920</v>
      </c>
      <c r="O298" s="18" t="s">
        <v>920</v>
      </c>
      <c r="P298" s="21">
        <v>0.54583333333333328</v>
      </c>
      <c r="Q298" s="18" t="s">
        <v>346</v>
      </c>
      <c r="R298" s="20">
        <v>0.872106273977311</v>
      </c>
      <c r="S298" s="22">
        <v>3.1260999999999997E-3</v>
      </c>
      <c r="T298" s="20">
        <v>0.17177317435023901</v>
      </c>
      <c r="U298" s="22">
        <v>0.17206874229093669</v>
      </c>
      <c r="V298" s="17" t="s">
        <v>47</v>
      </c>
      <c r="W298" s="17" t="s">
        <v>47</v>
      </c>
      <c r="X298" s="22">
        <v>2.8273E-3</v>
      </c>
      <c r="Y298" s="22">
        <v>0</v>
      </c>
      <c r="Z298" s="22">
        <v>0</v>
      </c>
      <c r="AA298" s="22">
        <v>0</v>
      </c>
      <c r="AB298" s="22">
        <v>0</v>
      </c>
      <c r="AC298" s="22">
        <v>5.0400000000000005E-5</v>
      </c>
      <c r="AD298" s="22">
        <v>1.0959999999999999E-4</v>
      </c>
      <c r="AE298" s="22">
        <v>3.82E-5</v>
      </c>
      <c r="AF298" s="22">
        <v>0</v>
      </c>
      <c r="AG298" s="22">
        <v>0</v>
      </c>
      <c r="AH298" s="22">
        <v>0</v>
      </c>
      <c r="AI298" s="22">
        <v>8.2000000000000001E-5</v>
      </c>
      <c r="AJ298" s="22">
        <v>0</v>
      </c>
      <c r="AK298" s="22">
        <v>1.8600000000000001E-5</v>
      </c>
      <c r="AL298" s="22">
        <v>0</v>
      </c>
      <c r="AM298" s="22">
        <v>0</v>
      </c>
      <c r="AN298" s="22">
        <v>0</v>
      </c>
      <c r="AO298" s="22">
        <v>0</v>
      </c>
      <c r="AP298" s="22">
        <v>0</v>
      </c>
      <c r="AQ298" s="24" t="s">
        <v>930</v>
      </c>
    </row>
    <row r="299" spans="1:43" ht="27" x14ac:dyDescent="0.3">
      <c r="A299" s="17">
        <v>2011</v>
      </c>
      <c r="B299" s="19">
        <v>40889</v>
      </c>
      <c r="C299" s="18" t="s">
        <v>44</v>
      </c>
      <c r="D299" s="18" t="s">
        <v>1259</v>
      </c>
      <c r="E299" s="18" t="s">
        <v>1004</v>
      </c>
      <c r="F299" s="17">
        <v>12</v>
      </c>
      <c r="G299" s="18" t="s">
        <v>919</v>
      </c>
      <c r="H299" s="18" t="s">
        <v>47</v>
      </c>
      <c r="I299" s="17">
        <v>2011</v>
      </c>
      <c r="J299" s="17">
        <v>1.9834000000000001</v>
      </c>
      <c r="K299" s="17">
        <v>63</v>
      </c>
      <c r="L299" s="17">
        <v>211</v>
      </c>
      <c r="M299" s="20">
        <v>8.9657050521103829E-2</v>
      </c>
      <c r="N299" s="18" t="s">
        <v>920</v>
      </c>
      <c r="O299" s="18" t="s">
        <v>920</v>
      </c>
      <c r="P299" s="21">
        <v>0.54583333333333328</v>
      </c>
      <c r="Q299" s="18" t="s">
        <v>346</v>
      </c>
      <c r="R299" s="20">
        <v>0.42640105162348496</v>
      </c>
      <c r="S299" s="22">
        <v>9.3898821079324666E-4</v>
      </c>
      <c r="T299" s="20">
        <v>4.7342352061775062E-2</v>
      </c>
      <c r="U299" s="22">
        <v>4.736477566062159E-2</v>
      </c>
      <c r="V299" s="17" t="s">
        <v>47</v>
      </c>
      <c r="W299" s="17" t="s">
        <v>47</v>
      </c>
      <c r="X299" s="22">
        <v>6.5879999999999997E-4</v>
      </c>
      <c r="Y299" s="22">
        <v>7.5300000000000001E-5</v>
      </c>
      <c r="Z299" s="22">
        <v>7.0699999999999997E-5</v>
      </c>
      <c r="AA299" s="22">
        <v>0</v>
      </c>
      <c r="AB299" s="22">
        <v>0</v>
      </c>
      <c r="AC299" s="22">
        <v>0</v>
      </c>
      <c r="AD299" s="22">
        <v>1.3699999999999999E-5</v>
      </c>
      <c r="AE299" s="22">
        <v>0</v>
      </c>
      <c r="AF299" s="22">
        <v>0</v>
      </c>
      <c r="AG299" s="22">
        <v>0</v>
      </c>
      <c r="AH299" s="22">
        <v>0</v>
      </c>
      <c r="AI299" s="22">
        <v>8.0500000000000005E-5</v>
      </c>
      <c r="AJ299" s="22">
        <v>0</v>
      </c>
      <c r="AK299" s="22">
        <v>3.9988210793246604E-5</v>
      </c>
      <c r="AL299" s="22">
        <v>0</v>
      </c>
      <c r="AM299" s="22">
        <v>0</v>
      </c>
      <c r="AN299" s="22">
        <v>0</v>
      </c>
      <c r="AO299" s="22">
        <v>0</v>
      </c>
      <c r="AP299" s="22">
        <v>0</v>
      </c>
      <c r="AQ299" s="24" t="s">
        <v>930</v>
      </c>
    </row>
    <row r="300" spans="1:43" ht="27" x14ac:dyDescent="0.3">
      <c r="A300" s="17">
        <v>2011</v>
      </c>
      <c r="B300" s="19">
        <v>40889</v>
      </c>
      <c r="C300" s="18" t="s">
        <v>44</v>
      </c>
      <c r="D300" s="18" t="s">
        <v>1260</v>
      </c>
      <c r="E300" s="18" t="s">
        <v>1004</v>
      </c>
      <c r="F300" s="17">
        <v>12</v>
      </c>
      <c r="G300" s="18" t="s">
        <v>919</v>
      </c>
      <c r="H300" s="18" t="s">
        <v>47</v>
      </c>
      <c r="I300" s="17">
        <v>2011</v>
      </c>
      <c r="J300" s="17">
        <v>2.0299999999999998</v>
      </c>
      <c r="K300" s="17">
        <v>67</v>
      </c>
      <c r="L300" s="17">
        <v>211</v>
      </c>
      <c r="M300" s="20">
        <v>8.9657050521103829E-2</v>
      </c>
      <c r="N300" s="18" t="s">
        <v>920</v>
      </c>
      <c r="O300" s="18" t="s">
        <v>920</v>
      </c>
      <c r="P300" s="21">
        <v>0.54583333333333328</v>
      </c>
      <c r="Q300" s="18" t="s">
        <v>346</v>
      </c>
      <c r="R300" s="20">
        <v>0.38955710372688596</v>
      </c>
      <c r="S300" s="22">
        <v>1.0895E-3</v>
      </c>
      <c r="T300" s="20">
        <v>5.3669950738916256E-2</v>
      </c>
      <c r="U300" s="22">
        <v>5.3698770842774982E-2</v>
      </c>
      <c r="V300" s="17" t="s">
        <v>47</v>
      </c>
      <c r="W300" s="17" t="s">
        <v>47</v>
      </c>
      <c r="X300" s="22">
        <v>9.3329999999999997E-4</v>
      </c>
      <c r="Y300" s="22">
        <v>0</v>
      </c>
      <c r="Z300" s="22">
        <v>0</v>
      </c>
      <c r="AA300" s="22">
        <v>0</v>
      </c>
      <c r="AB300" s="22">
        <v>0</v>
      </c>
      <c r="AC300" s="22">
        <v>0</v>
      </c>
      <c r="AD300" s="22">
        <v>7.1799999999999997E-5</v>
      </c>
      <c r="AE300" s="22">
        <v>0</v>
      </c>
      <c r="AF300" s="22">
        <v>0</v>
      </c>
      <c r="AG300" s="22">
        <v>0</v>
      </c>
      <c r="AH300" s="22">
        <v>0</v>
      </c>
      <c r="AI300" s="22">
        <v>5.0399999999999999E-5</v>
      </c>
      <c r="AJ300" s="22">
        <v>0</v>
      </c>
      <c r="AK300" s="22">
        <v>9.3000000000000007E-6</v>
      </c>
      <c r="AL300" s="22">
        <v>0</v>
      </c>
      <c r="AM300" s="22">
        <v>0</v>
      </c>
      <c r="AN300" s="22">
        <v>0</v>
      </c>
      <c r="AO300" s="22">
        <v>0</v>
      </c>
      <c r="AP300" s="22">
        <v>2.4700000000000001E-5</v>
      </c>
      <c r="AQ300" s="24" t="s">
        <v>930</v>
      </c>
    </row>
    <row r="301" spans="1:43" ht="27" x14ac:dyDescent="0.3">
      <c r="A301" s="17">
        <v>2011</v>
      </c>
      <c r="B301" s="19">
        <v>40889</v>
      </c>
      <c r="C301" s="18" t="s">
        <v>44</v>
      </c>
      <c r="D301" s="18" t="s">
        <v>1261</v>
      </c>
      <c r="E301" s="18" t="s">
        <v>1004</v>
      </c>
      <c r="F301" s="17">
        <v>12</v>
      </c>
      <c r="G301" s="18" t="s">
        <v>919</v>
      </c>
      <c r="H301" s="18" t="s">
        <v>47</v>
      </c>
      <c r="I301" s="17">
        <v>2011</v>
      </c>
      <c r="J301" s="17">
        <v>1.9567000000000001</v>
      </c>
      <c r="K301" s="17">
        <v>68</v>
      </c>
      <c r="L301" s="17">
        <v>211</v>
      </c>
      <c r="M301" s="20">
        <v>8.9657050521103829E-2</v>
      </c>
      <c r="N301" s="18" t="s">
        <v>920</v>
      </c>
      <c r="O301" s="18" t="s">
        <v>920</v>
      </c>
      <c r="P301" s="21">
        <v>0.54583333333333328</v>
      </c>
      <c r="Q301" s="18" t="s">
        <v>346</v>
      </c>
      <c r="R301" s="20">
        <v>0.38233671392127833</v>
      </c>
      <c r="S301" s="22">
        <v>1.1334786761342003E-3</v>
      </c>
      <c r="T301" s="20">
        <v>5.7928076666540609E-2</v>
      </c>
      <c r="U301" s="22">
        <v>5.7961652737175406E-2</v>
      </c>
      <c r="V301" s="17" t="s">
        <v>47</v>
      </c>
      <c r="W301" s="17" t="s">
        <v>47</v>
      </c>
      <c r="X301" s="22">
        <v>7.8229999999999999E-4</v>
      </c>
      <c r="Y301" s="22">
        <v>2.2590000000000002E-4</v>
      </c>
      <c r="Z301" s="22">
        <v>0</v>
      </c>
      <c r="AA301" s="22">
        <v>0</v>
      </c>
      <c r="AB301" s="22">
        <v>4.0299999999999997E-5</v>
      </c>
      <c r="AC301" s="22">
        <v>0</v>
      </c>
      <c r="AD301" s="22">
        <v>0</v>
      </c>
      <c r="AE301" s="22">
        <v>0</v>
      </c>
      <c r="AF301" s="22">
        <v>0</v>
      </c>
      <c r="AG301" s="22">
        <v>0</v>
      </c>
      <c r="AH301" s="22">
        <v>0</v>
      </c>
      <c r="AI301" s="22">
        <v>5.0399999999999999E-5</v>
      </c>
      <c r="AJ301" s="22">
        <v>0</v>
      </c>
      <c r="AK301" s="22">
        <v>3.4578676134200454E-5</v>
      </c>
      <c r="AL301" s="22">
        <v>0</v>
      </c>
      <c r="AM301" s="22">
        <v>0</v>
      </c>
      <c r="AN301" s="22">
        <v>0</v>
      </c>
      <c r="AO301" s="22">
        <v>0</v>
      </c>
      <c r="AP301" s="22">
        <v>0</v>
      </c>
      <c r="AQ301" s="24" t="s">
        <v>930</v>
      </c>
    </row>
    <row r="302" spans="1:43" ht="27" x14ac:dyDescent="0.3">
      <c r="A302" s="17">
        <v>2011</v>
      </c>
      <c r="B302" s="19">
        <v>40889</v>
      </c>
      <c r="C302" s="18" t="s">
        <v>44</v>
      </c>
      <c r="D302" s="18" t="s">
        <v>1262</v>
      </c>
      <c r="E302" s="18" t="s">
        <v>1004</v>
      </c>
      <c r="F302" s="17">
        <v>12</v>
      </c>
      <c r="G302" s="18" t="s">
        <v>919</v>
      </c>
      <c r="H302" s="18" t="s">
        <v>47</v>
      </c>
      <c r="I302" s="17">
        <v>2011</v>
      </c>
      <c r="J302" s="17">
        <v>2.1768999999999998</v>
      </c>
      <c r="K302" s="17">
        <v>58</v>
      </c>
      <c r="L302" s="17">
        <v>211</v>
      </c>
      <c r="M302" s="20">
        <v>8.9657050521103829E-2</v>
      </c>
      <c r="N302" s="18" t="s">
        <v>920</v>
      </c>
      <c r="O302" s="18" t="s">
        <v>920</v>
      </c>
      <c r="P302" s="21">
        <v>0.54583333333333328</v>
      </c>
      <c r="Q302" s="18" t="s">
        <v>346</v>
      </c>
      <c r="R302" s="20">
        <v>1.2620420450463741</v>
      </c>
      <c r="S302" s="22">
        <v>4.6997421895136858E-3</v>
      </c>
      <c r="T302" s="20">
        <v>0.21589150578867591</v>
      </c>
      <c r="U302" s="22">
        <v>0.21635860564029616</v>
      </c>
      <c r="V302" s="17" t="s">
        <v>47</v>
      </c>
      <c r="W302" s="17" t="s">
        <v>47</v>
      </c>
      <c r="X302" s="22">
        <v>2.1548000000000001E-3</v>
      </c>
      <c r="Y302" s="22">
        <v>2.2590000000000002E-4</v>
      </c>
      <c r="Z302" s="22">
        <v>0</v>
      </c>
      <c r="AA302" s="22">
        <v>0</v>
      </c>
      <c r="AB302" s="22">
        <v>4.0299999999999997E-5</v>
      </c>
      <c r="AC302" s="22">
        <v>1.3799999999999999E-4</v>
      </c>
      <c r="AD302" s="22">
        <v>3.9349999999999997E-4</v>
      </c>
      <c r="AE302" s="22">
        <v>2.2919999999999999E-4</v>
      </c>
      <c r="AF302" s="22">
        <v>0</v>
      </c>
      <c r="AG302" s="22">
        <v>2.27E-5</v>
      </c>
      <c r="AH302" s="22">
        <v>0</v>
      </c>
      <c r="AI302" s="22">
        <v>1.0300000000000001E-4</v>
      </c>
      <c r="AJ302" s="22">
        <v>0</v>
      </c>
      <c r="AK302" s="22">
        <v>1.392342189513686E-3</v>
      </c>
      <c r="AL302" s="22">
        <v>0</v>
      </c>
      <c r="AM302" s="22">
        <v>0</v>
      </c>
      <c r="AN302" s="22">
        <v>0</v>
      </c>
      <c r="AO302" s="22">
        <v>0</v>
      </c>
      <c r="AP302" s="22">
        <v>0</v>
      </c>
      <c r="AQ302" s="24" t="s">
        <v>930</v>
      </c>
    </row>
    <row r="303" spans="1:43" ht="27" x14ac:dyDescent="0.3">
      <c r="A303" s="17">
        <v>2011</v>
      </c>
      <c r="B303" s="19">
        <v>40889</v>
      </c>
      <c r="C303" s="18" t="s">
        <v>44</v>
      </c>
      <c r="D303" s="18" t="s">
        <v>1263</v>
      </c>
      <c r="E303" s="18" t="s">
        <v>1004</v>
      </c>
      <c r="F303" s="17">
        <v>12</v>
      </c>
      <c r="G303" s="18" t="s">
        <v>919</v>
      </c>
      <c r="H303" s="18" t="s">
        <v>47</v>
      </c>
      <c r="I303" s="17">
        <v>2011</v>
      </c>
      <c r="J303" s="17">
        <v>2.4881000000000002</v>
      </c>
      <c r="K303" s="17">
        <v>69</v>
      </c>
      <c r="L303" s="17">
        <v>211</v>
      </c>
      <c r="M303" s="20">
        <v>8.9657050521103829E-2</v>
      </c>
      <c r="N303" s="18" t="s">
        <v>920</v>
      </c>
      <c r="O303" s="18" t="s">
        <v>920</v>
      </c>
      <c r="P303" s="21">
        <v>0.54583333333333328</v>
      </c>
      <c r="Q303" s="18" t="s">
        <v>346</v>
      </c>
      <c r="R303" s="20">
        <v>0.68975657151984904</v>
      </c>
      <c r="S303" s="22">
        <v>2.4315511465536855E-3</v>
      </c>
      <c r="T303" s="20">
        <v>9.7727227464880231E-2</v>
      </c>
      <c r="U303" s="22">
        <v>9.7822827001536619E-2</v>
      </c>
      <c r="V303" s="17" t="s">
        <v>47</v>
      </c>
      <c r="W303" s="17" t="s">
        <v>47</v>
      </c>
      <c r="X303" s="22">
        <v>1.2626E-3</v>
      </c>
      <c r="Y303" s="22">
        <v>3.012E-4</v>
      </c>
      <c r="Z303" s="22">
        <v>0</v>
      </c>
      <c r="AA303" s="22">
        <v>0</v>
      </c>
      <c r="AB303" s="22">
        <v>0</v>
      </c>
      <c r="AC303" s="22">
        <v>2.7510000000000002E-4</v>
      </c>
      <c r="AD303" s="22">
        <v>1.596E-4</v>
      </c>
      <c r="AE303" s="22">
        <v>0</v>
      </c>
      <c r="AF303" s="22">
        <v>0</v>
      </c>
      <c r="AG303" s="22">
        <v>0</v>
      </c>
      <c r="AH303" s="22">
        <v>0</v>
      </c>
      <c r="AI303" s="22">
        <v>1.2329999999999999E-4</v>
      </c>
      <c r="AJ303" s="22">
        <v>0</v>
      </c>
      <c r="AK303" s="22">
        <v>3.0975114655368611E-4</v>
      </c>
      <c r="AL303" s="22">
        <v>0</v>
      </c>
      <c r="AM303" s="22">
        <v>0</v>
      </c>
      <c r="AN303" s="22">
        <v>0</v>
      </c>
      <c r="AO303" s="22">
        <v>0</v>
      </c>
      <c r="AP303" s="22">
        <v>0</v>
      </c>
      <c r="AQ303" s="24" t="s">
        <v>930</v>
      </c>
    </row>
    <row r="304" spans="1:43" ht="27" x14ac:dyDescent="0.3">
      <c r="A304" s="17">
        <v>2011</v>
      </c>
      <c r="B304" s="19">
        <v>40889</v>
      </c>
      <c r="C304" s="18" t="s">
        <v>44</v>
      </c>
      <c r="D304" s="18" t="s">
        <v>1264</v>
      </c>
      <c r="E304" s="18" t="s">
        <v>1004</v>
      </c>
      <c r="F304" s="17">
        <v>12</v>
      </c>
      <c r="G304" s="18" t="s">
        <v>919</v>
      </c>
      <c r="H304" s="18" t="s">
        <v>47</v>
      </c>
      <c r="I304" s="17">
        <v>2011</v>
      </c>
      <c r="J304" s="17">
        <v>1.7618</v>
      </c>
      <c r="K304" s="17">
        <v>59</v>
      </c>
      <c r="L304" s="17">
        <v>211</v>
      </c>
      <c r="M304" s="20">
        <v>8.9657050521103829E-2</v>
      </c>
      <c r="N304" s="18" t="s">
        <v>920</v>
      </c>
      <c r="O304" s="18" t="s">
        <v>920</v>
      </c>
      <c r="P304" s="21">
        <v>0.54583333333333328</v>
      </c>
      <c r="Q304" s="18" t="s">
        <v>346</v>
      </c>
      <c r="R304" s="20">
        <v>0.71042215096508987</v>
      </c>
      <c r="S304" s="22">
        <v>1.4080421915380194E-3</v>
      </c>
      <c r="T304" s="20">
        <v>7.9920660207629654E-2</v>
      </c>
      <c r="U304" s="22">
        <v>7.9984584415558904E-2</v>
      </c>
      <c r="V304" s="17" t="s">
        <v>47</v>
      </c>
      <c r="W304" s="17" t="s">
        <v>47</v>
      </c>
      <c r="X304" s="22">
        <v>1.2350999999999998E-3</v>
      </c>
      <c r="Y304" s="22">
        <v>0</v>
      </c>
      <c r="Z304" s="22">
        <v>0</v>
      </c>
      <c r="AA304" s="22">
        <v>0</v>
      </c>
      <c r="AB304" s="22">
        <v>0</v>
      </c>
      <c r="AC304" s="22">
        <v>2.76E-5</v>
      </c>
      <c r="AD304" s="22">
        <v>4.1099999999999996E-5</v>
      </c>
      <c r="AE304" s="22">
        <v>0</v>
      </c>
      <c r="AF304" s="22">
        <v>0</v>
      </c>
      <c r="AG304" s="22">
        <v>2.27E-5</v>
      </c>
      <c r="AH304" s="22">
        <v>0</v>
      </c>
      <c r="AI304" s="22">
        <v>3.01E-5</v>
      </c>
      <c r="AJ304" s="22">
        <v>0</v>
      </c>
      <c r="AK304" s="22">
        <v>5.1442191538019386E-5</v>
      </c>
      <c r="AL304" s="22">
        <v>0</v>
      </c>
      <c r="AM304" s="22">
        <v>0</v>
      </c>
      <c r="AN304" s="22">
        <v>0</v>
      </c>
      <c r="AO304" s="22">
        <v>0</v>
      </c>
      <c r="AP304" s="22">
        <v>0</v>
      </c>
      <c r="AQ304" s="24" t="s">
        <v>930</v>
      </c>
    </row>
    <row r="305" spans="1:43" ht="27" x14ac:dyDescent="0.3">
      <c r="A305" s="17">
        <v>2011</v>
      </c>
      <c r="B305" s="19">
        <v>40889</v>
      </c>
      <c r="C305" s="18" t="s">
        <v>44</v>
      </c>
      <c r="D305" s="18" t="s">
        <v>1265</v>
      </c>
      <c r="E305" s="18" t="s">
        <v>1004</v>
      </c>
      <c r="F305" s="17">
        <v>12</v>
      </c>
      <c r="G305" s="18" t="s">
        <v>919</v>
      </c>
      <c r="H305" s="18" t="s">
        <v>47</v>
      </c>
      <c r="I305" s="17">
        <v>2011</v>
      </c>
      <c r="J305" s="17">
        <v>1.7992999999999999</v>
      </c>
      <c r="K305" s="17">
        <v>58</v>
      </c>
      <c r="L305" s="17">
        <v>211</v>
      </c>
      <c r="M305" s="20">
        <v>8.9657050521103829E-2</v>
      </c>
      <c r="N305" s="18" t="s">
        <v>920</v>
      </c>
      <c r="O305" s="18" t="s">
        <v>920</v>
      </c>
      <c r="P305" s="21">
        <v>0.54583333333333328</v>
      </c>
      <c r="Q305" s="18" t="s">
        <v>346</v>
      </c>
      <c r="R305" s="20">
        <v>0.47570260137809472</v>
      </c>
      <c r="S305" s="22">
        <v>7.6866054788450491E-4</v>
      </c>
      <c r="T305" s="20">
        <v>4.2719977095787523E-2</v>
      </c>
      <c r="U305" s="22">
        <v>4.2738234859930828E-2</v>
      </c>
      <c r="V305" s="17" t="s">
        <v>47</v>
      </c>
      <c r="W305" s="17" t="s">
        <v>47</v>
      </c>
      <c r="X305" s="22">
        <v>6.5879999999999997E-4</v>
      </c>
      <c r="Y305" s="22">
        <v>7.5300000000000001E-5</v>
      </c>
      <c r="Z305" s="22">
        <v>0</v>
      </c>
      <c r="AA305" s="22">
        <v>0</v>
      </c>
      <c r="AB305" s="22">
        <v>0</v>
      </c>
      <c r="AC305" s="22">
        <v>0</v>
      </c>
      <c r="AD305" s="22">
        <v>2.1699999999999999E-5</v>
      </c>
      <c r="AE305" s="22">
        <v>0</v>
      </c>
      <c r="AF305" s="22">
        <v>0</v>
      </c>
      <c r="AG305" s="22">
        <v>0</v>
      </c>
      <c r="AH305" s="22">
        <v>0</v>
      </c>
      <c r="AI305" s="22">
        <v>0</v>
      </c>
      <c r="AJ305" s="22">
        <v>0</v>
      </c>
      <c r="AK305" s="22">
        <v>1.2860547884504846E-5</v>
      </c>
      <c r="AL305" s="22">
        <v>0</v>
      </c>
      <c r="AM305" s="22">
        <v>0</v>
      </c>
      <c r="AN305" s="22">
        <v>0</v>
      </c>
      <c r="AO305" s="22">
        <v>0</v>
      </c>
      <c r="AP305" s="22">
        <v>0</v>
      </c>
      <c r="AQ305" s="24" t="s">
        <v>930</v>
      </c>
    </row>
    <row r="306" spans="1:43" ht="27" x14ac:dyDescent="0.3">
      <c r="A306" s="17">
        <v>2011</v>
      </c>
      <c r="B306" s="19">
        <v>40890</v>
      </c>
      <c r="C306" s="18" t="s">
        <v>1266</v>
      </c>
      <c r="D306" s="18" t="s">
        <v>1267</v>
      </c>
      <c r="E306" s="18" t="s">
        <v>1004</v>
      </c>
      <c r="F306" s="17">
        <v>12</v>
      </c>
      <c r="G306" s="18" t="s">
        <v>919</v>
      </c>
      <c r="H306" s="18" t="s">
        <v>47</v>
      </c>
      <c r="I306" s="17">
        <v>2011</v>
      </c>
      <c r="J306" s="17">
        <v>1.4108000000000001</v>
      </c>
      <c r="K306" s="17">
        <v>57</v>
      </c>
      <c r="L306" s="17">
        <v>1187</v>
      </c>
      <c r="M306" s="20">
        <v>0.56962615846019848</v>
      </c>
      <c r="N306" s="18" t="s">
        <v>920</v>
      </c>
      <c r="O306" s="18" t="s">
        <v>920</v>
      </c>
      <c r="P306" s="21">
        <v>0.35138888888888886</v>
      </c>
      <c r="Q306" s="18" t="s">
        <v>346</v>
      </c>
      <c r="R306" s="20">
        <v>1.9924221777990931</v>
      </c>
      <c r="S306" s="22">
        <v>2.3648459187541378E-2</v>
      </c>
      <c r="T306" s="20">
        <v>1.6762446262788049</v>
      </c>
      <c r="U306" s="22">
        <v>1.7048216068512896</v>
      </c>
      <c r="V306" s="17" t="s">
        <v>47</v>
      </c>
      <c r="W306" s="17" t="s">
        <v>47</v>
      </c>
      <c r="X306" s="22">
        <v>1.098E-4</v>
      </c>
      <c r="Y306" s="22">
        <v>2.1837000000000002E-3</v>
      </c>
      <c r="Z306" s="22">
        <v>5.8920000000000001E-4</v>
      </c>
      <c r="AA306" s="22">
        <v>2.196E-4</v>
      </c>
      <c r="AB306" s="22">
        <v>0</v>
      </c>
      <c r="AC306" s="22">
        <v>0</v>
      </c>
      <c r="AD306" s="22">
        <v>1.4359999999999999E-4</v>
      </c>
      <c r="AE306" s="22">
        <v>0</v>
      </c>
      <c r="AF306" s="22">
        <v>0</v>
      </c>
      <c r="AG306" s="22">
        <v>0</v>
      </c>
      <c r="AH306" s="22">
        <v>0</v>
      </c>
      <c r="AI306" s="22">
        <v>1.0559999999999999E-4</v>
      </c>
      <c r="AJ306" s="22">
        <v>0</v>
      </c>
      <c r="AK306" s="22">
        <v>9.4369081704482702E-5</v>
      </c>
      <c r="AL306" s="22">
        <v>1.9256190105836894E-2</v>
      </c>
      <c r="AM306" s="22">
        <v>0</v>
      </c>
      <c r="AN306" s="22">
        <v>0</v>
      </c>
      <c r="AO306" s="22">
        <v>0</v>
      </c>
      <c r="AP306" s="22">
        <v>9.4640000000000002E-4</v>
      </c>
      <c r="AQ306" s="24" t="s">
        <v>930</v>
      </c>
    </row>
    <row r="307" spans="1:43" ht="27" x14ac:dyDescent="0.3">
      <c r="A307" s="17">
        <v>2011</v>
      </c>
      <c r="B307" s="19">
        <v>40890</v>
      </c>
      <c r="C307" s="18" t="s">
        <v>1268</v>
      </c>
      <c r="D307" s="18" t="s">
        <v>1269</v>
      </c>
      <c r="E307" s="18" t="s">
        <v>1004</v>
      </c>
      <c r="F307" s="17">
        <v>12</v>
      </c>
      <c r="G307" s="18" t="s">
        <v>919</v>
      </c>
      <c r="H307" s="18" t="s">
        <v>47</v>
      </c>
      <c r="I307" s="17">
        <v>2011</v>
      </c>
      <c r="J307" s="17">
        <v>1.494</v>
      </c>
      <c r="K307" s="17">
        <v>58</v>
      </c>
      <c r="L307" s="17">
        <v>1364</v>
      </c>
      <c r="M307" s="20">
        <v>0.6610601829338757</v>
      </c>
      <c r="N307" s="18" t="s">
        <v>920</v>
      </c>
      <c r="O307" s="18" t="s">
        <v>920</v>
      </c>
      <c r="P307" s="21">
        <v>0.36736111111111114</v>
      </c>
      <c r="Q307" s="18" t="s">
        <v>346</v>
      </c>
      <c r="R307" s="20">
        <v>1.6923506083510014</v>
      </c>
      <c r="S307" s="22">
        <v>1.2658510264598029E-2</v>
      </c>
      <c r="T307" s="20">
        <v>0.84728984368126026</v>
      </c>
      <c r="U307" s="22">
        <v>0.85453019120250928</v>
      </c>
      <c r="V307" s="17" t="s">
        <v>47</v>
      </c>
      <c r="W307" s="17" t="s">
        <v>47</v>
      </c>
      <c r="X307" s="22">
        <v>2.745E-4</v>
      </c>
      <c r="Y307" s="22">
        <v>0</v>
      </c>
      <c r="Z307" s="22">
        <v>0</v>
      </c>
      <c r="AA307" s="22">
        <v>0</v>
      </c>
      <c r="AB307" s="22">
        <v>0</v>
      </c>
      <c r="AC307" s="22">
        <v>0</v>
      </c>
      <c r="AD307" s="22">
        <v>0</v>
      </c>
      <c r="AE307" s="22">
        <v>0</v>
      </c>
      <c r="AF307" s="22">
        <v>0</v>
      </c>
      <c r="AG307" s="22">
        <v>0</v>
      </c>
      <c r="AH307" s="22">
        <v>0</v>
      </c>
      <c r="AI307" s="22">
        <v>0</v>
      </c>
      <c r="AJ307" s="22">
        <v>1.4093938607858146E-4</v>
      </c>
      <c r="AK307" s="22">
        <v>1.8022306244925548E-4</v>
      </c>
      <c r="AL307" s="22">
        <v>9.1831022006447841E-3</v>
      </c>
      <c r="AM307" s="22">
        <v>2.8797456154254107E-3</v>
      </c>
      <c r="AN307" s="22">
        <v>0</v>
      </c>
      <c r="AO307" s="22">
        <v>0</v>
      </c>
      <c r="AP307" s="22">
        <v>0</v>
      </c>
      <c r="AQ307" s="24" t="s">
        <v>930</v>
      </c>
    </row>
    <row r="308" spans="1:43" ht="27" x14ac:dyDescent="0.3">
      <c r="A308" s="17">
        <v>2011</v>
      </c>
      <c r="B308" s="19">
        <v>40890</v>
      </c>
      <c r="C308" s="18" t="s">
        <v>1268</v>
      </c>
      <c r="D308" s="18" t="s">
        <v>1270</v>
      </c>
      <c r="E308" s="18" t="s">
        <v>1004</v>
      </c>
      <c r="F308" s="17">
        <v>12</v>
      </c>
      <c r="G308" s="18" t="s">
        <v>919</v>
      </c>
      <c r="H308" s="18" t="s">
        <v>47</v>
      </c>
      <c r="I308" s="17">
        <v>2011</v>
      </c>
      <c r="J308" s="17">
        <v>2.1839</v>
      </c>
      <c r="K308" s="17">
        <v>68</v>
      </c>
      <c r="L308" s="17">
        <v>1364</v>
      </c>
      <c r="M308" s="20">
        <v>0.6610601829338757</v>
      </c>
      <c r="N308" s="18" t="s">
        <v>920</v>
      </c>
      <c r="O308" s="18" t="s">
        <v>920</v>
      </c>
      <c r="P308" s="21">
        <v>0.36736111111111114</v>
      </c>
      <c r="Q308" s="18" t="s">
        <v>346</v>
      </c>
      <c r="R308" s="20">
        <v>0.85873045759530797</v>
      </c>
      <c r="S308" s="22">
        <v>3.3947445356857838E-3</v>
      </c>
      <c r="T308" s="20">
        <v>0.15544413827033216</v>
      </c>
      <c r="U308" s="22">
        <v>0.15568614325411984</v>
      </c>
      <c r="V308" s="17" t="s">
        <v>47</v>
      </c>
      <c r="W308" s="17" t="s">
        <v>47</v>
      </c>
      <c r="X308" s="22">
        <v>0</v>
      </c>
      <c r="Y308" s="22">
        <v>0</v>
      </c>
      <c r="Z308" s="22">
        <v>0</v>
      </c>
      <c r="AA308" s="22">
        <v>0</v>
      </c>
      <c r="AB308" s="22">
        <v>0</v>
      </c>
      <c r="AC308" s="22">
        <v>0</v>
      </c>
      <c r="AD308" s="22">
        <v>0</v>
      </c>
      <c r="AE308" s="22">
        <v>0</v>
      </c>
      <c r="AF308" s="22">
        <v>0</v>
      </c>
      <c r="AG308" s="22">
        <v>0</v>
      </c>
      <c r="AH308" s="22">
        <v>0</v>
      </c>
      <c r="AI308" s="22">
        <v>0</v>
      </c>
      <c r="AJ308" s="22">
        <v>0</v>
      </c>
      <c r="AK308" s="22">
        <v>1.9664317332654595E-3</v>
      </c>
      <c r="AL308" s="22">
        <v>1.4283128024203246E-3</v>
      </c>
      <c r="AM308" s="22">
        <v>0</v>
      </c>
      <c r="AN308" s="22">
        <v>0</v>
      </c>
      <c r="AO308" s="22">
        <v>0</v>
      </c>
      <c r="AP308" s="22">
        <v>0</v>
      </c>
      <c r="AQ308" s="24" t="s">
        <v>930</v>
      </c>
    </row>
    <row r="309" spans="1:43" ht="40.200000000000003" x14ac:dyDescent="0.3">
      <c r="A309" s="17">
        <v>2011</v>
      </c>
      <c r="B309" s="19">
        <v>40893</v>
      </c>
      <c r="C309" s="18" t="s">
        <v>1141</v>
      </c>
      <c r="D309" s="18" t="s">
        <v>1271</v>
      </c>
      <c r="E309" s="18" t="s">
        <v>1004</v>
      </c>
      <c r="F309" s="17">
        <v>12</v>
      </c>
      <c r="G309" s="18" t="s">
        <v>919</v>
      </c>
      <c r="H309" s="18" t="s">
        <v>47</v>
      </c>
      <c r="I309" s="17">
        <v>2011</v>
      </c>
      <c r="J309" s="17">
        <v>1.1520999999999999</v>
      </c>
      <c r="K309" s="17">
        <v>53</v>
      </c>
      <c r="L309" s="17">
        <v>309</v>
      </c>
      <c r="M309" s="20">
        <v>0.13486164540803647</v>
      </c>
      <c r="N309" s="18" t="s">
        <v>920</v>
      </c>
      <c r="O309" s="18" t="s">
        <v>921</v>
      </c>
      <c r="P309" s="21">
        <v>0.42291666666666666</v>
      </c>
      <c r="Q309" s="18" t="s">
        <v>346</v>
      </c>
      <c r="R309" s="20">
        <v>-0.52194389347692527</v>
      </c>
      <c r="S309" s="22">
        <v>5.49E-5</v>
      </c>
      <c r="T309" s="20">
        <v>4.7652113531811476E-3</v>
      </c>
      <c r="U309" s="22">
        <v>4.7654384363945475E-3</v>
      </c>
      <c r="V309" s="17" t="s">
        <v>47</v>
      </c>
      <c r="W309" s="17" t="s">
        <v>47</v>
      </c>
      <c r="X309" s="22">
        <v>5.49E-5</v>
      </c>
      <c r="Y309" s="22">
        <v>0</v>
      </c>
      <c r="Z309" s="22">
        <v>0</v>
      </c>
      <c r="AA309" s="22">
        <v>0</v>
      </c>
      <c r="AB309" s="22">
        <v>0</v>
      </c>
      <c r="AC309" s="22">
        <v>0</v>
      </c>
      <c r="AD309" s="22">
        <v>0</v>
      </c>
      <c r="AE309" s="22">
        <v>0</v>
      </c>
      <c r="AF309" s="22">
        <v>0</v>
      </c>
      <c r="AG309" s="22">
        <v>0</v>
      </c>
      <c r="AH309" s="22">
        <v>0</v>
      </c>
      <c r="AI309" s="22">
        <v>0</v>
      </c>
      <c r="AJ309" s="22">
        <v>0</v>
      </c>
      <c r="AK309" s="22">
        <v>0</v>
      </c>
      <c r="AL309" s="22">
        <v>0</v>
      </c>
      <c r="AM309" s="22">
        <v>0</v>
      </c>
      <c r="AN309" s="22">
        <v>0</v>
      </c>
      <c r="AO309" s="22">
        <v>0</v>
      </c>
      <c r="AP309" s="22">
        <v>0</v>
      </c>
      <c r="AQ309" s="24" t="s">
        <v>922</v>
      </c>
    </row>
    <row r="310" spans="1:43" ht="40.200000000000003" x14ac:dyDescent="0.3">
      <c r="A310" s="17">
        <v>2011</v>
      </c>
      <c r="B310" s="19">
        <v>40893</v>
      </c>
      <c r="C310" s="18" t="s">
        <v>1141</v>
      </c>
      <c r="D310" s="18" t="s">
        <v>1272</v>
      </c>
      <c r="E310" s="18" t="s">
        <v>1004</v>
      </c>
      <c r="F310" s="17">
        <v>12</v>
      </c>
      <c r="G310" s="18" t="s">
        <v>919</v>
      </c>
      <c r="H310" s="18" t="s">
        <v>47</v>
      </c>
      <c r="I310" s="17">
        <v>2011</v>
      </c>
      <c r="J310" s="17">
        <v>2.4302999999999999</v>
      </c>
      <c r="K310" s="17">
        <v>70</v>
      </c>
      <c r="L310" s="17">
        <v>309</v>
      </c>
      <c r="M310" s="20">
        <v>0.13486164540803647</v>
      </c>
      <c r="N310" s="18" t="s">
        <v>920</v>
      </c>
      <c r="O310" s="18" t="s">
        <v>921</v>
      </c>
      <c r="P310" s="21">
        <v>0.42291666666666666</v>
      </c>
      <c r="Q310" s="18" t="s">
        <v>346</v>
      </c>
      <c r="R310" s="20">
        <v>1.0621742306989725</v>
      </c>
      <c r="S310" s="22">
        <v>6.0534813348204772E-3</v>
      </c>
      <c r="T310" s="20">
        <v>0.24908370714810837</v>
      </c>
      <c r="U310" s="22">
        <v>0.24970568332108403</v>
      </c>
      <c r="V310" s="17" t="s">
        <v>47</v>
      </c>
      <c r="W310" s="17" t="s">
        <v>47</v>
      </c>
      <c r="X310" s="22">
        <v>3.2939999999999998E-4</v>
      </c>
      <c r="Y310" s="22">
        <v>0</v>
      </c>
      <c r="Z310" s="22">
        <v>0</v>
      </c>
      <c r="AA310" s="22">
        <v>0</v>
      </c>
      <c r="AB310" s="22">
        <v>0</v>
      </c>
      <c r="AC310" s="22">
        <v>1.104E-4</v>
      </c>
      <c r="AD310" s="22">
        <v>0</v>
      </c>
      <c r="AE310" s="22">
        <v>0</v>
      </c>
      <c r="AF310" s="22">
        <v>0</v>
      </c>
      <c r="AG310" s="22">
        <v>0</v>
      </c>
      <c r="AH310" s="22">
        <v>0</v>
      </c>
      <c r="AI310" s="22">
        <v>0</v>
      </c>
      <c r="AJ310" s="22">
        <v>5.5963919967533769E-3</v>
      </c>
      <c r="AK310" s="22">
        <v>1.7289338067100227E-5</v>
      </c>
      <c r="AL310" s="22">
        <v>0</v>
      </c>
      <c r="AM310" s="22">
        <v>0</v>
      </c>
      <c r="AN310" s="22">
        <v>0</v>
      </c>
      <c r="AO310" s="22">
        <v>0</v>
      </c>
      <c r="AP310" s="22">
        <v>0</v>
      </c>
      <c r="AQ310" s="24" t="s">
        <v>930</v>
      </c>
    </row>
    <row r="311" spans="1:43" ht="40.200000000000003" x14ac:dyDescent="0.3">
      <c r="A311" s="17">
        <v>2011</v>
      </c>
      <c r="B311" s="19">
        <v>40893</v>
      </c>
      <c r="C311" s="18" t="s">
        <v>1141</v>
      </c>
      <c r="D311" s="18" t="s">
        <v>1273</v>
      </c>
      <c r="E311" s="18" t="s">
        <v>1004</v>
      </c>
      <c r="F311" s="17">
        <v>12</v>
      </c>
      <c r="G311" s="18" t="s">
        <v>919</v>
      </c>
      <c r="H311" s="18" t="s">
        <v>47</v>
      </c>
      <c r="I311" s="17">
        <v>2011</v>
      </c>
      <c r="J311" s="17">
        <v>2.0162</v>
      </c>
      <c r="K311" s="17">
        <v>64</v>
      </c>
      <c r="L311" s="17">
        <v>309</v>
      </c>
      <c r="M311" s="20">
        <v>0.13486164540803647</v>
      </c>
      <c r="N311" s="18" t="s">
        <v>920</v>
      </c>
      <c r="O311" s="18" t="s">
        <v>921</v>
      </c>
      <c r="P311" s="21">
        <v>0.42291666666666666</v>
      </c>
      <c r="Q311" s="18" t="s">
        <v>346</v>
      </c>
      <c r="R311" s="20">
        <v>0.57966007266339403</v>
      </c>
      <c r="S311" s="22">
        <v>1.4186104338361099E-3</v>
      </c>
      <c r="T311" s="20">
        <v>7.0360600825122008E-2</v>
      </c>
      <c r="U311" s="22">
        <v>7.0410141823951153E-2</v>
      </c>
      <c r="V311" s="17" t="s">
        <v>47</v>
      </c>
      <c r="W311" s="17" t="s">
        <v>47</v>
      </c>
      <c r="X311" s="22">
        <v>1.1391000000000001E-3</v>
      </c>
      <c r="Y311" s="22">
        <v>0</v>
      </c>
      <c r="Z311" s="22">
        <v>1.65E-4</v>
      </c>
      <c r="AA311" s="22">
        <v>0</v>
      </c>
      <c r="AB311" s="22">
        <v>0</v>
      </c>
      <c r="AC311" s="22">
        <v>4.1400000000000003E-5</v>
      </c>
      <c r="AD311" s="22">
        <v>0</v>
      </c>
      <c r="AE311" s="22">
        <v>0</v>
      </c>
      <c r="AF311" s="22">
        <v>0</v>
      </c>
      <c r="AG311" s="22">
        <v>0</v>
      </c>
      <c r="AH311" s="22">
        <v>0</v>
      </c>
      <c r="AI311" s="22">
        <v>3.01E-5</v>
      </c>
      <c r="AJ311" s="22">
        <v>0</v>
      </c>
      <c r="AK311" s="22">
        <v>4.3010433836109923E-5</v>
      </c>
      <c r="AL311" s="22">
        <v>0</v>
      </c>
      <c r="AM311" s="22">
        <v>0</v>
      </c>
      <c r="AN311" s="22">
        <v>0</v>
      </c>
      <c r="AO311" s="22">
        <v>0</v>
      </c>
      <c r="AP311" s="22">
        <v>0</v>
      </c>
      <c r="AQ311" s="24" t="s">
        <v>930</v>
      </c>
    </row>
    <row r="312" spans="1:43" ht="40.200000000000003" x14ac:dyDescent="0.3">
      <c r="A312" s="17">
        <v>2011</v>
      </c>
      <c r="B312" s="19">
        <v>40893</v>
      </c>
      <c r="C312" s="18" t="s">
        <v>1141</v>
      </c>
      <c r="D312" s="18" t="s">
        <v>1274</v>
      </c>
      <c r="E312" s="18" t="s">
        <v>1004</v>
      </c>
      <c r="F312" s="17">
        <v>12</v>
      </c>
      <c r="G312" s="18" t="s">
        <v>919</v>
      </c>
      <c r="H312" s="18" t="s">
        <v>47</v>
      </c>
      <c r="I312" s="17">
        <v>2011</v>
      </c>
      <c r="J312" s="17">
        <v>2.1797</v>
      </c>
      <c r="K312" s="17">
        <v>65</v>
      </c>
      <c r="L312" s="17">
        <v>309</v>
      </c>
      <c r="M312" s="20">
        <v>0.13486164540803647</v>
      </c>
      <c r="N312" s="18" t="s">
        <v>920</v>
      </c>
      <c r="O312" s="18" t="s">
        <v>921</v>
      </c>
      <c r="P312" s="21">
        <v>0.42291666666666666</v>
      </c>
      <c r="Q312" s="18" t="s">
        <v>346</v>
      </c>
      <c r="R312" s="20">
        <v>0.20924869615841971</v>
      </c>
      <c r="S312" s="22">
        <v>6.4119999999999997E-4</v>
      </c>
      <c r="T312" s="20">
        <v>2.9416892232876083E-2</v>
      </c>
      <c r="U312" s="22">
        <v>2.9425548314712755E-2</v>
      </c>
      <c r="V312" s="17" t="s">
        <v>47</v>
      </c>
      <c r="W312" s="17" t="s">
        <v>47</v>
      </c>
      <c r="X312" s="22">
        <v>6.0389999999999999E-4</v>
      </c>
      <c r="Y312" s="22">
        <v>0</v>
      </c>
      <c r="Z312" s="22">
        <v>2.3600000000000001E-5</v>
      </c>
      <c r="AA312" s="22">
        <v>0</v>
      </c>
      <c r="AB312" s="22">
        <v>0</v>
      </c>
      <c r="AC312" s="22">
        <v>0</v>
      </c>
      <c r="AD312" s="22">
        <v>1.3699999999999999E-5</v>
      </c>
      <c r="AE312" s="22">
        <v>0</v>
      </c>
      <c r="AF312" s="22">
        <v>0</v>
      </c>
      <c r="AG312" s="22">
        <v>0</v>
      </c>
      <c r="AH312" s="22">
        <v>0</v>
      </c>
      <c r="AI312" s="22">
        <v>0</v>
      </c>
      <c r="AJ312" s="22">
        <v>0</v>
      </c>
      <c r="AK312" s="22">
        <v>0</v>
      </c>
      <c r="AL312" s="22">
        <v>0</v>
      </c>
      <c r="AM312" s="22">
        <v>0</v>
      </c>
      <c r="AN312" s="22">
        <v>0</v>
      </c>
      <c r="AO312" s="22">
        <v>0</v>
      </c>
      <c r="AP312" s="22">
        <v>0</v>
      </c>
      <c r="AQ312" s="24" t="s">
        <v>930</v>
      </c>
    </row>
    <row r="313" spans="1:43" ht="40.200000000000003" x14ac:dyDescent="0.3">
      <c r="A313" s="17">
        <v>2011</v>
      </c>
      <c r="B313" s="19">
        <v>40893</v>
      </c>
      <c r="C313" s="18" t="s">
        <v>1141</v>
      </c>
      <c r="D313" s="18" t="s">
        <v>1275</v>
      </c>
      <c r="E313" s="18" t="s">
        <v>1004</v>
      </c>
      <c r="F313" s="17">
        <v>12</v>
      </c>
      <c r="G313" s="18" t="s">
        <v>919</v>
      </c>
      <c r="H313" s="18" t="s">
        <v>47</v>
      </c>
      <c r="I313" s="17">
        <v>2011</v>
      </c>
      <c r="J313" s="17">
        <v>1.4678</v>
      </c>
      <c r="K313" s="17">
        <v>54</v>
      </c>
      <c r="L313" s="17">
        <v>309</v>
      </c>
      <c r="M313" s="20">
        <v>0.13486164540803647</v>
      </c>
      <c r="N313" s="18" t="s">
        <v>920</v>
      </c>
      <c r="O313" s="18" t="s">
        <v>921</v>
      </c>
      <c r="P313" s="21">
        <v>0.42291666666666666</v>
      </c>
      <c r="Q313" s="18" t="s">
        <v>346</v>
      </c>
      <c r="R313" s="20">
        <v>0.81193821608363403</v>
      </c>
      <c r="S313" s="22">
        <v>1.2712999999999999E-3</v>
      </c>
      <c r="T313" s="20">
        <v>8.6612617522823274E-2</v>
      </c>
      <c r="U313" s="22">
        <v>8.6687700008871285E-2</v>
      </c>
      <c r="V313" s="17" t="s">
        <v>47</v>
      </c>
      <c r="W313" s="17" t="s">
        <v>47</v>
      </c>
      <c r="X313" s="22">
        <v>9.3329999999999997E-4</v>
      </c>
      <c r="Y313" s="22">
        <v>0</v>
      </c>
      <c r="Z313" s="22">
        <v>2.8279999999999999E-4</v>
      </c>
      <c r="AA313" s="22">
        <v>0</v>
      </c>
      <c r="AB313" s="22">
        <v>0</v>
      </c>
      <c r="AC313" s="22">
        <v>5.52E-5</v>
      </c>
      <c r="AD313" s="22">
        <v>0</v>
      </c>
      <c r="AE313" s="22">
        <v>0</v>
      </c>
      <c r="AF313" s="22">
        <v>0</v>
      </c>
      <c r="AG313" s="22">
        <v>0</v>
      </c>
      <c r="AH313" s="22">
        <v>0</v>
      </c>
      <c r="AI313" s="22">
        <v>0</v>
      </c>
      <c r="AJ313" s="22">
        <v>0</v>
      </c>
      <c r="AK313" s="22">
        <v>0</v>
      </c>
      <c r="AL313" s="22">
        <v>0</v>
      </c>
      <c r="AM313" s="22">
        <v>0</v>
      </c>
      <c r="AN313" s="22">
        <v>0</v>
      </c>
      <c r="AO313" s="22">
        <v>0</v>
      </c>
      <c r="AP313" s="22">
        <v>0</v>
      </c>
      <c r="AQ313" s="24" t="s">
        <v>922</v>
      </c>
    </row>
    <row r="314" spans="1:43" ht="40.200000000000003" x14ac:dyDescent="0.3">
      <c r="A314" s="17">
        <v>2011</v>
      </c>
      <c r="B314" s="19">
        <v>40893</v>
      </c>
      <c r="C314" s="18" t="s">
        <v>1141</v>
      </c>
      <c r="D314" s="18" t="s">
        <v>1276</v>
      </c>
      <c r="E314" s="18" t="s">
        <v>1004</v>
      </c>
      <c r="F314" s="17">
        <v>12</v>
      </c>
      <c r="G314" s="18" t="s">
        <v>919</v>
      </c>
      <c r="H314" s="18" t="s">
        <v>47</v>
      </c>
      <c r="I314" s="17">
        <v>2011</v>
      </c>
      <c r="J314" s="17">
        <v>1.8817999999999999</v>
      </c>
      <c r="K314" s="17">
        <v>62</v>
      </c>
      <c r="L314" s="17">
        <v>309</v>
      </c>
      <c r="M314" s="20">
        <v>0.13486164540803647</v>
      </c>
      <c r="N314" s="18" t="s">
        <v>920</v>
      </c>
      <c r="O314" s="18" t="s">
        <v>921</v>
      </c>
      <c r="P314" s="21">
        <v>0.42291666666666666</v>
      </c>
      <c r="Q314" s="18" t="s">
        <v>346</v>
      </c>
      <c r="R314" s="20">
        <v>0.97601879791423596</v>
      </c>
      <c r="S314" s="22">
        <v>3.1326997719032103E-3</v>
      </c>
      <c r="T314" s="20">
        <v>0.1664735769956005</v>
      </c>
      <c r="U314" s="22">
        <v>0.16675117363903957</v>
      </c>
      <c r="V314" s="17" t="s">
        <v>47</v>
      </c>
      <c r="W314" s="17" t="s">
        <v>47</v>
      </c>
      <c r="X314" s="22">
        <v>2.6489E-3</v>
      </c>
      <c r="Y314" s="22">
        <v>0</v>
      </c>
      <c r="Z314" s="22">
        <v>2.1210000000000001E-4</v>
      </c>
      <c r="AA314" s="22">
        <v>0</v>
      </c>
      <c r="AB314" s="22">
        <v>0</v>
      </c>
      <c r="AC314" s="22">
        <v>5.52E-5</v>
      </c>
      <c r="AD314" s="22">
        <v>1.4690000000000002E-4</v>
      </c>
      <c r="AE314" s="22">
        <v>0</v>
      </c>
      <c r="AF314" s="22">
        <v>0</v>
      </c>
      <c r="AG314" s="22">
        <v>0</v>
      </c>
      <c r="AH314" s="22">
        <v>0</v>
      </c>
      <c r="AI314" s="22">
        <v>0</v>
      </c>
      <c r="AJ314" s="22">
        <v>0</v>
      </c>
      <c r="AK314" s="22">
        <v>6.9599771903210142E-5</v>
      </c>
      <c r="AL314" s="22">
        <v>0</v>
      </c>
      <c r="AM314" s="22">
        <v>0</v>
      </c>
      <c r="AN314" s="22">
        <v>0</v>
      </c>
      <c r="AO314" s="22">
        <v>0</v>
      </c>
      <c r="AP314" s="22">
        <v>0</v>
      </c>
      <c r="AQ314" s="24" t="s">
        <v>930</v>
      </c>
    </row>
    <row r="315" spans="1:43" ht="40.200000000000003" x14ac:dyDescent="0.3">
      <c r="A315" s="17">
        <v>2011</v>
      </c>
      <c r="B315" s="19">
        <v>40893</v>
      </c>
      <c r="C315" s="18" t="s">
        <v>962</v>
      </c>
      <c r="D315" s="18" t="s">
        <v>1277</v>
      </c>
      <c r="E315" s="18" t="s">
        <v>1004</v>
      </c>
      <c r="F315" s="17">
        <v>12</v>
      </c>
      <c r="G315" s="18" t="s">
        <v>919</v>
      </c>
      <c r="H315" s="18" t="s">
        <v>47</v>
      </c>
      <c r="I315" s="17">
        <v>2011</v>
      </c>
      <c r="J315" s="17">
        <v>2.5853000000000002</v>
      </c>
      <c r="K315" s="17">
        <v>67</v>
      </c>
      <c r="L315" s="17">
        <v>517</v>
      </c>
      <c r="M315" s="20">
        <v>0.23395641990935329</v>
      </c>
      <c r="N315" s="18" t="s">
        <v>920</v>
      </c>
      <c r="O315" s="18" t="s">
        <v>921</v>
      </c>
      <c r="P315" s="21">
        <v>0.45902777777777776</v>
      </c>
      <c r="Q315" s="18" t="s">
        <v>346</v>
      </c>
      <c r="R315" s="20">
        <v>1.1181740172343868</v>
      </c>
      <c r="S315" s="22">
        <v>5.8323576539449822E-3</v>
      </c>
      <c r="T315" s="20">
        <v>0.225596938612346</v>
      </c>
      <c r="U315" s="22">
        <v>0.22610702914809144</v>
      </c>
      <c r="V315" s="17" t="s">
        <v>47</v>
      </c>
      <c r="W315" s="17" t="s">
        <v>47</v>
      </c>
      <c r="X315" s="22">
        <v>0</v>
      </c>
      <c r="Y315" s="22">
        <v>0</v>
      </c>
      <c r="Z315" s="22">
        <v>0</v>
      </c>
      <c r="AA315" s="22">
        <v>0</v>
      </c>
      <c r="AB315" s="22">
        <v>0</v>
      </c>
      <c r="AC315" s="22">
        <v>0</v>
      </c>
      <c r="AD315" s="22">
        <v>0</v>
      </c>
      <c r="AE315" s="22">
        <v>0</v>
      </c>
      <c r="AF315" s="22">
        <v>0</v>
      </c>
      <c r="AG315" s="22">
        <v>0</v>
      </c>
      <c r="AH315" s="22">
        <v>0</v>
      </c>
      <c r="AI315" s="22">
        <v>0</v>
      </c>
      <c r="AJ315" s="22">
        <v>5.8323576539449822E-3</v>
      </c>
      <c r="AK315" s="22">
        <v>0</v>
      </c>
      <c r="AL315" s="22">
        <v>0</v>
      </c>
      <c r="AM315" s="22">
        <v>0</v>
      </c>
      <c r="AN315" s="22">
        <v>0</v>
      </c>
      <c r="AO315" s="22">
        <v>0</v>
      </c>
      <c r="AP315" s="22">
        <v>0</v>
      </c>
      <c r="AQ315" s="24" t="s">
        <v>930</v>
      </c>
    </row>
    <row r="316" spans="1:43" ht="40.200000000000003" x14ac:dyDescent="0.3">
      <c r="A316" s="17">
        <v>2011</v>
      </c>
      <c r="B316" s="19">
        <v>40893</v>
      </c>
      <c r="C316" s="18" t="s">
        <v>962</v>
      </c>
      <c r="D316" s="18" t="s">
        <v>1278</v>
      </c>
      <c r="E316" s="18" t="s">
        <v>1004</v>
      </c>
      <c r="F316" s="17">
        <v>12</v>
      </c>
      <c r="G316" s="18" t="s">
        <v>919</v>
      </c>
      <c r="H316" s="18" t="s">
        <v>47</v>
      </c>
      <c r="I316" s="17">
        <v>2011</v>
      </c>
      <c r="J316" s="17">
        <v>2.4489000000000001</v>
      </c>
      <c r="K316" s="17">
        <v>68</v>
      </c>
      <c r="L316" s="17">
        <v>517</v>
      </c>
      <c r="M316" s="20">
        <v>0.23395641990935329</v>
      </c>
      <c r="N316" s="18" t="s">
        <v>920</v>
      </c>
      <c r="O316" s="18" t="s">
        <v>921</v>
      </c>
      <c r="P316" s="21">
        <v>0.45902777777777776</v>
      </c>
      <c r="Q316" s="18" t="s">
        <v>347</v>
      </c>
      <c r="R316" s="20"/>
      <c r="S316" s="22">
        <v>0</v>
      </c>
      <c r="T316" s="20" t="s">
        <v>47</v>
      </c>
      <c r="U316" s="22">
        <v>0</v>
      </c>
      <c r="V316" s="17" t="s">
        <v>47</v>
      </c>
      <c r="W316" s="17" t="s">
        <v>47</v>
      </c>
      <c r="X316" s="22">
        <v>0</v>
      </c>
      <c r="Y316" s="22">
        <v>0</v>
      </c>
      <c r="Z316" s="22">
        <v>0</v>
      </c>
      <c r="AA316" s="22">
        <v>0</v>
      </c>
      <c r="AB316" s="22">
        <v>0</v>
      </c>
      <c r="AC316" s="22">
        <v>0</v>
      </c>
      <c r="AD316" s="22">
        <v>0</v>
      </c>
      <c r="AE316" s="22">
        <v>0</v>
      </c>
      <c r="AF316" s="22">
        <v>0</v>
      </c>
      <c r="AG316" s="22">
        <v>0</v>
      </c>
      <c r="AH316" s="22">
        <v>0</v>
      </c>
      <c r="AI316" s="22">
        <v>0</v>
      </c>
      <c r="AJ316" s="22">
        <v>0</v>
      </c>
      <c r="AK316" s="22">
        <v>0</v>
      </c>
      <c r="AL316" s="22">
        <v>0</v>
      </c>
      <c r="AM316" s="22">
        <v>0</v>
      </c>
      <c r="AN316" s="22">
        <v>0</v>
      </c>
      <c r="AO316" s="22">
        <v>0</v>
      </c>
      <c r="AP316" s="22">
        <v>0</v>
      </c>
      <c r="AQ316" s="24" t="s">
        <v>930</v>
      </c>
    </row>
    <row r="317" spans="1:43" ht="27" x14ac:dyDescent="0.3">
      <c r="A317" s="17">
        <v>2012</v>
      </c>
      <c r="B317" s="19">
        <v>40926</v>
      </c>
      <c r="C317" s="18" t="s">
        <v>1022</v>
      </c>
      <c r="D317" s="18" t="s">
        <v>1279</v>
      </c>
      <c r="E317" s="18" t="s">
        <v>1280</v>
      </c>
      <c r="F317" s="17">
        <v>1</v>
      </c>
      <c r="G317" s="18" t="s">
        <v>919</v>
      </c>
      <c r="H317" s="18" t="s">
        <v>47</v>
      </c>
      <c r="I317" s="17">
        <v>2011</v>
      </c>
      <c r="J317" s="17">
        <v>0.95140000000000002</v>
      </c>
      <c r="K317" s="17">
        <v>52</v>
      </c>
      <c r="L317" s="17">
        <v>16270</v>
      </c>
      <c r="M317" s="20">
        <v>9.508878628195637</v>
      </c>
      <c r="N317" s="18" t="s">
        <v>976</v>
      </c>
      <c r="O317" s="18" t="s">
        <v>976</v>
      </c>
      <c r="P317" s="21">
        <v>0.52361111111111114</v>
      </c>
      <c r="Q317" s="18" t="s">
        <v>346</v>
      </c>
      <c r="R317" s="20">
        <v>1.3521091630950699</v>
      </c>
      <c r="S317" s="22">
        <v>3.8215999999999997E-3</v>
      </c>
      <c r="T317" s="20">
        <v>0.4016817321841496</v>
      </c>
      <c r="U317" s="22">
        <v>0.40330172152510019</v>
      </c>
      <c r="V317" s="17" t="s">
        <v>47</v>
      </c>
      <c r="W317" s="17" t="s">
        <v>47</v>
      </c>
      <c r="X317" s="22">
        <v>0</v>
      </c>
      <c r="Y317" s="22">
        <v>0</v>
      </c>
      <c r="Z317" s="22">
        <v>0</v>
      </c>
      <c r="AA317" s="22">
        <v>3.099E-4</v>
      </c>
      <c r="AB317" s="22">
        <v>3.4269999999999998E-4</v>
      </c>
      <c r="AC317" s="22">
        <v>3.6600000000000002E-5</v>
      </c>
      <c r="AD317" s="22">
        <v>1.6577E-3</v>
      </c>
      <c r="AE317" s="22">
        <v>3.4380000000000001E-4</v>
      </c>
      <c r="AF317" s="22">
        <v>0</v>
      </c>
      <c r="AG317" s="22">
        <v>2.27E-5</v>
      </c>
      <c r="AH317" s="22">
        <v>4.7999999999999998E-6</v>
      </c>
      <c r="AI317" s="22">
        <v>1.1033999999999998E-3</v>
      </c>
      <c r="AJ317" s="22">
        <v>0</v>
      </c>
      <c r="AK317" s="22">
        <v>0</v>
      </c>
      <c r="AL317" s="22">
        <v>0</v>
      </c>
      <c r="AM317" s="22">
        <v>0</v>
      </c>
      <c r="AN317" s="22">
        <v>0</v>
      </c>
      <c r="AO317" s="22">
        <v>0</v>
      </c>
      <c r="AP317" s="22">
        <v>0</v>
      </c>
      <c r="AQ317" s="24" t="s">
        <v>922</v>
      </c>
    </row>
    <row r="318" spans="1:43" ht="27" x14ac:dyDescent="0.3">
      <c r="A318" s="17">
        <v>2012</v>
      </c>
      <c r="B318" s="19">
        <v>40926</v>
      </c>
      <c r="C318" s="18" t="s">
        <v>1022</v>
      </c>
      <c r="D318" s="18" t="s">
        <v>1281</v>
      </c>
      <c r="E318" s="18" t="s">
        <v>1280</v>
      </c>
      <c r="F318" s="17">
        <v>1</v>
      </c>
      <c r="G318" s="18" t="s">
        <v>919</v>
      </c>
      <c r="H318" s="18" t="s">
        <v>47</v>
      </c>
      <c r="I318" s="17">
        <v>2011</v>
      </c>
      <c r="J318" s="17">
        <v>1.9245000000000001</v>
      </c>
      <c r="K318" s="17">
        <v>68</v>
      </c>
      <c r="L318" s="17">
        <v>16270</v>
      </c>
      <c r="M318" s="20">
        <v>9.508878628195637</v>
      </c>
      <c r="N318" s="18" t="s">
        <v>976</v>
      </c>
      <c r="O318" s="18" t="s">
        <v>976</v>
      </c>
      <c r="P318" s="21">
        <v>0.52361111111111114</v>
      </c>
      <c r="Q318" s="18" t="s">
        <v>346</v>
      </c>
      <c r="R318" s="20">
        <v>1.0567022547278557</v>
      </c>
      <c r="S318" s="22">
        <v>5.3552394593715151E-3</v>
      </c>
      <c r="T318" s="20">
        <v>0.27826653465167656</v>
      </c>
      <c r="U318" s="22">
        <v>0.27904301798801923</v>
      </c>
      <c r="V318" s="17" t="s">
        <v>47</v>
      </c>
      <c r="W318" s="17" t="s">
        <v>47</v>
      </c>
      <c r="X318" s="22">
        <v>1.4660000000000001E-4</v>
      </c>
      <c r="Y318" s="22">
        <v>0</v>
      </c>
      <c r="Z318" s="22">
        <v>0</v>
      </c>
      <c r="AA318" s="22">
        <v>6.5879999999999997E-4</v>
      </c>
      <c r="AB318" s="22">
        <v>2.0149999999999999E-4</v>
      </c>
      <c r="AC318" s="22">
        <v>1.65E-4</v>
      </c>
      <c r="AD318" s="22">
        <v>2.0907E-3</v>
      </c>
      <c r="AE318" s="22">
        <v>0</v>
      </c>
      <c r="AF318" s="22">
        <v>1.1199999999999999E-5</v>
      </c>
      <c r="AG318" s="22">
        <v>4.5399999999999999E-5</v>
      </c>
      <c r="AH318" s="22">
        <v>2.3999999999999999E-6</v>
      </c>
      <c r="AI318" s="22">
        <v>1.6047000000000001E-3</v>
      </c>
      <c r="AJ318" s="22">
        <v>0</v>
      </c>
      <c r="AK318" s="22">
        <v>0</v>
      </c>
      <c r="AL318" s="22">
        <v>0</v>
      </c>
      <c r="AM318" s="22">
        <v>9.8239459371516011E-5</v>
      </c>
      <c r="AN318" s="22">
        <v>3.3070000000000002E-4</v>
      </c>
      <c r="AO318" s="22">
        <v>0</v>
      </c>
      <c r="AP318" s="22">
        <v>0</v>
      </c>
      <c r="AQ318" s="24" t="s">
        <v>930</v>
      </c>
    </row>
    <row r="319" spans="1:43" ht="27" x14ac:dyDescent="0.3">
      <c r="A319" s="17">
        <v>2012</v>
      </c>
      <c r="B319" s="19">
        <v>40926</v>
      </c>
      <c r="C319" s="18" t="s">
        <v>1022</v>
      </c>
      <c r="D319" s="18" t="s">
        <v>1282</v>
      </c>
      <c r="E319" s="18" t="s">
        <v>1280</v>
      </c>
      <c r="F319" s="17">
        <v>1</v>
      </c>
      <c r="G319" s="18" t="s">
        <v>919</v>
      </c>
      <c r="H319" s="18" t="s">
        <v>47</v>
      </c>
      <c r="I319" s="17">
        <v>2011</v>
      </c>
      <c r="J319" s="17">
        <v>1.7111000000000001</v>
      </c>
      <c r="K319" s="17">
        <v>62</v>
      </c>
      <c r="L319" s="17">
        <v>16270</v>
      </c>
      <c r="M319" s="20">
        <v>9.508878628195637</v>
      </c>
      <c r="N319" s="18" t="s">
        <v>976</v>
      </c>
      <c r="O319" s="18" t="s">
        <v>976</v>
      </c>
      <c r="P319" s="21">
        <v>0.52361111111111114</v>
      </c>
      <c r="Q319" s="18" t="s">
        <v>346</v>
      </c>
      <c r="R319" s="20">
        <v>0.84809656013823354</v>
      </c>
      <c r="S319" s="22">
        <v>2.3334394593715162E-3</v>
      </c>
      <c r="T319" s="20">
        <v>0.1363707240588812</v>
      </c>
      <c r="U319" s="22">
        <v>0.13655694775729052</v>
      </c>
      <c r="V319" s="17" t="s">
        <v>47</v>
      </c>
      <c r="W319" s="17" t="s">
        <v>47</v>
      </c>
      <c r="X319" s="22">
        <v>0</v>
      </c>
      <c r="Y319" s="22">
        <v>0</v>
      </c>
      <c r="Z319" s="22">
        <v>0</v>
      </c>
      <c r="AA319" s="22">
        <v>0</v>
      </c>
      <c r="AB319" s="22">
        <v>1.6119999999999999E-4</v>
      </c>
      <c r="AC319" s="22">
        <v>0</v>
      </c>
      <c r="AD319" s="22">
        <v>3.2879999999999997E-4</v>
      </c>
      <c r="AE319" s="22">
        <v>3.4380000000000001E-4</v>
      </c>
      <c r="AF319" s="22">
        <v>1.7299999999999997E-5</v>
      </c>
      <c r="AG319" s="22">
        <v>0</v>
      </c>
      <c r="AH319" s="22">
        <v>0</v>
      </c>
      <c r="AI319" s="22">
        <v>7.2269999999999995E-4</v>
      </c>
      <c r="AJ319" s="22">
        <v>0</v>
      </c>
      <c r="AK319" s="22">
        <v>9.8239459371516011E-5</v>
      </c>
      <c r="AL319" s="22">
        <v>0</v>
      </c>
      <c r="AM319" s="22">
        <v>0</v>
      </c>
      <c r="AN319" s="22">
        <v>6.6140000000000003E-4</v>
      </c>
      <c r="AO319" s="22">
        <v>0</v>
      </c>
      <c r="AP319" s="22">
        <v>0</v>
      </c>
      <c r="AQ319" s="24" t="s">
        <v>930</v>
      </c>
    </row>
    <row r="320" spans="1:43" ht="27" x14ac:dyDescent="0.3">
      <c r="A320" s="17">
        <v>2012</v>
      </c>
      <c r="B320" s="19">
        <v>40926</v>
      </c>
      <c r="C320" s="18" t="s">
        <v>1084</v>
      </c>
      <c r="D320" s="18" t="s">
        <v>1283</v>
      </c>
      <c r="E320" s="18" t="s">
        <v>1280</v>
      </c>
      <c r="F320" s="17">
        <v>1</v>
      </c>
      <c r="G320" s="18" t="s">
        <v>919</v>
      </c>
      <c r="H320" s="18" t="s">
        <v>47</v>
      </c>
      <c r="I320" s="17">
        <v>2011</v>
      </c>
      <c r="J320" s="17">
        <v>1.7768999999999999</v>
      </c>
      <c r="K320" s="17">
        <v>63</v>
      </c>
      <c r="L320" s="17">
        <v>11450</v>
      </c>
      <c r="M320" s="20">
        <v>6.4990501333180468</v>
      </c>
      <c r="N320" s="18" t="s">
        <v>976</v>
      </c>
      <c r="O320" s="18" t="s">
        <v>976</v>
      </c>
      <c r="P320" s="21">
        <v>0.54513888888888884</v>
      </c>
      <c r="Q320" s="18" t="s">
        <v>346</v>
      </c>
      <c r="R320" s="20">
        <v>0.25024586354068107</v>
      </c>
      <c r="S320" s="22">
        <v>6.2589999999999998E-4</v>
      </c>
      <c r="T320" s="20">
        <v>3.5224266981822273E-2</v>
      </c>
      <c r="U320" s="22">
        <v>3.5236678843653689E-2</v>
      </c>
      <c r="V320" s="17" t="s">
        <v>47</v>
      </c>
      <c r="W320" s="17" t="s">
        <v>47</v>
      </c>
      <c r="X320" s="22">
        <v>0</v>
      </c>
      <c r="Y320" s="22">
        <v>0</v>
      </c>
      <c r="Z320" s="22">
        <v>0</v>
      </c>
      <c r="AA320" s="22">
        <v>0</v>
      </c>
      <c r="AB320" s="22">
        <v>4.0299999999999997E-5</v>
      </c>
      <c r="AC320" s="22">
        <v>0</v>
      </c>
      <c r="AD320" s="22">
        <v>4.1099999999999996E-5</v>
      </c>
      <c r="AE320" s="22">
        <v>0</v>
      </c>
      <c r="AF320" s="22">
        <v>1.17E-5</v>
      </c>
      <c r="AG320" s="22">
        <v>0</v>
      </c>
      <c r="AH320" s="22">
        <v>0</v>
      </c>
      <c r="AI320" s="22">
        <v>5.3280000000000005E-4</v>
      </c>
      <c r="AJ320" s="22">
        <v>0</v>
      </c>
      <c r="AK320" s="22">
        <v>0</v>
      </c>
      <c r="AL320" s="22">
        <v>0</v>
      </c>
      <c r="AM320" s="22">
        <v>0</v>
      </c>
      <c r="AN320" s="22">
        <v>0</v>
      </c>
      <c r="AO320" s="22">
        <v>0</v>
      </c>
      <c r="AP320" s="22">
        <v>0</v>
      </c>
      <c r="AQ320" s="24" t="s">
        <v>930</v>
      </c>
    </row>
    <row r="321" spans="1:43" ht="27" x14ac:dyDescent="0.3">
      <c r="A321" s="17">
        <v>2012</v>
      </c>
      <c r="B321" s="19">
        <v>40926</v>
      </c>
      <c r="C321" s="18" t="s">
        <v>1084</v>
      </c>
      <c r="D321" s="18" t="s">
        <v>1284</v>
      </c>
      <c r="E321" s="18" t="s">
        <v>1280</v>
      </c>
      <c r="F321" s="17">
        <v>1</v>
      </c>
      <c r="G321" s="18" t="s">
        <v>919</v>
      </c>
      <c r="H321" s="18" t="s">
        <v>47</v>
      </c>
      <c r="I321" s="17">
        <v>2011</v>
      </c>
      <c r="J321" s="17">
        <v>2.16</v>
      </c>
      <c r="K321" s="17">
        <v>67</v>
      </c>
      <c r="L321" s="17">
        <v>11450</v>
      </c>
      <c r="M321" s="20">
        <v>6.4990501333180468</v>
      </c>
      <c r="N321" s="18" t="s">
        <v>976</v>
      </c>
      <c r="O321" s="18" t="s">
        <v>976</v>
      </c>
      <c r="P321" s="21">
        <v>0.54513888888888884</v>
      </c>
      <c r="Q321" s="18" t="s">
        <v>346</v>
      </c>
      <c r="R321" s="20">
        <v>0.96302306484980016</v>
      </c>
      <c r="S321" s="22">
        <v>4.0803103382650542E-3</v>
      </c>
      <c r="T321" s="20">
        <v>0.1889032564011599</v>
      </c>
      <c r="U321" s="22">
        <v>0.18926077617043596</v>
      </c>
      <c r="V321" s="17" t="s">
        <v>47</v>
      </c>
      <c r="W321" s="17" t="s">
        <v>47</v>
      </c>
      <c r="X321" s="22">
        <v>0</v>
      </c>
      <c r="Y321" s="22">
        <v>0</v>
      </c>
      <c r="Z321" s="22">
        <v>0</v>
      </c>
      <c r="AA321" s="22">
        <v>0</v>
      </c>
      <c r="AB321" s="22">
        <v>0</v>
      </c>
      <c r="AC321" s="22">
        <v>1.3740000000000001E-4</v>
      </c>
      <c r="AD321" s="22">
        <v>4.818E-4</v>
      </c>
      <c r="AE321" s="22">
        <v>0</v>
      </c>
      <c r="AF321" s="22">
        <v>0</v>
      </c>
      <c r="AG321" s="22">
        <v>2.27E-5</v>
      </c>
      <c r="AH321" s="22">
        <v>0</v>
      </c>
      <c r="AI321" s="22">
        <v>1.6128E-3</v>
      </c>
      <c r="AJ321" s="22">
        <v>0</v>
      </c>
      <c r="AK321" s="22">
        <v>6.5895895975270284E-4</v>
      </c>
      <c r="AL321" s="22">
        <v>0</v>
      </c>
      <c r="AM321" s="22">
        <v>0</v>
      </c>
      <c r="AN321" s="22">
        <v>0</v>
      </c>
      <c r="AO321" s="22">
        <v>1.1666513785123513E-3</v>
      </c>
      <c r="AP321" s="22">
        <v>0</v>
      </c>
      <c r="AQ321" s="24" t="s">
        <v>930</v>
      </c>
    </row>
    <row r="322" spans="1:43" ht="27" x14ac:dyDescent="0.3">
      <c r="A322" s="17">
        <v>2012</v>
      </c>
      <c r="B322" s="19">
        <v>40926</v>
      </c>
      <c r="C322" s="18" t="s">
        <v>1084</v>
      </c>
      <c r="D322" s="18" t="s">
        <v>1285</v>
      </c>
      <c r="E322" s="18" t="s">
        <v>1280</v>
      </c>
      <c r="F322" s="17">
        <v>1</v>
      </c>
      <c r="G322" s="18" t="s">
        <v>919</v>
      </c>
      <c r="H322" s="18" t="s">
        <v>47</v>
      </c>
      <c r="I322" s="17">
        <v>2011</v>
      </c>
      <c r="J322" s="17">
        <v>2.0255000000000001</v>
      </c>
      <c r="K322" s="17">
        <v>64</v>
      </c>
      <c r="L322" s="17">
        <v>11450</v>
      </c>
      <c r="M322" s="20">
        <v>6.4990501333180468</v>
      </c>
      <c r="N322" s="18" t="s">
        <v>976</v>
      </c>
      <c r="O322" s="18" t="s">
        <v>976</v>
      </c>
      <c r="P322" s="21">
        <v>0.54513888888888884</v>
      </c>
      <c r="Q322" s="18" t="s">
        <v>346</v>
      </c>
      <c r="R322" s="20">
        <v>0.98319148063297235</v>
      </c>
      <c r="S322" s="22">
        <v>3.5924816436535144E-3</v>
      </c>
      <c r="T322" s="20">
        <v>0.17736270766001058</v>
      </c>
      <c r="U322" s="22">
        <v>0.17767784189130087</v>
      </c>
      <c r="V322" s="17" t="s">
        <v>47</v>
      </c>
      <c r="W322" s="17" t="s">
        <v>47</v>
      </c>
      <c r="X322" s="22">
        <v>0</v>
      </c>
      <c r="Y322" s="22">
        <v>2.2590000000000002E-4</v>
      </c>
      <c r="Z322" s="22">
        <v>0</v>
      </c>
      <c r="AA322" s="22">
        <v>4.392E-4</v>
      </c>
      <c r="AB322" s="22">
        <v>9.0699999999999996E-5</v>
      </c>
      <c r="AC322" s="22">
        <v>3.6600000000000002E-5</v>
      </c>
      <c r="AD322" s="22">
        <v>1.918E-4</v>
      </c>
      <c r="AE322" s="22">
        <v>1.528E-4</v>
      </c>
      <c r="AF322" s="22">
        <v>0</v>
      </c>
      <c r="AG322" s="22">
        <v>1.5889999999999999E-4</v>
      </c>
      <c r="AH322" s="22">
        <v>0</v>
      </c>
      <c r="AI322" s="22">
        <v>1.5965999999999999E-3</v>
      </c>
      <c r="AJ322" s="22">
        <v>0</v>
      </c>
      <c r="AK322" s="22">
        <v>3.8581643653514536E-5</v>
      </c>
      <c r="AL322" s="22">
        <v>0</v>
      </c>
      <c r="AM322" s="22">
        <v>0</v>
      </c>
      <c r="AN322" s="22">
        <v>6.6140000000000003E-4</v>
      </c>
      <c r="AO322" s="22">
        <v>0</v>
      </c>
      <c r="AP322" s="22">
        <v>0</v>
      </c>
      <c r="AQ322" s="24" t="s">
        <v>930</v>
      </c>
    </row>
    <row r="323" spans="1:43" ht="27" x14ac:dyDescent="0.3">
      <c r="A323" s="17">
        <v>2012</v>
      </c>
      <c r="B323" s="19">
        <v>40926</v>
      </c>
      <c r="C323" s="18" t="s">
        <v>1084</v>
      </c>
      <c r="D323" s="18" t="s">
        <v>1286</v>
      </c>
      <c r="E323" s="18" t="s">
        <v>1280</v>
      </c>
      <c r="F323" s="17">
        <v>1</v>
      </c>
      <c r="G323" s="18" t="s">
        <v>919</v>
      </c>
      <c r="H323" s="18" t="s">
        <v>47</v>
      </c>
      <c r="I323" s="17">
        <v>2011</v>
      </c>
      <c r="J323" s="17">
        <v>1.2096</v>
      </c>
      <c r="K323" s="17">
        <v>55</v>
      </c>
      <c r="L323" s="17">
        <v>11450</v>
      </c>
      <c r="M323" s="20">
        <v>6.4990501333180468</v>
      </c>
      <c r="N323" s="18" t="s">
        <v>976</v>
      </c>
      <c r="O323" s="18" t="s">
        <v>976</v>
      </c>
      <c r="P323" s="21">
        <v>0.54513888888888884</v>
      </c>
      <c r="Q323" s="18" t="s">
        <v>346</v>
      </c>
      <c r="R323" s="20">
        <v>1.1136560904920769</v>
      </c>
      <c r="S323" s="22">
        <v>2.7301999999999999E-3</v>
      </c>
      <c r="T323" s="20">
        <v>0.22571097883597882</v>
      </c>
      <c r="U323" s="22">
        <v>0.22622158579160734</v>
      </c>
      <c r="V323" s="17" t="s">
        <v>47</v>
      </c>
      <c r="W323" s="17" t="s">
        <v>47</v>
      </c>
      <c r="X323" s="22">
        <v>0</v>
      </c>
      <c r="Y323" s="22">
        <v>0</v>
      </c>
      <c r="Z323" s="22">
        <v>0</v>
      </c>
      <c r="AA323" s="22">
        <v>0</v>
      </c>
      <c r="AB323" s="22">
        <v>1.2089999999999998E-4</v>
      </c>
      <c r="AC323" s="22">
        <v>1.8780000000000001E-4</v>
      </c>
      <c r="AD323" s="22">
        <v>9.59E-5</v>
      </c>
      <c r="AE323" s="22">
        <v>1.528E-4</v>
      </c>
      <c r="AF323" s="22">
        <v>5.5999999999999997E-6</v>
      </c>
      <c r="AG323" s="22">
        <v>0</v>
      </c>
      <c r="AH323" s="22">
        <v>0</v>
      </c>
      <c r="AI323" s="22">
        <v>2.1671999999999998E-3</v>
      </c>
      <c r="AJ323" s="22">
        <v>0</v>
      </c>
      <c r="AK323" s="22">
        <v>0</v>
      </c>
      <c r="AL323" s="22">
        <v>0</v>
      </c>
      <c r="AM323" s="22">
        <v>0</v>
      </c>
      <c r="AN323" s="22">
        <v>0</v>
      </c>
      <c r="AO323" s="22">
        <v>0</v>
      </c>
      <c r="AP323" s="22">
        <v>0</v>
      </c>
      <c r="AQ323" s="24" t="s">
        <v>922</v>
      </c>
    </row>
    <row r="324" spans="1:43" ht="27" x14ac:dyDescent="0.3">
      <c r="A324" s="17">
        <v>2012</v>
      </c>
      <c r="B324" s="19">
        <v>40926</v>
      </c>
      <c r="C324" s="18" t="s">
        <v>1084</v>
      </c>
      <c r="D324" s="18" t="s">
        <v>1287</v>
      </c>
      <c r="E324" s="18" t="s">
        <v>1280</v>
      </c>
      <c r="F324" s="17">
        <v>1</v>
      </c>
      <c r="G324" s="18" t="s">
        <v>919</v>
      </c>
      <c r="H324" s="18" t="s">
        <v>47</v>
      </c>
      <c r="I324" s="17">
        <v>2011</v>
      </c>
      <c r="J324" s="17">
        <v>1.3226</v>
      </c>
      <c r="K324" s="17">
        <v>58</v>
      </c>
      <c r="L324" s="17">
        <v>11450</v>
      </c>
      <c r="M324" s="20">
        <v>6.4990501333180468</v>
      </c>
      <c r="N324" s="18" t="s">
        <v>976</v>
      </c>
      <c r="O324" s="18" t="s">
        <v>976</v>
      </c>
      <c r="P324" s="21">
        <v>0.54513888888888884</v>
      </c>
      <c r="Q324" s="18" t="s">
        <v>346</v>
      </c>
      <c r="R324" s="20">
        <v>1.2387703505541749</v>
      </c>
      <c r="S324" s="22">
        <v>4.4545346379326464E-3</v>
      </c>
      <c r="T324" s="20">
        <v>0.33680134870199957</v>
      </c>
      <c r="U324" s="22">
        <v>0.33793953360899187</v>
      </c>
      <c r="V324" s="17" t="s">
        <v>47</v>
      </c>
      <c r="W324" s="17" t="s">
        <v>47</v>
      </c>
      <c r="X324" s="22">
        <v>0</v>
      </c>
      <c r="Y324" s="22">
        <v>0</v>
      </c>
      <c r="Z324" s="22">
        <v>0</v>
      </c>
      <c r="AA324" s="22">
        <v>0</v>
      </c>
      <c r="AB324" s="22">
        <v>1.7129999999999999E-4</v>
      </c>
      <c r="AC324" s="22">
        <v>7.3300000000000006E-5</v>
      </c>
      <c r="AD324" s="22">
        <v>5.4799999999999997E-5</v>
      </c>
      <c r="AE324" s="22">
        <v>7.64E-5</v>
      </c>
      <c r="AF324" s="22">
        <v>4.9999999999999998E-7</v>
      </c>
      <c r="AG324" s="22">
        <v>2.27E-5</v>
      </c>
      <c r="AH324" s="22">
        <v>0</v>
      </c>
      <c r="AI324" s="22">
        <v>3.0390999999999999E-3</v>
      </c>
      <c r="AJ324" s="22">
        <v>3.3033463793264632E-4</v>
      </c>
      <c r="AK324" s="22">
        <v>0</v>
      </c>
      <c r="AL324" s="22">
        <v>0</v>
      </c>
      <c r="AM324" s="22">
        <v>0</v>
      </c>
      <c r="AN324" s="22">
        <v>6.6140000000000003E-4</v>
      </c>
      <c r="AO324" s="22">
        <v>0</v>
      </c>
      <c r="AP324" s="22">
        <v>2.4700000000000001E-5</v>
      </c>
      <c r="AQ324" s="24" t="s">
        <v>930</v>
      </c>
    </row>
    <row r="325" spans="1:43" ht="27" x14ac:dyDescent="0.3">
      <c r="A325" s="17">
        <v>2012</v>
      </c>
      <c r="B325" s="19">
        <v>40926</v>
      </c>
      <c r="C325" s="18" t="s">
        <v>1084</v>
      </c>
      <c r="D325" s="18" t="s">
        <v>1288</v>
      </c>
      <c r="E325" s="18" t="s">
        <v>1280</v>
      </c>
      <c r="F325" s="17">
        <v>1</v>
      </c>
      <c r="G325" s="18" t="s">
        <v>919</v>
      </c>
      <c r="H325" s="18" t="s">
        <v>47</v>
      </c>
      <c r="I325" s="17">
        <v>2011</v>
      </c>
      <c r="J325" s="17">
        <v>1.2122999999999999</v>
      </c>
      <c r="K325" s="17">
        <v>55</v>
      </c>
      <c r="L325" s="17">
        <v>11450</v>
      </c>
      <c r="M325" s="20">
        <v>6.4990501333180468</v>
      </c>
      <c r="N325" s="18" t="s">
        <v>976</v>
      </c>
      <c r="O325" s="18" t="s">
        <v>976</v>
      </c>
      <c r="P325" s="21">
        <v>0.54513888888888884</v>
      </c>
      <c r="Q325" s="18" t="s">
        <v>346</v>
      </c>
      <c r="R325" s="20">
        <v>0.99679675124882905</v>
      </c>
      <c r="S325" s="22">
        <v>2.0861E-3</v>
      </c>
      <c r="T325" s="20">
        <v>0.17207786851439413</v>
      </c>
      <c r="U325" s="22">
        <v>0.17237448685724072</v>
      </c>
      <c r="V325" s="17" t="s">
        <v>47</v>
      </c>
      <c r="W325" s="17" t="s">
        <v>47</v>
      </c>
      <c r="X325" s="22">
        <v>0</v>
      </c>
      <c r="Y325" s="22">
        <v>7.5300000000000001E-5</v>
      </c>
      <c r="Z325" s="22">
        <v>0</v>
      </c>
      <c r="AA325" s="22">
        <v>0</v>
      </c>
      <c r="AB325" s="22">
        <v>8.0599999999999994E-5</v>
      </c>
      <c r="AC325" s="22">
        <v>1.0980000000000001E-4</v>
      </c>
      <c r="AD325" s="22">
        <v>1.984E-4</v>
      </c>
      <c r="AE325" s="22">
        <v>1.1459999999999999E-4</v>
      </c>
      <c r="AF325" s="22">
        <v>0</v>
      </c>
      <c r="AG325" s="22">
        <v>0</v>
      </c>
      <c r="AH325" s="22">
        <v>0</v>
      </c>
      <c r="AI325" s="22">
        <v>8.4599999999999996E-4</v>
      </c>
      <c r="AJ325" s="22">
        <v>0</v>
      </c>
      <c r="AK325" s="22">
        <v>0</v>
      </c>
      <c r="AL325" s="22">
        <v>0</v>
      </c>
      <c r="AM325" s="22">
        <v>0</v>
      </c>
      <c r="AN325" s="22">
        <v>6.6140000000000003E-4</v>
      </c>
      <c r="AO325" s="22">
        <v>0</v>
      </c>
      <c r="AP325" s="22">
        <v>0</v>
      </c>
      <c r="AQ325" s="24" t="s">
        <v>922</v>
      </c>
    </row>
    <row r="326" spans="1:43" ht="27" x14ac:dyDescent="0.3">
      <c r="A326" s="17">
        <v>2012</v>
      </c>
      <c r="B326" s="19">
        <v>40926</v>
      </c>
      <c r="C326" s="18" t="s">
        <v>1084</v>
      </c>
      <c r="D326" s="18" t="s">
        <v>1289</v>
      </c>
      <c r="E326" s="18" t="s">
        <v>1280</v>
      </c>
      <c r="F326" s="17">
        <v>1</v>
      </c>
      <c r="G326" s="18" t="s">
        <v>919</v>
      </c>
      <c r="H326" s="18" t="s">
        <v>47</v>
      </c>
      <c r="I326" s="17">
        <v>2011</v>
      </c>
      <c r="J326" s="17">
        <v>1.4438</v>
      </c>
      <c r="K326" s="17">
        <v>60</v>
      </c>
      <c r="L326" s="17">
        <v>11450</v>
      </c>
      <c r="M326" s="20">
        <v>6.4990501333180468</v>
      </c>
      <c r="N326" s="18" t="s">
        <v>976</v>
      </c>
      <c r="O326" s="18" t="s">
        <v>976</v>
      </c>
      <c r="P326" s="21">
        <v>0.54513888888888884</v>
      </c>
      <c r="Q326" s="18" t="s">
        <v>346</v>
      </c>
      <c r="R326" s="20">
        <v>0.7093690905109411</v>
      </c>
      <c r="S326" s="22">
        <v>1.4970999999999999E-3</v>
      </c>
      <c r="T326" s="20">
        <v>0.10369164704252666</v>
      </c>
      <c r="U326" s="22">
        <v>0.10379927822373511</v>
      </c>
      <c r="V326" s="17" t="s">
        <v>47</v>
      </c>
      <c r="W326" s="17" t="s">
        <v>47</v>
      </c>
      <c r="X326" s="22">
        <v>0</v>
      </c>
      <c r="Y326" s="22">
        <v>0</v>
      </c>
      <c r="Z326" s="22">
        <v>0</v>
      </c>
      <c r="AA326" s="22">
        <v>0</v>
      </c>
      <c r="AB326" s="22">
        <v>2.2169999999999999E-4</v>
      </c>
      <c r="AC326" s="22">
        <v>0</v>
      </c>
      <c r="AD326" s="22">
        <v>1.1620000000000001E-4</v>
      </c>
      <c r="AE326" s="22">
        <v>0</v>
      </c>
      <c r="AF326" s="22">
        <v>0</v>
      </c>
      <c r="AG326" s="22">
        <v>0</v>
      </c>
      <c r="AH326" s="22">
        <v>0</v>
      </c>
      <c r="AI326" s="22">
        <v>1.1592E-3</v>
      </c>
      <c r="AJ326" s="22">
        <v>0</v>
      </c>
      <c r="AK326" s="22">
        <v>0</v>
      </c>
      <c r="AL326" s="22">
        <v>0</v>
      </c>
      <c r="AM326" s="22">
        <v>0</v>
      </c>
      <c r="AN326" s="22">
        <v>0</v>
      </c>
      <c r="AO326" s="22">
        <v>0</v>
      </c>
      <c r="AP326" s="22">
        <v>0</v>
      </c>
      <c r="AQ326" s="24" t="s">
        <v>930</v>
      </c>
    </row>
    <row r="327" spans="1:43" ht="27" x14ac:dyDescent="0.3">
      <c r="A327" s="17">
        <v>2012</v>
      </c>
      <c r="B327" s="19">
        <v>40926</v>
      </c>
      <c r="C327" s="18" t="s">
        <v>1084</v>
      </c>
      <c r="D327" s="18" t="s">
        <v>1290</v>
      </c>
      <c r="E327" s="18" t="s">
        <v>1280</v>
      </c>
      <c r="F327" s="17">
        <v>1</v>
      </c>
      <c r="G327" s="18" t="s">
        <v>919</v>
      </c>
      <c r="H327" s="18" t="s">
        <v>47</v>
      </c>
      <c r="I327" s="17">
        <v>2011</v>
      </c>
      <c r="J327" s="17">
        <v>1.5049999999999999</v>
      </c>
      <c r="K327" s="17">
        <v>60</v>
      </c>
      <c r="L327" s="17">
        <v>11450</v>
      </c>
      <c r="M327" s="20">
        <v>6.4990501333180468</v>
      </c>
      <c r="N327" s="18" t="s">
        <v>976</v>
      </c>
      <c r="O327" s="18" t="s">
        <v>976</v>
      </c>
      <c r="P327" s="21">
        <v>0.54513888888888884</v>
      </c>
      <c r="Q327" s="18" t="s">
        <v>346</v>
      </c>
      <c r="R327" s="20">
        <v>1.4563854940817427</v>
      </c>
      <c r="S327" s="22">
        <v>8.3611730861123824E-3</v>
      </c>
      <c r="T327" s="20">
        <v>0.55555967349583935</v>
      </c>
      <c r="U327" s="22">
        <v>0.55866338195657816</v>
      </c>
      <c r="V327" s="17" t="s">
        <v>47</v>
      </c>
      <c r="W327" s="17" t="s">
        <v>47</v>
      </c>
      <c r="X327" s="22">
        <v>1.372E-4</v>
      </c>
      <c r="Y327" s="22">
        <v>7.5300000000000001E-5</v>
      </c>
      <c r="Z327" s="22">
        <v>6.3630000000000002E-4</v>
      </c>
      <c r="AA327" s="22">
        <v>0</v>
      </c>
      <c r="AB327" s="22">
        <v>2.8219999999999997E-4</v>
      </c>
      <c r="AC327" s="22">
        <v>9.6600000000000003E-5</v>
      </c>
      <c r="AD327" s="22">
        <v>2.2580000000000001E-4</v>
      </c>
      <c r="AE327" s="22">
        <v>0</v>
      </c>
      <c r="AF327" s="22">
        <v>6.6080000000000002E-4</v>
      </c>
      <c r="AG327" s="22">
        <v>2.27E-5</v>
      </c>
      <c r="AH327" s="22">
        <v>4.7999999999999998E-6</v>
      </c>
      <c r="AI327" s="22">
        <v>2.6208E-3</v>
      </c>
      <c r="AJ327" s="22">
        <v>2.9208025240284554E-4</v>
      </c>
      <c r="AK327" s="22">
        <v>1.1078745229919699E-4</v>
      </c>
      <c r="AL327" s="22">
        <v>0</v>
      </c>
      <c r="AM327" s="22">
        <v>0</v>
      </c>
      <c r="AN327" s="22">
        <v>1.6535E-3</v>
      </c>
      <c r="AO327" s="22">
        <v>1.5423053814103411E-3</v>
      </c>
      <c r="AP327" s="22">
        <v>0</v>
      </c>
      <c r="AQ327" s="24" t="s">
        <v>930</v>
      </c>
    </row>
    <row r="328" spans="1:43" ht="27" x14ac:dyDescent="0.3">
      <c r="A328" s="17">
        <v>2012</v>
      </c>
      <c r="B328" s="19">
        <v>40926</v>
      </c>
      <c r="C328" s="18" t="s">
        <v>1084</v>
      </c>
      <c r="D328" s="18" t="s">
        <v>1291</v>
      </c>
      <c r="E328" s="18" t="s">
        <v>1280</v>
      </c>
      <c r="F328" s="17">
        <v>1</v>
      </c>
      <c r="G328" s="18" t="s">
        <v>919</v>
      </c>
      <c r="H328" s="18" t="s">
        <v>47</v>
      </c>
      <c r="I328" s="17">
        <v>2011</v>
      </c>
      <c r="J328" s="17">
        <v>1.6734</v>
      </c>
      <c r="K328" s="17">
        <v>59</v>
      </c>
      <c r="L328" s="17">
        <v>11450</v>
      </c>
      <c r="M328" s="20">
        <v>6.4990501333180468</v>
      </c>
      <c r="N328" s="18" t="s">
        <v>976</v>
      </c>
      <c r="O328" s="18" t="s">
        <v>976</v>
      </c>
      <c r="P328" s="21">
        <v>0.54513888888888884</v>
      </c>
      <c r="Q328" s="18" t="s">
        <v>346</v>
      </c>
      <c r="R328" s="20">
        <v>1.4007596545078991</v>
      </c>
      <c r="S328" s="22">
        <v>6.901653824960342E-3</v>
      </c>
      <c r="T328" s="20">
        <v>0.41243300017690576</v>
      </c>
      <c r="U328" s="22">
        <v>0.41414105455316369</v>
      </c>
      <c r="V328" s="17" t="s">
        <v>47</v>
      </c>
      <c r="W328" s="17" t="s">
        <v>47</v>
      </c>
      <c r="X328" s="22">
        <v>0</v>
      </c>
      <c r="Y328" s="22">
        <v>0</v>
      </c>
      <c r="Z328" s="22">
        <v>0</v>
      </c>
      <c r="AA328" s="22">
        <v>0</v>
      </c>
      <c r="AB328" s="22">
        <v>1.2089999999999998E-4</v>
      </c>
      <c r="AC328" s="22">
        <v>7.3200000000000004E-5</v>
      </c>
      <c r="AD328" s="22">
        <v>1.3699999999999999E-5</v>
      </c>
      <c r="AE328" s="22">
        <v>3.82E-5</v>
      </c>
      <c r="AF328" s="22">
        <v>0</v>
      </c>
      <c r="AG328" s="22">
        <v>0</v>
      </c>
      <c r="AH328" s="22">
        <v>0</v>
      </c>
      <c r="AI328" s="22">
        <v>6.587E-3</v>
      </c>
      <c r="AJ328" s="22">
        <v>0</v>
      </c>
      <c r="AK328" s="22">
        <v>6.8653824960342559E-5</v>
      </c>
      <c r="AL328" s="22">
        <v>0</v>
      </c>
      <c r="AM328" s="22">
        <v>0</v>
      </c>
      <c r="AN328" s="22">
        <v>0</v>
      </c>
      <c r="AO328" s="22">
        <v>0</v>
      </c>
      <c r="AP328" s="22">
        <v>0</v>
      </c>
      <c r="AQ328" s="24" t="s">
        <v>930</v>
      </c>
    </row>
    <row r="329" spans="1:43" ht="27" x14ac:dyDescent="0.3">
      <c r="A329" s="17">
        <v>2012</v>
      </c>
      <c r="B329" s="19">
        <v>40926</v>
      </c>
      <c r="C329" s="18" t="s">
        <v>1292</v>
      </c>
      <c r="D329" s="18" t="s">
        <v>1293</v>
      </c>
      <c r="E329" s="18" t="s">
        <v>1280</v>
      </c>
      <c r="F329" s="17">
        <v>1</v>
      </c>
      <c r="G329" s="18" t="s">
        <v>919</v>
      </c>
      <c r="H329" s="18" t="s">
        <v>47</v>
      </c>
      <c r="I329" s="17">
        <v>2011</v>
      </c>
      <c r="J329" s="17">
        <v>1.4400999999999999</v>
      </c>
      <c r="K329" s="17">
        <v>60</v>
      </c>
      <c r="L329" s="17">
        <v>11300</v>
      </c>
      <c r="M329" s="20">
        <v>6.4070805344914614</v>
      </c>
      <c r="N329" s="18" t="s">
        <v>976</v>
      </c>
      <c r="O329" s="18" t="s">
        <v>976</v>
      </c>
      <c r="P329" s="21">
        <v>0.4826388888888889</v>
      </c>
      <c r="Q329" s="18" t="s">
        <v>346</v>
      </c>
      <c r="R329" s="20">
        <v>1.5112523730853675</v>
      </c>
      <c r="S329" s="22">
        <v>9.4871134257313739E-3</v>
      </c>
      <c r="T329" s="20">
        <v>0.6587815725110322</v>
      </c>
      <c r="U329" s="22">
        <v>0.66315028438259915</v>
      </c>
      <c r="V329" s="17" t="s">
        <v>47</v>
      </c>
      <c r="W329" s="17" t="s">
        <v>47</v>
      </c>
      <c r="X329" s="22">
        <v>1.098E-4</v>
      </c>
      <c r="Y329" s="22">
        <v>0</v>
      </c>
      <c r="Z329" s="22">
        <v>7.0699999999999997E-5</v>
      </c>
      <c r="AA329" s="22">
        <v>0</v>
      </c>
      <c r="AB329" s="22">
        <v>0</v>
      </c>
      <c r="AC329" s="22">
        <v>1.38E-5</v>
      </c>
      <c r="AD329" s="22">
        <v>8.2199999999999992E-5</v>
      </c>
      <c r="AE329" s="22">
        <v>0</v>
      </c>
      <c r="AF329" s="22">
        <v>9.9999999999999995E-7</v>
      </c>
      <c r="AG329" s="22">
        <v>4.5399999999999999E-5</v>
      </c>
      <c r="AH329" s="22">
        <v>0</v>
      </c>
      <c r="AI329" s="22">
        <v>4.0319999999999999E-4</v>
      </c>
      <c r="AJ329" s="22">
        <v>3.1021842749649753E-3</v>
      </c>
      <c r="AK329" s="22">
        <v>3.6929150766398997E-5</v>
      </c>
      <c r="AL329" s="22">
        <v>0</v>
      </c>
      <c r="AM329" s="22">
        <v>0</v>
      </c>
      <c r="AN329" s="22">
        <v>5.6219E-3</v>
      </c>
      <c r="AO329" s="22">
        <v>0</v>
      </c>
      <c r="AP329" s="22">
        <v>0</v>
      </c>
      <c r="AQ329" s="24" t="s">
        <v>930</v>
      </c>
    </row>
    <row r="330" spans="1:43" ht="27" x14ac:dyDescent="0.3">
      <c r="A330" s="17">
        <v>2012</v>
      </c>
      <c r="B330" s="19">
        <v>40926</v>
      </c>
      <c r="C330" s="18" t="s">
        <v>972</v>
      </c>
      <c r="D330" s="18" t="s">
        <v>1294</v>
      </c>
      <c r="E330" s="18" t="s">
        <v>1280</v>
      </c>
      <c r="F330" s="17">
        <v>1</v>
      </c>
      <c r="G330" s="18" t="s">
        <v>919</v>
      </c>
      <c r="H330" s="18" t="s">
        <v>47</v>
      </c>
      <c r="I330" s="17">
        <v>2011</v>
      </c>
      <c r="J330" s="17">
        <v>1.8009999999999999</v>
      </c>
      <c r="K330" s="17">
        <v>60</v>
      </c>
      <c r="L330" s="17">
        <v>13720</v>
      </c>
      <c r="M330" s="20">
        <v>7.9038613691465311</v>
      </c>
      <c r="N330" s="18" t="s">
        <v>976</v>
      </c>
      <c r="O330" s="18" t="s">
        <v>976</v>
      </c>
      <c r="P330" s="21">
        <v>0.50555555555555554</v>
      </c>
      <c r="Q330" s="18" t="s">
        <v>346</v>
      </c>
      <c r="R330" s="20">
        <v>1.3609769918295695</v>
      </c>
      <c r="S330" s="22">
        <v>6.7121045359328424E-3</v>
      </c>
      <c r="T330" s="20">
        <v>0.37268764774752039</v>
      </c>
      <c r="U330" s="22">
        <v>0.37408180442508371</v>
      </c>
      <c r="V330" s="17" t="s">
        <v>47</v>
      </c>
      <c r="W330" s="17" t="s">
        <v>47</v>
      </c>
      <c r="X330" s="22">
        <v>2.9320000000000003E-4</v>
      </c>
      <c r="Y330" s="22">
        <v>5.5479999999999993E-4</v>
      </c>
      <c r="Z330" s="22">
        <v>0</v>
      </c>
      <c r="AA330" s="22">
        <v>2.497E-4</v>
      </c>
      <c r="AB330" s="22">
        <v>2.2169999999999999E-4</v>
      </c>
      <c r="AC330" s="22">
        <v>0</v>
      </c>
      <c r="AD330" s="22">
        <v>4.9319999999999995E-4</v>
      </c>
      <c r="AE330" s="22">
        <v>1.528E-4</v>
      </c>
      <c r="AF330" s="22">
        <v>0</v>
      </c>
      <c r="AG330" s="22">
        <v>6.8100000000000002E-5</v>
      </c>
      <c r="AH330" s="22">
        <v>0</v>
      </c>
      <c r="AI330" s="22">
        <v>1.4904E-3</v>
      </c>
      <c r="AJ330" s="22">
        <v>2.5041056632066957E-3</v>
      </c>
      <c r="AK330" s="22">
        <v>2.2698872726146377E-5</v>
      </c>
      <c r="AL330" s="22">
        <v>0</v>
      </c>
      <c r="AM330" s="22">
        <v>0</v>
      </c>
      <c r="AN330" s="22">
        <v>6.6140000000000003E-4</v>
      </c>
      <c r="AO330" s="22">
        <v>0</v>
      </c>
      <c r="AP330" s="22">
        <v>0</v>
      </c>
      <c r="AQ330" s="24" t="s">
        <v>930</v>
      </c>
    </row>
    <row r="331" spans="1:43" ht="27" x14ac:dyDescent="0.3">
      <c r="A331" s="17">
        <v>2012</v>
      </c>
      <c r="B331" s="19">
        <v>40926</v>
      </c>
      <c r="C331" s="18" t="s">
        <v>972</v>
      </c>
      <c r="D331" s="18" t="s">
        <v>1295</v>
      </c>
      <c r="E331" s="18" t="s">
        <v>1280</v>
      </c>
      <c r="F331" s="17">
        <v>1</v>
      </c>
      <c r="G331" s="18" t="s">
        <v>919</v>
      </c>
      <c r="H331" s="18" t="s">
        <v>47</v>
      </c>
      <c r="I331" s="17">
        <v>2011</v>
      </c>
      <c r="J331" s="17">
        <v>2.3803000000000001</v>
      </c>
      <c r="K331" s="17">
        <v>67</v>
      </c>
      <c r="L331" s="17">
        <v>13720</v>
      </c>
      <c r="M331" s="20">
        <v>7.9038613691465311</v>
      </c>
      <c r="N331" s="18" t="s">
        <v>976</v>
      </c>
      <c r="O331" s="18" t="s">
        <v>976</v>
      </c>
      <c r="P331" s="21">
        <v>0.50555555555555554</v>
      </c>
      <c r="Q331" s="18" t="s">
        <v>346</v>
      </c>
      <c r="R331" s="20">
        <v>1.6799075583223653</v>
      </c>
      <c r="S331" s="22">
        <v>2.1260706353514153E-2</v>
      </c>
      <c r="T331" s="20">
        <v>0.89319440211377366</v>
      </c>
      <c r="U331" s="22">
        <v>0.90124426544207359</v>
      </c>
      <c r="V331" s="17" t="s">
        <v>47</v>
      </c>
      <c r="W331" s="17" t="s">
        <v>47</v>
      </c>
      <c r="X331" s="22">
        <v>2.564E-4</v>
      </c>
      <c r="Y331" s="22">
        <v>3.012E-4</v>
      </c>
      <c r="Z331" s="22">
        <v>0</v>
      </c>
      <c r="AA331" s="22">
        <v>1.9764000000000001E-3</v>
      </c>
      <c r="AB331" s="22">
        <v>4.0299999999999997E-5</v>
      </c>
      <c r="AC331" s="22">
        <v>2.4699999999999999E-4</v>
      </c>
      <c r="AD331" s="22">
        <v>1.5003E-3</v>
      </c>
      <c r="AE331" s="22">
        <v>0</v>
      </c>
      <c r="AF331" s="22">
        <v>0</v>
      </c>
      <c r="AG331" s="22">
        <v>0</v>
      </c>
      <c r="AH331" s="22">
        <v>0</v>
      </c>
      <c r="AI331" s="22">
        <v>8.064E-3</v>
      </c>
      <c r="AJ331" s="22">
        <v>0</v>
      </c>
      <c r="AK331" s="22">
        <v>3.6380204460223037E-4</v>
      </c>
      <c r="AL331" s="22">
        <v>0</v>
      </c>
      <c r="AM331" s="22">
        <v>0</v>
      </c>
      <c r="AN331" s="22">
        <v>9.921000000000001E-4</v>
      </c>
      <c r="AO331" s="22">
        <v>7.4711043089119213E-3</v>
      </c>
      <c r="AP331" s="22">
        <v>4.8099999999999997E-5</v>
      </c>
      <c r="AQ331" s="24" t="s">
        <v>930</v>
      </c>
    </row>
    <row r="332" spans="1:43" ht="27" x14ac:dyDescent="0.3">
      <c r="A332" s="17">
        <v>2012</v>
      </c>
      <c r="B332" s="19">
        <v>40926</v>
      </c>
      <c r="C332" s="18" t="s">
        <v>972</v>
      </c>
      <c r="D332" s="18" t="s">
        <v>1296</v>
      </c>
      <c r="E332" s="18" t="s">
        <v>1280</v>
      </c>
      <c r="F332" s="17">
        <v>1</v>
      </c>
      <c r="G332" s="18" t="s">
        <v>919</v>
      </c>
      <c r="H332" s="18" t="s">
        <v>47</v>
      </c>
      <c r="I332" s="17">
        <v>2011</v>
      </c>
      <c r="J332" s="17">
        <v>2.0859999999999999</v>
      </c>
      <c r="K332" s="17">
        <v>64</v>
      </c>
      <c r="L332" s="17">
        <v>13720</v>
      </c>
      <c r="M332" s="20">
        <v>7.9038613691465311</v>
      </c>
      <c r="N332" s="18" t="s">
        <v>976</v>
      </c>
      <c r="O332" s="18" t="s">
        <v>976</v>
      </c>
      <c r="P332" s="21">
        <v>0.50555555555555554</v>
      </c>
      <c r="Q332" s="18" t="s">
        <v>346</v>
      </c>
      <c r="R332" s="20">
        <v>1.2491035515489815</v>
      </c>
      <c r="S332" s="22">
        <v>6.6268421915380189E-3</v>
      </c>
      <c r="T332" s="20">
        <v>0.31768179249942569</v>
      </c>
      <c r="U332" s="22">
        <v>0.31869422602926761</v>
      </c>
      <c r="V332" s="17" t="s">
        <v>47</v>
      </c>
      <c r="W332" s="17" t="s">
        <v>47</v>
      </c>
      <c r="X332" s="22">
        <v>7.3300000000000006E-5</v>
      </c>
      <c r="Y332" s="22">
        <v>6.0240000000000001E-4</v>
      </c>
      <c r="Z332" s="22">
        <v>0</v>
      </c>
      <c r="AA332" s="22">
        <v>6.5879999999999997E-4</v>
      </c>
      <c r="AB332" s="22">
        <v>2.02E-5</v>
      </c>
      <c r="AC332" s="22">
        <v>9.9500000000000006E-5</v>
      </c>
      <c r="AD332" s="22">
        <v>2.0276000000000001E-3</v>
      </c>
      <c r="AE332" s="22">
        <v>4.2020000000000002E-4</v>
      </c>
      <c r="AF332" s="22">
        <v>0</v>
      </c>
      <c r="AG332" s="22">
        <v>6.8100000000000002E-5</v>
      </c>
      <c r="AH332" s="22">
        <v>0</v>
      </c>
      <c r="AI332" s="22">
        <v>1.2825E-3</v>
      </c>
      <c r="AJ332" s="22">
        <v>0</v>
      </c>
      <c r="AK332" s="22">
        <v>5.1442191538019386E-5</v>
      </c>
      <c r="AL332" s="22">
        <v>0</v>
      </c>
      <c r="AM332" s="22">
        <v>0</v>
      </c>
      <c r="AN332" s="22">
        <v>1.3228000000000001E-3</v>
      </c>
      <c r="AO332" s="22">
        <v>0</v>
      </c>
      <c r="AP332" s="22">
        <v>0</v>
      </c>
      <c r="AQ332" s="24" t="s">
        <v>930</v>
      </c>
    </row>
    <row r="333" spans="1:43" ht="27" x14ac:dyDescent="0.3">
      <c r="A333" s="17">
        <v>2012</v>
      </c>
      <c r="B333" s="19">
        <v>40926</v>
      </c>
      <c r="C333" s="18" t="s">
        <v>972</v>
      </c>
      <c r="D333" s="18" t="s">
        <v>1297</v>
      </c>
      <c r="E333" s="18" t="s">
        <v>1280</v>
      </c>
      <c r="F333" s="17">
        <v>1</v>
      </c>
      <c r="G333" s="18" t="s">
        <v>919</v>
      </c>
      <c r="H333" s="18" t="s">
        <v>47</v>
      </c>
      <c r="I333" s="17">
        <v>2011</v>
      </c>
      <c r="J333" s="17">
        <v>2.5687000000000002</v>
      </c>
      <c r="K333" s="17">
        <v>67</v>
      </c>
      <c r="L333" s="17">
        <v>13720</v>
      </c>
      <c r="M333" s="20">
        <v>7.9038613691465311</v>
      </c>
      <c r="N333" s="18" t="s">
        <v>976</v>
      </c>
      <c r="O333" s="18" t="s">
        <v>976</v>
      </c>
      <c r="P333" s="21">
        <v>0.50555555555555554</v>
      </c>
      <c r="Q333" s="18" t="s">
        <v>346</v>
      </c>
      <c r="R333" s="20">
        <v>1.365103747399018</v>
      </c>
      <c r="S333" s="22">
        <v>1.029849774545229E-2</v>
      </c>
      <c r="T333" s="20">
        <v>0.40092255792627751</v>
      </c>
      <c r="U333" s="22">
        <v>0.40253641722680794</v>
      </c>
      <c r="V333" s="17" t="s">
        <v>47</v>
      </c>
      <c r="W333" s="17" t="s">
        <v>47</v>
      </c>
      <c r="X333" s="22">
        <v>0</v>
      </c>
      <c r="Y333" s="22">
        <v>1.5813000000000001E-3</v>
      </c>
      <c r="Z333" s="22">
        <v>0</v>
      </c>
      <c r="AA333" s="22">
        <v>4.6929999999999997E-4</v>
      </c>
      <c r="AB333" s="22">
        <v>8.0599999999999994E-5</v>
      </c>
      <c r="AC333" s="22">
        <v>8.5699999999999996E-5</v>
      </c>
      <c r="AD333" s="22">
        <v>3.1041999999999997E-3</v>
      </c>
      <c r="AE333" s="22">
        <v>6.4939999999999996E-4</v>
      </c>
      <c r="AF333" s="22">
        <v>0</v>
      </c>
      <c r="AG333" s="22">
        <v>2.27E-5</v>
      </c>
      <c r="AH333" s="22">
        <v>0</v>
      </c>
      <c r="AI333" s="22">
        <v>3.4776E-3</v>
      </c>
      <c r="AJ333" s="22">
        <v>0</v>
      </c>
      <c r="AK333" s="22">
        <v>4.5397745452292755E-5</v>
      </c>
      <c r="AL333" s="22">
        <v>0</v>
      </c>
      <c r="AM333" s="22">
        <v>0</v>
      </c>
      <c r="AN333" s="22">
        <v>6.6140000000000003E-4</v>
      </c>
      <c r="AO333" s="22">
        <v>0</v>
      </c>
      <c r="AP333" s="22">
        <v>1.209E-4</v>
      </c>
      <c r="AQ333" s="24" t="s">
        <v>930</v>
      </c>
    </row>
    <row r="334" spans="1:43" ht="27" x14ac:dyDescent="0.3">
      <c r="A334" s="17">
        <v>2012</v>
      </c>
      <c r="B334" s="19">
        <v>40926</v>
      </c>
      <c r="C334" s="18" t="s">
        <v>972</v>
      </c>
      <c r="D334" s="18" t="s">
        <v>1298</v>
      </c>
      <c r="E334" s="18" t="s">
        <v>1280</v>
      </c>
      <c r="F334" s="17">
        <v>1</v>
      </c>
      <c r="G334" s="18" t="s">
        <v>919</v>
      </c>
      <c r="H334" s="18" t="s">
        <v>47</v>
      </c>
      <c r="I334" s="17">
        <v>2011</v>
      </c>
      <c r="J334" s="17">
        <v>1.5314000000000001</v>
      </c>
      <c r="K334" s="17">
        <v>61</v>
      </c>
      <c r="L334" s="17">
        <v>13720</v>
      </c>
      <c r="M334" s="20">
        <v>7.9038613691465311</v>
      </c>
      <c r="N334" s="18" t="s">
        <v>976</v>
      </c>
      <c r="O334" s="18" t="s">
        <v>976</v>
      </c>
      <c r="P334" s="21">
        <v>0.50555555555555554</v>
      </c>
      <c r="Q334" s="18" t="s">
        <v>346</v>
      </c>
      <c r="R334" s="20">
        <v>1.2294682032101127</v>
      </c>
      <c r="S334" s="22">
        <v>5.2793499169364703E-3</v>
      </c>
      <c r="T334" s="20">
        <v>0.3447401016675245</v>
      </c>
      <c r="U334" s="22">
        <v>0.34593267030684149</v>
      </c>
      <c r="V334" s="17" t="s">
        <v>47</v>
      </c>
      <c r="W334" s="17" t="s">
        <v>47</v>
      </c>
      <c r="X334" s="22">
        <v>1.6030000000000002E-4</v>
      </c>
      <c r="Y334" s="22">
        <v>7.5300000000000001E-5</v>
      </c>
      <c r="Z334" s="22">
        <v>0</v>
      </c>
      <c r="AA334" s="22">
        <v>1.7568E-3</v>
      </c>
      <c r="AB334" s="22">
        <v>0</v>
      </c>
      <c r="AC334" s="22">
        <v>0</v>
      </c>
      <c r="AD334" s="22">
        <v>9.0269999999999999E-4</v>
      </c>
      <c r="AE334" s="22">
        <v>0</v>
      </c>
      <c r="AF334" s="22">
        <v>0</v>
      </c>
      <c r="AG334" s="22">
        <v>0</v>
      </c>
      <c r="AH334" s="22">
        <v>0</v>
      </c>
      <c r="AI334" s="22">
        <v>1.1592E-3</v>
      </c>
      <c r="AJ334" s="22">
        <v>0</v>
      </c>
      <c r="AK334" s="22">
        <v>1.2250499169364703E-3</v>
      </c>
      <c r="AL334" s="22">
        <v>0</v>
      </c>
      <c r="AM334" s="22">
        <v>0</v>
      </c>
      <c r="AN334" s="22">
        <v>0</v>
      </c>
      <c r="AO334" s="22">
        <v>0</v>
      </c>
      <c r="AP334" s="22">
        <v>0</v>
      </c>
      <c r="AQ334" s="24" t="s">
        <v>930</v>
      </c>
    </row>
    <row r="335" spans="1:43" ht="27" x14ac:dyDescent="0.3">
      <c r="A335" s="17">
        <v>2012</v>
      </c>
      <c r="B335" s="19">
        <v>40926</v>
      </c>
      <c r="C335" s="18" t="s">
        <v>972</v>
      </c>
      <c r="D335" s="18" t="s">
        <v>1299</v>
      </c>
      <c r="E335" s="18" t="s">
        <v>1280</v>
      </c>
      <c r="F335" s="17">
        <v>1</v>
      </c>
      <c r="G335" s="18" t="s">
        <v>919</v>
      </c>
      <c r="H335" s="18" t="s">
        <v>47</v>
      </c>
      <c r="I335" s="17">
        <v>2011</v>
      </c>
      <c r="J335" s="17">
        <v>1.7004999999999999</v>
      </c>
      <c r="K335" s="17">
        <v>63</v>
      </c>
      <c r="L335" s="17">
        <v>13720</v>
      </c>
      <c r="M335" s="20">
        <v>7.9038613691465311</v>
      </c>
      <c r="N335" s="18" t="s">
        <v>976</v>
      </c>
      <c r="O335" s="18" t="s">
        <v>976</v>
      </c>
      <c r="P335" s="21">
        <v>0.50555555555555554</v>
      </c>
      <c r="Q335" s="18" t="s">
        <v>346</v>
      </c>
      <c r="R335" s="20">
        <v>1.5758878793178936</v>
      </c>
      <c r="S335" s="22">
        <v>1.3247897745452293E-2</v>
      </c>
      <c r="T335" s="20">
        <v>0.77905896768316929</v>
      </c>
      <c r="U335" s="22">
        <v>0.78517595134420803</v>
      </c>
      <c r="V335" s="17" t="s">
        <v>47</v>
      </c>
      <c r="W335" s="17" t="s">
        <v>47</v>
      </c>
      <c r="X335" s="22">
        <v>1.4660000000000001E-4</v>
      </c>
      <c r="Y335" s="22">
        <v>5.2709999999999996E-4</v>
      </c>
      <c r="Z335" s="22">
        <v>0</v>
      </c>
      <c r="AA335" s="22">
        <v>4.6929999999999997E-4</v>
      </c>
      <c r="AB335" s="22">
        <v>1.6119999999999999E-4</v>
      </c>
      <c r="AC335" s="22">
        <v>0</v>
      </c>
      <c r="AD335" s="22">
        <v>1.8494999999999998E-3</v>
      </c>
      <c r="AE335" s="22">
        <v>6.8760000000000002E-4</v>
      </c>
      <c r="AF335" s="22">
        <v>1.1199999999999999E-5</v>
      </c>
      <c r="AG335" s="22">
        <v>0</v>
      </c>
      <c r="AH335" s="22">
        <v>0</v>
      </c>
      <c r="AI335" s="22">
        <v>8.9712000000000004E-3</v>
      </c>
      <c r="AJ335" s="22">
        <v>0</v>
      </c>
      <c r="AK335" s="22">
        <v>2.2698872726146377E-5</v>
      </c>
      <c r="AL335" s="22">
        <v>0</v>
      </c>
      <c r="AM335" s="22">
        <v>2.2698872726146377E-5</v>
      </c>
      <c r="AN335" s="22">
        <v>3.3070000000000002E-4</v>
      </c>
      <c r="AO335" s="22">
        <v>0</v>
      </c>
      <c r="AP335" s="22">
        <v>4.8099999999999997E-5</v>
      </c>
      <c r="AQ335" s="24" t="s">
        <v>930</v>
      </c>
    </row>
    <row r="336" spans="1:43" ht="27" x14ac:dyDescent="0.3">
      <c r="A336" s="17">
        <v>2012</v>
      </c>
      <c r="B336" s="19">
        <v>40926</v>
      </c>
      <c r="C336" s="18" t="s">
        <v>972</v>
      </c>
      <c r="D336" s="18" t="s">
        <v>1300</v>
      </c>
      <c r="E336" s="18" t="s">
        <v>1280</v>
      </c>
      <c r="F336" s="17">
        <v>1</v>
      </c>
      <c r="G336" s="18" t="s">
        <v>919</v>
      </c>
      <c r="H336" s="18" t="s">
        <v>47</v>
      </c>
      <c r="I336" s="17">
        <v>2011</v>
      </c>
      <c r="J336" s="17">
        <v>1.7079</v>
      </c>
      <c r="K336" s="17">
        <v>62</v>
      </c>
      <c r="L336" s="17">
        <v>13720</v>
      </c>
      <c r="M336" s="20">
        <v>7.9038613691465311</v>
      </c>
      <c r="N336" s="18" t="s">
        <v>976</v>
      </c>
      <c r="O336" s="18" t="s">
        <v>976</v>
      </c>
      <c r="P336" s="21">
        <v>0.50555555555555554</v>
      </c>
      <c r="Q336" s="18" t="s">
        <v>346</v>
      </c>
      <c r="R336" s="20">
        <v>1.1833298146852582</v>
      </c>
      <c r="S336" s="22">
        <v>5.0492839266820973E-3</v>
      </c>
      <c r="T336" s="20">
        <v>0.2956428319387609</v>
      </c>
      <c r="U336" s="22">
        <v>0.29651947049859273</v>
      </c>
      <c r="V336" s="17" t="s">
        <v>47</v>
      </c>
      <c r="W336" s="17" t="s">
        <v>47</v>
      </c>
      <c r="X336" s="22">
        <v>0</v>
      </c>
      <c r="Y336" s="22">
        <v>6.7770000000000005E-4</v>
      </c>
      <c r="Z336" s="22">
        <v>0</v>
      </c>
      <c r="AA336" s="22">
        <v>4.392E-4</v>
      </c>
      <c r="AB336" s="22">
        <v>8.0599999999999994E-5</v>
      </c>
      <c r="AC336" s="22">
        <v>0</v>
      </c>
      <c r="AD336" s="22">
        <v>9.1970000000000007E-4</v>
      </c>
      <c r="AE336" s="22">
        <v>0</v>
      </c>
      <c r="AF336" s="22">
        <v>0</v>
      </c>
      <c r="AG336" s="22">
        <v>1.1349999999999999E-4</v>
      </c>
      <c r="AH336" s="22">
        <v>0</v>
      </c>
      <c r="AI336" s="22">
        <v>1.8444999999999998E-3</v>
      </c>
      <c r="AJ336" s="22">
        <v>6.2478392668209864E-4</v>
      </c>
      <c r="AK336" s="22">
        <v>1.8600000000000001E-5</v>
      </c>
      <c r="AL336" s="22">
        <v>0</v>
      </c>
      <c r="AM336" s="22">
        <v>0</v>
      </c>
      <c r="AN336" s="22">
        <v>3.3070000000000002E-4</v>
      </c>
      <c r="AO336" s="22">
        <v>0</v>
      </c>
      <c r="AP336" s="22">
        <v>0</v>
      </c>
      <c r="AQ336" s="24" t="s">
        <v>930</v>
      </c>
    </row>
    <row r="337" spans="1:43" ht="27" x14ac:dyDescent="0.3">
      <c r="A337" s="17">
        <v>2012</v>
      </c>
      <c r="B337" s="19">
        <v>40926</v>
      </c>
      <c r="C337" s="18" t="s">
        <v>972</v>
      </c>
      <c r="D337" s="18" t="s">
        <v>1301</v>
      </c>
      <c r="E337" s="18" t="s">
        <v>1280</v>
      </c>
      <c r="F337" s="17">
        <v>1</v>
      </c>
      <c r="G337" s="18" t="s">
        <v>919</v>
      </c>
      <c r="H337" s="18" t="s">
        <v>47</v>
      </c>
      <c r="I337" s="17">
        <v>2011</v>
      </c>
      <c r="J337" s="17">
        <v>1.3783000000000001</v>
      </c>
      <c r="K337" s="17">
        <v>58</v>
      </c>
      <c r="L337" s="17">
        <v>13720</v>
      </c>
      <c r="M337" s="20">
        <v>7.9038613691465311</v>
      </c>
      <c r="N337" s="18" t="s">
        <v>976</v>
      </c>
      <c r="O337" s="18" t="s">
        <v>976</v>
      </c>
      <c r="P337" s="21">
        <v>0.50555555555555554</v>
      </c>
      <c r="Q337" s="18" t="s">
        <v>346</v>
      </c>
      <c r="R337" s="20">
        <v>1.2323039048773585</v>
      </c>
      <c r="S337" s="22">
        <v>4.3886999999999997E-3</v>
      </c>
      <c r="T337" s="20">
        <v>0.31841398824639044</v>
      </c>
      <c r="U337" s="22">
        <v>0.31943110155655607</v>
      </c>
      <c r="V337" s="17" t="s">
        <v>47</v>
      </c>
      <c r="W337" s="17" t="s">
        <v>47</v>
      </c>
      <c r="X337" s="22">
        <v>7.3300000000000006E-5</v>
      </c>
      <c r="Y337" s="22">
        <v>7.5300000000000001E-5</v>
      </c>
      <c r="Z337" s="22">
        <v>0</v>
      </c>
      <c r="AA337" s="22">
        <v>0</v>
      </c>
      <c r="AB337" s="22">
        <v>5.0399999999999999E-5</v>
      </c>
      <c r="AC337" s="22">
        <v>1.438E-4</v>
      </c>
      <c r="AD337" s="22">
        <v>1.7809999999999998E-3</v>
      </c>
      <c r="AE337" s="22">
        <v>8.0219999999999998E-4</v>
      </c>
      <c r="AF337" s="22">
        <v>0</v>
      </c>
      <c r="AG337" s="22">
        <v>2.27E-5</v>
      </c>
      <c r="AH337" s="22">
        <v>0</v>
      </c>
      <c r="AI337" s="22">
        <v>1.4400000000000001E-3</v>
      </c>
      <c r="AJ337" s="22">
        <v>0</v>
      </c>
      <c r="AK337" s="22">
        <v>0</v>
      </c>
      <c r="AL337" s="22">
        <v>0</v>
      </c>
      <c r="AM337" s="22">
        <v>0</v>
      </c>
      <c r="AN337" s="22">
        <v>0</v>
      </c>
      <c r="AO337" s="22">
        <v>0</v>
      </c>
      <c r="AP337" s="22">
        <v>0</v>
      </c>
      <c r="AQ337" s="24" t="s">
        <v>930</v>
      </c>
    </row>
    <row r="338" spans="1:43" ht="27" x14ac:dyDescent="0.3">
      <c r="A338" s="17">
        <v>2012</v>
      </c>
      <c r="B338" s="19">
        <v>40926</v>
      </c>
      <c r="C338" s="18" t="s">
        <v>972</v>
      </c>
      <c r="D338" s="18" t="s">
        <v>1302</v>
      </c>
      <c r="E338" s="18" t="s">
        <v>1280</v>
      </c>
      <c r="F338" s="17">
        <v>1</v>
      </c>
      <c r="G338" s="18" t="s">
        <v>919</v>
      </c>
      <c r="H338" s="18" t="s">
        <v>47</v>
      </c>
      <c r="I338" s="17">
        <v>2011</v>
      </c>
      <c r="J338" s="17">
        <v>1.8164</v>
      </c>
      <c r="K338" s="17">
        <v>65</v>
      </c>
      <c r="L338" s="17">
        <v>13720</v>
      </c>
      <c r="M338" s="20">
        <v>7.9038613691465311</v>
      </c>
      <c r="N338" s="18" t="s">
        <v>976</v>
      </c>
      <c r="O338" s="18" t="s">
        <v>976</v>
      </c>
      <c r="P338" s="21">
        <v>0.50555555555555554</v>
      </c>
      <c r="Q338" s="18" t="s">
        <v>346</v>
      </c>
      <c r="R338" s="20">
        <v>1.0773549818663684</v>
      </c>
      <c r="S338" s="22">
        <v>4.7325999999999991E-3</v>
      </c>
      <c r="T338" s="20">
        <v>0.26054833737062316</v>
      </c>
      <c r="U338" s="22">
        <v>0.26122896509591109</v>
      </c>
      <c r="V338" s="17" t="s">
        <v>47</v>
      </c>
      <c r="W338" s="17" t="s">
        <v>47</v>
      </c>
      <c r="X338" s="22">
        <v>0</v>
      </c>
      <c r="Y338" s="22">
        <v>1.2048E-3</v>
      </c>
      <c r="Z338" s="22">
        <v>0</v>
      </c>
      <c r="AA338" s="22">
        <v>0</v>
      </c>
      <c r="AB338" s="22">
        <v>8.0599999999999994E-5</v>
      </c>
      <c r="AC338" s="22">
        <v>0</v>
      </c>
      <c r="AD338" s="22">
        <v>7.1239999999999997E-4</v>
      </c>
      <c r="AE338" s="22">
        <v>3.8200000000000002E-4</v>
      </c>
      <c r="AF338" s="22">
        <v>8.3440000000000001E-4</v>
      </c>
      <c r="AG338" s="22">
        <v>2.2699999999999999E-4</v>
      </c>
      <c r="AH338" s="22">
        <v>0</v>
      </c>
      <c r="AI338" s="22">
        <v>9.4680000000000003E-4</v>
      </c>
      <c r="AJ338" s="22">
        <v>0</v>
      </c>
      <c r="AK338" s="22">
        <v>0</v>
      </c>
      <c r="AL338" s="22">
        <v>0</v>
      </c>
      <c r="AM338" s="22">
        <v>0</v>
      </c>
      <c r="AN338" s="22">
        <v>3.3070000000000002E-4</v>
      </c>
      <c r="AO338" s="22">
        <v>0</v>
      </c>
      <c r="AP338" s="22">
        <v>1.3900000000000001E-5</v>
      </c>
      <c r="AQ338" s="24" t="s">
        <v>930</v>
      </c>
    </row>
    <row r="339" spans="1:43" ht="27" x14ac:dyDescent="0.3">
      <c r="A339" s="17">
        <v>2012</v>
      </c>
      <c r="B339" s="19">
        <v>40926</v>
      </c>
      <c r="C339" s="18" t="s">
        <v>972</v>
      </c>
      <c r="D339" s="18" t="s">
        <v>1303</v>
      </c>
      <c r="E339" s="18" t="s">
        <v>1280</v>
      </c>
      <c r="F339" s="17">
        <v>1</v>
      </c>
      <c r="G339" s="18" t="s">
        <v>919</v>
      </c>
      <c r="H339" s="18" t="s">
        <v>47</v>
      </c>
      <c r="I339" s="17">
        <v>2011</v>
      </c>
      <c r="J339" s="17">
        <v>0.93779999999999997</v>
      </c>
      <c r="K339" s="17">
        <v>52</v>
      </c>
      <c r="L339" s="17">
        <v>13720</v>
      </c>
      <c r="M339" s="20">
        <v>7.9038613691465311</v>
      </c>
      <c r="N339" s="18" t="s">
        <v>976</v>
      </c>
      <c r="O339" s="18" t="s">
        <v>976</v>
      </c>
      <c r="P339" s="21">
        <v>0.50555555555555554</v>
      </c>
      <c r="Q339" s="18" t="s">
        <v>346</v>
      </c>
      <c r="R339" s="20">
        <v>1.0072065641459471</v>
      </c>
      <c r="S339" s="22">
        <v>1.7272000000000001E-3</v>
      </c>
      <c r="T339" s="20">
        <v>0.18417573043292815</v>
      </c>
      <c r="U339" s="22">
        <v>0.18451556331943417</v>
      </c>
      <c r="V339" s="17" t="s">
        <v>47</v>
      </c>
      <c r="W339" s="17" t="s">
        <v>47</v>
      </c>
      <c r="X339" s="22">
        <v>1.3699999999999999E-5</v>
      </c>
      <c r="Y339" s="22">
        <v>7.5300000000000001E-5</v>
      </c>
      <c r="Z339" s="22">
        <v>0</v>
      </c>
      <c r="AA339" s="22">
        <v>0</v>
      </c>
      <c r="AB339" s="22">
        <v>0</v>
      </c>
      <c r="AC339" s="22">
        <v>7.1899999999999999E-5</v>
      </c>
      <c r="AD339" s="22">
        <v>3.2879999999999997E-4</v>
      </c>
      <c r="AE339" s="22">
        <v>3.82E-5</v>
      </c>
      <c r="AF339" s="22">
        <v>5.5999999999999997E-6</v>
      </c>
      <c r="AG339" s="22">
        <v>0</v>
      </c>
      <c r="AH339" s="22">
        <v>0</v>
      </c>
      <c r="AI339" s="22">
        <v>2.0159999999999999E-4</v>
      </c>
      <c r="AJ339" s="22">
        <v>0</v>
      </c>
      <c r="AK339" s="22">
        <v>0</v>
      </c>
      <c r="AL339" s="22">
        <v>0</v>
      </c>
      <c r="AM339" s="22">
        <v>0</v>
      </c>
      <c r="AN339" s="22">
        <v>9.921000000000001E-4</v>
      </c>
      <c r="AO339" s="22">
        <v>0</v>
      </c>
      <c r="AP339" s="22">
        <v>0</v>
      </c>
      <c r="AQ339" s="24" t="s">
        <v>922</v>
      </c>
    </row>
    <row r="340" spans="1:43" ht="27" x14ac:dyDescent="0.3">
      <c r="A340" s="17">
        <v>2012</v>
      </c>
      <c r="B340" s="19">
        <v>40926</v>
      </c>
      <c r="C340" s="18" t="s">
        <v>972</v>
      </c>
      <c r="D340" s="18" t="s">
        <v>1304</v>
      </c>
      <c r="E340" s="18" t="s">
        <v>1280</v>
      </c>
      <c r="F340" s="17">
        <v>1</v>
      </c>
      <c r="G340" s="18" t="s">
        <v>919</v>
      </c>
      <c r="H340" s="18" t="s">
        <v>47</v>
      </c>
      <c r="I340" s="17">
        <v>2011</v>
      </c>
      <c r="J340" s="17">
        <v>1.8287</v>
      </c>
      <c r="K340" s="17">
        <v>67</v>
      </c>
      <c r="L340" s="17">
        <v>13720</v>
      </c>
      <c r="M340" s="20">
        <v>7.9038613691465311</v>
      </c>
      <c r="N340" s="18" t="s">
        <v>976</v>
      </c>
      <c r="O340" s="18" t="s">
        <v>976</v>
      </c>
      <c r="P340" s="21">
        <v>0.50555555555555554</v>
      </c>
      <c r="Q340" s="18" t="s">
        <v>346</v>
      </c>
      <c r="R340" s="20">
        <v>1.4933730726850485</v>
      </c>
      <c r="S340" s="22">
        <v>1.3837040227637064E-2</v>
      </c>
      <c r="T340" s="20">
        <v>0.75665993479723648</v>
      </c>
      <c r="U340" s="22">
        <v>0.76242892903454462</v>
      </c>
      <c r="V340" s="17" t="s">
        <v>47</v>
      </c>
      <c r="W340" s="17" t="s">
        <v>47</v>
      </c>
      <c r="X340" s="22">
        <v>1.4660000000000001E-4</v>
      </c>
      <c r="Y340" s="22">
        <v>5.0451000000000003E-3</v>
      </c>
      <c r="Z340" s="22">
        <v>0</v>
      </c>
      <c r="AA340" s="22">
        <v>0</v>
      </c>
      <c r="AB340" s="22">
        <v>0</v>
      </c>
      <c r="AC340" s="22">
        <v>3.6600000000000002E-5</v>
      </c>
      <c r="AD340" s="22">
        <v>2.7507E-3</v>
      </c>
      <c r="AE340" s="22">
        <v>0</v>
      </c>
      <c r="AF340" s="22">
        <v>4.4799999999999998E-5</v>
      </c>
      <c r="AG340" s="22">
        <v>6.8100000000000002E-5</v>
      </c>
      <c r="AH340" s="22">
        <v>0</v>
      </c>
      <c r="AI340" s="22">
        <v>4.0176000000000005E-3</v>
      </c>
      <c r="AJ340" s="22">
        <v>2.0826130889403289E-4</v>
      </c>
      <c r="AK340" s="22">
        <v>1.9647891874303202E-4</v>
      </c>
      <c r="AL340" s="22">
        <v>0</v>
      </c>
      <c r="AM340" s="22">
        <v>0</v>
      </c>
      <c r="AN340" s="22">
        <v>1.3228000000000001E-3</v>
      </c>
      <c r="AO340" s="22">
        <v>0</v>
      </c>
      <c r="AP340" s="22">
        <v>0</v>
      </c>
      <c r="AQ340" s="24" t="s">
        <v>930</v>
      </c>
    </row>
    <row r="341" spans="1:43" ht="27" x14ac:dyDescent="0.3">
      <c r="A341" s="17">
        <v>2012</v>
      </c>
      <c r="B341" s="19">
        <v>40926</v>
      </c>
      <c r="C341" s="18" t="s">
        <v>972</v>
      </c>
      <c r="D341" s="18" t="s">
        <v>1305</v>
      </c>
      <c r="E341" s="18" t="s">
        <v>1280</v>
      </c>
      <c r="F341" s="17">
        <v>1</v>
      </c>
      <c r="G341" s="18" t="s">
        <v>919</v>
      </c>
      <c r="H341" s="18" t="s">
        <v>47</v>
      </c>
      <c r="I341" s="17">
        <v>2011</v>
      </c>
      <c r="J341" s="17">
        <v>2.3001</v>
      </c>
      <c r="K341" s="17">
        <v>66</v>
      </c>
      <c r="L341" s="17">
        <v>13720</v>
      </c>
      <c r="M341" s="20">
        <v>7.9038613691465311</v>
      </c>
      <c r="N341" s="18" t="s">
        <v>976</v>
      </c>
      <c r="O341" s="18" t="s">
        <v>976</v>
      </c>
      <c r="P341" s="21">
        <v>0.50555555555555554</v>
      </c>
      <c r="Q341" s="18" t="s">
        <v>346</v>
      </c>
      <c r="R341" s="20">
        <v>1.4657926382784137</v>
      </c>
      <c r="S341" s="22">
        <v>1.2265612233719851E-2</v>
      </c>
      <c r="T341" s="20">
        <v>0.53326430301812311</v>
      </c>
      <c r="U341" s="22">
        <v>0.53612325696771013</v>
      </c>
      <c r="V341" s="17" t="s">
        <v>47</v>
      </c>
      <c r="W341" s="17" t="s">
        <v>47</v>
      </c>
      <c r="X341" s="22">
        <v>0</v>
      </c>
      <c r="Y341" s="22">
        <v>3.0119999999999999E-3</v>
      </c>
      <c r="Z341" s="22">
        <v>0</v>
      </c>
      <c r="AA341" s="22">
        <v>1.3778E-3</v>
      </c>
      <c r="AB341" s="22">
        <v>0</v>
      </c>
      <c r="AC341" s="22">
        <v>2.1569999999999998E-4</v>
      </c>
      <c r="AD341" s="22">
        <v>9.1789999999999992E-4</v>
      </c>
      <c r="AE341" s="22">
        <v>9.1679999999999995E-4</v>
      </c>
      <c r="AF341" s="22">
        <v>1.013E-4</v>
      </c>
      <c r="AG341" s="22">
        <v>4.5399999999999999E-5</v>
      </c>
      <c r="AH341" s="22">
        <v>0</v>
      </c>
      <c r="AI341" s="22">
        <v>4.7637000000000001E-3</v>
      </c>
      <c r="AJ341" s="22">
        <v>1.616255408577599E-4</v>
      </c>
      <c r="AK341" s="22">
        <v>9.198669286209098E-5</v>
      </c>
      <c r="AL341" s="22">
        <v>0</v>
      </c>
      <c r="AM341" s="22">
        <v>0</v>
      </c>
      <c r="AN341" s="22">
        <v>6.6140000000000003E-4</v>
      </c>
      <c r="AO341" s="22">
        <v>0</v>
      </c>
      <c r="AP341" s="22">
        <v>0</v>
      </c>
      <c r="AQ341" s="24" t="s">
        <v>930</v>
      </c>
    </row>
    <row r="342" spans="1:43" ht="27" x14ac:dyDescent="0.3">
      <c r="A342" s="17">
        <v>2012</v>
      </c>
      <c r="B342" s="19">
        <v>40926</v>
      </c>
      <c r="C342" s="18" t="s">
        <v>972</v>
      </c>
      <c r="D342" s="18" t="s">
        <v>1306</v>
      </c>
      <c r="E342" s="18" t="s">
        <v>1280</v>
      </c>
      <c r="F342" s="17">
        <v>1</v>
      </c>
      <c r="G342" s="18" t="s">
        <v>919</v>
      </c>
      <c r="H342" s="18" t="s">
        <v>47</v>
      </c>
      <c r="I342" s="17">
        <v>2011</v>
      </c>
      <c r="J342" s="17">
        <v>1.4516</v>
      </c>
      <c r="K342" s="17">
        <v>58</v>
      </c>
      <c r="L342" s="17">
        <v>13720</v>
      </c>
      <c r="M342" s="20">
        <v>7.9038613691465311</v>
      </c>
      <c r="N342" s="18" t="s">
        <v>976</v>
      </c>
      <c r="O342" s="18" t="s">
        <v>976</v>
      </c>
      <c r="P342" s="21">
        <v>0.50555555555555554</v>
      </c>
      <c r="Q342" s="18" t="s">
        <v>346</v>
      </c>
      <c r="R342" s="20">
        <v>1.1049179140318632</v>
      </c>
      <c r="S342" s="22">
        <v>3.2730293804580993E-3</v>
      </c>
      <c r="T342" s="20">
        <v>0.22547736156366074</v>
      </c>
      <c r="U342" s="22">
        <v>0.22598691088780978</v>
      </c>
      <c r="V342" s="17" t="s">
        <v>47</v>
      </c>
      <c r="W342" s="17" t="s">
        <v>47</v>
      </c>
      <c r="X342" s="22">
        <v>1.2349999999999999E-4</v>
      </c>
      <c r="Y342" s="22">
        <v>0</v>
      </c>
      <c r="Z342" s="22">
        <v>0</v>
      </c>
      <c r="AA342" s="22">
        <v>0</v>
      </c>
      <c r="AB342" s="22">
        <v>2.4179999999999997E-4</v>
      </c>
      <c r="AC342" s="22">
        <v>0</v>
      </c>
      <c r="AD342" s="22">
        <v>1.5617999999999999E-3</v>
      </c>
      <c r="AE342" s="22">
        <v>1.528E-4</v>
      </c>
      <c r="AF342" s="22">
        <v>0</v>
      </c>
      <c r="AG342" s="22">
        <v>2.27E-5</v>
      </c>
      <c r="AH342" s="22">
        <v>0</v>
      </c>
      <c r="AI342" s="22">
        <v>8.1269999999999997E-4</v>
      </c>
      <c r="AJ342" s="22">
        <v>3.5772938045809942E-4</v>
      </c>
      <c r="AK342" s="22">
        <v>0</v>
      </c>
      <c r="AL342" s="22">
        <v>0</v>
      </c>
      <c r="AM342" s="22">
        <v>0</v>
      </c>
      <c r="AN342" s="22">
        <v>0</v>
      </c>
      <c r="AO342" s="22">
        <v>0</v>
      </c>
      <c r="AP342" s="22">
        <v>0</v>
      </c>
      <c r="AQ342" s="24" t="s">
        <v>930</v>
      </c>
    </row>
    <row r="343" spans="1:43" ht="27" x14ac:dyDescent="0.3">
      <c r="A343" s="17">
        <v>2012</v>
      </c>
      <c r="B343" s="19">
        <v>40926</v>
      </c>
      <c r="C343" s="18" t="s">
        <v>972</v>
      </c>
      <c r="D343" s="18" t="s">
        <v>1307</v>
      </c>
      <c r="E343" s="18" t="s">
        <v>1280</v>
      </c>
      <c r="F343" s="17">
        <v>1</v>
      </c>
      <c r="G343" s="18" t="s">
        <v>919</v>
      </c>
      <c r="H343" s="18" t="s">
        <v>47</v>
      </c>
      <c r="I343" s="17">
        <v>2011</v>
      </c>
      <c r="J343" s="17">
        <v>1.3379000000000001</v>
      </c>
      <c r="K343" s="17">
        <v>59</v>
      </c>
      <c r="L343" s="17">
        <v>13720</v>
      </c>
      <c r="M343" s="20">
        <v>7.9038613691465311</v>
      </c>
      <c r="N343" s="18" t="s">
        <v>976</v>
      </c>
      <c r="O343" s="18" t="s">
        <v>976</v>
      </c>
      <c r="P343" s="21">
        <v>0.50555555555555554</v>
      </c>
      <c r="Q343" s="18" t="s">
        <v>346</v>
      </c>
      <c r="R343" s="20">
        <v>1.3534409993327223</v>
      </c>
      <c r="S343" s="22">
        <v>6.1891999999999997E-3</v>
      </c>
      <c r="T343" s="20">
        <v>0.46260557590253376</v>
      </c>
      <c r="U343" s="22">
        <v>0.46475556104223226</v>
      </c>
      <c r="V343" s="17" t="s">
        <v>47</v>
      </c>
      <c r="W343" s="17" t="s">
        <v>47</v>
      </c>
      <c r="X343" s="22">
        <v>7.3300000000000006E-5</v>
      </c>
      <c r="Y343" s="22">
        <v>1.2048E-3</v>
      </c>
      <c r="Z343" s="22">
        <v>0</v>
      </c>
      <c r="AA343" s="22">
        <v>2.196E-4</v>
      </c>
      <c r="AB343" s="22">
        <v>0</v>
      </c>
      <c r="AC343" s="22">
        <v>2.1569999999999998E-4</v>
      </c>
      <c r="AD343" s="22">
        <v>1.5754999999999999E-3</v>
      </c>
      <c r="AE343" s="22">
        <v>4.5839999999999998E-4</v>
      </c>
      <c r="AF343" s="22">
        <v>0</v>
      </c>
      <c r="AG343" s="22">
        <v>2.27E-5</v>
      </c>
      <c r="AH343" s="22">
        <v>0</v>
      </c>
      <c r="AI343" s="22">
        <v>2.4191999999999998E-3</v>
      </c>
      <c r="AJ343" s="22">
        <v>0</v>
      </c>
      <c r="AK343" s="22">
        <v>0</v>
      </c>
      <c r="AL343" s="22">
        <v>0</v>
      </c>
      <c r="AM343" s="22">
        <v>0</v>
      </c>
      <c r="AN343" s="22">
        <v>0</v>
      </c>
      <c r="AO343" s="22">
        <v>0</v>
      </c>
      <c r="AP343" s="22">
        <v>0</v>
      </c>
      <c r="AQ343" s="24" t="s">
        <v>930</v>
      </c>
    </row>
    <row r="344" spans="1:43" ht="27" x14ac:dyDescent="0.3">
      <c r="A344" s="17">
        <v>2012</v>
      </c>
      <c r="B344" s="19">
        <v>40926</v>
      </c>
      <c r="C344" s="18" t="s">
        <v>972</v>
      </c>
      <c r="D344" s="18" t="s">
        <v>1308</v>
      </c>
      <c r="E344" s="18" t="s">
        <v>1280</v>
      </c>
      <c r="F344" s="17">
        <v>1</v>
      </c>
      <c r="G344" s="18" t="s">
        <v>919</v>
      </c>
      <c r="H344" s="18" t="s">
        <v>47</v>
      </c>
      <c r="I344" s="17">
        <v>2011</v>
      </c>
      <c r="J344" s="17">
        <v>3.0076999999999998</v>
      </c>
      <c r="K344" s="17">
        <v>73</v>
      </c>
      <c r="L344" s="17">
        <v>13720</v>
      </c>
      <c r="M344" s="20">
        <v>7.9038613691465311</v>
      </c>
      <c r="N344" s="18" t="s">
        <v>976</v>
      </c>
      <c r="O344" s="18" t="s">
        <v>976</v>
      </c>
      <c r="P344" s="21">
        <v>0.50555555555555554</v>
      </c>
      <c r="Q344" s="18" t="s">
        <v>346</v>
      </c>
      <c r="R344" s="20">
        <v>0.98314137977360672</v>
      </c>
      <c r="S344" s="22">
        <v>5.9170408401107901E-3</v>
      </c>
      <c r="T344" s="20">
        <v>0.19672975496594711</v>
      </c>
      <c r="U344" s="22">
        <v>0.19711754382691266</v>
      </c>
      <c r="V344" s="17" t="s">
        <v>47</v>
      </c>
      <c r="W344" s="17" t="s">
        <v>47</v>
      </c>
      <c r="X344" s="22">
        <v>0</v>
      </c>
      <c r="Y344" s="22">
        <v>3.012E-4</v>
      </c>
      <c r="Z344" s="22">
        <v>0</v>
      </c>
      <c r="AA344" s="22">
        <v>4.392E-4</v>
      </c>
      <c r="AB344" s="22">
        <v>8.0599999999999994E-5</v>
      </c>
      <c r="AC344" s="22">
        <v>7.1899999999999999E-5</v>
      </c>
      <c r="AD344" s="22">
        <v>4.0059999999999998E-4</v>
      </c>
      <c r="AE344" s="22">
        <v>2.6739999999999999E-4</v>
      </c>
      <c r="AF344" s="22">
        <v>2.2899999999999998E-5</v>
      </c>
      <c r="AG344" s="22">
        <v>0</v>
      </c>
      <c r="AH344" s="22">
        <v>0</v>
      </c>
      <c r="AI344" s="22">
        <v>2.9700000000000001E-4</v>
      </c>
      <c r="AJ344" s="22">
        <v>1.692135356781106E-3</v>
      </c>
      <c r="AK344" s="22">
        <v>2.9205483329684407E-5</v>
      </c>
      <c r="AL344" s="22">
        <v>0</v>
      </c>
      <c r="AM344" s="22">
        <v>0</v>
      </c>
      <c r="AN344" s="22">
        <v>2.3148999999999999E-3</v>
      </c>
      <c r="AO344" s="22">
        <v>0</v>
      </c>
      <c r="AP344" s="22">
        <v>0</v>
      </c>
      <c r="AQ344" s="24" t="s">
        <v>930</v>
      </c>
    </row>
    <row r="345" spans="1:43" ht="27" x14ac:dyDescent="0.3">
      <c r="A345" s="17">
        <v>2012</v>
      </c>
      <c r="B345" s="19">
        <v>40926</v>
      </c>
      <c r="C345" s="18" t="s">
        <v>972</v>
      </c>
      <c r="D345" s="18" t="s">
        <v>1309</v>
      </c>
      <c r="E345" s="18" t="s">
        <v>1280</v>
      </c>
      <c r="F345" s="17">
        <v>1</v>
      </c>
      <c r="G345" s="18" t="s">
        <v>919</v>
      </c>
      <c r="H345" s="18" t="s">
        <v>47</v>
      </c>
      <c r="I345" s="17">
        <v>2011</v>
      </c>
      <c r="J345" s="17">
        <v>1.3076000000000001</v>
      </c>
      <c r="K345" s="17">
        <v>54</v>
      </c>
      <c r="L345" s="17">
        <v>13720</v>
      </c>
      <c r="M345" s="20">
        <v>7.9038613691465311</v>
      </c>
      <c r="N345" s="18" t="s">
        <v>976</v>
      </c>
      <c r="O345" s="18" t="s">
        <v>976</v>
      </c>
      <c r="P345" s="21">
        <v>0.50555555555555554</v>
      </c>
      <c r="Q345" s="18" t="s">
        <v>346</v>
      </c>
      <c r="R345" s="20">
        <v>1.3018946914458713</v>
      </c>
      <c r="S345" s="22">
        <v>3.9282988727261468E-3</v>
      </c>
      <c r="T345" s="20">
        <v>0.30042053171659117</v>
      </c>
      <c r="U345" s="22">
        <v>0.30132577621569751</v>
      </c>
      <c r="V345" s="17" t="s">
        <v>47</v>
      </c>
      <c r="W345" s="17" t="s">
        <v>47</v>
      </c>
      <c r="X345" s="22">
        <v>0</v>
      </c>
      <c r="Y345" s="22">
        <v>0</v>
      </c>
      <c r="Z345" s="22">
        <v>0</v>
      </c>
      <c r="AA345" s="22">
        <v>4.6929999999999997E-4</v>
      </c>
      <c r="AB345" s="22">
        <v>0</v>
      </c>
      <c r="AC345" s="22">
        <v>0</v>
      </c>
      <c r="AD345" s="22">
        <v>1.2088999999999999E-3</v>
      </c>
      <c r="AE345" s="22">
        <v>7.64E-5</v>
      </c>
      <c r="AF345" s="22">
        <v>0</v>
      </c>
      <c r="AG345" s="22">
        <v>0</v>
      </c>
      <c r="AH345" s="22">
        <v>0</v>
      </c>
      <c r="AI345" s="22">
        <v>2.1510000000000001E-3</v>
      </c>
      <c r="AJ345" s="22">
        <v>0</v>
      </c>
      <c r="AK345" s="22">
        <v>0</v>
      </c>
      <c r="AL345" s="22">
        <v>0</v>
      </c>
      <c r="AM345" s="22">
        <v>2.2698872726146377E-5</v>
      </c>
      <c r="AN345" s="22">
        <v>0</v>
      </c>
      <c r="AO345" s="22">
        <v>0</v>
      </c>
      <c r="AP345" s="22">
        <v>0</v>
      </c>
      <c r="AQ345" s="24" t="s">
        <v>922</v>
      </c>
    </row>
    <row r="346" spans="1:43" ht="27" x14ac:dyDescent="0.3">
      <c r="A346" s="17">
        <v>2012</v>
      </c>
      <c r="B346" s="19">
        <v>40926</v>
      </c>
      <c r="C346" s="18" t="s">
        <v>972</v>
      </c>
      <c r="D346" s="18" t="s">
        <v>1310</v>
      </c>
      <c r="E346" s="18" t="s">
        <v>1280</v>
      </c>
      <c r="F346" s="17">
        <v>1</v>
      </c>
      <c r="G346" s="18" t="s">
        <v>919</v>
      </c>
      <c r="H346" s="18" t="s">
        <v>47</v>
      </c>
      <c r="I346" s="17">
        <v>2011</v>
      </c>
      <c r="J346" s="17">
        <v>1.0257000000000001</v>
      </c>
      <c r="K346" s="17">
        <v>53</v>
      </c>
      <c r="L346" s="17">
        <v>13720</v>
      </c>
      <c r="M346" s="20">
        <v>7.9038613691465311</v>
      </c>
      <c r="N346" s="18" t="s">
        <v>976</v>
      </c>
      <c r="O346" s="18" t="s">
        <v>976</v>
      </c>
      <c r="P346" s="21">
        <v>0.50555555555555554</v>
      </c>
      <c r="Q346" s="18" t="s">
        <v>346</v>
      </c>
      <c r="R346" s="20">
        <v>1.400645120218218</v>
      </c>
      <c r="S346" s="22">
        <v>4.5936865535977211E-3</v>
      </c>
      <c r="T346" s="20">
        <v>0.44785868710126947</v>
      </c>
      <c r="U346" s="22">
        <v>0.44987348458293941</v>
      </c>
      <c r="V346" s="17" t="s">
        <v>47</v>
      </c>
      <c r="W346" s="17" t="s">
        <v>47</v>
      </c>
      <c r="X346" s="22">
        <v>2.9320000000000003E-4</v>
      </c>
      <c r="Y346" s="22">
        <v>5.5399999999999998E-5</v>
      </c>
      <c r="Z346" s="22">
        <v>0</v>
      </c>
      <c r="AA346" s="22">
        <v>4.392E-4</v>
      </c>
      <c r="AB346" s="22">
        <v>0</v>
      </c>
      <c r="AC346" s="22">
        <v>7.3200000000000004E-5</v>
      </c>
      <c r="AD346" s="22">
        <v>2.3482999999999998E-3</v>
      </c>
      <c r="AE346" s="22">
        <v>0</v>
      </c>
      <c r="AF346" s="22">
        <v>0</v>
      </c>
      <c r="AG346" s="22">
        <v>2.27E-5</v>
      </c>
      <c r="AH346" s="22">
        <v>0</v>
      </c>
      <c r="AI346" s="22">
        <v>3.9330000000000002E-4</v>
      </c>
      <c r="AJ346" s="22">
        <v>0</v>
      </c>
      <c r="AK346" s="22">
        <v>6.3768655359772175E-4</v>
      </c>
      <c r="AL346" s="22">
        <v>0</v>
      </c>
      <c r="AM346" s="22">
        <v>0</v>
      </c>
      <c r="AN346" s="22">
        <v>3.3070000000000002E-4</v>
      </c>
      <c r="AO346" s="22">
        <v>0</v>
      </c>
      <c r="AP346" s="22">
        <v>0</v>
      </c>
      <c r="AQ346" s="24" t="s">
        <v>922</v>
      </c>
    </row>
    <row r="347" spans="1:43" ht="27" x14ac:dyDescent="0.3">
      <c r="A347" s="17">
        <v>2012</v>
      </c>
      <c r="B347" s="19">
        <v>40926</v>
      </c>
      <c r="C347" s="18" t="s">
        <v>972</v>
      </c>
      <c r="D347" s="18" t="s">
        <v>1311</v>
      </c>
      <c r="E347" s="18" t="s">
        <v>1280</v>
      </c>
      <c r="F347" s="17">
        <v>1</v>
      </c>
      <c r="G347" s="18" t="s">
        <v>919</v>
      </c>
      <c r="H347" s="18" t="s">
        <v>47</v>
      </c>
      <c r="I347" s="17">
        <v>2011</v>
      </c>
      <c r="J347" s="17">
        <v>1.1412</v>
      </c>
      <c r="K347" s="17">
        <v>55</v>
      </c>
      <c r="L347" s="17">
        <v>13720</v>
      </c>
      <c r="M347" s="20">
        <v>7.9038613691465311</v>
      </c>
      <c r="N347" s="18" t="s">
        <v>976</v>
      </c>
      <c r="O347" s="18" t="s">
        <v>976</v>
      </c>
      <c r="P347" s="21">
        <v>0.50555555555555554</v>
      </c>
      <c r="Q347" s="18" t="s">
        <v>346</v>
      </c>
      <c r="R347" s="20">
        <v>1.4849082558987128</v>
      </c>
      <c r="S347" s="22">
        <v>6.4186933464310458E-3</v>
      </c>
      <c r="T347" s="20">
        <v>0.56245122208473941</v>
      </c>
      <c r="U347" s="22">
        <v>0.56563262972312711</v>
      </c>
      <c r="V347" s="17" t="s">
        <v>47</v>
      </c>
      <c r="W347" s="17" t="s">
        <v>47</v>
      </c>
      <c r="X347" s="22">
        <v>7.3300000000000006E-5</v>
      </c>
      <c r="Y347" s="22">
        <v>3.012E-4</v>
      </c>
      <c r="Z347" s="22">
        <v>0</v>
      </c>
      <c r="AA347" s="22">
        <v>1.1582000000000001E-3</v>
      </c>
      <c r="AB347" s="22">
        <v>1.2089999999999998E-4</v>
      </c>
      <c r="AC347" s="22">
        <v>4.3139999999999997E-4</v>
      </c>
      <c r="AD347" s="22">
        <v>1.2466999999999999E-3</v>
      </c>
      <c r="AE347" s="22">
        <v>4.2020000000000002E-4</v>
      </c>
      <c r="AF347" s="22">
        <v>0</v>
      </c>
      <c r="AG347" s="22">
        <v>0</v>
      </c>
      <c r="AH347" s="22">
        <v>0</v>
      </c>
      <c r="AI347" s="22">
        <v>2.6208E-3</v>
      </c>
      <c r="AJ347" s="22">
        <v>0</v>
      </c>
      <c r="AK347" s="22">
        <v>4.599334643104549E-5</v>
      </c>
      <c r="AL347" s="22">
        <v>0</v>
      </c>
      <c r="AM347" s="22">
        <v>0</v>
      </c>
      <c r="AN347" s="22">
        <v>0</v>
      </c>
      <c r="AO347" s="22">
        <v>0</v>
      </c>
      <c r="AP347" s="22">
        <v>0</v>
      </c>
      <c r="AQ347" s="24" t="s">
        <v>922</v>
      </c>
    </row>
    <row r="348" spans="1:43" ht="27" x14ac:dyDescent="0.3">
      <c r="A348" s="17">
        <v>2012</v>
      </c>
      <c r="B348" s="19">
        <v>40926</v>
      </c>
      <c r="C348" s="18" t="s">
        <v>972</v>
      </c>
      <c r="D348" s="18" t="s">
        <v>1312</v>
      </c>
      <c r="E348" s="18" t="s">
        <v>1280</v>
      </c>
      <c r="F348" s="17">
        <v>1</v>
      </c>
      <c r="G348" s="18" t="s">
        <v>919</v>
      </c>
      <c r="H348" s="18" t="s">
        <v>47</v>
      </c>
      <c r="I348" s="17">
        <v>2011</v>
      </c>
      <c r="J348" s="17">
        <v>1.286</v>
      </c>
      <c r="K348" s="17">
        <v>55</v>
      </c>
      <c r="L348" s="17">
        <v>13720</v>
      </c>
      <c r="M348" s="20">
        <v>7.9038613691465311</v>
      </c>
      <c r="N348" s="18" t="s">
        <v>976</v>
      </c>
      <c r="O348" s="18" t="s">
        <v>976</v>
      </c>
      <c r="P348" s="21">
        <v>0.50555555555555554</v>
      </c>
      <c r="Q348" s="18" t="s">
        <v>346</v>
      </c>
      <c r="R348" s="20">
        <v>1.1927987323276614</v>
      </c>
      <c r="S348" s="22">
        <v>3.2759487896626164E-3</v>
      </c>
      <c r="T348" s="20">
        <v>0.25473940821637764</v>
      </c>
      <c r="U348" s="22">
        <v>0.25538998715830857</v>
      </c>
      <c r="V348" s="17" t="s">
        <v>47</v>
      </c>
      <c r="W348" s="17" t="s">
        <v>47</v>
      </c>
      <c r="X348" s="22">
        <v>0</v>
      </c>
      <c r="Y348" s="22">
        <v>1.506E-4</v>
      </c>
      <c r="Z348" s="22">
        <v>0</v>
      </c>
      <c r="AA348" s="22">
        <v>2.196E-4</v>
      </c>
      <c r="AB348" s="22">
        <v>0</v>
      </c>
      <c r="AC348" s="22">
        <v>2.76E-5</v>
      </c>
      <c r="AD348" s="22">
        <v>5.3429999999999992E-4</v>
      </c>
      <c r="AE348" s="22">
        <v>1.9100000000000001E-4</v>
      </c>
      <c r="AF348" s="22">
        <v>0</v>
      </c>
      <c r="AG348" s="22">
        <v>2.27E-5</v>
      </c>
      <c r="AH348" s="22">
        <v>0</v>
      </c>
      <c r="AI348" s="22">
        <v>8.6849999999999991E-4</v>
      </c>
      <c r="AJ348" s="22">
        <v>0</v>
      </c>
      <c r="AK348" s="22">
        <v>1.2250499169364703E-3</v>
      </c>
      <c r="AL348" s="22">
        <v>0</v>
      </c>
      <c r="AM348" s="22">
        <v>2.2698872726146377E-5</v>
      </c>
      <c r="AN348" s="22">
        <v>0</v>
      </c>
      <c r="AO348" s="22">
        <v>0</v>
      </c>
      <c r="AP348" s="22">
        <v>1.3900000000000001E-5</v>
      </c>
      <c r="AQ348" s="24" t="s">
        <v>922</v>
      </c>
    </row>
    <row r="349" spans="1:43" ht="27" x14ac:dyDescent="0.3">
      <c r="A349" s="17">
        <v>2012</v>
      </c>
      <c r="B349" s="19">
        <v>40926</v>
      </c>
      <c r="C349" s="18" t="s">
        <v>1313</v>
      </c>
      <c r="D349" s="18" t="s">
        <v>1314</v>
      </c>
      <c r="E349" s="18" t="s">
        <v>1280</v>
      </c>
      <c r="F349" s="17">
        <v>1</v>
      </c>
      <c r="G349" s="18" t="s">
        <v>919</v>
      </c>
      <c r="H349" s="18" t="s">
        <v>47</v>
      </c>
      <c r="I349" s="17">
        <v>2011</v>
      </c>
      <c r="J349" s="17">
        <v>2.3128000000000002</v>
      </c>
      <c r="K349" s="17">
        <v>69</v>
      </c>
      <c r="L349" s="17">
        <v>8310</v>
      </c>
      <c r="M349" s="20">
        <v>4.5985714415462651</v>
      </c>
      <c r="N349" s="18" t="s">
        <v>969</v>
      </c>
      <c r="O349" s="18" t="s">
        <v>969</v>
      </c>
      <c r="P349" s="21">
        <v>0.46597222222222223</v>
      </c>
      <c r="Q349" s="18" t="s">
        <v>346</v>
      </c>
      <c r="R349" s="20">
        <v>1.1840491245250007</v>
      </c>
      <c r="S349" s="22">
        <v>7.5888498859516046E-3</v>
      </c>
      <c r="T349" s="20">
        <v>0.32812391412796627</v>
      </c>
      <c r="U349" s="22">
        <v>0.3292041115442354</v>
      </c>
      <c r="V349" s="17" t="s">
        <v>47</v>
      </c>
      <c r="W349" s="17" t="s">
        <v>47</v>
      </c>
      <c r="X349" s="22">
        <v>0</v>
      </c>
      <c r="Y349" s="22">
        <v>4.7438999999999997E-3</v>
      </c>
      <c r="Z349" s="22">
        <v>0</v>
      </c>
      <c r="AA349" s="22">
        <v>0</v>
      </c>
      <c r="AB349" s="22">
        <v>4.0299999999999997E-5</v>
      </c>
      <c r="AC349" s="22">
        <v>0</v>
      </c>
      <c r="AD349" s="22">
        <v>0</v>
      </c>
      <c r="AE349" s="22">
        <v>0</v>
      </c>
      <c r="AF349" s="22">
        <v>5.5999999999999997E-6</v>
      </c>
      <c r="AG349" s="22">
        <v>0</v>
      </c>
      <c r="AH349" s="22">
        <v>0</v>
      </c>
      <c r="AI349" s="22">
        <v>1.2329999999999999E-4</v>
      </c>
      <c r="AJ349" s="22">
        <v>0</v>
      </c>
      <c r="AK349" s="22">
        <v>3.0149885951605073E-5</v>
      </c>
      <c r="AL349" s="22">
        <v>0</v>
      </c>
      <c r="AM349" s="22">
        <v>0</v>
      </c>
      <c r="AN349" s="22">
        <v>2.6456000000000001E-3</v>
      </c>
      <c r="AO349" s="22">
        <v>0</v>
      </c>
      <c r="AP349" s="22">
        <v>0</v>
      </c>
      <c r="AQ349" s="24" t="s">
        <v>930</v>
      </c>
    </row>
    <row r="350" spans="1:43" ht="27" x14ac:dyDescent="0.3">
      <c r="A350" s="17">
        <v>2012</v>
      </c>
      <c r="B350" s="19">
        <v>40926</v>
      </c>
      <c r="C350" s="18" t="s">
        <v>1313</v>
      </c>
      <c r="D350" s="18" t="s">
        <v>1315</v>
      </c>
      <c r="E350" s="18" t="s">
        <v>1280</v>
      </c>
      <c r="F350" s="17">
        <v>1</v>
      </c>
      <c r="G350" s="18" t="s">
        <v>919</v>
      </c>
      <c r="H350" s="18" t="s">
        <v>47</v>
      </c>
      <c r="I350" s="17">
        <v>2011</v>
      </c>
      <c r="J350" s="17">
        <v>1.85</v>
      </c>
      <c r="K350" s="17">
        <v>63</v>
      </c>
      <c r="L350" s="17">
        <v>8310</v>
      </c>
      <c r="M350" s="20">
        <v>4.5985714415462651</v>
      </c>
      <c r="N350" s="18" t="s">
        <v>969</v>
      </c>
      <c r="O350" s="18" t="s">
        <v>969</v>
      </c>
      <c r="P350" s="21">
        <v>0.46597222222222223</v>
      </c>
      <c r="Q350" s="18" t="s">
        <v>346</v>
      </c>
      <c r="R350" s="20">
        <v>1.1393199462824783</v>
      </c>
      <c r="S350" s="22">
        <v>4.8481833338351772E-3</v>
      </c>
      <c r="T350" s="20">
        <v>0.26206396399109066</v>
      </c>
      <c r="U350" s="22">
        <v>0.26275254372265772</v>
      </c>
      <c r="V350" s="17" t="s">
        <v>47</v>
      </c>
      <c r="W350" s="17" t="s">
        <v>47</v>
      </c>
      <c r="X350" s="22">
        <v>0</v>
      </c>
      <c r="Y350" s="22">
        <v>0</v>
      </c>
      <c r="Z350" s="22">
        <v>1.4139999999999999E-3</v>
      </c>
      <c r="AA350" s="22">
        <v>0</v>
      </c>
      <c r="AB350" s="22">
        <v>0</v>
      </c>
      <c r="AC350" s="22">
        <v>0</v>
      </c>
      <c r="AD350" s="22">
        <v>0</v>
      </c>
      <c r="AE350" s="22">
        <v>3.82E-5</v>
      </c>
      <c r="AF350" s="22">
        <v>0</v>
      </c>
      <c r="AG350" s="22">
        <v>0</v>
      </c>
      <c r="AH350" s="22">
        <v>0</v>
      </c>
      <c r="AI350" s="22">
        <v>7.2899999999999997E-5</v>
      </c>
      <c r="AJ350" s="22">
        <v>0</v>
      </c>
      <c r="AK350" s="22">
        <v>3.0651833338351774E-3</v>
      </c>
      <c r="AL350" s="22">
        <v>0</v>
      </c>
      <c r="AM350" s="22">
        <v>0</v>
      </c>
      <c r="AN350" s="22">
        <v>0</v>
      </c>
      <c r="AO350" s="22">
        <v>0</v>
      </c>
      <c r="AP350" s="22">
        <v>2.5790000000000003E-4</v>
      </c>
      <c r="AQ350" s="24" t="s">
        <v>930</v>
      </c>
    </row>
    <row r="351" spans="1:43" ht="27" x14ac:dyDescent="0.3">
      <c r="A351" s="17">
        <v>2012</v>
      </c>
      <c r="B351" s="19">
        <v>40926</v>
      </c>
      <c r="C351" s="18" t="s">
        <v>1313</v>
      </c>
      <c r="D351" s="18" t="s">
        <v>1316</v>
      </c>
      <c r="E351" s="18" t="s">
        <v>1280</v>
      </c>
      <c r="F351" s="17">
        <v>1</v>
      </c>
      <c r="G351" s="18" t="s">
        <v>919</v>
      </c>
      <c r="H351" s="18" t="s">
        <v>47</v>
      </c>
      <c r="I351" s="17">
        <v>2011</v>
      </c>
      <c r="J351" s="17">
        <v>1.5047999999999999</v>
      </c>
      <c r="K351" s="17">
        <v>63</v>
      </c>
      <c r="L351" s="17">
        <v>8310</v>
      </c>
      <c r="M351" s="20">
        <v>4.5985714415462651</v>
      </c>
      <c r="N351" s="18" t="s">
        <v>969</v>
      </c>
      <c r="O351" s="18" t="s">
        <v>969</v>
      </c>
      <c r="P351" s="21">
        <v>0.46597222222222223</v>
      </c>
      <c r="Q351" s="18" t="s">
        <v>346</v>
      </c>
      <c r="R351" s="20">
        <v>0.84281835577973419</v>
      </c>
      <c r="S351" s="22">
        <v>2.4494999999999999E-3</v>
      </c>
      <c r="T351" s="20">
        <v>0.16277910685805422</v>
      </c>
      <c r="U351" s="22">
        <v>0.16304450925399899</v>
      </c>
      <c r="V351" s="17" t="s">
        <v>47</v>
      </c>
      <c r="W351" s="17" t="s">
        <v>47</v>
      </c>
      <c r="X351" s="22">
        <v>0</v>
      </c>
      <c r="Y351" s="22">
        <v>1.6566E-3</v>
      </c>
      <c r="Z351" s="22">
        <v>0</v>
      </c>
      <c r="AA351" s="22">
        <v>0</v>
      </c>
      <c r="AB351" s="22">
        <v>0</v>
      </c>
      <c r="AC351" s="22">
        <v>3.6600000000000002E-5</v>
      </c>
      <c r="AD351" s="22">
        <v>8.8800000000000004E-5</v>
      </c>
      <c r="AE351" s="22">
        <v>0</v>
      </c>
      <c r="AF351" s="22">
        <v>6.1E-6</v>
      </c>
      <c r="AG351" s="22">
        <v>0</v>
      </c>
      <c r="AH351" s="22">
        <v>0</v>
      </c>
      <c r="AI351" s="22">
        <v>0</v>
      </c>
      <c r="AJ351" s="22">
        <v>0</v>
      </c>
      <c r="AK351" s="22">
        <v>0</v>
      </c>
      <c r="AL351" s="22">
        <v>0</v>
      </c>
      <c r="AM351" s="22">
        <v>0</v>
      </c>
      <c r="AN351" s="22">
        <v>6.6140000000000003E-4</v>
      </c>
      <c r="AO351" s="22">
        <v>0</v>
      </c>
      <c r="AP351" s="22">
        <v>0</v>
      </c>
      <c r="AQ351" s="24" t="s">
        <v>930</v>
      </c>
    </row>
    <row r="352" spans="1:43" ht="27" x14ac:dyDescent="0.3">
      <c r="A352" s="17">
        <v>2012</v>
      </c>
      <c r="B352" s="19">
        <v>40926</v>
      </c>
      <c r="C352" s="18" t="s">
        <v>1313</v>
      </c>
      <c r="D352" s="18" t="s">
        <v>1317</v>
      </c>
      <c r="E352" s="18" t="s">
        <v>1280</v>
      </c>
      <c r="F352" s="17">
        <v>1</v>
      </c>
      <c r="G352" s="18" t="s">
        <v>919</v>
      </c>
      <c r="H352" s="18" t="s">
        <v>47</v>
      </c>
      <c r="I352" s="17">
        <v>2011</v>
      </c>
      <c r="J352" s="17">
        <v>1.6398999999999999</v>
      </c>
      <c r="K352" s="17">
        <v>62</v>
      </c>
      <c r="L352" s="17">
        <v>8310</v>
      </c>
      <c r="M352" s="20">
        <v>4.5985714415462651</v>
      </c>
      <c r="N352" s="18" t="s">
        <v>969</v>
      </c>
      <c r="O352" s="18" t="s">
        <v>969</v>
      </c>
      <c r="P352" s="21">
        <v>0.46597222222222223</v>
      </c>
      <c r="Q352" s="18" t="s">
        <v>346</v>
      </c>
      <c r="R352" s="20">
        <v>1.093571825496243</v>
      </c>
      <c r="S352" s="22">
        <v>4.1064997719032111E-3</v>
      </c>
      <c r="T352" s="20">
        <v>0.25041159655486378</v>
      </c>
      <c r="U352" s="22">
        <v>0.25104023040381296</v>
      </c>
      <c r="V352" s="17" t="s">
        <v>47</v>
      </c>
      <c r="W352" s="17" t="s">
        <v>47</v>
      </c>
      <c r="X352" s="22">
        <v>0</v>
      </c>
      <c r="Y352" s="22">
        <v>0</v>
      </c>
      <c r="Z352" s="22">
        <v>0</v>
      </c>
      <c r="AA352" s="22">
        <v>0</v>
      </c>
      <c r="AB352" s="22">
        <v>0</v>
      </c>
      <c r="AC352" s="22">
        <v>0</v>
      </c>
      <c r="AD352" s="22">
        <v>2.7399999999999999E-5</v>
      </c>
      <c r="AE352" s="22">
        <v>0</v>
      </c>
      <c r="AF352" s="22">
        <v>0</v>
      </c>
      <c r="AG352" s="22">
        <v>0</v>
      </c>
      <c r="AH352" s="22">
        <v>0</v>
      </c>
      <c r="AI352" s="22">
        <v>5.0399999999999999E-5</v>
      </c>
      <c r="AJ352" s="22">
        <v>0</v>
      </c>
      <c r="AK352" s="22">
        <v>6.0299771903210146E-5</v>
      </c>
      <c r="AL352" s="22">
        <v>0</v>
      </c>
      <c r="AM352" s="22">
        <v>0</v>
      </c>
      <c r="AN352" s="22">
        <v>3.9684000000000004E-3</v>
      </c>
      <c r="AO352" s="22">
        <v>0</v>
      </c>
      <c r="AP352" s="22">
        <v>0</v>
      </c>
      <c r="AQ352" s="24" t="s">
        <v>930</v>
      </c>
    </row>
    <row r="353" spans="1:43" ht="27" x14ac:dyDescent="0.3">
      <c r="A353" s="17">
        <v>2012</v>
      </c>
      <c r="B353" s="19">
        <v>40926</v>
      </c>
      <c r="C353" s="18" t="s">
        <v>1313</v>
      </c>
      <c r="D353" s="18" t="s">
        <v>1318</v>
      </c>
      <c r="E353" s="18" t="s">
        <v>1280</v>
      </c>
      <c r="F353" s="17">
        <v>1</v>
      </c>
      <c r="G353" s="18" t="s">
        <v>919</v>
      </c>
      <c r="H353" s="18" t="s">
        <v>47</v>
      </c>
      <c r="I353" s="17">
        <v>2011</v>
      </c>
      <c r="J353" s="17">
        <v>1.7052</v>
      </c>
      <c r="K353" s="17">
        <v>62</v>
      </c>
      <c r="L353" s="17">
        <v>8310</v>
      </c>
      <c r="M353" s="20">
        <v>4.5985714415462651</v>
      </c>
      <c r="N353" s="18" t="s">
        <v>969</v>
      </c>
      <c r="O353" s="18" t="s">
        <v>969</v>
      </c>
      <c r="P353" s="21">
        <v>0.46597222222222223</v>
      </c>
      <c r="Q353" s="18" t="s">
        <v>346</v>
      </c>
      <c r="R353" s="20">
        <v>1.1178052271450631</v>
      </c>
      <c r="S353" s="22">
        <v>4.3421538249603419E-3</v>
      </c>
      <c r="T353" s="20">
        <v>0.25464190857144864</v>
      </c>
      <c r="U353" s="22">
        <v>0.25529198896457805</v>
      </c>
      <c r="V353" s="17" t="s">
        <v>47</v>
      </c>
      <c r="W353" s="17" t="s">
        <v>47</v>
      </c>
      <c r="X353" s="22">
        <v>0</v>
      </c>
      <c r="Y353" s="22">
        <v>2.8614000000000001E-3</v>
      </c>
      <c r="Z353" s="22">
        <v>0</v>
      </c>
      <c r="AA353" s="22">
        <v>0</v>
      </c>
      <c r="AB353" s="22">
        <v>3.2239999999999998E-4</v>
      </c>
      <c r="AC353" s="22">
        <v>1.4230000000000002E-4</v>
      </c>
      <c r="AD353" s="22">
        <v>2.2569999999999998E-4</v>
      </c>
      <c r="AE353" s="22">
        <v>3.82E-5</v>
      </c>
      <c r="AF353" s="22">
        <v>3.0239999999999998E-4</v>
      </c>
      <c r="AG353" s="22">
        <v>0</v>
      </c>
      <c r="AH353" s="22">
        <v>0</v>
      </c>
      <c r="AI353" s="22">
        <v>5.0399999999999999E-5</v>
      </c>
      <c r="AJ353" s="22">
        <v>0</v>
      </c>
      <c r="AK353" s="22">
        <v>6.8653824960342559E-5</v>
      </c>
      <c r="AL353" s="22">
        <v>0</v>
      </c>
      <c r="AM353" s="22">
        <v>0</v>
      </c>
      <c r="AN353" s="22">
        <v>3.3070000000000002E-4</v>
      </c>
      <c r="AO353" s="22">
        <v>0</v>
      </c>
      <c r="AP353" s="22">
        <v>0</v>
      </c>
      <c r="AQ353" s="24" t="s">
        <v>930</v>
      </c>
    </row>
    <row r="354" spans="1:43" ht="27" x14ac:dyDescent="0.3">
      <c r="A354" s="17">
        <v>2012</v>
      </c>
      <c r="B354" s="19">
        <v>40926</v>
      </c>
      <c r="C354" s="18" t="s">
        <v>1319</v>
      </c>
      <c r="D354" s="18" t="s">
        <v>1320</v>
      </c>
      <c r="E354" s="18" t="s">
        <v>1280</v>
      </c>
      <c r="F354" s="17">
        <v>1</v>
      </c>
      <c r="G354" s="18" t="s">
        <v>919</v>
      </c>
      <c r="H354" s="18" t="s">
        <v>47</v>
      </c>
      <c r="I354" s="17">
        <v>2011</v>
      </c>
      <c r="J354" s="17">
        <v>1.7020999999999999</v>
      </c>
      <c r="K354" s="17">
        <v>60</v>
      </c>
      <c r="L354" s="17">
        <v>4645</v>
      </c>
      <c r="M354" s="20">
        <v>2.4596965915513933</v>
      </c>
      <c r="N354" s="18" t="s">
        <v>969</v>
      </c>
      <c r="O354" s="18" t="s">
        <v>969</v>
      </c>
      <c r="P354" s="21">
        <v>0.44166666666666665</v>
      </c>
      <c r="Q354" s="18" t="s">
        <v>346</v>
      </c>
      <c r="R354" s="20">
        <v>0.81736918859279972</v>
      </c>
      <c r="S354" s="22">
        <v>1.919777548860347E-3</v>
      </c>
      <c r="T354" s="20">
        <v>0.11278876381295734</v>
      </c>
      <c r="U354" s="22">
        <v>0.11291612050942548</v>
      </c>
      <c r="V354" s="17" t="s">
        <v>47</v>
      </c>
      <c r="W354" s="17" t="s">
        <v>47</v>
      </c>
      <c r="X354" s="22">
        <v>0</v>
      </c>
      <c r="Y354" s="22">
        <v>1.3554000000000001E-3</v>
      </c>
      <c r="Z354" s="22">
        <v>0</v>
      </c>
      <c r="AA354" s="22">
        <v>0</v>
      </c>
      <c r="AB354" s="22">
        <v>4.0299999999999997E-5</v>
      </c>
      <c r="AC354" s="22">
        <v>1.8310000000000001E-4</v>
      </c>
      <c r="AD354" s="22">
        <v>1.606E-4</v>
      </c>
      <c r="AE354" s="22">
        <v>0</v>
      </c>
      <c r="AF354" s="22">
        <v>0</v>
      </c>
      <c r="AG354" s="22">
        <v>9.0799999999999998E-5</v>
      </c>
      <c r="AH354" s="22">
        <v>0</v>
      </c>
      <c r="AI354" s="22">
        <v>3.2299999999999999E-5</v>
      </c>
      <c r="AJ354" s="22">
        <v>0</v>
      </c>
      <c r="AK354" s="22">
        <v>5.7277548860346834E-5</v>
      </c>
      <c r="AL354" s="22">
        <v>0</v>
      </c>
      <c r="AM354" s="22">
        <v>0</v>
      </c>
      <c r="AN354" s="22">
        <v>0</v>
      </c>
      <c r="AO354" s="22">
        <v>0</v>
      </c>
      <c r="AP354" s="22">
        <v>0</v>
      </c>
      <c r="AQ354" s="24" t="s">
        <v>930</v>
      </c>
    </row>
    <row r="355" spans="1:43" ht="27" x14ac:dyDescent="0.3">
      <c r="A355" s="17">
        <v>2012</v>
      </c>
      <c r="B355" s="19">
        <v>40926</v>
      </c>
      <c r="C355" s="18" t="s">
        <v>1319</v>
      </c>
      <c r="D355" s="18" t="s">
        <v>1321</v>
      </c>
      <c r="E355" s="18" t="s">
        <v>1280</v>
      </c>
      <c r="F355" s="17">
        <v>1</v>
      </c>
      <c r="G355" s="18" t="s">
        <v>919</v>
      </c>
      <c r="H355" s="18" t="s">
        <v>47</v>
      </c>
      <c r="I355" s="17">
        <v>2011</v>
      </c>
      <c r="J355" s="17">
        <v>1.7259</v>
      </c>
      <c r="K355" s="17">
        <v>66</v>
      </c>
      <c r="L355" s="17">
        <v>4645</v>
      </c>
      <c r="M355" s="20">
        <v>2.4596965915513933</v>
      </c>
      <c r="N355" s="18" t="s">
        <v>969</v>
      </c>
      <c r="O355" s="18" t="s">
        <v>969</v>
      </c>
      <c r="P355" s="21">
        <v>0.44166666666666665</v>
      </c>
      <c r="Q355" s="18" t="s">
        <v>346</v>
      </c>
      <c r="R355" s="20">
        <v>0.54091982996744215</v>
      </c>
      <c r="S355" s="22">
        <v>1.4581977454522928E-3</v>
      </c>
      <c r="T355" s="20">
        <v>8.4489121354208982E-2</v>
      </c>
      <c r="U355" s="22">
        <v>8.4560565833293674E-2</v>
      </c>
      <c r="V355" s="17" t="s">
        <v>47</v>
      </c>
      <c r="W355" s="17" t="s">
        <v>47</v>
      </c>
      <c r="X355" s="22">
        <v>0</v>
      </c>
      <c r="Y355" s="22">
        <v>6.7770000000000005E-4</v>
      </c>
      <c r="Z355" s="22">
        <v>0</v>
      </c>
      <c r="AA355" s="22">
        <v>0</v>
      </c>
      <c r="AB355" s="22">
        <v>0</v>
      </c>
      <c r="AC355" s="22">
        <v>7.3200000000000004E-5</v>
      </c>
      <c r="AD355" s="22">
        <v>0</v>
      </c>
      <c r="AE355" s="22">
        <v>0</v>
      </c>
      <c r="AF355" s="22">
        <v>4.9999999999999998E-7</v>
      </c>
      <c r="AG355" s="22">
        <v>0</v>
      </c>
      <c r="AH355" s="22">
        <v>0</v>
      </c>
      <c r="AI355" s="22">
        <v>0</v>
      </c>
      <c r="AJ355" s="22">
        <v>0</v>
      </c>
      <c r="AK355" s="22">
        <v>4.5397745452292755E-5</v>
      </c>
      <c r="AL355" s="22">
        <v>0</v>
      </c>
      <c r="AM355" s="22">
        <v>0</v>
      </c>
      <c r="AN355" s="22">
        <v>6.6140000000000003E-4</v>
      </c>
      <c r="AO355" s="22">
        <v>0</v>
      </c>
      <c r="AP355" s="22">
        <v>0</v>
      </c>
      <c r="AQ355" s="24" t="s">
        <v>930</v>
      </c>
    </row>
    <row r="356" spans="1:43" ht="27" x14ac:dyDescent="0.3">
      <c r="A356" s="17">
        <v>2012</v>
      </c>
      <c r="B356" s="19">
        <v>40927</v>
      </c>
      <c r="C356" s="18" t="s">
        <v>1134</v>
      </c>
      <c r="D356" s="18" t="s">
        <v>1322</v>
      </c>
      <c r="E356" s="18" t="s">
        <v>1280</v>
      </c>
      <c r="F356" s="17">
        <v>1</v>
      </c>
      <c r="G356" s="18" t="s">
        <v>919</v>
      </c>
      <c r="H356" s="18" t="s">
        <v>47</v>
      </c>
      <c r="I356" s="17">
        <v>2011</v>
      </c>
      <c r="J356" s="17">
        <v>1.5108999999999999</v>
      </c>
      <c r="K356" s="17">
        <v>62</v>
      </c>
      <c r="L356" s="17">
        <v>1149</v>
      </c>
      <c r="M356" s="20">
        <v>0.55011927843650377</v>
      </c>
      <c r="N356" s="18" t="s">
        <v>920</v>
      </c>
      <c r="O356" s="18" t="s">
        <v>920</v>
      </c>
      <c r="P356" s="21">
        <v>0.31597222222222221</v>
      </c>
      <c r="Q356" s="18" t="s">
        <v>346</v>
      </c>
      <c r="R356" s="20">
        <v>0.17091608043684497</v>
      </c>
      <c r="S356" s="22">
        <v>4.9069999999999995E-4</v>
      </c>
      <c r="T356" s="20">
        <v>3.2477331391885626E-2</v>
      </c>
      <c r="U356" s="22">
        <v>3.2487882589176328E-2</v>
      </c>
      <c r="V356" s="17" t="s">
        <v>47</v>
      </c>
      <c r="W356" s="17" t="s">
        <v>47</v>
      </c>
      <c r="X356" s="22">
        <v>0</v>
      </c>
      <c r="Y356" s="22">
        <v>0</v>
      </c>
      <c r="Z356" s="22">
        <v>0</v>
      </c>
      <c r="AA356" s="22">
        <v>0</v>
      </c>
      <c r="AB356" s="22">
        <v>1.01E-5</v>
      </c>
      <c r="AC356" s="22">
        <v>7.3300000000000006E-5</v>
      </c>
      <c r="AD356" s="22">
        <v>1.7809999999999999E-4</v>
      </c>
      <c r="AE356" s="22">
        <v>2.2919999999999999E-4</v>
      </c>
      <c r="AF356" s="22">
        <v>0</v>
      </c>
      <c r="AG356" s="22">
        <v>0</v>
      </c>
      <c r="AH356" s="22">
        <v>0</v>
      </c>
      <c r="AI356" s="22">
        <v>0</v>
      </c>
      <c r="AJ356" s="22">
        <v>0</v>
      </c>
      <c r="AK356" s="22">
        <v>0</v>
      </c>
      <c r="AL356" s="22">
        <v>0</v>
      </c>
      <c r="AM356" s="22">
        <v>0</v>
      </c>
      <c r="AN356" s="22">
        <v>0</v>
      </c>
      <c r="AO356" s="22">
        <v>0</v>
      </c>
      <c r="AP356" s="22">
        <v>0</v>
      </c>
      <c r="AQ356" s="24" t="s">
        <v>930</v>
      </c>
    </row>
    <row r="357" spans="1:43" ht="27" x14ac:dyDescent="0.3">
      <c r="A357" s="17">
        <v>2012</v>
      </c>
      <c r="B357" s="19">
        <v>40927</v>
      </c>
      <c r="C357" s="18" t="s">
        <v>1134</v>
      </c>
      <c r="D357" s="18" t="s">
        <v>1323</v>
      </c>
      <c r="E357" s="18" t="s">
        <v>1280</v>
      </c>
      <c r="F357" s="17">
        <v>1</v>
      </c>
      <c r="G357" s="18" t="s">
        <v>919</v>
      </c>
      <c r="H357" s="18" t="s">
        <v>47</v>
      </c>
      <c r="I357" s="17">
        <v>2011</v>
      </c>
      <c r="J357" s="17">
        <v>1.6689000000000001</v>
      </c>
      <c r="K357" s="17">
        <v>63</v>
      </c>
      <c r="L357" s="17">
        <v>1149</v>
      </c>
      <c r="M357" s="20">
        <v>0.55011927843650377</v>
      </c>
      <c r="N357" s="18" t="s">
        <v>920</v>
      </c>
      <c r="O357" s="18" t="s">
        <v>920</v>
      </c>
      <c r="P357" s="21">
        <v>0.31597222222222221</v>
      </c>
      <c r="Q357" s="18" t="s">
        <v>346</v>
      </c>
      <c r="R357" s="20">
        <v>0.31204697881213522</v>
      </c>
      <c r="S357" s="22">
        <v>7.2161585512370513E-4</v>
      </c>
      <c r="T357" s="20">
        <v>4.3239011032638573E-2</v>
      </c>
      <c r="U357" s="22">
        <v>4.3257715240904056E-2</v>
      </c>
      <c r="V357" s="17" t="s">
        <v>47</v>
      </c>
      <c r="W357" s="17" t="s">
        <v>47</v>
      </c>
      <c r="X357" s="22">
        <v>0</v>
      </c>
      <c r="Y357" s="22">
        <v>0</v>
      </c>
      <c r="Z357" s="22">
        <v>0</v>
      </c>
      <c r="AA357" s="22">
        <v>0</v>
      </c>
      <c r="AB357" s="22">
        <v>0</v>
      </c>
      <c r="AC357" s="22">
        <v>7.3200000000000004E-5</v>
      </c>
      <c r="AD357" s="22">
        <v>8.8800000000000004E-5</v>
      </c>
      <c r="AE357" s="22">
        <v>0</v>
      </c>
      <c r="AF357" s="22">
        <v>0</v>
      </c>
      <c r="AG357" s="22">
        <v>0</v>
      </c>
      <c r="AH357" s="22">
        <v>0</v>
      </c>
      <c r="AI357" s="22">
        <v>5.0399999999999999E-5</v>
      </c>
      <c r="AJ357" s="22">
        <v>0</v>
      </c>
      <c r="AK357" s="22">
        <v>2.7261585512370511E-4</v>
      </c>
      <c r="AL357" s="22">
        <v>0</v>
      </c>
      <c r="AM357" s="22">
        <v>0</v>
      </c>
      <c r="AN357" s="22">
        <v>0</v>
      </c>
      <c r="AO357" s="22">
        <v>0</v>
      </c>
      <c r="AP357" s="22">
        <v>2.366E-4</v>
      </c>
      <c r="AQ357" s="24" t="s">
        <v>930</v>
      </c>
    </row>
    <row r="358" spans="1:43" ht="27" x14ac:dyDescent="0.3">
      <c r="A358" s="17">
        <v>2012</v>
      </c>
      <c r="B358" s="19">
        <v>40927</v>
      </c>
      <c r="C358" s="18" t="s">
        <v>1134</v>
      </c>
      <c r="D358" s="18" t="s">
        <v>1324</v>
      </c>
      <c r="E358" s="18" t="s">
        <v>1280</v>
      </c>
      <c r="F358" s="17">
        <v>1</v>
      </c>
      <c r="G358" s="18" t="s">
        <v>919</v>
      </c>
      <c r="H358" s="18" t="s">
        <v>47</v>
      </c>
      <c r="I358" s="17">
        <v>2011</v>
      </c>
      <c r="J358" s="17">
        <v>2.1703999999999999</v>
      </c>
      <c r="K358" s="17">
        <v>65</v>
      </c>
      <c r="L358" s="17">
        <v>1149</v>
      </c>
      <c r="M358" s="20">
        <v>0.55011927843650377</v>
      </c>
      <c r="N358" s="18" t="s">
        <v>920</v>
      </c>
      <c r="O358" s="18" t="s">
        <v>920</v>
      </c>
      <c r="P358" s="21">
        <v>0.31597222222222221</v>
      </c>
      <c r="Q358" s="18" t="s">
        <v>346</v>
      </c>
      <c r="R358" s="20">
        <v>0.93480470763313306</v>
      </c>
      <c r="S358" s="22">
        <v>3.4083919048397333E-3</v>
      </c>
      <c r="T358" s="20">
        <v>0.15703980394580416</v>
      </c>
      <c r="U358" s="22">
        <v>0.15728680683889656</v>
      </c>
      <c r="V358" s="17" t="s">
        <v>47</v>
      </c>
      <c r="W358" s="17" t="s">
        <v>47</v>
      </c>
      <c r="X358" s="22">
        <v>0</v>
      </c>
      <c r="Y358" s="22">
        <v>0</v>
      </c>
      <c r="Z358" s="22">
        <v>0</v>
      </c>
      <c r="AA358" s="22">
        <v>0</v>
      </c>
      <c r="AB358" s="22">
        <v>0</v>
      </c>
      <c r="AC358" s="22">
        <v>9.6000000000000002E-5</v>
      </c>
      <c r="AD358" s="22">
        <v>1.3699999999999999E-5</v>
      </c>
      <c r="AE358" s="22">
        <v>7.64E-5</v>
      </c>
      <c r="AF358" s="22">
        <v>0</v>
      </c>
      <c r="AG358" s="22">
        <v>0</v>
      </c>
      <c r="AH358" s="22">
        <v>0</v>
      </c>
      <c r="AI358" s="22">
        <v>3.2299999999999999E-5</v>
      </c>
      <c r="AJ358" s="22">
        <v>0</v>
      </c>
      <c r="AK358" s="22">
        <v>5.8739190483973313E-4</v>
      </c>
      <c r="AL358" s="22">
        <v>0</v>
      </c>
      <c r="AM358" s="22">
        <v>0</v>
      </c>
      <c r="AN358" s="22">
        <v>0</v>
      </c>
      <c r="AO358" s="22">
        <v>0</v>
      </c>
      <c r="AP358" s="22">
        <v>2.6026000000000001E-3</v>
      </c>
      <c r="AQ358" s="24" t="s">
        <v>930</v>
      </c>
    </row>
    <row r="359" spans="1:43" ht="27" x14ac:dyDescent="0.3">
      <c r="A359" s="17">
        <v>2012</v>
      </c>
      <c r="B359" s="19">
        <v>40927</v>
      </c>
      <c r="C359" s="18" t="s">
        <v>1134</v>
      </c>
      <c r="D359" s="18" t="s">
        <v>1325</v>
      </c>
      <c r="E359" s="18" t="s">
        <v>1280</v>
      </c>
      <c r="F359" s="17">
        <v>1</v>
      </c>
      <c r="G359" s="18" t="s">
        <v>919</v>
      </c>
      <c r="H359" s="18" t="s">
        <v>47</v>
      </c>
      <c r="I359" s="17">
        <v>2011</v>
      </c>
      <c r="J359" s="17">
        <v>1.069</v>
      </c>
      <c r="K359" s="17">
        <v>54</v>
      </c>
      <c r="L359" s="17">
        <v>1149</v>
      </c>
      <c r="M359" s="20">
        <v>0.55011927843650377</v>
      </c>
      <c r="N359" s="18" t="s">
        <v>920</v>
      </c>
      <c r="O359" s="18" t="s">
        <v>920</v>
      </c>
      <c r="P359" s="21">
        <v>0.31597222222222221</v>
      </c>
      <c r="Q359" s="18" t="s">
        <v>346</v>
      </c>
      <c r="R359" s="20">
        <v>-0.12706550478149936</v>
      </c>
      <c r="S359" s="22">
        <v>1.4630000000000001E-4</v>
      </c>
      <c r="T359" s="20">
        <v>1.3685687558465857E-2</v>
      </c>
      <c r="U359" s="22">
        <v>1.3687560795270672E-2</v>
      </c>
      <c r="V359" s="17" t="s">
        <v>47</v>
      </c>
      <c r="W359" s="17" t="s">
        <v>47</v>
      </c>
      <c r="X359" s="22">
        <v>0</v>
      </c>
      <c r="Y359" s="22">
        <v>0</v>
      </c>
      <c r="Z359" s="22">
        <v>0</v>
      </c>
      <c r="AA359" s="22">
        <v>0</v>
      </c>
      <c r="AB359" s="22">
        <v>0</v>
      </c>
      <c r="AC359" s="22">
        <v>0</v>
      </c>
      <c r="AD359" s="22">
        <v>1.1620000000000001E-4</v>
      </c>
      <c r="AE359" s="22">
        <v>0</v>
      </c>
      <c r="AF359" s="22">
        <v>0</v>
      </c>
      <c r="AG359" s="22">
        <v>0</v>
      </c>
      <c r="AH359" s="22">
        <v>0</v>
      </c>
      <c r="AI359" s="22">
        <v>3.01E-5</v>
      </c>
      <c r="AJ359" s="22">
        <v>0</v>
      </c>
      <c r="AK359" s="22">
        <v>0</v>
      </c>
      <c r="AL359" s="22">
        <v>0</v>
      </c>
      <c r="AM359" s="22">
        <v>0</v>
      </c>
      <c r="AN359" s="22">
        <v>0</v>
      </c>
      <c r="AO359" s="22">
        <v>0</v>
      </c>
      <c r="AP359" s="22">
        <v>0</v>
      </c>
      <c r="AQ359" s="24" t="s">
        <v>922</v>
      </c>
    </row>
    <row r="360" spans="1:43" ht="27" x14ac:dyDescent="0.3">
      <c r="A360" s="17">
        <v>2012</v>
      </c>
      <c r="B360" s="19">
        <v>40927</v>
      </c>
      <c r="C360" s="18" t="s">
        <v>1134</v>
      </c>
      <c r="D360" s="18" t="s">
        <v>1326</v>
      </c>
      <c r="E360" s="18" t="s">
        <v>1280</v>
      </c>
      <c r="F360" s="17">
        <v>1</v>
      </c>
      <c r="G360" s="18" t="s">
        <v>919</v>
      </c>
      <c r="H360" s="18" t="s">
        <v>47</v>
      </c>
      <c r="I360" s="17">
        <v>2011</v>
      </c>
      <c r="J360" s="17">
        <v>2.1027</v>
      </c>
      <c r="K360" s="17">
        <v>65</v>
      </c>
      <c r="L360" s="17">
        <v>1149</v>
      </c>
      <c r="M360" s="20">
        <v>0.55011927843650377</v>
      </c>
      <c r="N360" s="18" t="s">
        <v>920</v>
      </c>
      <c r="O360" s="18" t="s">
        <v>920</v>
      </c>
      <c r="P360" s="21">
        <v>0.31597222222222221</v>
      </c>
      <c r="Q360" s="18" t="s">
        <v>346</v>
      </c>
      <c r="R360" s="20">
        <v>-0.24710920926473318</v>
      </c>
      <c r="S360" s="22">
        <v>2.242E-4</v>
      </c>
      <c r="T360" s="20">
        <v>1.0662481571313073E-2</v>
      </c>
      <c r="U360" s="22">
        <v>1.0663618577678753E-2</v>
      </c>
      <c r="V360" s="17" t="s">
        <v>47</v>
      </c>
      <c r="W360" s="17" t="s">
        <v>47</v>
      </c>
      <c r="X360" s="22">
        <v>5.49E-5</v>
      </c>
      <c r="Y360" s="22">
        <v>0</v>
      </c>
      <c r="Z360" s="22">
        <v>0</v>
      </c>
      <c r="AA360" s="22">
        <v>0</v>
      </c>
      <c r="AB360" s="22">
        <v>0</v>
      </c>
      <c r="AC360" s="22">
        <v>1.38E-5</v>
      </c>
      <c r="AD360" s="22">
        <v>2.7399999999999999E-5</v>
      </c>
      <c r="AE360" s="22">
        <v>0</v>
      </c>
      <c r="AF360" s="22">
        <v>0</v>
      </c>
      <c r="AG360" s="22">
        <v>4.5399999999999999E-5</v>
      </c>
      <c r="AH360" s="22">
        <v>0</v>
      </c>
      <c r="AI360" s="22">
        <v>8.2700000000000004E-5</v>
      </c>
      <c r="AJ360" s="22">
        <v>0</v>
      </c>
      <c r="AK360" s="22">
        <v>0</v>
      </c>
      <c r="AL360" s="22">
        <v>0</v>
      </c>
      <c r="AM360" s="22">
        <v>0</v>
      </c>
      <c r="AN360" s="22">
        <v>0</v>
      </c>
      <c r="AO360" s="22">
        <v>0</v>
      </c>
      <c r="AP360" s="22">
        <v>0</v>
      </c>
      <c r="AQ360" s="24" t="s">
        <v>930</v>
      </c>
    </row>
    <row r="361" spans="1:43" ht="27" x14ac:dyDescent="0.3">
      <c r="A361" s="17">
        <v>2012</v>
      </c>
      <c r="B361" s="19">
        <v>40927</v>
      </c>
      <c r="C361" s="18" t="s">
        <v>1134</v>
      </c>
      <c r="D361" s="18" t="s">
        <v>1327</v>
      </c>
      <c r="E361" s="18" t="s">
        <v>1280</v>
      </c>
      <c r="F361" s="17">
        <v>1</v>
      </c>
      <c r="G361" s="18" t="s">
        <v>919</v>
      </c>
      <c r="H361" s="18" t="s">
        <v>47</v>
      </c>
      <c r="I361" s="17">
        <v>2011</v>
      </c>
      <c r="J361" s="17">
        <v>1.4837</v>
      </c>
      <c r="K361" s="17">
        <v>59</v>
      </c>
      <c r="L361" s="17">
        <v>1149</v>
      </c>
      <c r="M361" s="20">
        <v>0.55011927843650377</v>
      </c>
      <c r="N361" s="18" t="s">
        <v>920</v>
      </c>
      <c r="O361" s="18" t="s">
        <v>920</v>
      </c>
      <c r="P361" s="21">
        <v>0.31597222222222221</v>
      </c>
      <c r="Q361" s="18" t="s">
        <v>346</v>
      </c>
      <c r="R361" s="20">
        <v>-0.43862802930650729</v>
      </c>
      <c r="S361" s="22">
        <v>9.9900000000000002E-5</v>
      </c>
      <c r="T361" s="20">
        <v>6.7331670822942643E-3</v>
      </c>
      <c r="U361" s="22">
        <v>6.7336204682110759E-3</v>
      </c>
      <c r="V361" s="17" t="s">
        <v>47</v>
      </c>
      <c r="W361" s="17" t="s">
        <v>47</v>
      </c>
      <c r="X361" s="22">
        <v>0</v>
      </c>
      <c r="Y361" s="22">
        <v>0</v>
      </c>
      <c r="Z361" s="22">
        <v>0</v>
      </c>
      <c r="AA361" s="22">
        <v>0</v>
      </c>
      <c r="AB361" s="22">
        <v>1.01E-5</v>
      </c>
      <c r="AC361" s="22">
        <v>0</v>
      </c>
      <c r="AD361" s="22">
        <v>4.4400000000000002E-5</v>
      </c>
      <c r="AE361" s="22">
        <v>0</v>
      </c>
      <c r="AF361" s="22">
        <v>0</v>
      </c>
      <c r="AG361" s="22">
        <v>4.5399999999999999E-5</v>
      </c>
      <c r="AH361" s="22">
        <v>0</v>
      </c>
      <c r="AI361" s="22">
        <v>0</v>
      </c>
      <c r="AJ361" s="22">
        <v>0</v>
      </c>
      <c r="AK361" s="22">
        <v>0</v>
      </c>
      <c r="AL361" s="22">
        <v>0</v>
      </c>
      <c r="AM361" s="22">
        <v>0</v>
      </c>
      <c r="AN361" s="22">
        <v>0</v>
      </c>
      <c r="AO361" s="22">
        <v>0</v>
      </c>
      <c r="AP361" s="22">
        <v>0</v>
      </c>
      <c r="AQ361" s="24" t="s">
        <v>930</v>
      </c>
    </row>
    <row r="362" spans="1:43" ht="27" x14ac:dyDescent="0.3">
      <c r="A362" s="17">
        <v>2012</v>
      </c>
      <c r="B362" s="19">
        <v>40927</v>
      </c>
      <c r="C362" s="18" t="s">
        <v>1134</v>
      </c>
      <c r="D362" s="18" t="s">
        <v>1328</v>
      </c>
      <c r="E362" s="18" t="s">
        <v>1280</v>
      </c>
      <c r="F362" s="17">
        <v>1</v>
      </c>
      <c r="G362" s="18" t="s">
        <v>919</v>
      </c>
      <c r="H362" s="18" t="s">
        <v>47</v>
      </c>
      <c r="I362" s="17">
        <v>2011</v>
      </c>
      <c r="J362" s="17">
        <v>1.8877999999999999</v>
      </c>
      <c r="K362" s="17">
        <v>63</v>
      </c>
      <c r="L362" s="17">
        <v>1149</v>
      </c>
      <c r="M362" s="20">
        <v>0.55011927843650377</v>
      </c>
      <c r="N362" s="18" t="s">
        <v>920</v>
      </c>
      <c r="O362" s="18" t="s">
        <v>920</v>
      </c>
      <c r="P362" s="21">
        <v>0.31597222222222221</v>
      </c>
      <c r="Q362" s="18" t="s">
        <v>346</v>
      </c>
      <c r="R362" s="20">
        <v>0.59897333324450497</v>
      </c>
      <c r="S362" s="22">
        <v>1.3971158551237051E-3</v>
      </c>
      <c r="T362" s="20">
        <v>7.4007620252341616E-2</v>
      </c>
      <c r="U362" s="22">
        <v>7.4062432095836767E-2</v>
      </c>
      <c r="V362" s="17" t="s">
        <v>47</v>
      </c>
      <c r="W362" s="17" t="s">
        <v>47</v>
      </c>
      <c r="X362" s="22">
        <v>0</v>
      </c>
      <c r="Y362" s="22">
        <v>0</v>
      </c>
      <c r="Z362" s="22">
        <v>0</v>
      </c>
      <c r="AA362" s="22">
        <v>0</v>
      </c>
      <c r="AB362" s="22">
        <v>0</v>
      </c>
      <c r="AC362" s="22">
        <v>1.0990000000000002E-4</v>
      </c>
      <c r="AD362" s="22">
        <v>0</v>
      </c>
      <c r="AE362" s="22">
        <v>0</v>
      </c>
      <c r="AF362" s="22">
        <v>0</v>
      </c>
      <c r="AG362" s="22">
        <v>0</v>
      </c>
      <c r="AH362" s="22">
        <v>0</v>
      </c>
      <c r="AI362" s="22">
        <v>2.2500000000000001E-5</v>
      </c>
      <c r="AJ362" s="22">
        <v>0</v>
      </c>
      <c r="AK362" s="22">
        <v>2.7261585512370511E-4</v>
      </c>
      <c r="AL362" s="22">
        <v>0</v>
      </c>
      <c r="AM362" s="22">
        <v>0</v>
      </c>
      <c r="AN362" s="22">
        <v>9.921000000000001E-4</v>
      </c>
      <c r="AO362" s="22">
        <v>0</v>
      </c>
      <c r="AP362" s="22">
        <v>0</v>
      </c>
      <c r="AQ362" s="24" t="s">
        <v>930</v>
      </c>
    </row>
    <row r="363" spans="1:43" ht="27" x14ac:dyDescent="0.3">
      <c r="A363" s="17">
        <v>2012</v>
      </c>
      <c r="B363" s="19">
        <v>40927</v>
      </c>
      <c r="C363" s="18" t="s">
        <v>1134</v>
      </c>
      <c r="D363" s="18" t="s">
        <v>1329</v>
      </c>
      <c r="E363" s="18" t="s">
        <v>1280</v>
      </c>
      <c r="F363" s="17">
        <v>1</v>
      </c>
      <c r="G363" s="18" t="s">
        <v>919</v>
      </c>
      <c r="H363" s="18" t="s">
        <v>47</v>
      </c>
      <c r="I363" s="17">
        <v>2011</v>
      </c>
      <c r="J363" s="17">
        <v>1.9648000000000001</v>
      </c>
      <c r="K363" s="17">
        <v>64</v>
      </c>
      <c r="L363" s="17">
        <v>1149</v>
      </c>
      <c r="M363" s="20">
        <v>0.55011927843650377</v>
      </c>
      <c r="N363" s="18" t="s">
        <v>920</v>
      </c>
      <c r="O363" s="18" t="s">
        <v>920</v>
      </c>
      <c r="P363" s="21">
        <v>0.31597222222222221</v>
      </c>
      <c r="Q363" s="18" t="s">
        <v>346</v>
      </c>
      <c r="R363" s="20">
        <v>0.34001897944899345</v>
      </c>
      <c r="S363" s="22">
        <v>8.1700000000000002E-4</v>
      </c>
      <c r="T363" s="20">
        <v>4.1581840390879476E-2</v>
      </c>
      <c r="U363" s="22">
        <v>4.1599138078079093E-2</v>
      </c>
      <c r="V363" s="17" t="s">
        <v>47</v>
      </c>
      <c r="W363" s="17" t="s">
        <v>47</v>
      </c>
      <c r="X363" s="22">
        <v>1.098E-4</v>
      </c>
      <c r="Y363" s="22">
        <v>0</v>
      </c>
      <c r="Z363" s="22">
        <v>0</v>
      </c>
      <c r="AA363" s="22">
        <v>0</v>
      </c>
      <c r="AB363" s="22">
        <v>0</v>
      </c>
      <c r="AC363" s="22">
        <v>0</v>
      </c>
      <c r="AD363" s="22">
        <v>1.3320000000000001E-4</v>
      </c>
      <c r="AE363" s="22">
        <v>0</v>
      </c>
      <c r="AF363" s="22">
        <v>0</v>
      </c>
      <c r="AG363" s="22">
        <v>0</v>
      </c>
      <c r="AH363" s="22">
        <v>0</v>
      </c>
      <c r="AI363" s="22">
        <v>1.008E-4</v>
      </c>
      <c r="AJ363" s="22">
        <v>0</v>
      </c>
      <c r="AK363" s="22">
        <v>0</v>
      </c>
      <c r="AL363" s="22">
        <v>0</v>
      </c>
      <c r="AM363" s="22">
        <v>0</v>
      </c>
      <c r="AN363" s="22">
        <v>0</v>
      </c>
      <c r="AO363" s="22">
        <v>0</v>
      </c>
      <c r="AP363" s="22">
        <v>4.7320000000000001E-4</v>
      </c>
      <c r="AQ363" s="24" t="s">
        <v>930</v>
      </c>
    </row>
    <row r="364" spans="1:43" ht="27" x14ac:dyDescent="0.3">
      <c r="A364" s="17">
        <v>2012</v>
      </c>
      <c r="B364" s="19">
        <v>40927</v>
      </c>
      <c r="C364" s="18" t="s">
        <v>1134</v>
      </c>
      <c r="D364" s="18" t="s">
        <v>1330</v>
      </c>
      <c r="E364" s="18" t="s">
        <v>1280</v>
      </c>
      <c r="F364" s="17">
        <v>1</v>
      </c>
      <c r="G364" s="18" t="s">
        <v>919</v>
      </c>
      <c r="H364" s="18" t="s">
        <v>47</v>
      </c>
      <c r="I364" s="17">
        <v>2011</v>
      </c>
      <c r="J364" s="17">
        <v>1.3238000000000001</v>
      </c>
      <c r="K364" s="17">
        <v>56</v>
      </c>
      <c r="L364" s="17">
        <v>1149</v>
      </c>
      <c r="M364" s="20">
        <v>0.55011927843650377</v>
      </c>
      <c r="N364" s="18" t="s">
        <v>920</v>
      </c>
      <c r="O364" s="18" t="s">
        <v>920</v>
      </c>
      <c r="P364" s="21">
        <v>0.31597222222222221</v>
      </c>
      <c r="Q364" s="18" t="s">
        <v>346</v>
      </c>
      <c r="R364" s="20">
        <v>0.73167437811520952</v>
      </c>
      <c r="S364" s="22">
        <v>1.2130999999999999E-3</v>
      </c>
      <c r="T364" s="20">
        <v>9.1637709623810237E-2</v>
      </c>
      <c r="U364" s="22">
        <v>9.1721761345133532E-2</v>
      </c>
      <c r="V364" s="17" t="s">
        <v>47</v>
      </c>
      <c r="W364" s="17" t="s">
        <v>47</v>
      </c>
      <c r="X364" s="22">
        <v>0</v>
      </c>
      <c r="Y364" s="22">
        <v>0</v>
      </c>
      <c r="Z364" s="22">
        <v>0</v>
      </c>
      <c r="AA364" s="22">
        <v>0</v>
      </c>
      <c r="AB364" s="22">
        <v>0</v>
      </c>
      <c r="AC364" s="22">
        <v>0</v>
      </c>
      <c r="AD364" s="22">
        <v>0</v>
      </c>
      <c r="AE364" s="22">
        <v>0</v>
      </c>
      <c r="AF364" s="22">
        <v>0</v>
      </c>
      <c r="AG364" s="22">
        <v>0</v>
      </c>
      <c r="AH364" s="22">
        <v>0</v>
      </c>
      <c r="AI364" s="22">
        <v>3.01E-5</v>
      </c>
      <c r="AJ364" s="22">
        <v>0</v>
      </c>
      <c r="AK364" s="22">
        <v>0</v>
      </c>
      <c r="AL364" s="22">
        <v>0</v>
      </c>
      <c r="AM364" s="22">
        <v>0</v>
      </c>
      <c r="AN364" s="22">
        <v>0</v>
      </c>
      <c r="AO364" s="22">
        <v>0</v>
      </c>
      <c r="AP364" s="22">
        <v>1.183E-3</v>
      </c>
      <c r="AQ364" s="24" t="s">
        <v>930</v>
      </c>
    </row>
    <row r="365" spans="1:43" ht="27" x14ac:dyDescent="0.3">
      <c r="A365" s="17">
        <v>2012</v>
      </c>
      <c r="B365" s="19">
        <v>40927</v>
      </c>
      <c r="C365" s="18" t="s">
        <v>1134</v>
      </c>
      <c r="D365" s="18" t="s">
        <v>1331</v>
      </c>
      <c r="E365" s="18" t="s">
        <v>1280</v>
      </c>
      <c r="F365" s="17">
        <v>1</v>
      </c>
      <c r="G365" s="18" t="s">
        <v>919</v>
      </c>
      <c r="H365" s="18" t="s">
        <v>47</v>
      </c>
      <c r="I365" s="17">
        <v>2011</v>
      </c>
      <c r="J365" s="17">
        <v>1.3120000000000001</v>
      </c>
      <c r="K365" s="17">
        <v>57</v>
      </c>
      <c r="L365" s="17">
        <v>1149</v>
      </c>
      <c r="M365" s="20">
        <v>0.55011927843650377</v>
      </c>
      <c r="N365" s="18" t="s">
        <v>920</v>
      </c>
      <c r="O365" s="18" t="s">
        <v>920</v>
      </c>
      <c r="P365" s="21">
        <v>0.31597222222222221</v>
      </c>
      <c r="Q365" s="18" t="s">
        <v>346</v>
      </c>
      <c r="R365" s="20">
        <v>0.60838051592597231</v>
      </c>
      <c r="S365" s="22">
        <v>9.7670000000000005E-4</v>
      </c>
      <c r="T365" s="20">
        <v>7.44435975609756E-2</v>
      </c>
      <c r="U365" s="22">
        <v>7.4499057339408092E-2</v>
      </c>
      <c r="V365" s="17" t="s">
        <v>47</v>
      </c>
      <c r="W365" s="17" t="s">
        <v>47</v>
      </c>
      <c r="X365" s="22">
        <v>0</v>
      </c>
      <c r="Y365" s="22">
        <v>0</v>
      </c>
      <c r="Z365" s="22">
        <v>0</v>
      </c>
      <c r="AA365" s="22">
        <v>0</v>
      </c>
      <c r="AB365" s="22">
        <v>0</v>
      </c>
      <c r="AC365" s="22">
        <v>4.3950000000000006E-4</v>
      </c>
      <c r="AD365" s="22">
        <v>0</v>
      </c>
      <c r="AE365" s="22">
        <v>3.056E-4</v>
      </c>
      <c r="AF365" s="22">
        <v>0</v>
      </c>
      <c r="AG365" s="22">
        <v>1.362E-4</v>
      </c>
      <c r="AH365" s="22">
        <v>0</v>
      </c>
      <c r="AI365" s="22">
        <v>9.5400000000000001E-5</v>
      </c>
      <c r="AJ365" s="22">
        <v>0</v>
      </c>
      <c r="AK365" s="22">
        <v>0</v>
      </c>
      <c r="AL365" s="22">
        <v>0</v>
      </c>
      <c r="AM365" s="22">
        <v>0</v>
      </c>
      <c r="AN365" s="22">
        <v>0</v>
      </c>
      <c r="AO365" s="22">
        <v>0</v>
      </c>
      <c r="AP365" s="22">
        <v>0</v>
      </c>
      <c r="AQ365" s="24" t="s">
        <v>930</v>
      </c>
    </row>
    <row r="366" spans="1:43" ht="27" x14ac:dyDescent="0.3">
      <c r="A366" s="17">
        <v>2012</v>
      </c>
      <c r="B366" s="19">
        <v>40927</v>
      </c>
      <c r="C366" s="18" t="s">
        <v>44</v>
      </c>
      <c r="D366" s="18" t="s">
        <v>1332</v>
      </c>
      <c r="E366" s="18" t="s">
        <v>1280</v>
      </c>
      <c r="F366" s="17">
        <v>1</v>
      </c>
      <c r="G366" s="18" t="s">
        <v>919</v>
      </c>
      <c r="H366" s="18" t="s">
        <v>47</v>
      </c>
      <c r="I366" s="17">
        <v>2011</v>
      </c>
      <c r="J366" s="17">
        <v>2.7818000000000001</v>
      </c>
      <c r="K366" s="17">
        <v>69</v>
      </c>
      <c r="L366" s="17">
        <v>308</v>
      </c>
      <c r="M366" s="20">
        <v>0.13439460369608727</v>
      </c>
      <c r="N366" s="18" t="s">
        <v>920</v>
      </c>
      <c r="O366" s="18" t="s">
        <v>920</v>
      </c>
      <c r="P366" s="21">
        <v>0.34236111111111112</v>
      </c>
      <c r="Q366" s="18" t="s">
        <v>346</v>
      </c>
      <c r="R366" s="20">
        <v>1.2659362790204383</v>
      </c>
      <c r="S366" s="22">
        <v>9.1635365553007168E-3</v>
      </c>
      <c r="T366" s="20">
        <v>0.32941032983322732</v>
      </c>
      <c r="U366" s="22">
        <v>0.33049902777070234</v>
      </c>
      <c r="V366" s="17" t="s">
        <v>47</v>
      </c>
      <c r="W366" s="17" t="s">
        <v>47</v>
      </c>
      <c r="X366" s="22">
        <v>0</v>
      </c>
      <c r="Y366" s="22">
        <v>0</v>
      </c>
      <c r="Z366" s="22">
        <v>0</v>
      </c>
      <c r="AA366" s="22">
        <v>0</v>
      </c>
      <c r="AB366" s="22">
        <v>0</v>
      </c>
      <c r="AC366" s="22">
        <v>1.4660000000000001E-4</v>
      </c>
      <c r="AD366" s="22">
        <v>4.4400000000000002E-5</v>
      </c>
      <c r="AE366" s="22">
        <v>0</v>
      </c>
      <c r="AF366" s="22">
        <v>0</v>
      </c>
      <c r="AG366" s="22">
        <v>0</v>
      </c>
      <c r="AH366" s="22">
        <v>0</v>
      </c>
      <c r="AI366" s="22">
        <v>1.008E-4</v>
      </c>
      <c r="AJ366" s="22">
        <v>0</v>
      </c>
      <c r="AK366" s="22">
        <v>0</v>
      </c>
      <c r="AL366" s="22">
        <v>7.0041753616848222E-5</v>
      </c>
      <c r="AM366" s="22">
        <v>8.8016948016838691E-3</v>
      </c>
      <c r="AN366" s="22">
        <v>0</v>
      </c>
      <c r="AO366" s="22">
        <v>0</v>
      </c>
      <c r="AP366" s="22">
        <v>0</v>
      </c>
      <c r="AQ366" s="24" t="s">
        <v>930</v>
      </c>
    </row>
    <row r="367" spans="1:43" ht="27" x14ac:dyDescent="0.3">
      <c r="A367" s="17">
        <v>2012</v>
      </c>
      <c r="B367" s="19">
        <v>40927</v>
      </c>
      <c r="C367" s="18" t="s">
        <v>44</v>
      </c>
      <c r="D367" s="18" t="s">
        <v>1333</v>
      </c>
      <c r="E367" s="18" t="s">
        <v>1280</v>
      </c>
      <c r="F367" s="17">
        <v>1</v>
      </c>
      <c r="G367" s="18" t="s">
        <v>919</v>
      </c>
      <c r="H367" s="18" t="s">
        <v>47</v>
      </c>
      <c r="I367" s="17">
        <v>2011</v>
      </c>
      <c r="J367" s="17">
        <v>2.0156000000000001</v>
      </c>
      <c r="K367" s="17">
        <v>67</v>
      </c>
      <c r="L367" s="17">
        <v>308</v>
      </c>
      <c r="M367" s="20">
        <v>0.13439460369608727</v>
      </c>
      <c r="N367" s="18" t="s">
        <v>920</v>
      </c>
      <c r="O367" s="18" t="s">
        <v>920</v>
      </c>
      <c r="P367" s="21">
        <v>0.34236111111111112</v>
      </c>
      <c r="Q367" s="18" t="s">
        <v>346</v>
      </c>
      <c r="R367" s="20">
        <v>0.72757330062270764</v>
      </c>
      <c r="S367" s="22">
        <v>2.3727032846591338E-3</v>
      </c>
      <c r="T367" s="20">
        <v>0.11771697185250712</v>
      </c>
      <c r="U367" s="22">
        <v>0.11785570802314732</v>
      </c>
      <c r="V367" s="17" t="s">
        <v>47</v>
      </c>
      <c r="W367" s="17" t="s">
        <v>47</v>
      </c>
      <c r="X367" s="22">
        <v>0</v>
      </c>
      <c r="Y367" s="22">
        <v>0</v>
      </c>
      <c r="Z367" s="22">
        <v>0</v>
      </c>
      <c r="AA367" s="22">
        <v>0</v>
      </c>
      <c r="AB367" s="22">
        <v>0</v>
      </c>
      <c r="AC367" s="22">
        <v>2.1990000000000003E-4</v>
      </c>
      <c r="AD367" s="22">
        <v>3.1789999999999998E-4</v>
      </c>
      <c r="AE367" s="22">
        <v>3.8200000000000002E-4</v>
      </c>
      <c r="AF367" s="22">
        <v>0</v>
      </c>
      <c r="AG367" s="22">
        <v>0</v>
      </c>
      <c r="AH367" s="22">
        <v>0</v>
      </c>
      <c r="AI367" s="22">
        <v>2.0159999999999999E-4</v>
      </c>
      <c r="AJ367" s="22">
        <v>0</v>
      </c>
      <c r="AK367" s="22">
        <v>0</v>
      </c>
      <c r="AL367" s="22">
        <v>7.7810328465913365E-4</v>
      </c>
      <c r="AM367" s="22">
        <v>0</v>
      </c>
      <c r="AN367" s="22">
        <v>0</v>
      </c>
      <c r="AO367" s="22">
        <v>0</v>
      </c>
      <c r="AP367" s="22">
        <v>4.7320000000000001E-4</v>
      </c>
      <c r="AQ367" s="24" t="s">
        <v>930</v>
      </c>
    </row>
    <row r="368" spans="1:43" ht="27" x14ac:dyDescent="0.3">
      <c r="A368" s="17">
        <v>2012</v>
      </c>
      <c r="B368" s="19">
        <v>40927</v>
      </c>
      <c r="C368" s="18" t="s">
        <v>44</v>
      </c>
      <c r="D368" s="18" t="s">
        <v>1334</v>
      </c>
      <c r="E368" s="18" t="s">
        <v>1280</v>
      </c>
      <c r="F368" s="17">
        <v>1</v>
      </c>
      <c r="G368" s="18" t="s">
        <v>919</v>
      </c>
      <c r="H368" s="18" t="s">
        <v>47</v>
      </c>
      <c r="I368" s="17">
        <v>2011</v>
      </c>
      <c r="J368" s="17">
        <v>2.5878999999999999</v>
      </c>
      <c r="K368" s="17">
        <v>71</v>
      </c>
      <c r="L368" s="17">
        <v>308</v>
      </c>
      <c r="M368" s="20">
        <v>0.13439460369608727</v>
      </c>
      <c r="N368" s="18" t="s">
        <v>920</v>
      </c>
      <c r="O368" s="18" t="s">
        <v>920</v>
      </c>
      <c r="P368" s="21">
        <v>0.34236111111111112</v>
      </c>
      <c r="Q368" s="18" t="s">
        <v>346</v>
      </c>
      <c r="R368" s="20">
        <v>0.18652650241159233</v>
      </c>
      <c r="S368" s="22">
        <v>8.5060000000000008E-4</v>
      </c>
      <c r="T368" s="20">
        <v>3.28683488542834E-2</v>
      </c>
      <c r="U368" s="22">
        <v>3.2879155689875893E-2</v>
      </c>
      <c r="V368" s="17" t="s">
        <v>47</v>
      </c>
      <c r="W368" s="17" t="s">
        <v>47</v>
      </c>
      <c r="X368" s="22">
        <v>0</v>
      </c>
      <c r="Y368" s="22">
        <v>0</v>
      </c>
      <c r="Z368" s="22">
        <v>0</v>
      </c>
      <c r="AA368" s="22">
        <v>0</v>
      </c>
      <c r="AB368" s="22">
        <v>4.0299999999999997E-5</v>
      </c>
      <c r="AC368" s="22">
        <v>5.1310000000000006E-4</v>
      </c>
      <c r="AD368" s="22">
        <v>8.6799999999999996E-5</v>
      </c>
      <c r="AE368" s="22">
        <v>1.1459999999999999E-4</v>
      </c>
      <c r="AF368" s="22">
        <v>0</v>
      </c>
      <c r="AG368" s="22">
        <v>4.5399999999999999E-5</v>
      </c>
      <c r="AH368" s="22">
        <v>0</v>
      </c>
      <c r="AI368" s="22">
        <v>5.0399999999999999E-5</v>
      </c>
      <c r="AJ368" s="22">
        <v>0</v>
      </c>
      <c r="AK368" s="22">
        <v>0</v>
      </c>
      <c r="AL368" s="22">
        <v>0</v>
      </c>
      <c r="AM368" s="22">
        <v>0</v>
      </c>
      <c r="AN368" s="22">
        <v>0</v>
      </c>
      <c r="AO368" s="22">
        <v>0</v>
      </c>
      <c r="AP368" s="22">
        <v>0</v>
      </c>
      <c r="AQ368" s="24" t="s">
        <v>930</v>
      </c>
    </row>
    <row r="369" spans="1:43" ht="27" x14ac:dyDescent="0.3">
      <c r="A369" s="17">
        <v>2012</v>
      </c>
      <c r="B369" s="19">
        <v>40927</v>
      </c>
      <c r="C369" s="18" t="s">
        <v>44</v>
      </c>
      <c r="D369" s="18" t="s">
        <v>1335</v>
      </c>
      <c r="E369" s="18" t="s">
        <v>1280</v>
      </c>
      <c r="F369" s="17">
        <v>1</v>
      </c>
      <c r="G369" s="18" t="s">
        <v>919</v>
      </c>
      <c r="H369" s="18" t="s">
        <v>47</v>
      </c>
      <c r="I369" s="17">
        <v>2011</v>
      </c>
      <c r="J369" s="17">
        <v>1.5343</v>
      </c>
      <c r="K369" s="17">
        <v>67</v>
      </c>
      <c r="L369" s="17">
        <v>308</v>
      </c>
      <c r="M369" s="20">
        <v>0.13439460369608727</v>
      </c>
      <c r="N369" s="18" t="s">
        <v>920</v>
      </c>
      <c r="O369" s="18" t="s">
        <v>920</v>
      </c>
      <c r="P369" s="21">
        <v>0.34236111111111112</v>
      </c>
      <c r="Q369" s="18" t="s">
        <v>346</v>
      </c>
      <c r="R369" s="20">
        <v>1.5777211187361013</v>
      </c>
      <c r="S369" s="22">
        <v>1.6803171097400205E-2</v>
      </c>
      <c r="T369" s="20">
        <v>1.09516855226489</v>
      </c>
      <c r="U369" s="22">
        <v>1.1072953021952385</v>
      </c>
      <c r="V369" s="17" t="s">
        <v>47</v>
      </c>
      <c r="W369" s="17" t="s">
        <v>47</v>
      </c>
      <c r="X369" s="22">
        <v>0</v>
      </c>
      <c r="Y369" s="22">
        <v>0</v>
      </c>
      <c r="Z369" s="22">
        <v>0</v>
      </c>
      <c r="AA369" s="22">
        <v>0</v>
      </c>
      <c r="AB369" s="22">
        <v>0</v>
      </c>
      <c r="AC369" s="22">
        <v>4.6740000000000009E-4</v>
      </c>
      <c r="AD369" s="22">
        <v>0</v>
      </c>
      <c r="AE369" s="22">
        <v>0</v>
      </c>
      <c r="AF369" s="22">
        <v>0</v>
      </c>
      <c r="AG369" s="22">
        <v>0</v>
      </c>
      <c r="AH369" s="22">
        <v>0</v>
      </c>
      <c r="AI369" s="22">
        <v>2.2500000000000001E-5</v>
      </c>
      <c r="AJ369" s="22">
        <v>0</v>
      </c>
      <c r="AK369" s="22">
        <v>0</v>
      </c>
      <c r="AL369" s="22">
        <v>1.0634871097400203E-2</v>
      </c>
      <c r="AM369" s="22">
        <v>0</v>
      </c>
      <c r="AN369" s="22">
        <v>0</v>
      </c>
      <c r="AO369" s="22">
        <v>0</v>
      </c>
      <c r="AP369" s="22">
        <v>5.6784000000000001E-3</v>
      </c>
      <c r="AQ369" s="24" t="s">
        <v>930</v>
      </c>
    </row>
    <row r="370" spans="1:43" ht="27" x14ac:dyDescent="0.3">
      <c r="A370" s="17">
        <v>2012</v>
      </c>
      <c r="B370" s="19">
        <v>40927</v>
      </c>
      <c r="C370" s="18" t="s">
        <v>44</v>
      </c>
      <c r="D370" s="18" t="s">
        <v>1336</v>
      </c>
      <c r="E370" s="18" t="s">
        <v>1280</v>
      </c>
      <c r="F370" s="17">
        <v>1</v>
      </c>
      <c r="G370" s="18" t="s">
        <v>919</v>
      </c>
      <c r="H370" s="18" t="s">
        <v>47</v>
      </c>
      <c r="I370" s="17">
        <v>2011</v>
      </c>
      <c r="J370" s="17">
        <v>1.9376</v>
      </c>
      <c r="K370" s="17">
        <v>61</v>
      </c>
      <c r="L370" s="17">
        <v>308</v>
      </c>
      <c r="M370" s="20">
        <v>0.13439460369608727</v>
      </c>
      <c r="N370" s="18" t="s">
        <v>920</v>
      </c>
      <c r="O370" s="18" t="s">
        <v>920</v>
      </c>
      <c r="P370" s="21">
        <v>0.34236111111111112</v>
      </c>
      <c r="Q370" s="18" t="s">
        <v>346</v>
      </c>
      <c r="R370" s="20">
        <v>1.385913592715794</v>
      </c>
      <c r="S370" s="22">
        <v>7.5687792288272769E-3</v>
      </c>
      <c r="T370" s="20">
        <v>0.39062650850677522</v>
      </c>
      <c r="U370" s="22">
        <v>0.39215838310652079</v>
      </c>
      <c r="V370" s="17" t="s">
        <v>47</v>
      </c>
      <c r="W370" s="17" t="s">
        <v>47</v>
      </c>
      <c r="X370" s="22">
        <v>0</v>
      </c>
      <c r="Y370" s="22">
        <v>0</v>
      </c>
      <c r="Z370" s="22">
        <v>0</v>
      </c>
      <c r="AA370" s="22">
        <v>0</v>
      </c>
      <c r="AB370" s="22">
        <v>4.0299999999999997E-5</v>
      </c>
      <c r="AC370" s="22">
        <v>5.1310000000000006E-4</v>
      </c>
      <c r="AD370" s="22">
        <v>2.22E-4</v>
      </c>
      <c r="AE370" s="22">
        <v>0</v>
      </c>
      <c r="AF370" s="22">
        <v>0</v>
      </c>
      <c r="AG370" s="22">
        <v>2.27E-5</v>
      </c>
      <c r="AH370" s="22">
        <v>0</v>
      </c>
      <c r="AI370" s="22">
        <v>1.2329999999999999E-4</v>
      </c>
      <c r="AJ370" s="22">
        <v>0</v>
      </c>
      <c r="AK370" s="22">
        <v>3.9009675336991863E-4</v>
      </c>
      <c r="AL370" s="22">
        <v>3.4878275215730449E-3</v>
      </c>
      <c r="AM370" s="22">
        <v>2.5328549538843129E-3</v>
      </c>
      <c r="AN370" s="22">
        <v>0</v>
      </c>
      <c r="AO370" s="22">
        <v>0</v>
      </c>
      <c r="AP370" s="22">
        <v>2.366E-4</v>
      </c>
      <c r="AQ370" s="24" t="s">
        <v>930</v>
      </c>
    </row>
    <row r="371" spans="1:43" ht="27" x14ac:dyDescent="0.3">
      <c r="A371" s="17">
        <v>2012</v>
      </c>
      <c r="B371" s="19">
        <v>40927</v>
      </c>
      <c r="C371" s="18" t="s">
        <v>44</v>
      </c>
      <c r="D371" s="18" t="s">
        <v>1337</v>
      </c>
      <c r="E371" s="18" t="s">
        <v>1280</v>
      </c>
      <c r="F371" s="17">
        <v>1</v>
      </c>
      <c r="G371" s="18" t="s">
        <v>919</v>
      </c>
      <c r="H371" s="18" t="s">
        <v>47</v>
      </c>
      <c r="I371" s="17">
        <v>2011</v>
      </c>
      <c r="J371" s="17">
        <v>2.2090000000000001</v>
      </c>
      <c r="K371" s="17">
        <v>66</v>
      </c>
      <c r="L371" s="17">
        <v>308</v>
      </c>
      <c r="M371" s="20">
        <v>0.13439460369608727</v>
      </c>
      <c r="N371" s="18" t="s">
        <v>920</v>
      </c>
      <c r="O371" s="18" t="s">
        <v>920</v>
      </c>
      <c r="P371" s="21">
        <v>0.34236111111111112</v>
      </c>
      <c r="Q371" s="18" t="s">
        <v>346</v>
      </c>
      <c r="R371" s="20">
        <v>1.683617288819893</v>
      </c>
      <c r="S371" s="22">
        <v>2.0254143437671124E-2</v>
      </c>
      <c r="T371" s="20">
        <v>0.91689196186831701</v>
      </c>
      <c r="U371" s="22">
        <v>0.92537666613713343</v>
      </c>
      <c r="V371" s="17" t="s">
        <v>47</v>
      </c>
      <c r="W371" s="17" t="s">
        <v>47</v>
      </c>
      <c r="X371" s="22">
        <v>2.8820000000000001E-4</v>
      </c>
      <c r="Y371" s="22">
        <v>0</v>
      </c>
      <c r="Z371" s="22">
        <v>0</v>
      </c>
      <c r="AA371" s="22">
        <v>0</v>
      </c>
      <c r="AB371" s="22">
        <v>8.0599999999999994E-5</v>
      </c>
      <c r="AC371" s="22">
        <v>2.1990000000000003E-4</v>
      </c>
      <c r="AD371" s="22">
        <v>1.8800000000000002E-4</v>
      </c>
      <c r="AE371" s="22">
        <v>0</v>
      </c>
      <c r="AF371" s="22">
        <v>0</v>
      </c>
      <c r="AG371" s="22">
        <v>0</v>
      </c>
      <c r="AH371" s="22">
        <v>0</v>
      </c>
      <c r="AI371" s="22">
        <v>4.2030000000000002E-4</v>
      </c>
      <c r="AJ371" s="22">
        <v>0</v>
      </c>
      <c r="AK371" s="22">
        <v>0</v>
      </c>
      <c r="AL371" s="22">
        <v>1.9057143437671124E-2</v>
      </c>
      <c r="AM371" s="22">
        <v>0</v>
      </c>
      <c r="AN371" s="22">
        <v>0</v>
      </c>
      <c r="AO371" s="22">
        <v>0</v>
      </c>
      <c r="AP371" s="22">
        <v>0</v>
      </c>
      <c r="AQ371" s="24" t="s">
        <v>930</v>
      </c>
    </row>
    <row r="372" spans="1:43" ht="27" x14ac:dyDescent="0.3">
      <c r="A372" s="17">
        <v>2012</v>
      </c>
      <c r="B372" s="19">
        <v>40927</v>
      </c>
      <c r="C372" s="18" t="s">
        <v>44</v>
      </c>
      <c r="D372" s="18" t="s">
        <v>1338</v>
      </c>
      <c r="E372" s="18" t="s">
        <v>1280</v>
      </c>
      <c r="F372" s="17">
        <v>1</v>
      </c>
      <c r="G372" s="18" t="s">
        <v>919</v>
      </c>
      <c r="H372" s="18" t="s">
        <v>47</v>
      </c>
      <c r="I372" s="17">
        <v>2011</v>
      </c>
      <c r="J372" s="17">
        <v>1.9604999999999999</v>
      </c>
      <c r="K372" s="17">
        <v>64</v>
      </c>
      <c r="L372" s="17">
        <v>308</v>
      </c>
      <c r="M372" s="20">
        <v>0.13439460369608727</v>
      </c>
      <c r="N372" s="18" t="s">
        <v>920</v>
      </c>
      <c r="O372" s="18" t="s">
        <v>920</v>
      </c>
      <c r="P372" s="21">
        <v>0.34236111111111112</v>
      </c>
      <c r="Q372" s="18" t="s">
        <v>346</v>
      </c>
      <c r="R372" s="20">
        <v>1.0670543643371606</v>
      </c>
      <c r="S372" s="22">
        <v>4.3577011328477149E-3</v>
      </c>
      <c r="T372" s="20">
        <v>0.2222749876484425</v>
      </c>
      <c r="U372" s="22">
        <v>0.22277014997177666</v>
      </c>
      <c r="V372" s="17" t="s">
        <v>47</v>
      </c>
      <c r="W372" s="17" t="s">
        <v>47</v>
      </c>
      <c r="X372" s="22">
        <v>0</v>
      </c>
      <c r="Y372" s="22">
        <v>0</v>
      </c>
      <c r="Z372" s="22">
        <v>0</v>
      </c>
      <c r="AA372" s="22">
        <v>0</v>
      </c>
      <c r="AB372" s="22">
        <v>0</v>
      </c>
      <c r="AC372" s="22">
        <v>2.1990000000000003E-4</v>
      </c>
      <c r="AD372" s="22">
        <v>4.4400000000000002E-5</v>
      </c>
      <c r="AE372" s="22">
        <v>0</v>
      </c>
      <c r="AF372" s="22">
        <v>0</v>
      </c>
      <c r="AG372" s="22">
        <v>0</v>
      </c>
      <c r="AH372" s="22">
        <v>0</v>
      </c>
      <c r="AI372" s="22">
        <v>2.0159999999999999E-4</v>
      </c>
      <c r="AJ372" s="22">
        <v>0</v>
      </c>
      <c r="AK372" s="22">
        <v>0</v>
      </c>
      <c r="AL372" s="22">
        <v>0</v>
      </c>
      <c r="AM372" s="22">
        <v>3.8918011328477149E-3</v>
      </c>
      <c r="AN372" s="22">
        <v>0</v>
      </c>
      <c r="AO372" s="22">
        <v>0</v>
      </c>
      <c r="AP372" s="22">
        <v>0</v>
      </c>
      <c r="AQ372" s="24" t="s">
        <v>930</v>
      </c>
    </row>
    <row r="373" spans="1:43" ht="27" x14ac:dyDescent="0.3">
      <c r="A373" s="17">
        <v>2012</v>
      </c>
      <c r="B373" s="19">
        <v>40927</v>
      </c>
      <c r="C373" s="18" t="s">
        <v>44</v>
      </c>
      <c r="D373" s="18" t="s">
        <v>1339</v>
      </c>
      <c r="E373" s="18" t="s">
        <v>1280</v>
      </c>
      <c r="F373" s="17">
        <v>1</v>
      </c>
      <c r="G373" s="18" t="s">
        <v>919</v>
      </c>
      <c r="H373" s="18" t="s">
        <v>47</v>
      </c>
      <c r="I373" s="17">
        <v>2011</v>
      </c>
      <c r="J373" s="17">
        <v>2.4900000000000002</v>
      </c>
      <c r="K373" s="17">
        <v>69</v>
      </c>
      <c r="L373" s="17">
        <v>308</v>
      </c>
      <c r="M373" s="20">
        <v>0.13439460369608727</v>
      </c>
      <c r="N373" s="18" t="s">
        <v>920</v>
      </c>
      <c r="O373" s="18" t="s">
        <v>920</v>
      </c>
      <c r="P373" s="21">
        <v>0.34236111111111112</v>
      </c>
      <c r="Q373" s="18" t="s">
        <v>346</v>
      </c>
      <c r="R373" s="20">
        <v>1.3027865474228333</v>
      </c>
      <c r="S373" s="22">
        <v>9.9750110415049737E-3</v>
      </c>
      <c r="T373" s="20">
        <v>0.40060285307248883</v>
      </c>
      <c r="U373" s="22">
        <v>0.40221413437023684</v>
      </c>
      <c r="V373" s="17" t="s">
        <v>47</v>
      </c>
      <c r="W373" s="17" t="s">
        <v>47</v>
      </c>
      <c r="X373" s="22">
        <v>0</v>
      </c>
      <c r="Y373" s="22">
        <v>0</v>
      </c>
      <c r="Z373" s="22">
        <v>0</v>
      </c>
      <c r="AA373" s="22">
        <v>0</v>
      </c>
      <c r="AB373" s="22">
        <v>0</v>
      </c>
      <c r="AC373" s="22">
        <v>3.0460000000000003E-4</v>
      </c>
      <c r="AD373" s="22">
        <v>0</v>
      </c>
      <c r="AE373" s="22">
        <v>7.64E-5</v>
      </c>
      <c r="AF373" s="22">
        <v>0</v>
      </c>
      <c r="AG373" s="22">
        <v>0</v>
      </c>
      <c r="AH373" s="22">
        <v>0</v>
      </c>
      <c r="AI373" s="22">
        <v>5.2600000000000005E-5</v>
      </c>
      <c r="AJ373" s="22">
        <v>0</v>
      </c>
      <c r="AK373" s="22">
        <v>0</v>
      </c>
      <c r="AL373" s="22">
        <v>9.3048110415049744E-3</v>
      </c>
      <c r="AM373" s="22">
        <v>0</v>
      </c>
      <c r="AN373" s="22">
        <v>0</v>
      </c>
      <c r="AO373" s="22">
        <v>0</v>
      </c>
      <c r="AP373" s="22">
        <v>2.366E-4</v>
      </c>
      <c r="AQ373" s="24" t="s">
        <v>930</v>
      </c>
    </row>
    <row r="374" spans="1:43" ht="27" x14ac:dyDescent="0.3">
      <c r="A374" s="17">
        <v>2012</v>
      </c>
      <c r="B374" s="19">
        <v>40927</v>
      </c>
      <c r="C374" s="18" t="s">
        <v>44</v>
      </c>
      <c r="D374" s="18" t="s">
        <v>1340</v>
      </c>
      <c r="E374" s="18" t="s">
        <v>1280</v>
      </c>
      <c r="F374" s="17">
        <v>1</v>
      </c>
      <c r="G374" s="18" t="s">
        <v>919</v>
      </c>
      <c r="H374" s="18" t="s">
        <v>47</v>
      </c>
      <c r="I374" s="17">
        <v>2011</v>
      </c>
      <c r="J374" s="17">
        <v>1.7870999999999999</v>
      </c>
      <c r="K374" s="17">
        <v>63</v>
      </c>
      <c r="L374" s="17">
        <v>308</v>
      </c>
      <c r="M374" s="20">
        <v>0.13439460369608727</v>
      </c>
      <c r="N374" s="18" t="s">
        <v>920</v>
      </c>
      <c r="O374" s="18" t="s">
        <v>920</v>
      </c>
      <c r="P374" s="21">
        <v>0.34236111111111112</v>
      </c>
      <c r="Q374" s="18" t="s">
        <v>346</v>
      </c>
      <c r="R374" s="20">
        <v>0.84079242645987795</v>
      </c>
      <c r="S374" s="22">
        <v>2.4380999999999999E-3</v>
      </c>
      <c r="T374" s="20">
        <v>0.13642773207990599</v>
      </c>
      <c r="U374" s="22">
        <v>0.13661411161408218</v>
      </c>
      <c r="V374" s="17" t="s">
        <v>47</v>
      </c>
      <c r="W374" s="17" t="s">
        <v>47</v>
      </c>
      <c r="X374" s="22">
        <v>4.392E-4</v>
      </c>
      <c r="Y374" s="22">
        <v>0</v>
      </c>
      <c r="Z374" s="22">
        <v>7.0699999999999997E-5</v>
      </c>
      <c r="AA374" s="22">
        <v>0</v>
      </c>
      <c r="AB374" s="22">
        <v>1.6119999999999999E-4</v>
      </c>
      <c r="AC374" s="22">
        <v>3.2080000000000005E-4</v>
      </c>
      <c r="AD374" s="22">
        <v>1.403E-4</v>
      </c>
      <c r="AE374" s="22">
        <v>1.528E-4</v>
      </c>
      <c r="AF374" s="22">
        <v>0</v>
      </c>
      <c r="AG374" s="22">
        <v>0</v>
      </c>
      <c r="AH374" s="22">
        <v>0</v>
      </c>
      <c r="AI374" s="22">
        <v>6.5519999999999999E-4</v>
      </c>
      <c r="AJ374" s="22">
        <v>0</v>
      </c>
      <c r="AK374" s="22">
        <v>0</v>
      </c>
      <c r="AL374" s="22">
        <v>0</v>
      </c>
      <c r="AM374" s="22">
        <v>0</v>
      </c>
      <c r="AN374" s="22">
        <v>0</v>
      </c>
      <c r="AO374" s="22">
        <v>0</v>
      </c>
      <c r="AP374" s="22">
        <v>4.9790000000000001E-4</v>
      </c>
      <c r="AQ374" s="24" t="s">
        <v>930</v>
      </c>
    </row>
    <row r="375" spans="1:43" ht="27" x14ac:dyDescent="0.3">
      <c r="A375" s="17">
        <v>2012</v>
      </c>
      <c r="B375" s="19">
        <v>40927</v>
      </c>
      <c r="C375" s="18" t="s">
        <v>44</v>
      </c>
      <c r="D375" s="18" t="s">
        <v>1341</v>
      </c>
      <c r="E375" s="18" t="s">
        <v>1280</v>
      </c>
      <c r="F375" s="17">
        <v>1</v>
      </c>
      <c r="G375" s="18" t="s">
        <v>919</v>
      </c>
      <c r="H375" s="18" t="s">
        <v>47</v>
      </c>
      <c r="I375" s="17">
        <v>2011</v>
      </c>
      <c r="J375" s="17">
        <v>1.5795999999999999</v>
      </c>
      <c r="K375" s="17">
        <v>63</v>
      </c>
      <c r="L375" s="17">
        <v>308</v>
      </c>
      <c r="M375" s="20">
        <v>0.13439460369608727</v>
      </c>
      <c r="N375" s="18" t="s">
        <v>920</v>
      </c>
      <c r="O375" s="18" t="s">
        <v>920</v>
      </c>
      <c r="P375" s="21">
        <v>0.34236111111111112</v>
      </c>
      <c r="Q375" s="18" t="s">
        <v>346</v>
      </c>
      <c r="R375" s="20">
        <v>0.51273600551280119</v>
      </c>
      <c r="S375" s="22">
        <v>1.1455E-3</v>
      </c>
      <c r="T375" s="20">
        <v>7.2518359078247663E-2</v>
      </c>
      <c r="U375" s="22">
        <v>7.2570986366727722E-2</v>
      </c>
      <c r="V375" s="17" t="s">
        <v>47</v>
      </c>
      <c r="W375" s="17" t="s">
        <v>47</v>
      </c>
      <c r="X375" s="22">
        <v>0</v>
      </c>
      <c r="Y375" s="22">
        <v>0</v>
      </c>
      <c r="Z375" s="22">
        <v>0</v>
      </c>
      <c r="AA375" s="22">
        <v>0</v>
      </c>
      <c r="AB375" s="22">
        <v>0</v>
      </c>
      <c r="AC375" s="22">
        <v>5.1310000000000006E-4</v>
      </c>
      <c r="AD375" s="22">
        <v>0</v>
      </c>
      <c r="AE375" s="22">
        <v>2.2919999999999999E-4</v>
      </c>
      <c r="AF375" s="22">
        <v>0</v>
      </c>
      <c r="AG375" s="22">
        <v>0</v>
      </c>
      <c r="AH375" s="22">
        <v>0</v>
      </c>
      <c r="AI375" s="22">
        <v>4.0319999999999999E-4</v>
      </c>
      <c r="AJ375" s="22">
        <v>0</v>
      </c>
      <c r="AK375" s="22">
        <v>0</v>
      </c>
      <c r="AL375" s="22">
        <v>0</v>
      </c>
      <c r="AM375" s="22">
        <v>0</v>
      </c>
      <c r="AN375" s="22">
        <v>0</v>
      </c>
      <c r="AO375" s="22">
        <v>0</v>
      </c>
      <c r="AP375" s="22">
        <v>0</v>
      </c>
      <c r="AQ375" s="24" t="s">
        <v>930</v>
      </c>
    </row>
    <row r="376" spans="1:43" ht="27" x14ac:dyDescent="0.3">
      <c r="A376" s="17">
        <v>2012</v>
      </c>
      <c r="B376" s="19">
        <v>40927</v>
      </c>
      <c r="C376" s="18" t="s">
        <v>44</v>
      </c>
      <c r="D376" s="18" t="s">
        <v>1342</v>
      </c>
      <c r="E376" s="18" t="s">
        <v>1280</v>
      </c>
      <c r="F376" s="17">
        <v>1</v>
      </c>
      <c r="G376" s="18" t="s">
        <v>919</v>
      </c>
      <c r="H376" s="18" t="s">
        <v>47</v>
      </c>
      <c r="I376" s="17">
        <v>2011</v>
      </c>
      <c r="J376" s="17">
        <v>1.5112000000000001</v>
      </c>
      <c r="K376" s="17">
        <v>58</v>
      </c>
      <c r="L376" s="17">
        <v>308</v>
      </c>
      <c r="M376" s="20">
        <v>0.13439460369608727</v>
      </c>
      <c r="N376" s="18" t="s">
        <v>920</v>
      </c>
      <c r="O376" s="18" t="s">
        <v>920</v>
      </c>
      <c r="P376" s="21">
        <v>0.34236111111111112</v>
      </c>
      <c r="Q376" s="18" t="s">
        <v>346</v>
      </c>
      <c r="R376" s="20">
        <v>1.1531588702639699</v>
      </c>
      <c r="S376" s="22">
        <v>3.657554953884313E-3</v>
      </c>
      <c r="T376" s="20">
        <v>0.2420298407811218</v>
      </c>
      <c r="U376" s="22">
        <v>0.24261704643230983</v>
      </c>
      <c r="V376" s="17" t="s">
        <v>47</v>
      </c>
      <c r="W376" s="17" t="s">
        <v>47</v>
      </c>
      <c r="X376" s="22">
        <v>0</v>
      </c>
      <c r="Y376" s="22">
        <v>0</v>
      </c>
      <c r="Z376" s="22">
        <v>0</v>
      </c>
      <c r="AA376" s="22">
        <v>0</v>
      </c>
      <c r="AB376" s="22">
        <v>0</v>
      </c>
      <c r="AC376" s="22">
        <v>3.6650000000000002E-4</v>
      </c>
      <c r="AD376" s="22">
        <v>8.8800000000000004E-5</v>
      </c>
      <c r="AE376" s="22">
        <v>0</v>
      </c>
      <c r="AF376" s="22">
        <v>0</v>
      </c>
      <c r="AG376" s="22">
        <v>0</v>
      </c>
      <c r="AH376" s="22">
        <v>0</v>
      </c>
      <c r="AI376" s="22">
        <v>1.962E-4</v>
      </c>
      <c r="AJ376" s="22">
        <v>0</v>
      </c>
      <c r="AK376" s="22">
        <v>2.5328549538843129E-3</v>
      </c>
      <c r="AL376" s="22">
        <v>0</v>
      </c>
      <c r="AM376" s="22">
        <v>0</v>
      </c>
      <c r="AN376" s="22">
        <v>0</v>
      </c>
      <c r="AO376" s="22">
        <v>0</v>
      </c>
      <c r="AP376" s="22">
        <v>4.7320000000000001E-4</v>
      </c>
      <c r="AQ376" s="24" t="s">
        <v>930</v>
      </c>
    </row>
    <row r="377" spans="1:43" ht="27" x14ac:dyDescent="0.3">
      <c r="A377" s="17">
        <v>2012</v>
      </c>
      <c r="B377" s="19">
        <v>40927</v>
      </c>
      <c r="C377" s="18" t="s">
        <v>44</v>
      </c>
      <c r="D377" s="18" t="s">
        <v>1343</v>
      </c>
      <c r="E377" s="18" t="s">
        <v>1280</v>
      </c>
      <c r="F377" s="17">
        <v>1</v>
      </c>
      <c r="G377" s="18" t="s">
        <v>919</v>
      </c>
      <c r="H377" s="18" t="s">
        <v>47</v>
      </c>
      <c r="I377" s="17">
        <v>2011</v>
      </c>
      <c r="J377" s="17">
        <v>1.76</v>
      </c>
      <c r="K377" s="17">
        <v>63</v>
      </c>
      <c r="L377" s="17">
        <v>308</v>
      </c>
      <c r="M377" s="20">
        <v>0.13439460369608727</v>
      </c>
      <c r="N377" s="18" t="s">
        <v>920</v>
      </c>
      <c r="O377" s="18" t="s">
        <v>920</v>
      </c>
      <c r="P377" s="21">
        <v>0.34236111111111112</v>
      </c>
      <c r="Q377" s="18" t="s">
        <v>346</v>
      </c>
      <c r="R377" s="20">
        <v>1.0792695438277264</v>
      </c>
      <c r="S377" s="22">
        <v>4.2221011328477153E-3</v>
      </c>
      <c r="T377" s="20">
        <v>0.23989210982089293</v>
      </c>
      <c r="U377" s="22">
        <v>0.24046897592069374</v>
      </c>
      <c r="V377" s="17" t="s">
        <v>47</v>
      </c>
      <c r="W377" s="17" t="s">
        <v>47</v>
      </c>
      <c r="X377" s="22">
        <v>0</v>
      </c>
      <c r="Y377" s="22">
        <v>0</v>
      </c>
      <c r="Z377" s="22">
        <v>0</v>
      </c>
      <c r="AA377" s="22">
        <v>0</v>
      </c>
      <c r="AB377" s="22">
        <v>8.0599999999999994E-5</v>
      </c>
      <c r="AC377" s="22">
        <v>1.8320000000000001E-4</v>
      </c>
      <c r="AD377" s="22">
        <v>1.3699999999999999E-5</v>
      </c>
      <c r="AE377" s="22">
        <v>0</v>
      </c>
      <c r="AF377" s="22">
        <v>0</v>
      </c>
      <c r="AG377" s="22">
        <v>2.27E-5</v>
      </c>
      <c r="AH377" s="22">
        <v>0</v>
      </c>
      <c r="AI377" s="22">
        <v>3.01E-5</v>
      </c>
      <c r="AJ377" s="22">
        <v>0</v>
      </c>
      <c r="AK377" s="22">
        <v>0</v>
      </c>
      <c r="AL377" s="22">
        <v>0</v>
      </c>
      <c r="AM377" s="22">
        <v>3.8918011328477149E-3</v>
      </c>
      <c r="AN377" s="22">
        <v>0</v>
      </c>
      <c r="AO377" s="22">
        <v>0</v>
      </c>
      <c r="AP377" s="22">
        <v>0</v>
      </c>
      <c r="AQ377" s="24" t="s">
        <v>930</v>
      </c>
    </row>
    <row r="378" spans="1:43" ht="27" x14ac:dyDescent="0.3">
      <c r="A378" s="17">
        <v>2012</v>
      </c>
      <c r="B378" s="19">
        <v>40927</v>
      </c>
      <c r="C378" s="18" t="s">
        <v>45</v>
      </c>
      <c r="D378" s="18" t="s">
        <v>1344</v>
      </c>
      <c r="E378" s="18" t="s">
        <v>1280</v>
      </c>
      <c r="F378" s="17">
        <v>1</v>
      </c>
      <c r="G378" s="18" t="s">
        <v>919</v>
      </c>
      <c r="H378" s="18" t="s">
        <v>47</v>
      </c>
      <c r="I378" s="17">
        <v>2011</v>
      </c>
      <c r="J378" s="17">
        <v>1.6941999999999999</v>
      </c>
      <c r="K378" s="17">
        <v>63</v>
      </c>
      <c r="L378" s="17">
        <v>283</v>
      </c>
      <c r="M378" s="20">
        <v>0.12275414203481939</v>
      </c>
      <c r="N378" s="18" t="s">
        <v>920</v>
      </c>
      <c r="O378" s="18" t="s">
        <v>920</v>
      </c>
      <c r="P378" s="21">
        <v>0.3611111111111111</v>
      </c>
      <c r="Q378" s="18" t="s">
        <v>346</v>
      </c>
      <c r="R378" s="20">
        <v>0.98843452437196477</v>
      </c>
      <c r="S378" s="22">
        <v>3.4252605478845045E-3</v>
      </c>
      <c r="T378" s="20">
        <v>0.20217569046656267</v>
      </c>
      <c r="U378" s="22">
        <v>0.20258526863220339</v>
      </c>
      <c r="V378" s="17" t="s">
        <v>47</v>
      </c>
      <c r="W378" s="17" t="s">
        <v>47</v>
      </c>
      <c r="X378" s="22">
        <v>3.2939999999999998E-4</v>
      </c>
      <c r="Y378" s="22">
        <v>0</v>
      </c>
      <c r="Z378" s="22">
        <v>1.8384E-3</v>
      </c>
      <c r="AA378" s="22">
        <v>0</v>
      </c>
      <c r="AB378" s="22">
        <v>3.0299999999999998E-5</v>
      </c>
      <c r="AC378" s="22">
        <v>9.6100000000000005E-5</v>
      </c>
      <c r="AD378" s="22">
        <v>3.2450000000000003E-4</v>
      </c>
      <c r="AE378" s="22">
        <v>0</v>
      </c>
      <c r="AF378" s="22">
        <v>0</v>
      </c>
      <c r="AG378" s="22">
        <v>2.0430000000000001E-4</v>
      </c>
      <c r="AH378" s="22">
        <v>0</v>
      </c>
      <c r="AI378" s="22">
        <v>3.5280000000000001E-4</v>
      </c>
      <c r="AJ378" s="22">
        <v>0</v>
      </c>
      <c r="AK378" s="22">
        <v>1.2860547884504846E-5</v>
      </c>
      <c r="AL378" s="22">
        <v>0</v>
      </c>
      <c r="AM378" s="22">
        <v>0</v>
      </c>
      <c r="AN378" s="22">
        <v>0</v>
      </c>
      <c r="AO378" s="22">
        <v>0</v>
      </c>
      <c r="AP378" s="22">
        <v>2.366E-4</v>
      </c>
      <c r="AQ378" s="24" t="s">
        <v>930</v>
      </c>
    </row>
    <row r="379" spans="1:43" ht="27" x14ac:dyDescent="0.3">
      <c r="A379" s="17">
        <v>2012</v>
      </c>
      <c r="B379" s="19">
        <v>40927</v>
      </c>
      <c r="C379" s="18" t="s">
        <v>45</v>
      </c>
      <c r="D379" s="18" t="s">
        <v>1345</v>
      </c>
      <c r="E379" s="18" t="s">
        <v>1280</v>
      </c>
      <c r="F379" s="17">
        <v>1</v>
      </c>
      <c r="G379" s="18" t="s">
        <v>919</v>
      </c>
      <c r="H379" s="18" t="s">
        <v>47</v>
      </c>
      <c r="I379" s="17">
        <v>2011</v>
      </c>
      <c r="J379" s="17">
        <v>1.5745</v>
      </c>
      <c r="K379" s="17">
        <v>60</v>
      </c>
      <c r="L379" s="17">
        <v>283</v>
      </c>
      <c r="M379" s="20">
        <v>0.12275414203481939</v>
      </c>
      <c r="N379" s="18" t="s">
        <v>920</v>
      </c>
      <c r="O379" s="18" t="s">
        <v>920</v>
      </c>
      <c r="P379" s="21">
        <v>0.3611111111111111</v>
      </c>
      <c r="Q379" s="18" t="s">
        <v>346</v>
      </c>
      <c r="R379" s="20">
        <v>0.71435888110512169</v>
      </c>
      <c r="S379" s="22">
        <v>1.5143999999999999E-3</v>
      </c>
      <c r="T379" s="20">
        <v>9.6182915211178152E-2</v>
      </c>
      <c r="U379" s="22">
        <v>9.6275515808917758E-2</v>
      </c>
      <c r="V379" s="17" t="s">
        <v>47</v>
      </c>
      <c r="W379" s="17" t="s">
        <v>47</v>
      </c>
      <c r="X379" s="22">
        <v>1.098E-4</v>
      </c>
      <c r="Y379" s="22">
        <v>0</v>
      </c>
      <c r="Z379" s="22">
        <v>7.3079999999999998E-4</v>
      </c>
      <c r="AA379" s="22">
        <v>0</v>
      </c>
      <c r="AB379" s="22">
        <v>0</v>
      </c>
      <c r="AC379" s="22">
        <v>1.6040000000000002E-4</v>
      </c>
      <c r="AD379" s="22">
        <v>1.606E-4</v>
      </c>
      <c r="AE379" s="22">
        <v>0</v>
      </c>
      <c r="AF379" s="22">
        <v>0</v>
      </c>
      <c r="AG379" s="22">
        <v>0</v>
      </c>
      <c r="AH379" s="22">
        <v>0</v>
      </c>
      <c r="AI379" s="22">
        <v>3.5280000000000001E-4</v>
      </c>
      <c r="AJ379" s="22">
        <v>0</v>
      </c>
      <c r="AK379" s="22">
        <v>0</v>
      </c>
      <c r="AL379" s="22">
        <v>0</v>
      </c>
      <c r="AM379" s="22">
        <v>0</v>
      </c>
      <c r="AN379" s="22">
        <v>0</v>
      </c>
      <c r="AO379" s="22">
        <v>0</v>
      </c>
      <c r="AP379" s="22">
        <v>0</v>
      </c>
      <c r="AQ379" s="24" t="s">
        <v>930</v>
      </c>
    </row>
    <row r="380" spans="1:43" ht="40.200000000000003" x14ac:dyDescent="0.3">
      <c r="A380" s="17">
        <v>2012</v>
      </c>
      <c r="B380" s="19">
        <v>40927</v>
      </c>
      <c r="C380" s="18" t="s">
        <v>1346</v>
      </c>
      <c r="D380" s="18" t="s">
        <v>1347</v>
      </c>
      <c r="E380" s="18" t="s">
        <v>1280</v>
      </c>
      <c r="F380" s="17">
        <v>1</v>
      </c>
      <c r="G380" s="18" t="s">
        <v>919</v>
      </c>
      <c r="H380" s="18" t="s">
        <v>47</v>
      </c>
      <c r="I380" s="17">
        <v>2011</v>
      </c>
      <c r="J380" s="17">
        <v>2.2816999999999998</v>
      </c>
      <c r="K380" s="17">
        <v>68</v>
      </c>
      <c r="L380" s="17">
        <v>225</v>
      </c>
      <c r="M380" s="20">
        <v>9.603772037207188E-2</v>
      </c>
      <c r="N380" s="18" t="s">
        <v>920</v>
      </c>
      <c r="O380" s="18" t="s">
        <v>921</v>
      </c>
      <c r="P380" s="21">
        <v>0.38819444444444445</v>
      </c>
      <c r="Q380" s="18" t="s">
        <v>346</v>
      </c>
      <c r="R380" s="20">
        <v>0.89606097067003443</v>
      </c>
      <c r="S380" s="22">
        <v>3.6994538249603423E-3</v>
      </c>
      <c r="T380" s="20">
        <v>0.16213585593900787</v>
      </c>
      <c r="U380" s="22">
        <v>0.16239916321231995</v>
      </c>
      <c r="V380" s="17" t="s">
        <v>47</v>
      </c>
      <c r="W380" s="17" t="s">
        <v>47</v>
      </c>
      <c r="X380" s="22">
        <v>0</v>
      </c>
      <c r="Y380" s="22">
        <v>0</v>
      </c>
      <c r="Z380" s="22">
        <v>0</v>
      </c>
      <c r="AA380" s="22">
        <v>0</v>
      </c>
      <c r="AB380" s="22">
        <v>0</v>
      </c>
      <c r="AC380" s="22">
        <v>7.3290000000000009E-4</v>
      </c>
      <c r="AD380" s="22">
        <v>5.1580000000000007E-4</v>
      </c>
      <c r="AE380" s="22">
        <v>4.5839999999999998E-4</v>
      </c>
      <c r="AF380" s="22">
        <v>0</v>
      </c>
      <c r="AG380" s="22">
        <v>0</v>
      </c>
      <c r="AH380" s="22">
        <v>0</v>
      </c>
      <c r="AI380" s="22">
        <v>1.2864999999999999E-3</v>
      </c>
      <c r="AJ380" s="22">
        <v>0</v>
      </c>
      <c r="AK380" s="22">
        <v>6.8653824960342559E-5</v>
      </c>
      <c r="AL380" s="22">
        <v>0</v>
      </c>
      <c r="AM380" s="22">
        <v>0</v>
      </c>
      <c r="AN380" s="22">
        <v>0</v>
      </c>
      <c r="AO380" s="22">
        <v>0</v>
      </c>
      <c r="AP380" s="22">
        <v>6.3719999999999998E-4</v>
      </c>
      <c r="AQ380" s="24" t="s">
        <v>930</v>
      </c>
    </row>
    <row r="381" spans="1:43" ht="40.200000000000003" x14ac:dyDescent="0.3">
      <c r="A381" s="17">
        <v>2012</v>
      </c>
      <c r="B381" s="19">
        <v>40927</v>
      </c>
      <c r="C381" s="18" t="s">
        <v>1346</v>
      </c>
      <c r="D381" s="18" t="s">
        <v>1348</v>
      </c>
      <c r="E381" s="18" t="s">
        <v>1280</v>
      </c>
      <c r="F381" s="17">
        <v>1</v>
      </c>
      <c r="G381" s="18" t="s">
        <v>919</v>
      </c>
      <c r="H381" s="18" t="s">
        <v>47</v>
      </c>
      <c r="I381" s="17">
        <v>2011</v>
      </c>
      <c r="J381" s="17">
        <v>2.0371000000000001</v>
      </c>
      <c r="K381" s="17">
        <v>68</v>
      </c>
      <c r="L381" s="17">
        <v>225</v>
      </c>
      <c r="M381" s="20">
        <v>9.603772037207188E-2</v>
      </c>
      <c r="N381" s="18" t="s">
        <v>920</v>
      </c>
      <c r="O381" s="18" t="s">
        <v>921</v>
      </c>
      <c r="P381" s="21">
        <v>0.38819444444444445</v>
      </c>
      <c r="Q381" s="18" t="s">
        <v>346</v>
      </c>
      <c r="R381" s="20">
        <v>0.6821662939706381</v>
      </c>
      <c r="S381" s="22">
        <v>2.2607E-3</v>
      </c>
      <c r="T381" s="20">
        <v>0.11097638800255263</v>
      </c>
      <c r="U381" s="22">
        <v>0.11109968241718154</v>
      </c>
      <c r="V381" s="17" t="s">
        <v>47</v>
      </c>
      <c r="W381" s="17" t="s">
        <v>47</v>
      </c>
      <c r="X381" s="22">
        <v>0</v>
      </c>
      <c r="Y381" s="22">
        <v>0</v>
      </c>
      <c r="Z381" s="22">
        <v>1.65E-4</v>
      </c>
      <c r="AA381" s="22">
        <v>0</v>
      </c>
      <c r="AB381" s="22">
        <v>0</v>
      </c>
      <c r="AC381" s="22">
        <v>4.7630000000000003E-4</v>
      </c>
      <c r="AD381" s="22">
        <v>2.6210000000000003E-4</v>
      </c>
      <c r="AE381" s="22">
        <v>1.1459999999999999E-4</v>
      </c>
      <c r="AF381" s="22">
        <v>0</v>
      </c>
      <c r="AG381" s="22">
        <v>0</v>
      </c>
      <c r="AH381" s="22">
        <v>0</v>
      </c>
      <c r="AI381" s="22">
        <v>1.2427E-3</v>
      </c>
      <c r="AJ381" s="22">
        <v>0</v>
      </c>
      <c r="AK381" s="22">
        <v>0</v>
      </c>
      <c r="AL381" s="22">
        <v>0</v>
      </c>
      <c r="AM381" s="22">
        <v>0</v>
      </c>
      <c r="AN381" s="22">
        <v>0</v>
      </c>
      <c r="AO381" s="22">
        <v>0</v>
      </c>
      <c r="AP381" s="22">
        <v>0</v>
      </c>
      <c r="AQ381" s="24" t="s">
        <v>930</v>
      </c>
    </row>
    <row r="382" spans="1:43" ht="40.200000000000003" x14ac:dyDescent="0.3">
      <c r="A382" s="17">
        <v>2012</v>
      </c>
      <c r="B382" s="19">
        <v>40927</v>
      </c>
      <c r="C382" s="18" t="s">
        <v>1346</v>
      </c>
      <c r="D382" s="18" t="s">
        <v>1349</v>
      </c>
      <c r="E382" s="18" t="s">
        <v>1280</v>
      </c>
      <c r="F382" s="17">
        <v>1</v>
      </c>
      <c r="G382" s="18" t="s">
        <v>919</v>
      </c>
      <c r="H382" s="18" t="s">
        <v>47</v>
      </c>
      <c r="I382" s="17">
        <v>2011</v>
      </c>
      <c r="J382" s="17">
        <v>1.9810000000000001</v>
      </c>
      <c r="K382" s="17">
        <v>65</v>
      </c>
      <c r="L382" s="17">
        <v>225</v>
      </c>
      <c r="M382" s="20">
        <v>9.603772037207188E-2</v>
      </c>
      <c r="N382" s="18" t="s">
        <v>920</v>
      </c>
      <c r="O382" s="18" t="s">
        <v>921</v>
      </c>
      <c r="P382" s="21">
        <v>0.38819444444444445</v>
      </c>
      <c r="Q382" s="18" t="s">
        <v>346</v>
      </c>
      <c r="R382" s="20">
        <v>1.0151555416001057</v>
      </c>
      <c r="S382" s="22">
        <v>4.1010999999999999E-3</v>
      </c>
      <c r="T382" s="20">
        <v>0.20702170620898533</v>
      </c>
      <c r="U382" s="22">
        <v>0.20745117517137571</v>
      </c>
      <c r="V382" s="17" t="s">
        <v>47</v>
      </c>
      <c r="W382" s="17" t="s">
        <v>47</v>
      </c>
      <c r="X382" s="22">
        <v>0</v>
      </c>
      <c r="Y382" s="22">
        <v>0</v>
      </c>
      <c r="Z382" s="22">
        <v>2.8279999999999999E-4</v>
      </c>
      <c r="AA382" s="22">
        <v>0</v>
      </c>
      <c r="AB382" s="22">
        <v>0</v>
      </c>
      <c r="AC382" s="22">
        <v>3.3690000000000006E-4</v>
      </c>
      <c r="AD382" s="22">
        <v>5.5360000000000001E-4</v>
      </c>
      <c r="AE382" s="22">
        <v>4.2020000000000002E-4</v>
      </c>
      <c r="AF382" s="22">
        <v>0</v>
      </c>
      <c r="AG382" s="22">
        <v>0</v>
      </c>
      <c r="AH382" s="22">
        <v>0</v>
      </c>
      <c r="AI382" s="22">
        <v>2.271E-3</v>
      </c>
      <c r="AJ382" s="22">
        <v>0</v>
      </c>
      <c r="AK382" s="22">
        <v>0</v>
      </c>
      <c r="AL382" s="22">
        <v>0</v>
      </c>
      <c r="AM382" s="22">
        <v>0</v>
      </c>
      <c r="AN382" s="22">
        <v>0</v>
      </c>
      <c r="AO382" s="22">
        <v>0</v>
      </c>
      <c r="AP382" s="22">
        <v>2.366E-4</v>
      </c>
      <c r="AQ382" s="24" t="s">
        <v>930</v>
      </c>
    </row>
    <row r="383" spans="1:43" ht="40.200000000000003" x14ac:dyDescent="0.3">
      <c r="A383" s="17">
        <v>2012</v>
      </c>
      <c r="B383" s="19">
        <v>40927</v>
      </c>
      <c r="C383" s="18" t="s">
        <v>1054</v>
      </c>
      <c r="D383" s="18" t="s">
        <v>1350</v>
      </c>
      <c r="E383" s="18" t="s">
        <v>1280</v>
      </c>
      <c r="F383" s="17">
        <v>1</v>
      </c>
      <c r="G383" s="18" t="s">
        <v>919</v>
      </c>
      <c r="H383" s="18" t="s">
        <v>47</v>
      </c>
      <c r="I383" s="17">
        <v>2011</v>
      </c>
      <c r="J383" s="17">
        <v>2.0270999999999999</v>
      </c>
      <c r="K383" s="17">
        <v>67</v>
      </c>
      <c r="L383" s="17">
        <v>219</v>
      </c>
      <c r="M383" s="20">
        <v>9.3299624110299267E-2</v>
      </c>
      <c r="N383" s="18" t="s">
        <v>920</v>
      </c>
      <c r="O383" s="18" t="s">
        <v>921</v>
      </c>
      <c r="P383" s="21">
        <v>0.40486111111111112</v>
      </c>
      <c r="Q383" s="18" t="s">
        <v>346</v>
      </c>
      <c r="R383" s="20">
        <v>0.77804337842967886</v>
      </c>
      <c r="S383" s="22">
        <v>2.6650999999999997E-3</v>
      </c>
      <c r="T383" s="20">
        <v>0.13147353361945635</v>
      </c>
      <c r="U383" s="22">
        <v>0.13164661407487097</v>
      </c>
      <c r="V383" s="17" t="s">
        <v>47</v>
      </c>
      <c r="W383" s="17" t="s">
        <v>47</v>
      </c>
      <c r="X383" s="22">
        <v>1.098E-4</v>
      </c>
      <c r="Y383" s="22">
        <v>0</v>
      </c>
      <c r="Z383" s="22">
        <v>0</v>
      </c>
      <c r="AA383" s="22">
        <v>0</v>
      </c>
      <c r="AB383" s="22">
        <v>0</v>
      </c>
      <c r="AC383" s="22">
        <v>7.3200000000000004E-5</v>
      </c>
      <c r="AD383" s="22">
        <v>3.6230000000000002E-4</v>
      </c>
      <c r="AE383" s="22">
        <v>4.2020000000000002E-4</v>
      </c>
      <c r="AF383" s="22">
        <v>0</v>
      </c>
      <c r="AG383" s="22">
        <v>0</v>
      </c>
      <c r="AH383" s="22">
        <v>0</v>
      </c>
      <c r="AI383" s="22">
        <v>1.6995999999999999E-3</v>
      </c>
      <c r="AJ383" s="22">
        <v>0</v>
      </c>
      <c r="AK383" s="22">
        <v>0</v>
      </c>
      <c r="AL383" s="22">
        <v>0</v>
      </c>
      <c r="AM383" s="22">
        <v>0</v>
      </c>
      <c r="AN383" s="22">
        <v>0</v>
      </c>
      <c r="AO383" s="22">
        <v>0</v>
      </c>
      <c r="AP383" s="22">
        <v>0</v>
      </c>
      <c r="AQ383" s="24" t="s">
        <v>930</v>
      </c>
    </row>
    <row r="384" spans="1:43" ht="40.200000000000003" x14ac:dyDescent="0.3">
      <c r="A384" s="17">
        <v>2012</v>
      </c>
      <c r="B384" s="19">
        <v>40927</v>
      </c>
      <c r="C384" s="18" t="s">
        <v>1054</v>
      </c>
      <c r="D384" s="18" t="s">
        <v>1351</v>
      </c>
      <c r="E384" s="18" t="s">
        <v>1280</v>
      </c>
      <c r="F384" s="17">
        <v>1</v>
      </c>
      <c r="G384" s="18" t="s">
        <v>919</v>
      </c>
      <c r="H384" s="18" t="s">
        <v>47</v>
      </c>
      <c r="I384" s="17">
        <v>2011</v>
      </c>
      <c r="J384" s="17">
        <v>2.0204</v>
      </c>
      <c r="K384" s="17">
        <v>68</v>
      </c>
      <c r="L384" s="17">
        <v>219</v>
      </c>
      <c r="M384" s="20">
        <v>9.3299624110299267E-2</v>
      </c>
      <c r="N384" s="18" t="s">
        <v>920</v>
      </c>
      <c r="O384" s="18" t="s">
        <v>921</v>
      </c>
      <c r="P384" s="21">
        <v>0.40486111111111112</v>
      </c>
      <c r="Q384" s="18" t="s">
        <v>346</v>
      </c>
      <c r="R384" s="20">
        <v>1.1644966054091637</v>
      </c>
      <c r="S384" s="22">
        <v>6.8639363207125652E-3</v>
      </c>
      <c r="T384" s="20">
        <v>0.33973155418296203</v>
      </c>
      <c r="U384" s="22">
        <v>0.34088966393630193</v>
      </c>
      <c r="V384" s="17" t="s">
        <v>47</v>
      </c>
      <c r="W384" s="17" t="s">
        <v>47</v>
      </c>
      <c r="X384" s="22">
        <v>0</v>
      </c>
      <c r="Y384" s="22">
        <v>0</v>
      </c>
      <c r="Z384" s="22">
        <v>7.0699999999999997E-5</v>
      </c>
      <c r="AA384" s="22">
        <v>0</v>
      </c>
      <c r="AB384" s="22">
        <v>0</v>
      </c>
      <c r="AC384" s="22">
        <v>1.7087000000000001E-3</v>
      </c>
      <c r="AD384" s="22">
        <v>0</v>
      </c>
      <c r="AE384" s="22">
        <v>0</v>
      </c>
      <c r="AF384" s="22">
        <v>0</v>
      </c>
      <c r="AG384" s="22">
        <v>0</v>
      </c>
      <c r="AH384" s="22">
        <v>0</v>
      </c>
      <c r="AI384" s="22">
        <v>4.0626999999999998E-3</v>
      </c>
      <c r="AJ384" s="22">
        <v>0</v>
      </c>
      <c r="AK384" s="22">
        <v>9.3000000000000007E-6</v>
      </c>
      <c r="AL384" s="22">
        <v>8.4853632071256533E-4</v>
      </c>
      <c r="AM384" s="22">
        <v>0</v>
      </c>
      <c r="AN384" s="22">
        <v>0</v>
      </c>
      <c r="AO384" s="22">
        <v>0</v>
      </c>
      <c r="AP384" s="22">
        <v>1.64E-4</v>
      </c>
      <c r="AQ384" s="24" t="s">
        <v>930</v>
      </c>
    </row>
    <row r="385" spans="1:43" ht="40.200000000000003" x14ac:dyDescent="0.3">
      <c r="A385" s="17">
        <v>2012</v>
      </c>
      <c r="B385" s="19">
        <v>40927</v>
      </c>
      <c r="C385" s="18" t="s">
        <v>1054</v>
      </c>
      <c r="D385" s="18" t="s">
        <v>1352</v>
      </c>
      <c r="E385" s="18" t="s">
        <v>1280</v>
      </c>
      <c r="F385" s="17">
        <v>1</v>
      </c>
      <c r="G385" s="18" t="s">
        <v>919</v>
      </c>
      <c r="H385" s="18" t="s">
        <v>47</v>
      </c>
      <c r="I385" s="17">
        <v>2011</v>
      </c>
      <c r="J385" s="17">
        <v>1.5553999999999999</v>
      </c>
      <c r="K385" s="17">
        <v>62</v>
      </c>
      <c r="L385" s="17">
        <v>219</v>
      </c>
      <c r="M385" s="20">
        <v>9.3299624110299267E-2</v>
      </c>
      <c r="N385" s="18" t="s">
        <v>920</v>
      </c>
      <c r="O385" s="18" t="s">
        <v>921</v>
      </c>
      <c r="P385" s="21">
        <v>0.40486111111111112</v>
      </c>
      <c r="Q385" s="18" t="s">
        <v>346</v>
      </c>
      <c r="R385" s="20">
        <v>1.378070196951859</v>
      </c>
      <c r="S385" s="22">
        <v>7.9062432940781024E-3</v>
      </c>
      <c r="T385" s="20">
        <v>0.50830932840929044</v>
      </c>
      <c r="U385" s="22">
        <v>0.51090631285697441</v>
      </c>
      <c r="V385" s="17" t="s">
        <v>47</v>
      </c>
      <c r="W385" s="17" t="s">
        <v>47</v>
      </c>
      <c r="X385" s="22">
        <v>1.6469999999999999E-4</v>
      </c>
      <c r="Y385" s="22">
        <v>0</v>
      </c>
      <c r="Z385" s="22">
        <v>2.8279999999999999E-4</v>
      </c>
      <c r="AA385" s="22">
        <v>0</v>
      </c>
      <c r="AB385" s="22">
        <v>0</v>
      </c>
      <c r="AC385" s="22">
        <v>1.0375E-3</v>
      </c>
      <c r="AD385" s="22">
        <v>8.4080000000000005E-4</v>
      </c>
      <c r="AE385" s="22">
        <v>6.8760000000000002E-4</v>
      </c>
      <c r="AF385" s="22">
        <v>0</v>
      </c>
      <c r="AG385" s="22">
        <v>2.27E-5</v>
      </c>
      <c r="AH385" s="22">
        <v>0</v>
      </c>
      <c r="AI385" s="22">
        <v>4.2795000000000003E-3</v>
      </c>
      <c r="AJ385" s="22">
        <v>0</v>
      </c>
      <c r="AK385" s="22">
        <v>0</v>
      </c>
      <c r="AL385" s="22">
        <v>5.9064329407810178E-4</v>
      </c>
      <c r="AM385" s="22">
        <v>0</v>
      </c>
      <c r="AN385" s="22">
        <v>0</v>
      </c>
      <c r="AO385" s="22">
        <v>0</v>
      </c>
      <c r="AP385" s="22">
        <v>0</v>
      </c>
      <c r="AQ385" s="24" t="s">
        <v>930</v>
      </c>
    </row>
    <row r="386" spans="1:43" ht="40.200000000000003" x14ac:dyDescent="0.3">
      <c r="A386" s="17">
        <v>2012</v>
      </c>
      <c r="B386" s="19">
        <v>40927</v>
      </c>
      <c r="C386" s="18" t="s">
        <v>46</v>
      </c>
      <c r="D386" s="18" t="s">
        <v>1353</v>
      </c>
      <c r="E386" s="18" t="s">
        <v>1280</v>
      </c>
      <c r="F386" s="17">
        <v>1</v>
      </c>
      <c r="G386" s="18" t="s">
        <v>919</v>
      </c>
      <c r="H386" s="18" t="s">
        <v>47</v>
      </c>
      <c r="I386" s="17">
        <v>2011</v>
      </c>
      <c r="J386" s="17">
        <v>2.1015999999999999</v>
      </c>
      <c r="K386" s="17">
        <v>66</v>
      </c>
      <c r="L386" s="17">
        <v>246</v>
      </c>
      <c r="M386" s="20">
        <v>0.10566073806910831</v>
      </c>
      <c r="N386" s="18" t="s">
        <v>920</v>
      </c>
      <c r="O386" s="18" t="s">
        <v>921</v>
      </c>
      <c r="P386" s="21">
        <v>0.42152777777777778</v>
      </c>
      <c r="Q386" s="18" t="s">
        <v>346</v>
      </c>
      <c r="R386" s="20">
        <v>1.2411692407352173</v>
      </c>
      <c r="S386" s="22">
        <v>7.3124992272577205E-3</v>
      </c>
      <c r="T386" s="20">
        <v>0.34794914480670541</v>
      </c>
      <c r="U386" s="22">
        <v>0.34916405816104912</v>
      </c>
      <c r="V386" s="17" t="s">
        <v>47</v>
      </c>
      <c r="W386" s="17" t="s">
        <v>47</v>
      </c>
      <c r="X386" s="22">
        <v>6.5879999999999997E-4</v>
      </c>
      <c r="Y386" s="22">
        <v>0</v>
      </c>
      <c r="Z386" s="22">
        <v>9.4269999999999998E-4</v>
      </c>
      <c r="AA386" s="22">
        <v>0</v>
      </c>
      <c r="AB386" s="22">
        <v>0</v>
      </c>
      <c r="AC386" s="22">
        <v>1.8941000000000001E-3</v>
      </c>
      <c r="AD386" s="22">
        <v>1.0524E-3</v>
      </c>
      <c r="AE386" s="22">
        <v>1.1459999999999999E-4</v>
      </c>
      <c r="AF386" s="22">
        <v>0</v>
      </c>
      <c r="AG386" s="22">
        <v>0</v>
      </c>
      <c r="AH386" s="22">
        <v>0</v>
      </c>
      <c r="AI386" s="22">
        <v>2.6341000000000003E-3</v>
      </c>
      <c r="AJ386" s="22">
        <v>0</v>
      </c>
      <c r="AK386" s="22">
        <v>1.5799227257721555E-5</v>
      </c>
      <c r="AL386" s="22">
        <v>0</v>
      </c>
      <c r="AM386" s="22">
        <v>0</v>
      </c>
      <c r="AN386" s="22">
        <v>0</v>
      </c>
      <c r="AO386" s="22">
        <v>0</v>
      </c>
      <c r="AP386" s="22">
        <v>0</v>
      </c>
      <c r="AQ386" s="24" t="s">
        <v>930</v>
      </c>
    </row>
    <row r="387" spans="1:43" ht="40.200000000000003" x14ac:dyDescent="0.3">
      <c r="A387" s="17">
        <v>2012</v>
      </c>
      <c r="B387" s="19">
        <v>40927</v>
      </c>
      <c r="C387" s="18" t="s">
        <v>46</v>
      </c>
      <c r="D387" s="18" t="s">
        <v>1354</v>
      </c>
      <c r="E387" s="18" t="s">
        <v>1280</v>
      </c>
      <c r="F387" s="17">
        <v>1</v>
      </c>
      <c r="G387" s="18" t="s">
        <v>919</v>
      </c>
      <c r="H387" s="18" t="s">
        <v>47</v>
      </c>
      <c r="I387" s="17">
        <v>2011</v>
      </c>
      <c r="J387" s="17">
        <v>1.7848999999999999</v>
      </c>
      <c r="K387" s="17">
        <v>63</v>
      </c>
      <c r="L387" s="17">
        <v>246</v>
      </c>
      <c r="M387" s="20">
        <v>0.10566073806910831</v>
      </c>
      <c r="N387" s="18" t="s">
        <v>920</v>
      </c>
      <c r="O387" s="18" t="s">
        <v>921</v>
      </c>
      <c r="P387" s="21">
        <v>0.42152777777777778</v>
      </c>
      <c r="Q387" s="18" t="s">
        <v>346</v>
      </c>
      <c r="R387" s="20">
        <v>1.1943404247985414</v>
      </c>
      <c r="S387" s="22">
        <v>5.5030000000000001E-3</v>
      </c>
      <c r="T387" s="20">
        <v>0.30830858871645472</v>
      </c>
      <c r="U387" s="22">
        <v>0.30926207024064895</v>
      </c>
      <c r="V387" s="17" t="s">
        <v>47</v>
      </c>
      <c r="W387" s="17" t="s">
        <v>47</v>
      </c>
      <c r="X387" s="22">
        <v>2.8820000000000001E-4</v>
      </c>
      <c r="Y387" s="22">
        <v>0</v>
      </c>
      <c r="Z387" s="22">
        <v>7.0699999999999997E-5</v>
      </c>
      <c r="AA387" s="22">
        <v>0</v>
      </c>
      <c r="AB387" s="22">
        <v>0</v>
      </c>
      <c r="AC387" s="22">
        <v>8.6709999999999999E-4</v>
      </c>
      <c r="AD387" s="22">
        <v>1.5062999999999999E-3</v>
      </c>
      <c r="AE387" s="22">
        <v>2.6739999999999999E-4</v>
      </c>
      <c r="AF387" s="22">
        <v>0</v>
      </c>
      <c r="AG387" s="22">
        <v>0</v>
      </c>
      <c r="AH387" s="22">
        <v>0</v>
      </c>
      <c r="AI387" s="22">
        <v>2.1728000000000003E-3</v>
      </c>
      <c r="AJ387" s="22">
        <v>0</v>
      </c>
      <c r="AK387" s="22">
        <v>0</v>
      </c>
      <c r="AL387" s="22">
        <v>0</v>
      </c>
      <c r="AM387" s="22">
        <v>0</v>
      </c>
      <c r="AN387" s="22">
        <v>0</v>
      </c>
      <c r="AO387" s="22">
        <v>0</v>
      </c>
      <c r="AP387" s="22">
        <v>3.3050000000000001E-4</v>
      </c>
      <c r="AQ387" s="24" t="s">
        <v>930</v>
      </c>
    </row>
    <row r="388" spans="1:43" ht="40.200000000000003" x14ac:dyDescent="0.3">
      <c r="A388" s="17">
        <v>2012</v>
      </c>
      <c r="B388" s="19">
        <v>40927</v>
      </c>
      <c r="C388" s="18" t="s">
        <v>46</v>
      </c>
      <c r="D388" s="18" t="s">
        <v>1355</v>
      </c>
      <c r="E388" s="18" t="s">
        <v>1280</v>
      </c>
      <c r="F388" s="17">
        <v>1</v>
      </c>
      <c r="G388" s="18" t="s">
        <v>919</v>
      </c>
      <c r="H388" s="18" t="s">
        <v>47</v>
      </c>
      <c r="I388" s="17">
        <v>2011</v>
      </c>
      <c r="J388" s="17">
        <v>2.0289999999999999</v>
      </c>
      <c r="K388" s="17">
        <v>67</v>
      </c>
      <c r="L388" s="17">
        <v>246</v>
      </c>
      <c r="M388" s="20">
        <v>0.10566073806910831</v>
      </c>
      <c r="N388" s="18" t="s">
        <v>920</v>
      </c>
      <c r="O388" s="18" t="s">
        <v>921</v>
      </c>
      <c r="P388" s="21">
        <v>0.42152777777777778</v>
      </c>
      <c r="Q388" s="18" t="s">
        <v>346</v>
      </c>
      <c r="R388" s="20">
        <v>1.2047760662663889</v>
      </c>
      <c r="S388" s="22">
        <v>7.119445947773341E-3</v>
      </c>
      <c r="T388" s="20">
        <v>0.35088447253688226</v>
      </c>
      <c r="U388" s="22">
        <v>0.3521200069660218</v>
      </c>
      <c r="V388" s="17" t="s">
        <v>47</v>
      </c>
      <c r="W388" s="17" t="s">
        <v>47</v>
      </c>
      <c r="X388" s="22">
        <v>1.098E-4</v>
      </c>
      <c r="Y388" s="22">
        <v>0</v>
      </c>
      <c r="Z388" s="22">
        <v>6.3639999999999996E-4</v>
      </c>
      <c r="AA388" s="22">
        <v>0</v>
      </c>
      <c r="AB388" s="22">
        <v>4.0299999999999997E-5</v>
      </c>
      <c r="AC388" s="22">
        <v>1.9400000000000003E-3</v>
      </c>
      <c r="AD388" s="22">
        <v>5.3180000000000002E-4</v>
      </c>
      <c r="AE388" s="22">
        <v>3.056E-4</v>
      </c>
      <c r="AF388" s="22">
        <v>0</v>
      </c>
      <c r="AG388" s="22">
        <v>0</v>
      </c>
      <c r="AH388" s="22">
        <v>0</v>
      </c>
      <c r="AI388" s="22">
        <v>2.6389999999999999E-3</v>
      </c>
      <c r="AJ388" s="22">
        <v>0</v>
      </c>
      <c r="AK388" s="22">
        <v>2.0983451143475246E-4</v>
      </c>
      <c r="AL388" s="22">
        <v>7.0671143633858869E-4</v>
      </c>
      <c r="AM388" s="22">
        <v>0</v>
      </c>
      <c r="AN388" s="22">
        <v>0</v>
      </c>
      <c r="AO388" s="22">
        <v>0</v>
      </c>
      <c r="AP388" s="22">
        <v>0</v>
      </c>
      <c r="AQ388" s="24" t="s">
        <v>930</v>
      </c>
    </row>
    <row r="389" spans="1:43" ht="40.200000000000003" x14ac:dyDescent="0.3">
      <c r="A389" s="17">
        <v>2012</v>
      </c>
      <c r="B389" s="19">
        <v>40927</v>
      </c>
      <c r="C389" s="18" t="s">
        <v>46</v>
      </c>
      <c r="D389" s="18" t="s">
        <v>1356</v>
      </c>
      <c r="E389" s="18" t="s">
        <v>1280</v>
      </c>
      <c r="F389" s="17">
        <v>1</v>
      </c>
      <c r="G389" s="18" t="s">
        <v>919</v>
      </c>
      <c r="H389" s="18" t="s">
        <v>47</v>
      </c>
      <c r="I389" s="17">
        <v>2011</v>
      </c>
      <c r="J389" s="17">
        <v>1.39</v>
      </c>
      <c r="K389" s="17">
        <v>57</v>
      </c>
      <c r="L389" s="17">
        <v>246</v>
      </c>
      <c r="M389" s="20">
        <v>0.10566073806910831</v>
      </c>
      <c r="N389" s="18" t="s">
        <v>920</v>
      </c>
      <c r="O389" s="18" t="s">
        <v>921</v>
      </c>
      <c r="P389" s="21">
        <v>0.42152777777777778</v>
      </c>
      <c r="Q389" s="18" t="s">
        <v>346</v>
      </c>
      <c r="R389" s="20">
        <v>1.2175738950926038</v>
      </c>
      <c r="S389" s="22">
        <v>3.9714999999999993E-3</v>
      </c>
      <c r="T389" s="20">
        <v>0.28571942446043164</v>
      </c>
      <c r="U389" s="22">
        <v>0.28653811952640224</v>
      </c>
      <c r="V389" s="17" t="s">
        <v>47</v>
      </c>
      <c r="W389" s="17" t="s">
        <v>47</v>
      </c>
      <c r="X389" s="22">
        <v>5.49E-5</v>
      </c>
      <c r="Y389" s="22">
        <v>0</v>
      </c>
      <c r="Z389" s="22">
        <v>2.1220000000000001E-4</v>
      </c>
      <c r="AA389" s="22">
        <v>0</v>
      </c>
      <c r="AB389" s="22">
        <v>4.0299999999999997E-5</v>
      </c>
      <c r="AC389" s="22">
        <v>2.7930000000000007E-4</v>
      </c>
      <c r="AD389" s="22">
        <v>1.1624999999999999E-3</v>
      </c>
      <c r="AE389" s="22">
        <v>6.4939999999999996E-4</v>
      </c>
      <c r="AF389" s="22">
        <v>0</v>
      </c>
      <c r="AG389" s="22">
        <v>0</v>
      </c>
      <c r="AH389" s="22">
        <v>0</v>
      </c>
      <c r="AI389" s="22">
        <v>1.5728999999999999E-3</v>
      </c>
      <c r="AJ389" s="22">
        <v>0</v>
      </c>
      <c r="AK389" s="22">
        <v>0</v>
      </c>
      <c r="AL389" s="22">
        <v>0</v>
      </c>
      <c r="AM389" s="22">
        <v>0</v>
      </c>
      <c r="AN389" s="22">
        <v>0</v>
      </c>
      <c r="AO389" s="22">
        <v>0</v>
      </c>
      <c r="AP389" s="22">
        <v>0</v>
      </c>
      <c r="AQ389" s="24" t="s">
        <v>930</v>
      </c>
    </row>
    <row r="390" spans="1:43" ht="40.200000000000003" x14ac:dyDescent="0.3">
      <c r="A390" s="17">
        <v>2012</v>
      </c>
      <c r="B390" s="19">
        <v>40927</v>
      </c>
      <c r="C390" s="18" t="s">
        <v>1141</v>
      </c>
      <c r="D390" s="18" t="s">
        <v>1357</v>
      </c>
      <c r="E390" s="18" t="s">
        <v>1280</v>
      </c>
      <c r="F390" s="17">
        <v>1</v>
      </c>
      <c r="G390" s="18" t="s">
        <v>919</v>
      </c>
      <c r="H390" s="18" t="s">
        <v>47</v>
      </c>
      <c r="I390" s="17">
        <v>2011</v>
      </c>
      <c r="J390" s="17">
        <v>2.6269999999999998</v>
      </c>
      <c r="K390" s="17">
        <v>70</v>
      </c>
      <c r="L390" s="17">
        <v>362</v>
      </c>
      <c r="M390" s="20">
        <v>0.15975995820790406</v>
      </c>
      <c r="N390" s="18" t="s">
        <v>920</v>
      </c>
      <c r="O390" s="18" t="s">
        <v>921</v>
      </c>
      <c r="P390" s="21">
        <v>0.45</v>
      </c>
      <c r="Q390" s="18" t="s">
        <v>346</v>
      </c>
      <c r="R390" s="20">
        <v>0.69146878191274463</v>
      </c>
      <c r="S390" s="22">
        <v>2.5780999999999998E-3</v>
      </c>
      <c r="T390" s="20">
        <v>9.8138561096307572E-2</v>
      </c>
      <c r="U390" s="22">
        <v>9.8234967479885762E-2</v>
      </c>
      <c r="V390" s="17" t="s">
        <v>47</v>
      </c>
      <c r="W390" s="17" t="s">
        <v>47</v>
      </c>
      <c r="X390" s="22">
        <v>2.3330000000000001E-4</v>
      </c>
      <c r="Y390" s="22">
        <v>0</v>
      </c>
      <c r="Z390" s="22">
        <v>1.7675E-3</v>
      </c>
      <c r="AA390" s="22">
        <v>0</v>
      </c>
      <c r="AB390" s="22">
        <v>8.0599999999999994E-5</v>
      </c>
      <c r="AC390" s="22">
        <v>1.38E-5</v>
      </c>
      <c r="AD390" s="22">
        <v>3.3820000000000003E-4</v>
      </c>
      <c r="AE390" s="22">
        <v>1.1459999999999999E-4</v>
      </c>
      <c r="AF390" s="22">
        <v>0</v>
      </c>
      <c r="AG390" s="22">
        <v>0</v>
      </c>
      <c r="AH390" s="22">
        <v>0</v>
      </c>
      <c r="AI390" s="22">
        <v>3.01E-5</v>
      </c>
      <c r="AJ390" s="22">
        <v>0</v>
      </c>
      <c r="AK390" s="22">
        <v>0</v>
      </c>
      <c r="AL390" s="22">
        <v>0</v>
      </c>
      <c r="AM390" s="22">
        <v>0</v>
      </c>
      <c r="AN390" s="22">
        <v>0</v>
      </c>
      <c r="AO390" s="22">
        <v>0</v>
      </c>
      <c r="AP390" s="22">
        <v>0</v>
      </c>
      <c r="AQ390" s="24" t="s">
        <v>930</v>
      </c>
    </row>
    <row r="391" spans="1:43" ht="40.200000000000003" x14ac:dyDescent="0.3">
      <c r="A391" s="17">
        <v>2012</v>
      </c>
      <c r="B391" s="19">
        <v>40927</v>
      </c>
      <c r="C391" s="18" t="s">
        <v>1141</v>
      </c>
      <c r="D391" s="18" t="s">
        <v>1358</v>
      </c>
      <c r="E391" s="18" t="s">
        <v>1280</v>
      </c>
      <c r="F391" s="17">
        <v>1</v>
      </c>
      <c r="G391" s="18" t="s">
        <v>919</v>
      </c>
      <c r="H391" s="18" t="s">
        <v>47</v>
      </c>
      <c r="I391" s="17">
        <v>2011</v>
      </c>
      <c r="J391" s="17">
        <v>2.1063000000000001</v>
      </c>
      <c r="K391" s="17">
        <v>66</v>
      </c>
      <c r="L391" s="17">
        <v>362</v>
      </c>
      <c r="M391" s="20">
        <v>0.15975995820790406</v>
      </c>
      <c r="N391" s="18" t="s">
        <v>920</v>
      </c>
      <c r="O391" s="18" t="s">
        <v>921</v>
      </c>
      <c r="P391" s="21">
        <v>0.45</v>
      </c>
      <c r="Q391" s="18" t="s">
        <v>346</v>
      </c>
      <c r="R391" s="20">
        <v>0.62837652121305942</v>
      </c>
      <c r="S391" s="22">
        <v>1.7834999999999999E-3</v>
      </c>
      <c r="T391" s="20">
        <v>8.4674547785215784E-2</v>
      </c>
      <c r="U391" s="22">
        <v>8.4746306336871205E-2</v>
      </c>
      <c r="V391" s="17" t="s">
        <v>47</v>
      </c>
      <c r="W391" s="17" t="s">
        <v>47</v>
      </c>
      <c r="X391" s="22">
        <v>3.8430000000000002E-4</v>
      </c>
      <c r="Y391" s="22">
        <v>0</v>
      </c>
      <c r="Z391" s="22">
        <v>1.2726E-3</v>
      </c>
      <c r="AA391" s="22">
        <v>0</v>
      </c>
      <c r="AB391" s="22">
        <v>0</v>
      </c>
      <c r="AC391" s="22">
        <v>0</v>
      </c>
      <c r="AD391" s="22">
        <v>4.4400000000000002E-5</v>
      </c>
      <c r="AE391" s="22">
        <v>0</v>
      </c>
      <c r="AF391" s="22">
        <v>0</v>
      </c>
      <c r="AG391" s="22">
        <v>0</v>
      </c>
      <c r="AH391" s="22">
        <v>0</v>
      </c>
      <c r="AI391" s="22">
        <v>7.2899999999999997E-5</v>
      </c>
      <c r="AJ391" s="22">
        <v>0</v>
      </c>
      <c r="AK391" s="22">
        <v>9.3000000000000007E-6</v>
      </c>
      <c r="AL391" s="22">
        <v>0</v>
      </c>
      <c r="AM391" s="22">
        <v>0</v>
      </c>
      <c r="AN391" s="22">
        <v>0</v>
      </c>
      <c r="AO391" s="22">
        <v>0</v>
      </c>
      <c r="AP391" s="22">
        <v>0</v>
      </c>
      <c r="AQ391" s="24" t="s">
        <v>930</v>
      </c>
    </row>
    <row r="392" spans="1:43" ht="40.200000000000003" x14ac:dyDescent="0.3">
      <c r="A392" s="17">
        <v>2012</v>
      </c>
      <c r="B392" s="19">
        <v>40927</v>
      </c>
      <c r="C392" s="18" t="s">
        <v>1141</v>
      </c>
      <c r="D392" s="18" t="s">
        <v>1359</v>
      </c>
      <c r="E392" s="18" t="s">
        <v>1280</v>
      </c>
      <c r="F392" s="17">
        <v>1</v>
      </c>
      <c r="G392" s="18" t="s">
        <v>919</v>
      </c>
      <c r="H392" s="18" t="s">
        <v>47</v>
      </c>
      <c r="I392" s="17">
        <v>2011</v>
      </c>
      <c r="J392" s="17">
        <v>2.2000000000000002</v>
      </c>
      <c r="K392" s="17">
        <v>67</v>
      </c>
      <c r="L392" s="17">
        <v>362</v>
      </c>
      <c r="M392" s="20">
        <v>0.15975995820790406</v>
      </c>
      <c r="N392" s="18" t="s">
        <v>920</v>
      </c>
      <c r="O392" s="18" t="s">
        <v>921</v>
      </c>
      <c r="P392" s="21">
        <v>0.45</v>
      </c>
      <c r="Q392" s="18" t="s">
        <v>346</v>
      </c>
      <c r="R392" s="20">
        <v>0.66843877814731589</v>
      </c>
      <c r="S392" s="22">
        <v>2.0706605478845045E-3</v>
      </c>
      <c r="T392" s="20">
        <v>9.4120933994750189E-2</v>
      </c>
      <c r="U392" s="22">
        <v>9.4209604954846468E-2</v>
      </c>
      <c r="V392" s="17" t="s">
        <v>47</v>
      </c>
      <c r="W392" s="17" t="s">
        <v>47</v>
      </c>
      <c r="X392" s="22">
        <v>3.8430000000000002E-4</v>
      </c>
      <c r="Y392" s="22">
        <v>0</v>
      </c>
      <c r="Z392" s="22">
        <v>9.8979999999999988E-4</v>
      </c>
      <c r="AA392" s="22">
        <v>0</v>
      </c>
      <c r="AB392" s="22">
        <v>0</v>
      </c>
      <c r="AC392" s="22">
        <v>4.1399999999999998E-4</v>
      </c>
      <c r="AD392" s="22">
        <v>9.3500000000000009E-5</v>
      </c>
      <c r="AE392" s="22">
        <v>7.64E-5</v>
      </c>
      <c r="AF392" s="22">
        <v>0</v>
      </c>
      <c r="AG392" s="22">
        <v>0</v>
      </c>
      <c r="AH392" s="22">
        <v>0</v>
      </c>
      <c r="AI392" s="22">
        <v>7.5100000000000009E-5</v>
      </c>
      <c r="AJ392" s="22">
        <v>0</v>
      </c>
      <c r="AK392" s="22">
        <v>1.2860547884504846E-5</v>
      </c>
      <c r="AL392" s="22">
        <v>0</v>
      </c>
      <c r="AM392" s="22">
        <v>0</v>
      </c>
      <c r="AN392" s="22">
        <v>0</v>
      </c>
      <c r="AO392" s="22">
        <v>0</v>
      </c>
      <c r="AP392" s="22">
        <v>2.4700000000000001E-5</v>
      </c>
      <c r="AQ392" s="24" t="s">
        <v>930</v>
      </c>
    </row>
    <row r="393" spans="1:43" ht="40.200000000000003" x14ac:dyDescent="0.3">
      <c r="A393" s="17">
        <v>2012</v>
      </c>
      <c r="B393" s="19">
        <v>40927</v>
      </c>
      <c r="C393" s="18" t="s">
        <v>1141</v>
      </c>
      <c r="D393" s="18" t="s">
        <v>1360</v>
      </c>
      <c r="E393" s="18" t="s">
        <v>1280</v>
      </c>
      <c r="F393" s="17">
        <v>1</v>
      </c>
      <c r="G393" s="18" t="s">
        <v>919</v>
      </c>
      <c r="H393" s="18" t="s">
        <v>47</v>
      </c>
      <c r="I393" s="17">
        <v>2011</v>
      </c>
      <c r="J393" s="17">
        <v>2.0306999999999999</v>
      </c>
      <c r="K393" s="17">
        <v>66</v>
      </c>
      <c r="L393" s="17">
        <v>362</v>
      </c>
      <c r="M393" s="20">
        <v>0.15975995820790406</v>
      </c>
      <c r="N393" s="18" t="s">
        <v>920</v>
      </c>
      <c r="O393" s="18" t="s">
        <v>921</v>
      </c>
      <c r="P393" s="21">
        <v>0.45</v>
      </c>
      <c r="Q393" s="18" t="s">
        <v>346</v>
      </c>
      <c r="R393" s="20">
        <v>0.81798101784897881</v>
      </c>
      <c r="S393" s="22">
        <v>2.7597999999999993E-3</v>
      </c>
      <c r="T393" s="20">
        <v>0.13590387551090755</v>
      </c>
      <c r="U393" s="22">
        <v>0.13608882549889784</v>
      </c>
      <c r="V393" s="17" t="s">
        <v>47</v>
      </c>
      <c r="W393" s="17" t="s">
        <v>47</v>
      </c>
      <c r="X393" s="22">
        <v>1.2078E-3</v>
      </c>
      <c r="Y393" s="22">
        <v>0</v>
      </c>
      <c r="Z393" s="22">
        <v>1.2962999999999998E-3</v>
      </c>
      <c r="AA393" s="22">
        <v>0</v>
      </c>
      <c r="AB393" s="22">
        <v>0</v>
      </c>
      <c r="AC393" s="22">
        <v>0</v>
      </c>
      <c r="AD393" s="22">
        <v>1.2990000000000001E-4</v>
      </c>
      <c r="AE393" s="22">
        <v>3.82E-5</v>
      </c>
      <c r="AF393" s="22">
        <v>0</v>
      </c>
      <c r="AG393" s="22">
        <v>0</v>
      </c>
      <c r="AH393" s="22">
        <v>0</v>
      </c>
      <c r="AI393" s="22">
        <v>5.0399999999999999E-5</v>
      </c>
      <c r="AJ393" s="22">
        <v>0</v>
      </c>
      <c r="AK393" s="22">
        <v>3.7200000000000003E-5</v>
      </c>
      <c r="AL393" s="22">
        <v>0</v>
      </c>
      <c r="AM393" s="22">
        <v>0</v>
      </c>
      <c r="AN393" s="22">
        <v>0</v>
      </c>
      <c r="AO393" s="22">
        <v>0</v>
      </c>
      <c r="AP393" s="22">
        <v>0</v>
      </c>
      <c r="AQ393" s="24" t="s">
        <v>930</v>
      </c>
    </row>
    <row r="394" spans="1:43" ht="40.200000000000003" x14ac:dyDescent="0.3">
      <c r="A394" s="17">
        <v>2012</v>
      </c>
      <c r="B394" s="19">
        <v>40927</v>
      </c>
      <c r="C394" s="18" t="s">
        <v>1141</v>
      </c>
      <c r="D394" s="18" t="s">
        <v>1361</v>
      </c>
      <c r="E394" s="18" t="s">
        <v>1280</v>
      </c>
      <c r="F394" s="17">
        <v>1</v>
      </c>
      <c r="G394" s="18" t="s">
        <v>919</v>
      </c>
      <c r="H394" s="18" t="s">
        <v>47</v>
      </c>
      <c r="I394" s="17">
        <v>2011</v>
      </c>
      <c r="J394" s="17">
        <v>3.0573000000000001</v>
      </c>
      <c r="K394" s="17">
        <v>69</v>
      </c>
      <c r="L394" s="17">
        <v>362</v>
      </c>
      <c r="M394" s="20">
        <v>0.15975995820790406</v>
      </c>
      <c r="N394" s="18" t="s">
        <v>920</v>
      </c>
      <c r="O394" s="18" t="s">
        <v>921</v>
      </c>
      <c r="P394" s="21">
        <v>0.45</v>
      </c>
      <c r="Q394" s="18" t="s">
        <v>346</v>
      </c>
      <c r="R394" s="20">
        <v>0.73256837702820177</v>
      </c>
      <c r="S394" s="22">
        <v>2.6834605478845042E-3</v>
      </c>
      <c r="T394" s="20">
        <v>8.7772235236466947E-2</v>
      </c>
      <c r="U394" s="22">
        <v>8.7849342568079497E-2</v>
      </c>
      <c r="V394" s="17" t="s">
        <v>47</v>
      </c>
      <c r="W394" s="17" t="s">
        <v>47</v>
      </c>
      <c r="X394" s="22">
        <v>7.1369999999999995E-4</v>
      </c>
      <c r="Y394" s="22">
        <v>0</v>
      </c>
      <c r="Z394" s="22">
        <v>1.8381999999999999E-3</v>
      </c>
      <c r="AA394" s="22">
        <v>0</v>
      </c>
      <c r="AB394" s="22">
        <v>0</v>
      </c>
      <c r="AC394" s="22">
        <v>0</v>
      </c>
      <c r="AD394" s="22">
        <v>0</v>
      </c>
      <c r="AE394" s="22">
        <v>3.82E-5</v>
      </c>
      <c r="AF394" s="22">
        <v>0</v>
      </c>
      <c r="AG394" s="22">
        <v>0</v>
      </c>
      <c r="AH394" s="22">
        <v>0</v>
      </c>
      <c r="AI394" s="22">
        <v>8.0500000000000005E-5</v>
      </c>
      <c r="AJ394" s="22">
        <v>0</v>
      </c>
      <c r="AK394" s="22">
        <v>1.2860547884504846E-5</v>
      </c>
      <c r="AL394" s="22">
        <v>0</v>
      </c>
      <c r="AM394" s="22">
        <v>0</v>
      </c>
      <c r="AN394" s="22">
        <v>0</v>
      </c>
      <c r="AO394" s="22">
        <v>0</v>
      </c>
      <c r="AP394" s="22">
        <v>0</v>
      </c>
      <c r="AQ394" s="24" t="s">
        <v>930</v>
      </c>
    </row>
    <row r="395" spans="1:43" ht="40.200000000000003" x14ac:dyDescent="0.3">
      <c r="A395" s="17">
        <v>2012</v>
      </c>
      <c r="B395" s="19">
        <v>40927</v>
      </c>
      <c r="C395" s="18" t="s">
        <v>1141</v>
      </c>
      <c r="D395" s="18" t="s">
        <v>1362</v>
      </c>
      <c r="E395" s="18" t="s">
        <v>1280</v>
      </c>
      <c r="F395" s="17">
        <v>1</v>
      </c>
      <c r="G395" s="18" t="s">
        <v>919</v>
      </c>
      <c r="H395" s="18" t="s">
        <v>47</v>
      </c>
      <c r="I395" s="17">
        <v>2011</v>
      </c>
      <c r="J395" s="17">
        <v>1.8069</v>
      </c>
      <c r="K395" s="17">
        <v>65</v>
      </c>
      <c r="L395" s="17">
        <v>362</v>
      </c>
      <c r="M395" s="20">
        <v>0.15975995820790406</v>
      </c>
      <c r="N395" s="18" t="s">
        <v>920</v>
      </c>
      <c r="O395" s="18" t="s">
        <v>921</v>
      </c>
      <c r="P395" s="21">
        <v>0.45</v>
      </c>
      <c r="Q395" s="18" t="s">
        <v>346</v>
      </c>
      <c r="R395" s="20">
        <v>0.98579965397499614</v>
      </c>
      <c r="S395" s="22">
        <v>3.8330498859516044E-3</v>
      </c>
      <c r="T395" s="20">
        <v>0.21213403541710135</v>
      </c>
      <c r="U395" s="22">
        <v>0.2125850005574754</v>
      </c>
      <c r="V395" s="17" t="s">
        <v>47</v>
      </c>
      <c r="W395" s="17" t="s">
        <v>47</v>
      </c>
      <c r="X395" s="22">
        <v>2.745E-4</v>
      </c>
      <c r="Y395" s="22">
        <v>0</v>
      </c>
      <c r="Z395" s="22">
        <v>3.1110999999999999E-3</v>
      </c>
      <c r="AA395" s="22">
        <v>0</v>
      </c>
      <c r="AB395" s="22">
        <v>4.0299999999999997E-5</v>
      </c>
      <c r="AC395" s="22">
        <v>3.6600000000000002E-5</v>
      </c>
      <c r="AD395" s="22">
        <v>1.8469999999999999E-4</v>
      </c>
      <c r="AE395" s="22">
        <v>3.82E-5</v>
      </c>
      <c r="AF395" s="22">
        <v>0</v>
      </c>
      <c r="AG395" s="22">
        <v>0</v>
      </c>
      <c r="AH395" s="22">
        <v>0</v>
      </c>
      <c r="AI395" s="22">
        <v>1.175E-4</v>
      </c>
      <c r="AJ395" s="22">
        <v>0</v>
      </c>
      <c r="AK395" s="22">
        <v>3.0149885951605073E-5</v>
      </c>
      <c r="AL395" s="22">
        <v>0</v>
      </c>
      <c r="AM395" s="22">
        <v>0</v>
      </c>
      <c r="AN395" s="22">
        <v>0</v>
      </c>
      <c r="AO395" s="22">
        <v>0</v>
      </c>
      <c r="AP395" s="22">
        <v>0</v>
      </c>
      <c r="AQ395" s="24" t="s">
        <v>930</v>
      </c>
    </row>
    <row r="396" spans="1:43" ht="40.200000000000003" x14ac:dyDescent="0.3">
      <c r="A396" s="17">
        <v>2012</v>
      </c>
      <c r="B396" s="19">
        <v>40927</v>
      </c>
      <c r="C396" s="18" t="s">
        <v>1141</v>
      </c>
      <c r="D396" s="18" t="s">
        <v>1363</v>
      </c>
      <c r="E396" s="18" t="s">
        <v>1280</v>
      </c>
      <c r="F396" s="17">
        <v>1</v>
      </c>
      <c r="G396" s="18" t="s">
        <v>919</v>
      </c>
      <c r="H396" s="18" t="s">
        <v>47</v>
      </c>
      <c r="I396" s="17">
        <v>2011</v>
      </c>
      <c r="J396" s="17">
        <v>1.4428000000000001</v>
      </c>
      <c r="K396" s="17">
        <v>57</v>
      </c>
      <c r="L396" s="17">
        <v>362</v>
      </c>
      <c r="M396" s="20">
        <v>0.15975995820790406</v>
      </c>
      <c r="N396" s="18" t="s">
        <v>920</v>
      </c>
      <c r="O396" s="18" t="s">
        <v>921</v>
      </c>
      <c r="P396" s="21">
        <v>0.45</v>
      </c>
      <c r="Q396" s="18" t="s">
        <v>346</v>
      </c>
      <c r="R396" s="20">
        <v>1.2595477490740266</v>
      </c>
      <c r="S396" s="22">
        <v>4.374499999999999E-3</v>
      </c>
      <c r="T396" s="20">
        <v>0.30319517604657598</v>
      </c>
      <c r="U396" s="22">
        <v>0.30411724486252495</v>
      </c>
      <c r="V396" s="17" t="s">
        <v>47</v>
      </c>
      <c r="W396" s="17" t="s">
        <v>47</v>
      </c>
      <c r="X396" s="22">
        <v>8.7839999999999999E-4</v>
      </c>
      <c r="Y396" s="22">
        <v>0</v>
      </c>
      <c r="Z396" s="22">
        <v>2.9223999999999999E-3</v>
      </c>
      <c r="AA396" s="22">
        <v>0</v>
      </c>
      <c r="AB396" s="22">
        <v>0</v>
      </c>
      <c r="AC396" s="22">
        <v>2.208E-4</v>
      </c>
      <c r="AD396" s="22">
        <v>1.4690000000000002E-4</v>
      </c>
      <c r="AE396" s="22">
        <v>3.82E-5</v>
      </c>
      <c r="AF396" s="22">
        <v>0</v>
      </c>
      <c r="AG396" s="22">
        <v>2.27E-5</v>
      </c>
      <c r="AH396" s="22">
        <v>0</v>
      </c>
      <c r="AI396" s="22">
        <v>1.451E-4</v>
      </c>
      <c r="AJ396" s="22">
        <v>0</v>
      </c>
      <c r="AK396" s="22">
        <v>0</v>
      </c>
      <c r="AL396" s="22">
        <v>0</v>
      </c>
      <c r="AM396" s="22">
        <v>0</v>
      </c>
      <c r="AN396" s="22">
        <v>0</v>
      </c>
      <c r="AO396" s="22">
        <v>0</v>
      </c>
      <c r="AP396" s="22">
        <v>0</v>
      </c>
      <c r="AQ396" s="24" t="s">
        <v>930</v>
      </c>
    </row>
    <row r="397" spans="1:43" ht="40.200000000000003" x14ac:dyDescent="0.3">
      <c r="A397" s="17">
        <v>2012</v>
      </c>
      <c r="B397" s="19">
        <v>40927</v>
      </c>
      <c r="C397" s="18" t="s">
        <v>1141</v>
      </c>
      <c r="D397" s="18" t="s">
        <v>1364</v>
      </c>
      <c r="E397" s="18" t="s">
        <v>1280</v>
      </c>
      <c r="F397" s="17">
        <v>1</v>
      </c>
      <c r="G397" s="18" t="s">
        <v>919</v>
      </c>
      <c r="H397" s="18" t="s">
        <v>47</v>
      </c>
      <c r="I397" s="17">
        <v>2011</v>
      </c>
      <c r="J397" s="17">
        <v>1.4118999999999999</v>
      </c>
      <c r="K397" s="17">
        <v>60</v>
      </c>
      <c r="L397" s="17">
        <v>362</v>
      </c>
      <c r="M397" s="20">
        <v>0.15975995820790406</v>
      </c>
      <c r="N397" s="18" t="s">
        <v>920</v>
      </c>
      <c r="O397" s="18" t="s">
        <v>921</v>
      </c>
      <c r="P397" s="21">
        <v>0.45</v>
      </c>
      <c r="Q397" s="18" t="s">
        <v>346</v>
      </c>
      <c r="R397" s="20">
        <v>0.99056023225106815</v>
      </c>
      <c r="S397" s="22">
        <v>2.8604999999999993E-3</v>
      </c>
      <c r="T397" s="20">
        <v>0.20259933423046952</v>
      </c>
      <c r="U397" s="22">
        <v>0.20301063242016987</v>
      </c>
      <c r="V397" s="17" t="s">
        <v>47</v>
      </c>
      <c r="W397" s="17" t="s">
        <v>47</v>
      </c>
      <c r="X397" s="22">
        <v>6.5879999999999997E-4</v>
      </c>
      <c r="Y397" s="22">
        <v>0</v>
      </c>
      <c r="Z397" s="22">
        <v>1.4139999999999999E-3</v>
      </c>
      <c r="AA397" s="22">
        <v>0</v>
      </c>
      <c r="AB397" s="22">
        <v>4.0299999999999997E-5</v>
      </c>
      <c r="AC397" s="22">
        <v>3.5879999999999999E-4</v>
      </c>
      <c r="AD397" s="22">
        <v>2.4279999999999999E-4</v>
      </c>
      <c r="AE397" s="22">
        <v>3.82E-5</v>
      </c>
      <c r="AF397" s="22">
        <v>0</v>
      </c>
      <c r="AG397" s="22">
        <v>0</v>
      </c>
      <c r="AH397" s="22">
        <v>0</v>
      </c>
      <c r="AI397" s="22">
        <v>5.9500000000000003E-5</v>
      </c>
      <c r="AJ397" s="22">
        <v>0</v>
      </c>
      <c r="AK397" s="22">
        <v>0</v>
      </c>
      <c r="AL397" s="22">
        <v>0</v>
      </c>
      <c r="AM397" s="22">
        <v>0</v>
      </c>
      <c r="AN397" s="22">
        <v>0</v>
      </c>
      <c r="AO397" s="22">
        <v>0</v>
      </c>
      <c r="AP397" s="22">
        <v>4.8099999999999997E-5</v>
      </c>
      <c r="AQ397" s="24" t="s">
        <v>930</v>
      </c>
    </row>
    <row r="398" spans="1:43" ht="40.200000000000003" x14ac:dyDescent="0.3">
      <c r="A398" s="17">
        <v>2012</v>
      </c>
      <c r="B398" s="19">
        <v>40927</v>
      </c>
      <c r="C398" s="18" t="s">
        <v>1141</v>
      </c>
      <c r="D398" s="18" t="s">
        <v>1365</v>
      </c>
      <c r="E398" s="18" t="s">
        <v>1280</v>
      </c>
      <c r="F398" s="17">
        <v>1</v>
      </c>
      <c r="G398" s="18" t="s">
        <v>919</v>
      </c>
      <c r="H398" s="18" t="s">
        <v>47</v>
      </c>
      <c r="I398" s="17">
        <v>2011</v>
      </c>
      <c r="J398" s="17">
        <v>2.5937000000000001</v>
      </c>
      <c r="K398" s="17">
        <v>72</v>
      </c>
      <c r="L398" s="17">
        <v>362</v>
      </c>
      <c r="M398" s="20">
        <v>0.15975995820790406</v>
      </c>
      <c r="N398" s="18" t="s">
        <v>920</v>
      </c>
      <c r="O398" s="18" t="s">
        <v>921</v>
      </c>
      <c r="P398" s="21">
        <v>0.45</v>
      </c>
      <c r="Q398" s="18" t="s">
        <v>346</v>
      </c>
      <c r="R398" s="20">
        <v>0.80474834647212934</v>
      </c>
      <c r="S398" s="22">
        <v>3.7238166288054561E-3</v>
      </c>
      <c r="T398" s="20">
        <v>0.14357160152698678</v>
      </c>
      <c r="U398" s="22">
        <v>0.14377802594147482</v>
      </c>
      <c r="V398" s="17" t="s">
        <v>47</v>
      </c>
      <c r="W398" s="17" t="s">
        <v>47</v>
      </c>
      <c r="X398" s="22">
        <v>5.4900000000000001E-4</v>
      </c>
      <c r="Y398" s="22">
        <v>0</v>
      </c>
      <c r="Z398" s="22">
        <v>2.1917E-3</v>
      </c>
      <c r="AA398" s="22">
        <v>0</v>
      </c>
      <c r="AB398" s="22">
        <v>0</v>
      </c>
      <c r="AC398" s="22">
        <v>0</v>
      </c>
      <c r="AD398" s="22">
        <v>1.2990000000000001E-4</v>
      </c>
      <c r="AE398" s="22">
        <v>3.82E-5</v>
      </c>
      <c r="AF398" s="22">
        <v>0</v>
      </c>
      <c r="AG398" s="22">
        <v>0</v>
      </c>
      <c r="AH398" s="22">
        <v>0</v>
      </c>
      <c r="AI398" s="22">
        <v>8.0500000000000005E-5</v>
      </c>
      <c r="AJ398" s="22">
        <v>0</v>
      </c>
      <c r="AK398" s="22">
        <v>7.3451662880545633E-4</v>
      </c>
      <c r="AL398" s="22">
        <v>0</v>
      </c>
      <c r="AM398" s="22">
        <v>0</v>
      </c>
      <c r="AN398" s="22">
        <v>0</v>
      </c>
      <c r="AO398" s="22">
        <v>0</v>
      </c>
      <c r="AP398" s="22">
        <v>0</v>
      </c>
      <c r="AQ398" s="24" t="s">
        <v>930</v>
      </c>
    </row>
    <row r="399" spans="1:43" ht="40.200000000000003" x14ac:dyDescent="0.3">
      <c r="A399" s="17">
        <v>2012</v>
      </c>
      <c r="B399" s="19">
        <v>40927</v>
      </c>
      <c r="C399" s="18" t="s">
        <v>1141</v>
      </c>
      <c r="D399" s="18" t="s">
        <v>1366</v>
      </c>
      <c r="E399" s="18" t="s">
        <v>1280</v>
      </c>
      <c r="F399" s="17">
        <v>1</v>
      </c>
      <c r="G399" s="18" t="s">
        <v>919</v>
      </c>
      <c r="H399" s="18" t="s">
        <v>47</v>
      </c>
      <c r="I399" s="17">
        <v>2011</v>
      </c>
      <c r="J399" s="17">
        <v>1.4521999999999999</v>
      </c>
      <c r="K399" s="17">
        <v>57</v>
      </c>
      <c r="L399" s="17">
        <v>362</v>
      </c>
      <c r="M399" s="20">
        <v>0.15975995820790406</v>
      </c>
      <c r="N399" s="18" t="s">
        <v>920</v>
      </c>
      <c r="O399" s="18" t="s">
        <v>921</v>
      </c>
      <c r="P399" s="21">
        <v>0.45</v>
      </c>
      <c r="Q399" s="18" t="s">
        <v>346</v>
      </c>
      <c r="R399" s="20">
        <v>0.51536594381459966</v>
      </c>
      <c r="S399" s="22">
        <v>7.8839999999999997E-4</v>
      </c>
      <c r="T399" s="20">
        <v>5.4290042693843819E-2</v>
      </c>
      <c r="U399" s="22">
        <v>5.4319532791387369E-2</v>
      </c>
      <c r="V399" s="17" t="s">
        <v>47</v>
      </c>
      <c r="W399" s="17" t="s">
        <v>47</v>
      </c>
      <c r="X399" s="22">
        <v>1.6469999999999999E-4</v>
      </c>
      <c r="Y399" s="22">
        <v>0</v>
      </c>
      <c r="Z399" s="22">
        <v>5.6559999999999998E-4</v>
      </c>
      <c r="AA399" s="22">
        <v>0</v>
      </c>
      <c r="AB399" s="22">
        <v>0</v>
      </c>
      <c r="AC399" s="22">
        <v>0</v>
      </c>
      <c r="AD399" s="22">
        <v>5.8100000000000003E-5</v>
      </c>
      <c r="AE399" s="22">
        <v>0</v>
      </c>
      <c r="AF399" s="22">
        <v>0</v>
      </c>
      <c r="AG399" s="22">
        <v>0</v>
      </c>
      <c r="AH399" s="22">
        <v>0</v>
      </c>
      <c r="AI399" s="22">
        <v>0</v>
      </c>
      <c r="AJ399" s="22">
        <v>0</v>
      </c>
      <c r="AK399" s="22">
        <v>0</v>
      </c>
      <c r="AL399" s="22">
        <v>0</v>
      </c>
      <c r="AM399" s="22">
        <v>0</v>
      </c>
      <c r="AN399" s="22">
        <v>0</v>
      </c>
      <c r="AO399" s="22">
        <v>0</v>
      </c>
      <c r="AP399" s="22">
        <v>0</v>
      </c>
      <c r="AQ399" s="24" t="s">
        <v>930</v>
      </c>
    </row>
    <row r="400" spans="1:43" ht="40.200000000000003" x14ac:dyDescent="0.3">
      <c r="A400" s="17">
        <v>2012</v>
      </c>
      <c r="B400" s="19">
        <v>40927</v>
      </c>
      <c r="C400" s="18" t="s">
        <v>1141</v>
      </c>
      <c r="D400" s="18" t="s">
        <v>1367</v>
      </c>
      <c r="E400" s="18" t="s">
        <v>1280</v>
      </c>
      <c r="F400" s="17">
        <v>1</v>
      </c>
      <c r="G400" s="18" t="s">
        <v>919</v>
      </c>
      <c r="H400" s="18" t="s">
        <v>47</v>
      </c>
      <c r="I400" s="17">
        <v>2011</v>
      </c>
      <c r="J400" s="17">
        <v>1.4218999999999999</v>
      </c>
      <c r="K400" s="17">
        <v>57</v>
      </c>
      <c r="L400" s="17">
        <v>362</v>
      </c>
      <c r="M400" s="20">
        <v>0.15975995820790406</v>
      </c>
      <c r="N400" s="18" t="s">
        <v>920</v>
      </c>
      <c r="O400" s="18" t="s">
        <v>921</v>
      </c>
      <c r="P400" s="21">
        <v>0.45</v>
      </c>
      <c r="Q400" s="18" t="s">
        <v>346</v>
      </c>
      <c r="R400" s="20">
        <v>0.95811052004973896</v>
      </c>
      <c r="S400" s="22">
        <v>2.1852E-3</v>
      </c>
      <c r="T400" s="20">
        <v>0.15368169350868557</v>
      </c>
      <c r="U400" s="22">
        <v>0.15391823766294471</v>
      </c>
      <c r="V400" s="17" t="s">
        <v>47</v>
      </c>
      <c r="W400" s="17" t="s">
        <v>47</v>
      </c>
      <c r="X400" s="22">
        <v>8.2350000000000001E-4</v>
      </c>
      <c r="Y400" s="22">
        <v>0</v>
      </c>
      <c r="Z400" s="22">
        <v>8.0139999999999996E-4</v>
      </c>
      <c r="AA400" s="22">
        <v>0</v>
      </c>
      <c r="AB400" s="22">
        <v>0</v>
      </c>
      <c r="AC400" s="22">
        <v>3.3120000000000003E-4</v>
      </c>
      <c r="AD400" s="22">
        <v>1.7430000000000001E-4</v>
      </c>
      <c r="AE400" s="22">
        <v>0</v>
      </c>
      <c r="AF400" s="22">
        <v>0</v>
      </c>
      <c r="AG400" s="22">
        <v>0</v>
      </c>
      <c r="AH400" s="22">
        <v>0</v>
      </c>
      <c r="AI400" s="22">
        <v>3.01E-5</v>
      </c>
      <c r="AJ400" s="22">
        <v>0</v>
      </c>
      <c r="AK400" s="22">
        <v>0</v>
      </c>
      <c r="AL400" s="22">
        <v>0</v>
      </c>
      <c r="AM400" s="22">
        <v>0</v>
      </c>
      <c r="AN400" s="22">
        <v>0</v>
      </c>
      <c r="AO400" s="22">
        <v>0</v>
      </c>
      <c r="AP400" s="22">
        <v>2.4700000000000001E-5</v>
      </c>
      <c r="AQ400" s="24" t="s">
        <v>930</v>
      </c>
    </row>
    <row r="401" spans="1:43" ht="40.200000000000003" x14ac:dyDescent="0.3">
      <c r="A401" s="17">
        <v>2012</v>
      </c>
      <c r="B401" s="19">
        <v>40927</v>
      </c>
      <c r="C401" s="18" t="s">
        <v>1141</v>
      </c>
      <c r="D401" s="18" t="s">
        <v>1368</v>
      </c>
      <c r="E401" s="18" t="s">
        <v>1280</v>
      </c>
      <c r="F401" s="17">
        <v>1</v>
      </c>
      <c r="G401" s="18" t="s">
        <v>919</v>
      </c>
      <c r="H401" s="18" t="s">
        <v>47</v>
      </c>
      <c r="I401" s="17">
        <v>2011</v>
      </c>
      <c r="J401" s="17">
        <v>1.5627</v>
      </c>
      <c r="K401" s="17">
        <v>57</v>
      </c>
      <c r="L401" s="17">
        <v>362</v>
      </c>
      <c r="M401" s="20">
        <v>0.15975995820790406</v>
      </c>
      <c r="N401" s="18" t="s">
        <v>920</v>
      </c>
      <c r="O401" s="18" t="s">
        <v>921</v>
      </c>
      <c r="P401" s="21">
        <v>0.45</v>
      </c>
      <c r="Q401" s="18" t="s">
        <v>346</v>
      </c>
      <c r="R401" s="20">
        <v>1.2673876724915369</v>
      </c>
      <c r="S401" s="22">
        <v>4.4541859562455396E-3</v>
      </c>
      <c r="T401" s="20">
        <v>0.2850314171783157</v>
      </c>
      <c r="U401" s="22">
        <v>0.28584616856352224</v>
      </c>
      <c r="V401" s="17" t="s">
        <v>47</v>
      </c>
      <c r="W401" s="17" t="s">
        <v>47</v>
      </c>
      <c r="X401" s="22">
        <v>8.7839999999999999E-4</v>
      </c>
      <c r="Y401" s="22">
        <v>0</v>
      </c>
      <c r="Z401" s="22">
        <v>3.0874000000000001E-3</v>
      </c>
      <c r="AA401" s="22">
        <v>0</v>
      </c>
      <c r="AB401" s="22">
        <v>4.0299999999999997E-5</v>
      </c>
      <c r="AC401" s="22">
        <v>3.6600000000000002E-5</v>
      </c>
      <c r="AD401" s="22">
        <v>1.8139999999999999E-4</v>
      </c>
      <c r="AE401" s="22">
        <v>1.1459999999999999E-4</v>
      </c>
      <c r="AF401" s="22">
        <v>0</v>
      </c>
      <c r="AG401" s="22">
        <v>0</v>
      </c>
      <c r="AH401" s="22">
        <v>0</v>
      </c>
      <c r="AI401" s="22">
        <v>3.01E-5</v>
      </c>
      <c r="AJ401" s="22">
        <v>0</v>
      </c>
      <c r="AK401" s="22">
        <v>8.5385956245539359E-5</v>
      </c>
      <c r="AL401" s="22">
        <v>0</v>
      </c>
      <c r="AM401" s="22">
        <v>0</v>
      </c>
      <c r="AN401" s="22">
        <v>0</v>
      </c>
      <c r="AO401" s="22">
        <v>0</v>
      </c>
      <c r="AP401" s="22">
        <v>0</v>
      </c>
      <c r="AQ401" s="24" t="s">
        <v>930</v>
      </c>
    </row>
    <row r="402" spans="1:43" ht="40.200000000000003" x14ac:dyDescent="0.3">
      <c r="A402" s="17">
        <v>2012</v>
      </c>
      <c r="B402" s="19">
        <v>40927</v>
      </c>
      <c r="C402" s="18" t="s">
        <v>1141</v>
      </c>
      <c r="D402" s="18" t="s">
        <v>1369</v>
      </c>
      <c r="E402" s="18" t="s">
        <v>1280</v>
      </c>
      <c r="F402" s="17">
        <v>1</v>
      </c>
      <c r="G402" s="18" t="s">
        <v>919</v>
      </c>
      <c r="H402" s="18" t="s">
        <v>47</v>
      </c>
      <c r="I402" s="17">
        <v>2011</v>
      </c>
      <c r="J402" s="17">
        <v>1.2408999999999999</v>
      </c>
      <c r="K402" s="17">
        <v>58</v>
      </c>
      <c r="L402" s="17">
        <v>362</v>
      </c>
      <c r="M402" s="20">
        <v>0.15975995820790406</v>
      </c>
      <c r="N402" s="18" t="s">
        <v>920</v>
      </c>
      <c r="O402" s="18" t="s">
        <v>921</v>
      </c>
      <c r="P402" s="21">
        <v>0.45</v>
      </c>
      <c r="Q402" s="18" t="s">
        <v>346</v>
      </c>
      <c r="R402" s="20">
        <v>1.0176615892072793</v>
      </c>
      <c r="S402" s="22">
        <v>2.6772786761342007E-3</v>
      </c>
      <c r="T402" s="20">
        <v>0.21575297575422686</v>
      </c>
      <c r="U402" s="22">
        <v>0.21621947570722536</v>
      </c>
      <c r="V402" s="17" t="s">
        <v>47</v>
      </c>
      <c r="W402" s="17" t="s">
        <v>47</v>
      </c>
      <c r="X402" s="22">
        <v>9.8820000000000006E-4</v>
      </c>
      <c r="Y402" s="22">
        <v>0</v>
      </c>
      <c r="Z402" s="22">
        <v>1.4847E-3</v>
      </c>
      <c r="AA402" s="22">
        <v>0</v>
      </c>
      <c r="AB402" s="22">
        <v>0</v>
      </c>
      <c r="AC402" s="22">
        <v>2.76E-5</v>
      </c>
      <c r="AD402" s="22">
        <v>1.3699999999999999E-5</v>
      </c>
      <c r="AE402" s="22">
        <v>3.82E-5</v>
      </c>
      <c r="AF402" s="22">
        <v>0</v>
      </c>
      <c r="AG402" s="22">
        <v>0</v>
      </c>
      <c r="AH402" s="22">
        <v>0</v>
      </c>
      <c r="AI402" s="22">
        <v>9.0299999999999999E-5</v>
      </c>
      <c r="AJ402" s="22">
        <v>0</v>
      </c>
      <c r="AK402" s="22">
        <v>3.4578676134200454E-5</v>
      </c>
      <c r="AL402" s="22">
        <v>0</v>
      </c>
      <c r="AM402" s="22">
        <v>0</v>
      </c>
      <c r="AN402" s="22">
        <v>0</v>
      </c>
      <c r="AO402" s="22">
        <v>0</v>
      </c>
      <c r="AP402" s="22">
        <v>0</v>
      </c>
      <c r="AQ402" s="24" t="s">
        <v>930</v>
      </c>
    </row>
    <row r="403" spans="1:43" ht="40.200000000000003" x14ac:dyDescent="0.3">
      <c r="A403" s="17">
        <v>2012</v>
      </c>
      <c r="B403" s="19">
        <v>40927</v>
      </c>
      <c r="C403" s="18" t="s">
        <v>1141</v>
      </c>
      <c r="D403" s="18" t="s">
        <v>1370</v>
      </c>
      <c r="E403" s="18" t="s">
        <v>1280</v>
      </c>
      <c r="F403" s="17">
        <v>1</v>
      </c>
      <c r="G403" s="18" t="s">
        <v>919</v>
      </c>
      <c r="H403" s="18" t="s">
        <v>47</v>
      </c>
      <c r="I403" s="17">
        <v>2011</v>
      </c>
      <c r="J403" s="17">
        <v>1.3209</v>
      </c>
      <c r="K403" s="17">
        <v>57</v>
      </c>
      <c r="L403" s="17">
        <v>362</v>
      </c>
      <c r="M403" s="20">
        <v>0.15975995820790406</v>
      </c>
      <c r="N403" s="18" t="s">
        <v>920</v>
      </c>
      <c r="O403" s="18" t="s">
        <v>921</v>
      </c>
      <c r="P403" s="21">
        <v>0.45</v>
      </c>
      <c r="Q403" s="18" t="s">
        <v>346</v>
      </c>
      <c r="R403" s="20">
        <v>1.1891143223750307</v>
      </c>
      <c r="S403" s="22">
        <v>3.7195893380670996E-3</v>
      </c>
      <c r="T403" s="20">
        <v>0.28159507442403664</v>
      </c>
      <c r="U403" s="22">
        <v>0.28239027151928758</v>
      </c>
      <c r="V403" s="17" t="s">
        <v>47</v>
      </c>
      <c r="W403" s="17" t="s">
        <v>47</v>
      </c>
      <c r="X403" s="22">
        <v>5.4900000000000001E-4</v>
      </c>
      <c r="Y403" s="22">
        <v>0</v>
      </c>
      <c r="Z403" s="22">
        <v>2.9458999999999996E-3</v>
      </c>
      <c r="AA403" s="22">
        <v>0</v>
      </c>
      <c r="AB403" s="22">
        <v>0</v>
      </c>
      <c r="AC403" s="22">
        <v>3.6600000000000002E-5</v>
      </c>
      <c r="AD403" s="22">
        <v>1.025E-4</v>
      </c>
      <c r="AE403" s="22">
        <v>3.82E-5</v>
      </c>
      <c r="AF403" s="22">
        <v>0</v>
      </c>
      <c r="AG403" s="22">
        <v>0</v>
      </c>
      <c r="AH403" s="22">
        <v>0</v>
      </c>
      <c r="AI403" s="22">
        <v>3.01E-5</v>
      </c>
      <c r="AJ403" s="22">
        <v>0</v>
      </c>
      <c r="AK403" s="22">
        <v>1.7289338067100227E-5</v>
      </c>
      <c r="AL403" s="22">
        <v>0</v>
      </c>
      <c r="AM403" s="22">
        <v>0</v>
      </c>
      <c r="AN403" s="22">
        <v>0</v>
      </c>
      <c r="AO403" s="22">
        <v>0</v>
      </c>
      <c r="AP403" s="22">
        <v>0</v>
      </c>
      <c r="AQ403" s="24" t="s">
        <v>930</v>
      </c>
    </row>
    <row r="404" spans="1:43" ht="40.200000000000003" x14ac:dyDescent="0.3">
      <c r="A404" s="17">
        <v>2012</v>
      </c>
      <c r="B404" s="19">
        <v>40927</v>
      </c>
      <c r="C404" s="18" t="s">
        <v>1141</v>
      </c>
      <c r="D404" s="18" t="s">
        <v>1371</v>
      </c>
      <c r="E404" s="18" t="s">
        <v>1280</v>
      </c>
      <c r="F404" s="17">
        <v>1</v>
      </c>
      <c r="G404" s="18" t="s">
        <v>919</v>
      </c>
      <c r="H404" s="18" t="s">
        <v>47</v>
      </c>
      <c r="I404" s="17">
        <v>2011</v>
      </c>
      <c r="J404" s="17">
        <v>1.6169</v>
      </c>
      <c r="K404" s="17">
        <v>61</v>
      </c>
      <c r="L404" s="17">
        <v>362</v>
      </c>
      <c r="M404" s="20">
        <v>0.15975995820790406</v>
      </c>
      <c r="N404" s="18" t="s">
        <v>920</v>
      </c>
      <c r="O404" s="18" t="s">
        <v>921</v>
      </c>
      <c r="P404" s="21">
        <v>0.45</v>
      </c>
      <c r="Q404" s="18" t="s">
        <v>346</v>
      </c>
      <c r="R404" s="20">
        <v>0.34974651752860719</v>
      </c>
      <c r="S404" s="22">
        <v>6.963999999999998E-4</v>
      </c>
      <c r="T404" s="20">
        <v>4.3070072360690194E-2</v>
      </c>
      <c r="U404" s="22">
        <v>4.3088630665096883E-2</v>
      </c>
      <c r="V404" s="17" t="s">
        <v>47</v>
      </c>
      <c r="W404" s="17" t="s">
        <v>47</v>
      </c>
      <c r="X404" s="22">
        <v>2.745E-4</v>
      </c>
      <c r="Y404" s="22">
        <v>0</v>
      </c>
      <c r="Z404" s="22">
        <v>0</v>
      </c>
      <c r="AA404" s="22">
        <v>0</v>
      </c>
      <c r="AB404" s="22">
        <v>1.01E-5</v>
      </c>
      <c r="AC404" s="22">
        <v>8.2800000000000007E-5</v>
      </c>
      <c r="AD404" s="22">
        <v>2.4610000000000002E-4</v>
      </c>
      <c r="AE404" s="22">
        <v>0</v>
      </c>
      <c r="AF404" s="22">
        <v>0</v>
      </c>
      <c r="AG404" s="22">
        <v>2.27E-5</v>
      </c>
      <c r="AH404" s="22">
        <v>0</v>
      </c>
      <c r="AI404" s="22">
        <v>6.02E-5</v>
      </c>
      <c r="AJ404" s="22">
        <v>0</v>
      </c>
      <c r="AK404" s="22">
        <v>0</v>
      </c>
      <c r="AL404" s="22">
        <v>0</v>
      </c>
      <c r="AM404" s="22">
        <v>0</v>
      </c>
      <c r="AN404" s="22">
        <v>0</v>
      </c>
      <c r="AO404" s="22">
        <v>0</v>
      </c>
      <c r="AP404" s="22">
        <v>0</v>
      </c>
      <c r="AQ404" s="24" t="s">
        <v>930</v>
      </c>
    </row>
    <row r="405" spans="1:43" ht="40.200000000000003" x14ac:dyDescent="0.3">
      <c r="A405" s="17">
        <v>2012</v>
      </c>
      <c r="B405" s="19">
        <v>40927</v>
      </c>
      <c r="C405" s="18" t="s">
        <v>1141</v>
      </c>
      <c r="D405" s="18" t="s">
        <v>1372</v>
      </c>
      <c r="E405" s="18" t="s">
        <v>1280</v>
      </c>
      <c r="F405" s="17">
        <v>1</v>
      </c>
      <c r="G405" s="18" t="s">
        <v>919</v>
      </c>
      <c r="H405" s="18" t="s">
        <v>47</v>
      </c>
      <c r="I405" s="17">
        <v>2011</v>
      </c>
      <c r="J405" s="17">
        <v>1.7736000000000001</v>
      </c>
      <c r="K405" s="17">
        <v>65</v>
      </c>
      <c r="L405" s="17">
        <v>362</v>
      </c>
      <c r="M405" s="20">
        <v>0.15975995820790406</v>
      </c>
      <c r="N405" s="18" t="s">
        <v>920</v>
      </c>
      <c r="O405" s="18" t="s">
        <v>921</v>
      </c>
      <c r="P405" s="21">
        <v>0.45</v>
      </c>
      <c r="Q405" s="18" t="s">
        <v>346</v>
      </c>
      <c r="R405" s="20">
        <v>0.86661057568714672</v>
      </c>
      <c r="S405" s="22">
        <v>2.9130999999999996E-3</v>
      </c>
      <c r="T405" s="20">
        <v>0.16424785746504283</v>
      </c>
      <c r="U405" s="22">
        <v>0.16451807487817297</v>
      </c>
      <c r="V405" s="17" t="s">
        <v>47</v>
      </c>
      <c r="W405" s="17" t="s">
        <v>47</v>
      </c>
      <c r="X405" s="22">
        <v>7.6860000000000003E-4</v>
      </c>
      <c r="Y405" s="22">
        <v>0</v>
      </c>
      <c r="Z405" s="22">
        <v>1.8381999999999999E-3</v>
      </c>
      <c r="AA405" s="22">
        <v>0</v>
      </c>
      <c r="AB405" s="22">
        <v>0</v>
      </c>
      <c r="AC405" s="22">
        <v>9.1800000000000009E-5</v>
      </c>
      <c r="AD405" s="22">
        <v>8.5499999999999991E-5</v>
      </c>
      <c r="AE405" s="22">
        <v>7.64E-5</v>
      </c>
      <c r="AF405" s="22">
        <v>0</v>
      </c>
      <c r="AG405" s="22">
        <v>0</v>
      </c>
      <c r="AH405" s="22">
        <v>0</v>
      </c>
      <c r="AI405" s="22">
        <v>5.2600000000000005E-5</v>
      </c>
      <c r="AJ405" s="22">
        <v>0</v>
      </c>
      <c r="AK405" s="22">
        <v>0</v>
      </c>
      <c r="AL405" s="22">
        <v>0</v>
      </c>
      <c r="AM405" s="22">
        <v>0</v>
      </c>
      <c r="AN405" s="22">
        <v>0</v>
      </c>
      <c r="AO405" s="22">
        <v>0</v>
      </c>
      <c r="AP405" s="22">
        <v>0</v>
      </c>
      <c r="AQ405" s="24" t="s">
        <v>930</v>
      </c>
    </row>
    <row r="406" spans="1:43" ht="40.200000000000003" x14ac:dyDescent="0.3">
      <c r="A406" s="17">
        <v>2012</v>
      </c>
      <c r="B406" s="19">
        <v>40927</v>
      </c>
      <c r="C406" s="18" t="s">
        <v>1141</v>
      </c>
      <c r="D406" s="18" t="s">
        <v>1373</v>
      </c>
      <c r="E406" s="18" t="s">
        <v>1280</v>
      </c>
      <c r="F406" s="17">
        <v>1</v>
      </c>
      <c r="G406" s="18" t="s">
        <v>919</v>
      </c>
      <c r="H406" s="18" t="s">
        <v>47</v>
      </c>
      <c r="I406" s="17">
        <v>2011</v>
      </c>
      <c r="J406" s="17">
        <v>1.7917000000000001</v>
      </c>
      <c r="K406" s="17">
        <v>64</v>
      </c>
      <c r="L406" s="17">
        <v>362</v>
      </c>
      <c r="M406" s="20">
        <v>0.15975995820790406</v>
      </c>
      <c r="N406" s="18" t="s">
        <v>920</v>
      </c>
      <c r="O406" s="18" t="s">
        <v>921</v>
      </c>
      <c r="P406" s="21">
        <v>0.45</v>
      </c>
      <c r="Q406" s="18" t="s">
        <v>346</v>
      </c>
      <c r="R406" s="20">
        <v>0.95112709975435294</v>
      </c>
      <c r="S406" s="22">
        <v>3.3368E-3</v>
      </c>
      <c r="T406" s="20">
        <v>0.18623653513423005</v>
      </c>
      <c r="U406" s="22">
        <v>0.18658402275331989</v>
      </c>
      <c r="V406" s="17" t="s">
        <v>47</v>
      </c>
      <c r="W406" s="17" t="s">
        <v>47</v>
      </c>
      <c r="X406" s="22">
        <v>8.7839999999999999E-4</v>
      </c>
      <c r="Y406" s="22">
        <v>0</v>
      </c>
      <c r="Z406" s="22">
        <v>2.2623999999999999E-3</v>
      </c>
      <c r="AA406" s="22">
        <v>0</v>
      </c>
      <c r="AB406" s="22">
        <v>0</v>
      </c>
      <c r="AC406" s="22">
        <v>1.2420000000000001E-4</v>
      </c>
      <c r="AD406" s="22">
        <v>7.1799999999999997E-5</v>
      </c>
      <c r="AE406" s="22">
        <v>0</v>
      </c>
      <c r="AF406" s="22">
        <v>0</v>
      </c>
      <c r="AG406" s="22">
        <v>0</v>
      </c>
      <c r="AH406" s="22">
        <v>0</v>
      </c>
      <c r="AI406" s="22">
        <v>0</v>
      </c>
      <c r="AJ406" s="22">
        <v>0</v>
      </c>
      <c r="AK406" s="22">
        <v>0</v>
      </c>
      <c r="AL406" s="22">
        <v>0</v>
      </c>
      <c r="AM406" s="22">
        <v>0</v>
      </c>
      <c r="AN406" s="22">
        <v>0</v>
      </c>
      <c r="AO406" s="22">
        <v>0</v>
      </c>
      <c r="AP406" s="22">
        <v>0</v>
      </c>
      <c r="AQ406" s="24" t="s">
        <v>930</v>
      </c>
    </row>
    <row r="407" spans="1:43" ht="40.200000000000003" x14ac:dyDescent="0.3">
      <c r="A407" s="17">
        <v>2012</v>
      </c>
      <c r="B407" s="19">
        <v>40927</v>
      </c>
      <c r="C407" s="18" t="s">
        <v>1141</v>
      </c>
      <c r="D407" s="18" t="s">
        <v>1374</v>
      </c>
      <c r="E407" s="18" t="s">
        <v>1280</v>
      </c>
      <c r="F407" s="17">
        <v>1</v>
      </c>
      <c r="G407" s="18" t="s">
        <v>919</v>
      </c>
      <c r="H407" s="18" t="s">
        <v>47</v>
      </c>
      <c r="I407" s="17">
        <v>2011</v>
      </c>
      <c r="J407" s="17">
        <v>1.7099</v>
      </c>
      <c r="K407" s="17">
        <v>63</v>
      </c>
      <c r="L407" s="17">
        <v>362</v>
      </c>
      <c r="M407" s="20">
        <v>0.15975995820790406</v>
      </c>
      <c r="N407" s="18" t="s">
        <v>920</v>
      </c>
      <c r="O407" s="18" t="s">
        <v>921</v>
      </c>
      <c r="P407" s="21">
        <v>0.45</v>
      </c>
      <c r="Q407" s="18" t="s">
        <v>346</v>
      </c>
      <c r="R407" s="20">
        <v>0.68234656234247659</v>
      </c>
      <c r="S407" s="22">
        <v>1.6927999999999999E-3</v>
      </c>
      <c r="T407" s="20">
        <v>9.8999941517047774E-2</v>
      </c>
      <c r="U407" s="22">
        <v>9.9098048527134178E-2</v>
      </c>
      <c r="V407" s="17" t="s">
        <v>47</v>
      </c>
      <c r="W407" s="17" t="s">
        <v>47</v>
      </c>
      <c r="X407" s="22">
        <v>6.5879999999999997E-4</v>
      </c>
      <c r="Y407" s="22">
        <v>0</v>
      </c>
      <c r="Z407" s="22">
        <v>8.2489999999999994E-4</v>
      </c>
      <c r="AA407" s="22">
        <v>0</v>
      </c>
      <c r="AB407" s="22">
        <v>0</v>
      </c>
      <c r="AC407" s="22">
        <v>9.1800000000000009E-5</v>
      </c>
      <c r="AD407" s="22">
        <v>5.7099999999999999E-5</v>
      </c>
      <c r="AE407" s="22">
        <v>0</v>
      </c>
      <c r="AF407" s="22">
        <v>0</v>
      </c>
      <c r="AG407" s="22">
        <v>0</v>
      </c>
      <c r="AH407" s="22">
        <v>0</v>
      </c>
      <c r="AI407" s="22">
        <v>6.02E-5</v>
      </c>
      <c r="AJ407" s="22">
        <v>0</v>
      </c>
      <c r="AK407" s="22">
        <v>0</v>
      </c>
      <c r="AL407" s="22">
        <v>0</v>
      </c>
      <c r="AM407" s="22">
        <v>0</v>
      </c>
      <c r="AN407" s="22">
        <v>0</v>
      </c>
      <c r="AO407" s="22">
        <v>0</v>
      </c>
      <c r="AP407" s="22">
        <v>0</v>
      </c>
      <c r="AQ407" s="24" t="s">
        <v>930</v>
      </c>
    </row>
    <row r="408" spans="1:43" ht="40.200000000000003" x14ac:dyDescent="0.3">
      <c r="A408" s="17">
        <v>2012</v>
      </c>
      <c r="B408" s="19">
        <v>40927</v>
      </c>
      <c r="C408" s="18" t="s">
        <v>1141</v>
      </c>
      <c r="D408" s="18" t="s">
        <v>1375</v>
      </c>
      <c r="E408" s="18" t="s">
        <v>1280</v>
      </c>
      <c r="F408" s="17">
        <v>1</v>
      </c>
      <c r="G408" s="18" t="s">
        <v>919</v>
      </c>
      <c r="H408" s="18" t="s">
        <v>47</v>
      </c>
      <c r="I408" s="17">
        <v>2011</v>
      </c>
      <c r="J408" s="17">
        <v>1.2391000000000001</v>
      </c>
      <c r="K408" s="17">
        <v>55</v>
      </c>
      <c r="L408" s="17">
        <v>362</v>
      </c>
      <c r="M408" s="20">
        <v>0.15975995820790406</v>
      </c>
      <c r="N408" s="18" t="s">
        <v>920</v>
      </c>
      <c r="O408" s="18" t="s">
        <v>921</v>
      </c>
      <c r="P408" s="21">
        <v>0.45</v>
      </c>
      <c r="Q408" s="18" t="s">
        <v>346</v>
      </c>
      <c r="R408" s="20">
        <v>0.96816387145899518</v>
      </c>
      <c r="S408" s="22">
        <v>1.9529999999999999E-3</v>
      </c>
      <c r="T408" s="20">
        <v>0.15761439754660639</v>
      </c>
      <c r="U408" s="22">
        <v>0.15786321269824846</v>
      </c>
      <c r="V408" s="17" t="s">
        <v>47</v>
      </c>
      <c r="W408" s="17" t="s">
        <v>47</v>
      </c>
      <c r="X408" s="22">
        <v>7.6860000000000003E-4</v>
      </c>
      <c r="Y408" s="22">
        <v>0</v>
      </c>
      <c r="Z408" s="22">
        <v>9.1909999999999995E-4</v>
      </c>
      <c r="AA408" s="22">
        <v>0</v>
      </c>
      <c r="AB408" s="22">
        <v>8.0599999999999994E-5</v>
      </c>
      <c r="AC408" s="22">
        <v>8.2800000000000007E-5</v>
      </c>
      <c r="AD408" s="22">
        <v>7.1799999999999997E-5</v>
      </c>
      <c r="AE408" s="22">
        <v>0</v>
      </c>
      <c r="AF408" s="22">
        <v>0</v>
      </c>
      <c r="AG408" s="22">
        <v>0</v>
      </c>
      <c r="AH408" s="22">
        <v>0</v>
      </c>
      <c r="AI408" s="22">
        <v>3.01E-5</v>
      </c>
      <c r="AJ408" s="22">
        <v>0</v>
      </c>
      <c r="AK408" s="22">
        <v>0</v>
      </c>
      <c r="AL408" s="22">
        <v>0</v>
      </c>
      <c r="AM408" s="22">
        <v>0</v>
      </c>
      <c r="AN408" s="22">
        <v>0</v>
      </c>
      <c r="AO408" s="22">
        <v>0</v>
      </c>
      <c r="AP408" s="22">
        <v>0</v>
      </c>
      <c r="AQ408" s="24" t="s">
        <v>922</v>
      </c>
    </row>
    <row r="409" spans="1:43" ht="40.200000000000003" x14ac:dyDescent="0.3">
      <c r="A409" s="17">
        <v>2012</v>
      </c>
      <c r="B409" s="19">
        <v>40927</v>
      </c>
      <c r="C409" s="18" t="s">
        <v>1141</v>
      </c>
      <c r="D409" s="18" t="s">
        <v>1376</v>
      </c>
      <c r="E409" s="18" t="s">
        <v>1280</v>
      </c>
      <c r="F409" s="17">
        <v>1</v>
      </c>
      <c r="G409" s="18" t="s">
        <v>919</v>
      </c>
      <c r="H409" s="18" t="s">
        <v>47</v>
      </c>
      <c r="I409" s="17">
        <v>2011</v>
      </c>
      <c r="J409" s="17">
        <v>1.4418</v>
      </c>
      <c r="K409" s="17">
        <v>57</v>
      </c>
      <c r="L409" s="17">
        <v>362</v>
      </c>
      <c r="M409" s="20">
        <v>0.15975995820790406</v>
      </c>
      <c r="N409" s="18" t="s">
        <v>920</v>
      </c>
      <c r="O409" s="18" t="s">
        <v>921</v>
      </c>
      <c r="P409" s="21">
        <v>0.45</v>
      </c>
      <c r="Q409" s="18" t="s">
        <v>346</v>
      </c>
      <c r="R409" s="20">
        <v>0.95489890255752441</v>
      </c>
      <c r="S409" s="22">
        <v>2.1691000000000002E-3</v>
      </c>
      <c r="T409" s="20">
        <v>0.15044388958246638</v>
      </c>
      <c r="U409" s="22">
        <v>0.15067056423976452</v>
      </c>
      <c r="V409" s="17" t="s">
        <v>47</v>
      </c>
      <c r="W409" s="17" t="s">
        <v>47</v>
      </c>
      <c r="X409" s="22">
        <v>4.9410000000000003E-4</v>
      </c>
      <c r="Y409" s="22">
        <v>0</v>
      </c>
      <c r="Z409" s="22">
        <v>1.4847E-3</v>
      </c>
      <c r="AA409" s="22">
        <v>0</v>
      </c>
      <c r="AB409" s="22">
        <v>0</v>
      </c>
      <c r="AC409" s="22">
        <v>8.2800000000000007E-5</v>
      </c>
      <c r="AD409" s="22">
        <v>4.4400000000000002E-5</v>
      </c>
      <c r="AE409" s="22">
        <v>0</v>
      </c>
      <c r="AF409" s="22">
        <v>0</v>
      </c>
      <c r="AG409" s="22">
        <v>0</v>
      </c>
      <c r="AH409" s="22">
        <v>0</v>
      </c>
      <c r="AI409" s="22">
        <v>3.01E-5</v>
      </c>
      <c r="AJ409" s="22">
        <v>0</v>
      </c>
      <c r="AK409" s="22">
        <v>0</v>
      </c>
      <c r="AL409" s="22">
        <v>3.3000000000000003E-5</v>
      </c>
      <c r="AM409" s="22">
        <v>0</v>
      </c>
      <c r="AN409" s="22">
        <v>0</v>
      </c>
      <c r="AO409" s="22">
        <v>0</v>
      </c>
      <c r="AP409" s="22">
        <v>0</v>
      </c>
      <c r="AQ409" s="24" t="s">
        <v>930</v>
      </c>
    </row>
    <row r="410" spans="1:43" ht="40.200000000000003" x14ac:dyDescent="0.3">
      <c r="A410" s="17">
        <v>2012</v>
      </c>
      <c r="B410" s="19">
        <v>40927</v>
      </c>
      <c r="C410" s="18" t="s">
        <v>1141</v>
      </c>
      <c r="D410" s="18" t="s">
        <v>1377</v>
      </c>
      <c r="E410" s="18" t="s">
        <v>1280</v>
      </c>
      <c r="F410" s="17">
        <v>1</v>
      </c>
      <c r="G410" s="18" t="s">
        <v>919</v>
      </c>
      <c r="H410" s="18" t="s">
        <v>47</v>
      </c>
      <c r="I410" s="17">
        <v>2011</v>
      </c>
      <c r="J410" s="17">
        <v>1.2357</v>
      </c>
      <c r="K410" s="17">
        <v>57</v>
      </c>
      <c r="L410" s="17">
        <v>362</v>
      </c>
      <c r="M410" s="20">
        <v>0.15975995820790406</v>
      </c>
      <c r="N410" s="18" t="s">
        <v>920</v>
      </c>
      <c r="O410" s="18" t="s">
        <v>921</v>
      </c>
      <c r="P410" s="21">
        <v>0.45</v>
      </c>
      <c r="Q410" s="18" t="s">
        <v>346</v>
      </c>
      <c r="R410" s="20">
        <v>0.9922445112296282</v>
      </c>
      <c r="S410" s="22">
        <v>2.3638786761342005E-3</v>
      </c>
      <c r="T410" s="20">
        <v>0.19129875181145914</v>
      </c>
      <c r="U410" s="22">
        <v>0.19166540533952803</v>
      </c>
      <c r="V410" s="17" t="s">
        <v>47</v>
      </c>
      <c r="W410" s="17" t="s">
        <v>47</v>
      </c>
      <c r="X410" s="22">
        <v>4.392E-4</v>
      </c>
      <c r="Y410" s="22">
        <v>0</v>
      </c>
      <c r="Z410" s="22">
        <v>1.6026E-3</v>
      </c>
      <c r="AA410" s="22">
        <v>0</v>
      </c>
      <c r="AB410" s="22">
        <v>0</v>
      </c>
      <c r="AC410" s="22">
        <v>2.76E-5</v>
      </c>
      <c r="AD410" s="22">
        <v>1.072E-4</v>
      </c>
      <c r="AE410" s="22">
        <v>0</v>
      </c>
      <c r="AF410" s="22">
        <v>0</v>
      </c>
      <c r="AG410" s="22">
        <v>0</v>
      </c>
      <c r="AH410" s="22">
        <v>0</v>
      </c>
      <c r="AI410" s="22">
        <v>1.527E-4</v>
      </c>
      <c r="AJ410" s="22">
        <v>0</v>
      </c>
      <c r="AK410" s="22">
        <v>3.4578676134200454E-5</v>
      </c>
      <c r="AL410" s="22">
        <v>0</v>
      </c>
      <c r="AM410" s="22">
        <v>0</v>
      </c>
      <c r="AN410" s="22">
        <v>0</v>
      </c>
      <c r="AO410" s="22">
        <v>0</v>
      </c>
      <c r="AP410" s="22">
        <v>0</v>
      </c>
      <c r="AQ410" s="24" t="s">
        <v>930</v>
      </c>
    </row>
    <row r="411" spans="1:43" ht="27" x14ac:dyDescent="0.3">
      <c r="A411" s="17">
        <v>2012</v>
      </c>
      <c r="B411" s="19">
        <v>40928</v>
      </c>
      <c r="C411" s="18" t="s">
        <v>967</v>
      </c>
      <c r="D411" s="18" t="s">
        <v>1378</v>
      </c>
      <c r="E411" s="18" t="s">
        <v>1280</v>
      </c>
      <c r="F411" s="17">
        <v>1</v>
      </c>
      <c r="G411" s="18" t="s">
        <v>919</v>
      </c>
      <c r="H411" s="18" t="s">
        <v>47</v>
      </c>
      <c r="I411" s="17">
        <v>2011</v>
      </c>
      <c r="J411" s="17">
        <v>1.2914000000000001</v>
      </c>
      <c r="K411" s="17">
        <v>56</v>
      </c>
      <c r="L411" s="17">
        <v>16540</v>
      </c>
      <c r="M411" s="20">
        <v>9.6803762192853142</v>
      </c>
      <c r="N411" s="18" t="s">
        <v>976</v>
      </c>
      <c r="O411" s="18" t="s">
        <v>976</v>
      </c>
      <c r="P411" s="21">
        <v>0.36388888888888887</v>
      </c>
      <c r="Q411" s="18" t="s">
        <v>346</v>
      </c>
      <c r="R411" s="20">
        <v>1.1243485750677849</v>
      </c>
      <c r="S411" s="22">
        <v>2.9961999999999996E-3</v>
      </c>
      <c r="T411" s="20">
        <v>0.23201177017190638</v>
      </c>
      <c r="U411" s="22">
        <v>0.23255131659810374</v>
      </c>
      <c r="V411" s="17" t="s">
        <v>47</v>
      </c>
      <c r="W411" s="17" t="s">
        <v>47</v>
      </c>
      <c r="X411" s="22">
        <v>0</v>
      </c>
      <c r="Y411" s="22">
        <v>0</v>
      </c>
      <c r="Z411" s="22">
        <v>0</v>
      </c>
      <c r="AA411" s="22">
        <v>0</v>
      </c>
      <c r="AB411" s="22">
        <v>2.0159999999999999E-4</v>
      </c>
      <c r="AC411" s="22">
        <v>0</v>
      </c>
      <c r="AD411" s="22">
        <v>1.1371E-3</v>
      </c>
      <c r="AE411" s="22">
        <v>6.8760000000000002E-4</v>
      </c>
      <c r="AF411" s="22">
        <v>6.1E-6</v>
      </c>
      <c r="AG411" s="22">
        <v>0</v>
      </c>
      <c r="AH411" s="22">
        <v>0</v>
      </c>
      <c r="AI411" s="22">
        <v>3.0239999999999998E-4</v>
      </c>
      <c r="AJ411" s="22">
        <v>0</v>
      </c>
      <c r="AK411" s="22">
        <v>0</v>
      </c>
      <c r="AL411" s="22">
        <v>0</v>
      </c>
      <c r="AM411" s="22">
        <v>0</v>
      </c>
      <c r="AN411" s="22">
        <v>6.6140000000000003E-4</v>
      </c>
      <c r="AO411" s="22">
        <v>0</v>
      </c>
      <c r="AP411" s="22">
        <v>0</v>
      </c>
      <c r="AQ411" s="24" t="s">
        <v>930</v>
      </c>
    </row>
    <row r="412" spans="1:43" ht="27" x14ac:dyDescent="0.3">
      <c r="A412" s="17">
        <v>2012</v>
      </c>
      <c r="B412" s="19">
        <v>40928</v>
      </c>
      <c r="C412" s="18" t="s">
        <v>967</v>
      </c>
      <c r="D412" s="18" t="s">
        <v>1379</v>
      </c>
      <c r="E412" s="18" t="s">
        <v>1280</v>
      </c>
      <c r="F412" s="17">
        <v>1</v>
      </c>
      <c r="G412" s="18" t="s">
        <v>919</v>
      </c>
      <c r="H412" s="18" t="s">
        <v>47</v>
      </c>
      <c r="I412" s="17">
        <v>2011</v>
      </c>
      <c r="J412" s="17">
        <v>1.75</v>
      </c>
      <c r="K412" s="17">
        <v>64</v>
      </c>
      <c r="L412" s="17">
        <v>16540</v>
      </c>
      <c r="M412" s="20">
        <v>9.6803762192853142</v>
      </c>
      <c r="N412" s="18" t="s">
        <v>976</v>
      </c>
      <c r="O412" s="18" t="s">
        <v>976</v>
      </c>
      <c r="P412" s="21">
        <v>0.36388888888888887</v>
      </c>
      <c r="Q412" s="18" t="s">
        <v>346</v>
      </c>
      <c r="R412" s="20">
        <v>0.92800713862705708</v>
      </c>
      <c r="S412" s="22">
        <v>3.1638086981711851E-3</v>
      </c>
      <c r="T412" s="20">
        <v>0.18078906846692486</v>
      </c>
      <c r="U412" s="22">
        <v>0.18111650731333645</v>
      </c>
      <c r="V412" s="17" t="s">
        <v>47</v>
      </c>
      <c r="W412" s="17" t="s">
        <v>47</v>
      </c>
      <c r="X412" s="22">
        <v>0</v>
      </c>
      <c r="Y412" s="22">
        <v>0</v>
      </c>
      <c r="Z412" s="22">
        <v>0</v>
      </c>
      <c r="AA412" s="22">
        <v>0</v>
      </c>
      <c r="AB412" s="22">
        <v>0</v>
      </c>
      <c r="AC412" s="22">
        <v>5.0400000000000005E-5</v>
      </c>
      <c r="AD412" s="22">
        <v>6.8499999999999998E-5</v>
      </c>
      <c r="AE412" s="22">
        <v>0</v>
      </c>
      <c r="AF412" s="22">
        <v>0</v>
      </c>
      <c r="AG412" s="22">
        <v>9.0799999999999998E-5</v>
      </c>
      <c r="AH412" s="22">
        <v>0</v>
      </c>
      <c r="AI412" s="22">
        <v>0</v>
      </c>
      <c r="AJ412" s="22">
        <v>0</v>
      </c>
      <c r="AK412" s="22">
        <v>3.0850869817118485E-4</v>
      </c>
      <c r="AL412" s="22">
        <v>0</v>
      </c>
      <c r="AM412" s="22">
        <v>0</v>
      </c>
      <c r="AN412" s="22">
        <v>2.6456000000000001E-3</v>
      </c>
      <c r="AO412" s="22">
        <v>0</v>
      </c>
      <c r="AP412" s="22">
        <v>0</v>
      </c>
      <c r="AQ412" s="24" t="s">
        <v>930</v>
      </c>
    </row>
    <row r="413" spans="1:43" ht="27" x14ac:dyDescent="0.3">
      <c r="A413" s="17">
        <v>2012</v>
      </c>
      <c r="B413" s="19">
        <v>40928</v>
      </c>
      <c r="C413" s="18" t="s">
        <v>967</v>
      </c>
      <c r="D413" s="18" t="s">
        <v>1380</v>
      </c>
      <c r="E413" s="18" t="s">
        <v>1280</v>
      </c>
      <c r="F413" s="17">
        <v>1</v>
      </c>
      <c r="G413" s="18" t="s">
        <v>919</v>
      </c>
      <c r="H413" s="18" t="s">
        <v>47</v>
      </c>
      <c r="I413" s="17">
        <v>2011</v>
      </c>
      <c r="J413" s="17">
        <v>1.5141</v>
      </c>
      <c r="K413" s="17">
        <v>61</v>
      </c>
      <c r="L413" s="17">
        <v>16540</v>
      </c>
      <c r="M413" s="20">
        <v>9.6803762192853142</v>
      </c>
      <c r="N413" s="18" t="s">
        <v>976</v>
      </c>
      <c r="O413" s="18" t="s">
        <v>976</v>
      </c>
      <c r="P413" s="21">
        <v>0.36388888888888887</v>
      </c>
      <c r="Q413" s="18" t="s">
        <v>346</v>
      </c>
      <c r="R413" s="20">
        <v>0.84967315950507227</v>
      </c>
      <c r="S413" s="22">
        <v>2.2018382118292532E-3</v>
      </c>
      <c r="T413" s="20">
        <v>0.14542224501877374</v>
      </c>
      <c r="U413" s="22">
        <v>0.14563402929368391</v>
      </c>
      <c r="V413" s="17" t="s">
        <v>47</v>
      </c>
      <c r="W413" s="17" t="s">
        <v>47</v>
      </c>
      <c r="X413" s="22">
        <v>0</v>
      </c>
      <c r="Y413" s="22">
        <v>0</v>
      </c>
      <c r="Z413" s="22">
        <v>0</v>
      </c>
      <c r="AA413" s="22">
        <v>0</v>
      </c>
      <c r="AB413" s="22">
        <v>0</v>
      </c>
      <c r="AC413" s="22">
        <v>0</v>
      </c>
      <c r="AD413" s="22">
        <v>5.4799999999999997E-5</v>
      </c>
      <c r="AE413" s="22">
        <v>7.64E-5</v>
      </c>
      <c r="AF413" s="22">
        <v>1.7299999999999997E-5</v>
      </c>
      <c r="AG413" s="22">
        <v>2.27E-5</v>
      </c>
      <c r="AH413" s="22">
        <v>0</v>
      </c>
      <c r="AI413" s="22">
        <v>5.04E-4</v>
      </c>
      <c r="AJ413" s="22">
        <v>0</v>
      </c>
      <c r="AK413" s="22">
        <v>9.8239459371516011E-5</v>
      </c>
      <c r="AL413" s="22">
        <v>0</v>
      </c>
      <c r="AM413" s="22">
        <v>0</v>
      </c>
      <c r="AN413" s="22">
        <v>1.3228000000000001E-3</v>
      </c>
      <c r="AO413" s="22">
        <v>1.0559875245773693E-4</v>
      </c>
      <c r="AP413" s="22">
        <v>0</v>
      </c>
      <c r="AQ413" s="24" t="s">
        <v>930</v>
      </c>
    </row>
    <row r="414" spans="1:43" ht="27" x14ac:dyDescent="0.3">
      <c r="A414" s="17">
        <v>2012</v>
      </c>
      <c r="B414" s="19">
        <v>40928</v>
      </c>
      <c r="C414" s="18" t="s">
        <v>967</v>
      </c>
      <c r="D414" s="18" t="s">
        <v>1381</v>
      </c>
      <c r="E414" s="18" t="s">
        <v>1280</v>
      </c>
      <c r="F414" s="17">
        <v>1</v>
      </c>
      <c r="G414" s="18" t="s">
        <v>919</v>
      </c>
      <c r="H414" s="18" t="s">
        <v>47</v>
      </c>
      <c r="I414" s="17">
        <v>2011</v>
      </c>
      <c r="J414" s="17">
        <v>1.5079</v>
      </c>
      <c r="K414" s="17">
        <v>59</v>
      </c>
      <c r="L414" s="17">
        <v>16540</v>
      </c>
      <c r="M414" s="20">
        <v>9.6803762192853142</v>
      </c>
      <c r="N414" s="18" t="s">
        <v>976</v>
      </c>
      <c r="O414" s="18" t="s">
        <v>976</v>
      </c>
      <c r="P414" s="21">
        <v>0.36388888888888887</v>
      </c>
      <c r="Q414" s="18" t="s">
        <v>346</v>
      </c>
      <c r="R414" s="20">
        <v>0.96616118519293659</v>
      </c>
      <c r="S414" s="22">
        <v>2.5371999999999999E-3</v>
      </c>
      <c r="T414" s="20">
        <v>0.16826049472776708</v>
      </c>
      <c r="U414" s="22">
        <v>0.16854408784380748</v>
      </c>
      <c r="V414" s="17" t="s">
        <v>47</v>
      </c>
      <c r="W414" s="17" t="s">
        <v>47</v>
      </c>
      <c r="X414" s="22">
        <v>0</v>
      </c>
      <c r="Y414" s="22">
        <v>7.5300000000000001E-5</v>
      </c>
      <c r="Z414" s="22">
        <v>0</v>
      </c>
      <c r="AA414" s="22">
        <v>0</v>
      </c>
      <c r="AB414" s="22">
        <v>1.2089999999999998E-4</v>
      </c>
      <c r="AC414" s="22">
        <v>1.38E-5</v>
      </c>
      <c r="AD414" s="22">
        <v>3.4860000000000002E-4</v>
      </c>
      <c r="AE414" s="22">
        <v>0</v>
      </c>
      <c r="AF414" s="22">
        <v>0</v>
      </c>
      <c r="AG414" s="22">
        <v>2.27E-5</v>
      </c>
      <c r="AH414" s="22">
        <v>0</v>
      </c>
      <c r="AI414" s="22">
        <v>3.0239999999999998E-4</v>
      </c>
      <c r="AJ414" s="22">
        <v>0</v>
      </c>
      <c r="AK414" s="22">
        <v>0</v>
      </c>
      <c r="AL414" s="22">
        <v>0</v>
      </c>
      <c r="AM414" s="22">
        <v>0</v>
      </c>
      <c r="AN414" s="22">
        <v>1.6535E-3</v>
      </c>
      <c r="AO414" s="22">
        <v>0</v>
      </c>
      <c r="AP414" s="22">
        <v>0</v>
      </c>
      <c r="AQ414" s="24" t="s">
        <v>930</v>
      </c>
    </row>
    <row r="415" spans="1:43" ht="27" x14ac:dyDescent="0.3">
      <c r="A415" s="17">
        <v>2012</v>
      </c>
      <c r="B415" s="19">
        <v>40928</v>
      </c>
      <c r="C415" s="18" t="s">
        <v>967</v>
      </c>
      <c r="D415" s="18" t="s">
        <v>1382</v>
      </c>
      <c r="E415" s="18" t="s">
        <v>1280</v>
      </c>
      <c r="F415" s="17">
        <v>1</v>
      </c>
      <c r="G415" s="18" t="s">
        <v>919</v>
      </c>
      <c r="H415" s="18" t="s">
        <v>47</v>
      </c>
      <c r="I415" s="17">
        <v>2011</v>
      </c>
      <c r="J415" s="17">
        <v>2.4106999999999998</v>
      </c>
      <c r="K415" s="17">
        <v>72</v>
      </c>
      <c r="L415" s="17">
        <v>16540</v>
      </c>
      <c r="M415" s="20">
        <v>9.6803762192853142</v>
      </c>
      <c r="N415" s="18" t="s">
        <v>976</v>
      </c>
      <c r="O415" s="18" t="s">
        <v>976</v>
      </c>
      <c r="P415" s="21">
        <v>0.36388888888888887</v>
      </c>
      <c r="Q415" s="18" t="s">
        <v>346</v>
      </c>
      <c r="R415" s="20">
        <v>0.99801093495569948</v>
      </c>
      <c r="S415" s="22">
        <v>5.8110000000000002E-3</v>
      </c>
      <c r="T415" s="20">
        <v>0.24105031733521387</v>
      </c>
      <c r="U415" s="22">
        <v>0.24163277390349411</v>
      </c>
      <c r="V415" s="17" t="s">
        <v>47</v>
      </c>
      <c r="W415" s="17" t="s">
        <v>47</v>
      </c>
      <c r="X415" s="22">
        <v>0</v>
      </c>
      <c r="Y415" s="22">
        <v>0</v>
      </c>
      <c r="Z415" s="22">
        <v>0</v>
      </c>
      <c r="AA415" s="22">
        <v>4.392E-4</v>
      </c>
      <c r="AB415" s="22">
        <v>0</v>
      </c>
      <c r="AC415" s="22">
        <v>0</v>
      </c>
      <c r="AD415" s="22">
        <v>2.7399999999999999E-5</v>
      </c>
      <c r="AE415" s="22">
        <v>1.1459999999999999E-4</v>
      </c>
      <c r="AF415" s="22">
        <v>0</v>
      </c>
      <c r="AG415" s="22">
        <v>2.27E-5</v>
      </c>
      <c r="AH415" s="22">
        <v>0</v>
      </c>
      <c r="AI415" s="22">
        <v>2.4659999999999998E-4</v>
      </c>
      <c r="AJ415" s="22">
        <v>0</v>
      </c>
      <c r="AK415" s="22">
        <v>0</v>
      </c>
      <c r="AL415" s="22">
        <v>0</v>
      </c>
      <c r="AM415" s="22">
        <v>0</v>
      </c>
      <c r="AN415" s="22">
        <v>4.9605000000000005E-3</v>
      </c>
      <c r="AO415" s="22">
        <v>0</v>
      </c>
      <c r="AP415" s="22">
        <v>0</v>
      </c>
      <c r="AQ415" s="24" t="s">
        <v>930</v>
      </c>
    </row>
    <row r="416" spans="1:43" ht="27" x14ac:dyDescent="0.3">
      <c r="A416" s="17">
        <v>2012</v>
      </c>
      <c r="B416" s="19">
        <v>40928</v>
      </c>
      <c r="C416" s="18" t="s">
        <v>967</v>
      </c>
      <c r="D416" s="18" t="s">
        <v>1383</v>
      </c>
      <c r="E416" s="18" t="s">
        <v>1280</v>
      </c>
      <c r="F416" s="17">
        <v>1</v>
      </c>
      <c r="G416" s="18" t="s">
        <v>919</v>
      </c>
      <c r="H416" s="18" t="s">
        <v>47</v>
      </c>
      <c r="I416" s="17">
        <v>2011</v>
      </c>
      <c r="J416" s="17">
        <v>2.4931999999999999</v>
      </c>
      <c r="K416" s="17">
        <v>69</v>
      </c>
      <c r="L416" s="17">
        <v>16540</v>
      </c>
      <c r="M416" s="20">
        <v>9.6803762192853142</v>
      </c>
      <c r="N416" s="18" t="s">
        <v>976</v>
      </c>
      <c r="O416" s="18" t="s">
        <v>976</v>
      </c>
      <c r="P416" s="21">
        <v>0.36388888888888887</v>
      </c>
      <c r="Q416" s="18" t="s">
        <v>346</v>
      </c>
      <c r="R416" s="20">
        <v>1.1044802787284937</v>
      </c>
      <c r="S416" s="22">
        <v>6.3184000000000001E-3</v>
      </c>
      <c r="T416" s="20">
        <v>0.25342531686186426</v>
      </c>
      <c r="U416" s="22">
        <v>0.25406919251805155</v>
      </c>
      <c r="V416" s="17" t="s">
        <v>47</v>
      </c>
      <c r="W416" s="17" t="s">
        <v>47</v>
      </c>
      <c r="X416" s="22">
        <v>0</v>
      </c>
      <c r="Y416" s="22">
        <v>2.2590000000000002E-4</v>
      </c>
      <c r="Z416" s="22">
        <v>0</v>
      </c>
      <c r="AA416" s="22">
        <v>4.392E-4</v>
      </c>
      <c r="AB416" s="22">
        <v>0</v>
      </c>
      <c r="AC416" s="22">
        <v>0</v>
      </c>
      <c r="AD416" s="22">
        <v>1.7809999999999999E-4</v>
      </c>
      <c r="AE416" s="22">
        <v>1.1459999999999999E-4</v>
      </c>
      <c r="AF416" s="22">
        <v>1.1199999999999999E-5</v>
      </c>
      <c r="AG416" s="22">
        <v>1.1349999999999999E-4</v>
      </c>
      <c r="AH416" s="22">
        <v>0</v>
      </c>
      <c r="AI416" s="22">
        <v>7.002E-4</v>
      </c>
      <c r="AJ416" s="22">
        <v>0</v>
      </c>
      <c r="AK416" s="22">
        <v>0</v>
      </c>
      <c r="AL416" s="22">
        <v>0</v>
      </c>
      <c r="AM416" s="22">
        <v>0</v>
      </c>
      <c r="AN416" s="22">
        <v>4.2991000000000001E-3</v>
      </c>
      <c r="AO416" s="22">
        <v>0</v>
      </c>
      <c r="AP416" s="22">
        <v>2.366E-4</v>
      </c>
      <c r="AQ416" s="24" t="s">
        <v>930</v>
      </c>
    </row>
    <row r="417" spans="1:43" ht="27" x14ac:dyDescent="0.3">
      <c r="A417" s="17">
        <v>2012</v>
      </c>
      <c r="B417" s="19">
        <v>40928</v>
      </c>
      <c r="C417" s="18" t="s">
        <v>967</v>
      </c>
      <c r="D417" s="18" t="s">
        <v>1384</v>
      </c>
      <c r="E417" s="18" t="s">
        <v>1280</v>
      </c>
      <c r="F417" s="17">
        <v>1</v>
      </c>
      <c r="G417" s="18" t="s">
        <v>919</v>
      </c>
      <c r="H417" s="18" t="s">
        <v>47</v>
      </c>
      <c r="I417" s="17">
        <v>2011</v>
      </c>
      <c r="J417" s="17">
        <v>2.0741000000000001</v>
      </c>
      <c r="K417" s="17">
        <v>65</v>
      </c>
      <c r="L417" s="17">
        <v>16540</v>
      </c>
      <c r="M417" s="20">
        <v>9.6803762192853142</v>
      </c>
      <c r="N417" s="18" t="s">
        <v>976</v>
      </c>
      <c r="O417" s="18" t="s">
        <v>976</v>
      </c>
      <c r="P417" s="21">
        <v>0.36388888888888887</v>
      </c>
      <c r="Q417" s="18" t="s">
        <v>346</v>
      </c>
      <c r="R417" s="20">
        <v>1.1010815935050697</v>
      </c>
      <c r="S417" s="22">
        <v>4.998347094226206E-3</v>
      </c>
      <c r="T417" s="20">
        <v>0.2409887225411603</v>
      </c>
      <c r="U417" s="22">
        <v>0.24157088112160668</v>
      </c>
      <c r="V417" s="17" t="s">
        <v>47</v>
      </c>
      <c r="W417" s="17" t="s">
        <v>47</v>
      </c>
      <c r="X417" s="22">
        <v>0</v>
      </c>
      <c r="Y417" s="22">
        <v>0</v>
      </c>
      <c r="Z417" s="22">
        <v>0</v>
      </c>
      <c r="AA417" s="22">
        <v>0</v>
      </c>
      <c r="AB417" s="22">
        <v>0</v>
      </c>
      <c r="AC417" s="22">
        <v>0</v>
      </c>
      <c r="AD417" s="22">
        <v>1.507E-4</v>
      </c>
      <c r="AE417" s="22">
        <v>1.1459999999999999E-4</v>
      </c>
      <c r="AF417" s="22">
        <v>0</v>
      </c>
      <c r="AG417" s="22">
        <v>1.1349999999999999E-4</v>
      </c>
      <c r="AH417" s="22">
        <v>0</v>
      </c>
      <c r="AI417" s="22">
        <v>7.7309999999999998E-4</v>
      </c>
      <c r="AJ417" s="22">
        <v>0</v>
      </c>
      <c r="AK417" s="22">
        <v>5.394470942262057E-4</v>
      </c>
      <c r="AL417" s="22">
        <v>0</v>
      </c>
      <c r="AM417" s="22">
        <v>0</v>
      </c>
      <c r="AN417" s="22">
        <v>3.307E-3</v>
      </c>
      <c r="AO417" s="22">
        <v>0</v>
      </c>
      <c r="AP417" s="22">
        <v>0</v>
      </c>
      <c r="AQ417" s="24" t="s">
        <v>930</v>
      </c>
    </row>
    <row r="418" spans="1:43" ht="27" x14ac:dyDescent="0.3">
      <c r="A418" s="17">
        <v>2012</v>
      </c>
      <c r="B418" s="19">
        <v>40928</v>
      </c>
      <c r="C418" s="18" t="s">
        <v>967</v>
      </c>
      <c r="D418" s="18" t="s">
        <v>1385</v>
      </c>
      <c r="E418" s="18" t="s">
        <v>1280</v>
      </c>
      <c r="F418" s="17">
        <v>1</v>
      </c>
      <c r="G418" s="18" t="s">
        <v>919</v>
      </c>
      <c r="H418" s="18" t="s">
        <v>47</v>
      </c>
      <c r="I418" s="17">
        <v>2011</v>
      </c>
      <c r="J418" s="17">
        <v>1.3157000000000001</v>
      </c>
      <c r="K418" s="17">
        <v>57</v>
      </c>
      <c r="L418" s="17">
        <v>16540</v>
      </c>
      <c r="M418" s="20">
        <v>9.6803762192853142</v>
      </c>
      <c r="N418" s="18" t="s">
        <v>976</v>
      </c>
      <c r="O418" s="18" t="s">
        <v>976</v>
      </c>
      <c r="P418" s="21">
        <v>0.36388888888888887</v>
      </c>
      <c r="Q418" s="18" t="s">
        <v>346</v>
      </c>
      <c r="R418" s="20">
        <v>0.8932592794007248</v>
      </c>
      <c r="S418" s="22">
        <v>1.882088110519102E-3</v>
      </c>
      <c r="T418" s="20">
        <v>0.14304842369226281</v>
      </c>
      <c r="U418" s="22">
        <v>0.14325334534466477</v>
      </c>
      <c r="V418" s="17" t="s">
        <v>47</v>
      </c>
      <c r="W418" s="17" t="s">
        <v>47</v>
      </c>
      <c r="X418" s="22">
        <v>0</v>
      </c>
      <c r="Y418" s="22">
        <v>0</v>
      </c>
      <c r="Z418" s="22">
        <v>0</v>
      </c>
      <c r="AA418" s="22">
        <v>0</v>
      </c>
      <c r="AB418" s="22">
        <v>0</v>
      </c>
      <c r="AC418" s="22">
        <v>0</v>
      </c>
      <c r="AD418" s="22">
        <v>1.2659999999999999E-4</v>
      </c>
      <c r="AE418" s="22">
        <v>0</v>
      </c>
      <c r="AF418" s="22">
        <v>0</v>
      </c>
      <c r="AG418" s="22">
        <v>4.5399999999999999E-5</v>
      </c>
      <c r="AH418" s="22">
        <v>0</v>
      </c>
      <c r="AI418" s="22">
        <v>3.5280000000000001E-4</v>
      </c>
      <c r="AJ418" s="22">
        <v>0</v>
      </c>
      <c r="AK418" s="22">
        <v>6.9588811051910188E-4</v>
      </c>
      <c r="AL418" s="22">
        <v>0</v>
      </c>
      <c r="AM418" s="22">
        <v>0</v>
      </c>
      <c r="AN418" s="22">
        <v>6.6140000000000003E-4</v>
      </c>
      <c r="AO418" s="22">
        <v>0</v>
      </c>
      <c r="AP418" s="22">
        <v>0</v>
      </c>
      <c r="AQ418" s="24" t="s">
        <v>930</v>
      </c>
    </row>
    <row r="419" spans="1:43" ht="27" x14ac:dyDescent="0.3">
      <c r="A419" s="17">
        <v>2012</v>
      </c>
      <c r="B419" s="19">
        <v>40928</v>
      </c>
      <c r="C419" s="18" t="s">
        <v>967</v>
      </c>
      <c r="D419" s="18" t="s">
        <v>1386</v>
      </c>
      <c r="E419" s="18" t="s">
        <v>1280</v>
      </c>
      <c r="F419" s="17">
        <v>1</v>
      </c>
      <c r="G419" s="18" t="s">
        <v>919</v>
      </c>
      <c r="H419" s="18" t="s">
        <v>47</v>
      </c>
      <c r="I419" s="17">
        <v>2011</v>
      </c>
      <c r="J419" s="17">
        <v>2.0171999999999999</v>
      </c>
      <c r="K419" s="17">
        <v>65</v>
      </c>
      <c r="L419" s="17">
        <v>16540</v>
      </c>
      <c r="M419" s="20">
        <v>9.6803762192853142</v>
      </c>
      <c r="N419" s="18" t="s">
        <v>976</v>
      </c>
      <c r="O419" s="18" t="s">
        <v>976</v>
      </c>
      <c r="P419" s="21">
        <v>0.36388888888888887</v>
      </c>
      <c r="Q419" s="18" t="s">
        <v>346</v>
      </c>
      <c r="R419" s="20">
        <v>1.0999676460277015</v>
      </c>
      <c r="S419" s="22">
        <v>4.9855429676315018E-3</v>
      </c>
      <c r="T419" s="20">
        <v>0.24715164424110161</v>
      </c>
      <c r="U419" s="22">
        <v>0.24776399703360766</v>
      </c>
      <c r="V419" s="17" t="s">
        <v>47</v>
      </c>
      <c r="W419" s="17" t="s">
        <v>47</v>
      </c>
      <c r="X419" s="22">
        <v>0</v>
      </c>
      <c r="Y419" s="22">
        <v>0</v>
      </c>
      <c r="Z419" s="22">
        <v>0</v>
      </c>
      <c r="AA419" s="22">
        <v>0</v>
      </c>
      <c r="AB419" s="22">
        <v>0</v>
      </c>
      <c r="AC419" s="22">
        <v>0</v>
      </c>
      <c r="AD419" s="22">
        <v>2.7399999999999999E-5</v>
      </c>
      <c r="AE419" s="22">
        <v>0</v>
      </c>
      <c r="AF419" s="22">
        <v>0</v>
      </c>
      <c r="AG419" s="22">
        <v>0</v>
      </c>
      <c r="AH419" s="22">
        <v>0</v>
      </c>
      <c r="AI419" s="22">
        <v>8.5680000000000001E-4</v>
      </c>
      <c r="AJ419" s="22">
        <v>0</v>
      </c>
      <c r="AK419" s="22">
        <v>0</v>
      </c>
      <c r="AL419" s="22">
        <v>0</v>
      </c>
      <c r="AM419" s="22">
        <v>0</v>
      </c>
      <c r="AN419" s="22">
        <v>2.6456000000000001E-3</v>
      </c>
      <c r="AO419" s="22">
        <v>1.4557429676315013E-3</v>
      </c>
      <c r="AP419" s="22">
        <v>0</v>
      </c>
      <c r="AQ419" s="24" t="s">
        <v>930</v>
      </c>
    </row>
    <row r="420" spans="1:43" ht="27" x14ac:dyDescent="0.3">
      <c r="A420" s="17">
        <v>2012</v>
      </c>
      <c r="B420" s="19">
        <v>40928</v>
      </c>
      <c r="C420" s="18" t="s">
        <v>1387</v>
      </c>
      <c r="D420" s="18" t="s">
        <v>1388</v>
      </c>
      <c r="E420" s="18" t="s">
        <v>1280</v>
      </c>
      <c r="F420" s="17">
        <v>1</v>
      </c>
      <c r="G420" s="18" t="s">
        <v>919</v>
      </c>
      <c r="H420" s="18" t="s">
        <v>47</v>
      </c>
      <c r="I420" s="17">
        <v>2011</v>
      </c>
      <c r="J420" s="17">
        <v>1.8380000000000001</v>
      </c>
      <c r="K420" s="17">
        <v>64</v>
      </c>
      <c r="L420" s="17">
        <v>5270</v>
      </c>
      <c r="M420" s="20">
        <v>2.8169916970947075</v>
      </c>
      <c r="N420" s="18" t="s">
        <v>969</v>
      </c>
      <c r="O420" s="18" t="s">
        <v>969</v>
      </c>
      <c r="P420" s="21">
        <v>0.33124999999999999</v>
      </c>
      <c r="Q420" s="18" t="s">
        <v>346</v>
      </c>
      <c r="R420" s="20">
        <v>-0.24607212037262741</v>
      </c>
      <c r="S420" s="22">
        <v>2.119E-4</v>
      </c>
      <c r="T420" s="20">
        <v>1.1528835690968443E-2</v>
      </c>
      <c r="U420" s="22">
        <v>1.1530164984744433E-2</v>
      </c>
      <c r="V420" s="17" t="s">
        <v>47</v>
      </c>
      <c r="W420" s="17" t="s">
        <v>47</v>
      </c>
      <c r="X420" s="22">
        <v>0</v>
      </c>
      <c r="Y420" s="22">
        <v>0</v>
      </c>
      <c r="Z420" s="22">
        <v>0</v>
      </c>
      <c r="AA420" s="22">
        <v>0</v>
      </c>
      <c r="AB420" s="22">
        <v>3.0299999999999998E-5</v>
      </c>
      <c r="AC420" s="22">
        <v>3.6600000000000002E-5</v>
      </c>
      <c r="AD420" s="22">
        <v>0</v>
      </c>
      <c r="AE420" s="22">
        <v>7.64E-5</v>
      </c>
      <c r="AF420" s="22">
        <v>2.2399999999999999E-5</v>
      </c>
      <c r="AG420" s="22">
        <v>0</v>
      </c>
      <c r="AH420" s="22">
        <v>0</v>
      </c>
      <c r="AI420" s="22">
        <v>3.2299999999999999E-5</v>
      </c>
      <c r="AJ420" s="22">
        <v>0</v>
      </c>
      <c r="AK420" s="22">
        <v>0</v>
      </c>
      <c r="AL420" s="22">
        <v>0</v>
      </c>
      <c r="AM420" s="22">
        <v>0</v>
      </c>
      <c r="AN420" s="22">
        <v>0</v>
      </c>
      <c r="AO420" s="22">
        <v>0</v>
      </c>
      <c r="AP420" s="22">
        <v>1.3900000000000001E-5</v>
      </c>
      <c r="AQ420" s="24" t="s">
        <v>930</v>
      </c>
    </row>
    <row r="421" spans="1:43" ht="27" x14ac:dyDescent="0.3">
      <c r="A421" s="17">
        <v>2012</v>
      </c>
      <c r="B421" s="19">
        <v>40928</v>
      </c>
      <c r="C421" s="18" t="s">
        <v>1387</v>
      </c>
      <c r="D421" s="18" t="s">
        <v>1389</v>
      </c>
      <c r="E421" s="18" t="s">
        <v>1280</v>
      </c>
      <c r="F421" s="17">
        <v>1</v>
      </c>
      <c r="G421" s="18" t="s">
        <v>919</v>
      </c>
      <c r="H421" s="18" t="s">
        <v>47</v>
      </c>
      <c r="I421" s="17">
        <v>2011</v>
      </c>
      <c r="J421" s="17">
        <v>1.3506</v>
      </c>
      <c r="K421" s="17">
        <v>62</v>
      </c>
      <c r="L421" s="17">
        <v>5270</v>
      </c>
      <c r="M421" s="20">
        <v>2.8169916970947075</v>
      </c>
      <c r="N421" s="18" t="s">
        <v>969</v>
      </c>
      <c r="O421" s="18" t="s">
        <v>969</v>
      </c>
      <c r="P421" s="21">
        <v>0.33124999999999999</v>
      </c>
      <c r="Q421" s="18" t="s">
        <v>346</v>
      </c>
      <c r="R421" s="20">
        <v>0.32998044625091361</v>
      </c>
      <c r="S421" s="22">
        <v>7.077508893973387E-4</v>
      </c>
      <c r="T421" s="20">
        <v>5.2402701717558023E-2</v>
      </c>
      <c r="U421" s="22">
        <v>5.2430176546583725E-2</v>
      </c>
      <c r="V421" s="17" t="s">
        <v>47</v>
      </c>
      <c r="W421" s="17" t="s">
        <v>47</v>
      </c>
      <c r="X421" s="22">
        <v>0</v>
      </c>
      <c r="Y421" s="22">
        <v>0</v>
      </c>
      <c r="Z421" s="22">
        <v>0</v>
      </c>
      <c r="AA421" s="22">
        <v>0</v>
      </c>
      <c r="AB421" s="22">
        <v>2.4179999999999997E-4</v>
      </c>
      <c r="AC421" s="22">
        <v>7.3200000000000004E-5</v>
      </c>
      <c r="AD421" s="22">
        <v>2.187E-4</v>
      </c>
      <c r="AE421" s="22">
        <v>3.82E-5</v>
      </c>
      <c r="AF421" s="22">
        <v>0</v>
      </c>
      <c r="AG421" s="22">
        <v>0</v>
      </c>
      <c r="AH421" s="22">
        <v>0</v>
      </c>
      <c r="AI421" s="22">
        <v>0</v>
      </c>
      <c r="AJ421" s="22">
        <v>0</v>
      </c>
      <c r="AK421" s="22">
        <v>1.358508893973387E-4</v>
      </c>
      <c r="AL421" s="22">
        <v>0</v>
      </c>
      <c r="AM421" s="22">
        <v>0</v>
      </c>
      <c r="AN421" s="22">
        <v>0</v>
      </c>
      <c r="AO421" s="22">
        <v>0</v>
      </c>
      <c r="AP421" s="22">
        <v>0</v>
      </c>
      <c r="AQ421" s="24" t="s">
        <v>930</v>
      </c>
    </row>
    <row r="422" spans="1:43" ht="27" x14ac:dyDescent="0.3">
      <c r="A422" s="17">
        <v>2012</v>
      </c>
      <c r="B422" s="19">
        <v>40928</v>
      </c>
      <c r="C422" s="18" t="s">
        <v>1387</v>
      </c>
      <c r="D422" s="18" t="s">
        <v>1390</v>
      </c>
      <c r="E422" s="18" t="s">
        <v>1280</v>
      </c>
      <c r="F422" s="17">
        <v>1</v>
      </c>
      <c r="G422" s="18" t="s">
        <v>919</v>
      </c>
      <c r="H422" s="18" t="s">
        <v>47</v>
      </c>
      <c r="I422" s="17">
        <v>2011</v>
      </c>
      <c r="J422" s="17">
        <v>1.8474999999999999</v>
      </c>
      <c r="K422" s="17">
        <v>63</v>
      </c>
      <c r="L422" s="17">
        <v>5270</v>
      </c>
      <c r="M422" s="20">
        <v>2.8169916970947075</v>
      </c>
      <c r="N422" s="18" t="s">
        <v>969</v>
      </c>
      <c r="O422" s="18" t="s">
        <v>969</v>
      </c>
      <c r="P422" s="21">
        <v>0.33124999999999999</v>
      </c>
      <c r="Q422" s="18" t="s">
        <v>346</v>
      </c>
      <c r="R422" s="20">
        <v>0.8997164725010024</v>
      </c>
      <c r="S422" s="22">
        <v>2.7923866980551042E-3</v>
      </c>
      <c r="T422" s="20">
        <v>0.15114407026008683</v>
      </c>
      <c r="U422" s="22">
        <v>0.15137286136402156</v>
      </c>
      <c r="V422" s="17" t="s">
        <v>47</v>
      </c>
      <c r="W422" s="17" t="s">
        <v>47</v>
      </c>
      <c r="X422" s="22">
        <v>0</v>
      </c>
      <c r="Y422" s="22">
        <v>0</v>
      </c>
      <c r="Z422" s="22">
        <v>0</v>
      </c>
      <c r="AA422" s="22">
        <v>0</v>
      </c>
      <c r="AB422" s="22">
        <v>4.0299999999999997E-5</v>
      </c>
      <c r="AC422" s="22">
        <v>5.0400000000000005E-5</v>
      </c>
      <c r="AD422" s="22">
        <v>0</v>
      </c>
      <c r="AE422" s="22">
        <v>0</v>
      </c>
      <c r="AF422" s="22">
        <v>0</v>
      </c>
      <c r="AG422" s="22">
        <v>0</v>
      </c>
      <c r="AH422" s="22">
        <v>0</v>
      </c>
      <c r="AI422" s="22">
        <v>0</v>
      </c>
      <c r="AJ422" s="22">
        <v>0</v>
      </c>
      <c r="AK422" s="22">
        <v>2.370986698055104E-3</v>
      </c>
      <c r="AL422" s="22">
        <v>0</v>
      </c>
      <c r="AM422" s="22">
        <v>0</v>
      </c>
      <c r="AN422" s="22">
        <v>3.3070000000000002E-4</v>
      </c>
      <c r="AO422" s="22">
        <v>0</v>
      </c>
      <c r="AP422" s="22">
        <v>0</v>
      </c>
      <c r="AQ422" s="24" t="s">
        <v>930</v>
      </c>
    </row>
    <row r="423" spans="1:43" ht="27" x14ac:dyDescent="0.3">
      <c r="A423" s="17">
        <v>2012</v>
      </c>
      <c r="B423" s="19">
        <v>40928</v>
      </c>
      <c r="C423" s="18" t="s">
        <v>1387</v>
      </c>
      <c r="D423" s="18" t="s">
        <v>1391</v>
      </c>
      <c r="E423" s="18" t="s">
        <v>1280</v>
      </c>
      <c r="F423" s="17">
        <v>1</v>
      </c>
      <c r="G423" s="18" t="s">
        <v>919</v>
      </c>
      <c r="H423" s="18" t="s">
        <v>47</v>
      </c>
      <c r="I423" s="17">
        <v>2011</v>
      </c>
      <c r="J423" s="17">
        <v>1.6536</v>
      </c>
      <c r="K423" s="17">
        <v>63</v>
      </c>
      <c r="L423" s="17">
        <v>5270</v>
      </c>
      <c r="M423" s="20">
        <v>2.8169916970947075</v>
      </c>
      <c r="N423" s="18" t="s">
        <v>969</v>
      </c>
      <c r="O423" s="18" t="s">
        <v>969</v>
      </c>
      <c r="P423" s="21">
        <v>0.33124999999999999</v>
      </c>
      <c r="Q423" s="18" t="s">
        <v>346</v>
      </c>
      <c r="R423" s="20">
        <v>1.753939363811257</v>
      </c>
      <c r="S423" s="22">
        <v>1.9961742628383086E-2</v>
      </c>
      <c r="T423" s="20">
        <v>1.2071687607875596</v>
      </c>
      <c r="U423" s="22">
        <v>1.2219193899449814</v>
      </c>
      <c r="V423" s="17" t="s">
        <v>47</v>
      </c>
      <c r="W423" s="17" t="s">
        <v>47</v>
      </c>
      <c r="X423" s="22">
        <v>7.3300000000000006E-5</v>
      </c>
      <c r="Y423" s="22">
        <v>0</v>
      </c>
      <c r="Z423" s="22">
        <v>0</v>
      </c>
      <c r="AA423" s="22">
        <v>0</v>
      </c>
      <c r="AB423" s="22">
        <v>8.0599999999999994E-5</v>
      </c>
      <c r="AC423" s="22">
        <v>1.0980000000000001E-4</v>
      </c>
      <c r="AD423" s="22">
        <v>4.4400000000000002E-5</v>
      </c>
      <c r="AE423" s="22">
        <v>0</v>
      </c>
      <c r="AF423" s="22">
        <v>0</v>
      </c>
      <c r="AG423" s="22">
        <v>0</v>
      </c>
      <c r="AH423" s="22">
        <v>0</v>
      </c>
      <c r="AI423" s="22">
        <v>2.187E-4</v>
      </c>
      <c r="AJ423" s="22">
        <v>0</v>
      </c>
      <c r="AK423" s="22">
        <v>8.2513297901105477E-5</v>
      </c>
      <c r="AL423" s="22">
        <v>2.1387438208234454E-4</v>
      </c>
      <c r="AM423" s="22">
        <v>0</v>
      </c>
      <c r="AN423" s="22">
        <v>3.3070000000000002E-4</v>
      </c>
      <c r="AO423" s="22">
        <v>1.8807854948399632E-2</v>
      </c>
      <c r="AP423" s="22">
        <v>0</v>
      </c>
      <c r="AQ423" s="24" t="s">
        <v>930</v>
      </c>
    </row>
    <row r="424" spans="1:43" ht="27" x14ac:dyDescent="0.3">
      <c r="A424" s="17">
        <v>2012</v>
      </c>
      <c r="B424" s="19">
        <v>40928</v>
      </c>
      <c r="C424" s="18" t="s">
        <v>1387</v>
      </c>
      <c r="D424" s="18" t="s">
        <v>1392</v>
      </c>
      <c r="E424" s="18" t="s">
        <v>1280</v>
      </c>
      <c r="F424" s="17">
        <v>1</v>
      </c>
      <c r="G424" s="18" t="s">
        <v>919</v>
      </c>
      <c r="H424" s="18" t="s">
        <v>47</v>
      </c>
      <c r="I424" s="17">
        <v>2011</v>
      </c>
      <c r="J424" s="17">
        <v>1.05</v>
      </c>
      <c r="K424" s="17">
        <v>55</v>
      </c>
      <c r="L424" s="17">
        <v>5270</v>
      </c>
      <c r="M424" s="20">
        <v>2.8169916970947075</v>
      </c>
      <c r="N424" s="18" t="s">
        <v>969</v>
      </c>
      <c r="O424" s="18" t="s">
        <v>969</v>
      </c>
      <c r="P424" s="21">
        <v>0.33124999999999999</v>
      </c>
      <c r="Q424" s="18" t="s">
        <v>346</v>
      </c>
      <c r="R424" s="20">
        <v>0.57788338162887842</v>
      </c>
      <c r="S424" s="22">
        <v>7.9509999999999997E-4</v>
      </c>
      <c r="T424" s="20">
        <v>7.5723809523809527E-2</v>
      </c>
      <c r="U424" s="22">
        <v>7.578119393075651E-2</v>
      </c>
      <c r="V424" s="17" t="s">
        <v>47</v>
      </c>
      <c r="W424" s="17" t="s">
        <v>47</v>
      </c>
      <c r="X424" s="22">
        <v>0</v>
      </c>
      <c r="Y424" s="22">
        <v>0</v>
      </c>
      <c r="Z424" s="22">
        <v>0</v>
      </c>
      <c r="AA424" s="22">
        <v>0</v>
      </c>
      <c r="AB424" s="22">
        <v>2.9229999999999995E-4</v>
      </c>
      <c r="AC424" s="22">
        <v>5.0400000000000005E-5</v>
      </c>
      <c r="AD424" s="22">
        <v>9.9199999999999999E-5</v>
      </c>
      <c r="AE424" s="22">
        <v>0</v>
      </c>
      <c r="AF424" s="22">
        <v>0</v>
      </c>
      <c r="AG424" s="22">
        <v>0</v>
      </c>
      <c r="AH424" s="22">
        <v>0</v>
      </c>
      <c r="AI424" s="22">
        <v>2.2500000000000001E-5</v>
      </c>
      <c r="AJ424" s="22">
        <v>0</v>
      </c>
      <c r="AK424" s="22">
        <v>0</v>
      </c>
      <c r="AL424" s="22">
        <v>0</v>
      </c>
      <c r="AM424" s="22">
        <v>0</v>
      </c>
      <c r="AN424" s="22">
        <v>3.3070000000000002E-4</v>
      </c>
      <c r="AO424" s="22">
        <v>0</v>
      </c>
      <c r="AP424" s="22">
        <v>0</v>
      </c>
      <c r="AQ424" s="24" t="s">
        <v>922</v>
      </c>
    </row>
    <row r="425" spans="1:43" ht="27" x14ac:dyDescent="0.3">
      <c r="A425" s="17">
        <v>2012</v>
      </c>
      <c r="B425" s="19">
        <v>40928</v>
      </c>
      <c r="C425" s="18" t="s">
        <v>1387</v>
      </c>
      <c r="D425" s="18" t="s">
        <v>1393</v>
      </c>
      <c r="E425" s="18" t="s">
        <v>1280</v>
      </c>
      <c r="F425" s="17">
        <v>1</v>
      </c>
      <c r="G425" s="18" t="s">
        <v>919</v>
      </c>
      <c r="H425" s="18" t="s">
        <v>47</v>
      </c>
      <c r="I425" s="17">
        <v>2011</v>
      </c>
      <c r="J425" s="17">
        <v>1.1200000000000001</v>
      </c>
      <c r="K425" s="17">
        <v>52</v>
      </c>
      <c r="L425" s="17">
        <v>5270</v>
      </c>
      <c r="M425" s="20">
        <v>2.8169916970947075</v>
      </c>
      <c r="N425" s="18" t="s">
        <v>969</v>
      </c>
      <c r="O425" s="18" t="s">
        <v>969</v>
      </c>
      <c r="P425" s="21">
        <v>0.33124999999999999</v>
      </c>
      <c r="Q425" s="18" t="s">
        <v>346</v>
      </c>
      <c r="R425" s="20">
        <v>0.679052529197405</v>
      </c>
      <c r="S425" s="22">
        <v>8.113132979011054E-4</v>
      </c>
      <c r="T425" s="20">
        <v>7.2438687312598699E-2</v>
      </c>
      <c r="U425" s="22">
        <v>7.2491198985560987E-2</v>
      </c>
      <c r="V425" s="17" t="s">
        <v>47</v>
      </c>
      <c r="W425" s="17" t="s">
        <v>47</v>
      </c>
      <c r="X425" s="22">
        <v>0</v>
      </c>
      <c r="Y425" s="22">
        <v>1.506E-4</v>
      </c>
      <c r="Z425" s="22">
        <v>0</v>
      </c>
      <c r="AA425" s="22">
        <v>0</v>
      </c>
      <c r="AB425" s="22">
        <v>1.01E-5</v>
      </c>
      <c r="AC425" s="22">
        <v>1.0980000000000001E-4</v>
      </c>
      <c r="AD425" s="22">
        <v>4.4400000000000002E-5</v>
      </c>
      <c r="AE425" s="22">
        <v>0</v>
      </c>
      <c r="AF425" s="22">
        <v>1.01E-5</v>
      </c>
      <c r="AG425" s="22">
        <v>2.27E-5</v>
      </c>
      <c r="AH425" s="22">
        <v>0</v>
      </c>
      <c r="AI425" s="22">
        <v>5.0399999999999999E-5</v>
      </c>
      <c r="AJ425" s="22">
        <v>0</v>
      </c>
      <c r="AK425" s="22">
        <v>8.2513297901105477E-5</v>
      </c>
      <c r="AL425" s="22">
        <v>0</v>
      </c>
      <c r="AM425" s="22">
        <v>0</v>
      </c>
      <c r="AN425" s="22">
        <v>3.3070000000000002E-4</v>
      </c>
      <c r="AO425" s="22">
        <v>0</v>
      </c>
      <c r="AP425" s="22">
        <v>0</v>
      </c>
      <c r="AQ425" s="24" t="s">
        <v>922</v>
      </c>
    </row>
    <row r="426" spans="1:43" ht="27" x14ac:dyDescent="0.3">
      <c r="A426" s="17">
        <v>2012</v>
      </c>
      <c r="B426" s="19">
        <v>40928</v>
      </c>
      <c r="C426" s="18" t="s">
        <v>1387</v>
      </c>
      <c r="D426" s="18" t="s">
        <v>1394</v>
      </c>
      <c r="E426" s="18" t="s">
        <v>1280</v>
      </c>
      <c r="F426" s="17">
        <v>1</v>
      </c>
      <c r="G426" s="18" t="s">
        <v>919</v>
      </c>
      <c r="H426" s="18" t="s">
        <v>47</v>
      </c>
      <c r="I426" s="17">
        <v>2011</v>
      </c>
      <c r="J426" s="17">
        <v>1.2398</v>
      </c>
      <c r="K426" s="17">
        <v>55</v>
      </c>
      <c r="L426" s="17">
        <v>5270</v>
      </c>
      <c r="M426" s="20">
        <v>2.8169916970947075</v>
      </c>
      <c r="N426" s="18" t="s">
        <v>969</v>
      </c>
      <c r="O426" s="18" t="s">
        <v>969</v>
      </c>
      <c r="P426" s="21">
        <v>0.33124999999999999</v>
      </c>
      <c r="Q426" s="18" t="s">
        <v>346</v>
      </c>
      <c r="R426" s="20">
        <v>0.58041440071187944</v>
      </c>
      <c r="S426" s="22">
        <v>7.9974728156512762E-4</v>
      </c>
      <c r="T426" s="20">
        <v>6.4506152731499233E-2</v>
      </c>
      <c r="U426" s="22">
        <v>6.4547790027519189E-2</v>
      </c>
      <c r="V426" s="17" t="s">
        <v>47</v>
      </c>
      <c r="W426" s="17" t="s">
        <v>47</v>
      </c>
      <c r="X426" s="22">
        <v>0</v>
      </c>
      <c r="Y426" s="22">
        <v>0</v>
      </c>
      <c r="Z426" s="22">
        <v>0</v>
      </c>
      <c r="AA426" s="22">
        <v>0</v>
      </c>
      <c r="AB426" s="22">
        <v>0</v>
      </c>
      <c r="AC426" s="22">
        <v>3.6600000000000002E-5</v>
      </c>
      <c r="AD426" s="22">
        <v>0</v>
      </c>
      <c r="AE426" s="22">
        <v>0</v>
      </c>
      <c r="AF426" s="22">
        <v>5.5999999999999997E-6</v>
      </c>
      <c r="AG426" s="22">
        <v>0</v>
      </c>
      <c r="AH426" s="22">
        <v>0</v>
      </c>
      <c r="AI426" s="22">
        <v>1.15E-4</v>
      </c>
      <c r="AJ426" s="22">
        <v>0</v>
      </c>
      <c r="AK426" s="22">
        <v>0</v>
      </c>
      <c r="AL426" s="22">
        <v>3.1184728156512763E-4</v>
      </c>
      <c r="AM426" s="22">
        <v>0</v>
      </c>
      <c r="AN426" s="22">
        <v>3.3070000000000002E-4</v>
      </c>
      <c r="AO426" s="22">
        <v>0</v>
      </c>
      <c r="AP426" s="22">
        <v>0</v>
      </c>
      <c r="AQ426" s="24" t="s">
        <v>922</v>
      </c>
    </row>
    <row r="427" spans="1:43" ht="27" x14ac:dyDescent="0.3">
      <c r="A427" s="17">
        <v>2012</v>
      </c>
      <c r="B427" s="19">
        <v>40928</v>
      </c>
      <c r="C427" s="18" t="s">
        <v>1387</v>
      </c>
      <c r="D427" s="18" t="s">
        <v>1395</v>
      </c>
      <c r="E427" s="18" t="s">
        <v>1280</v>
      </c>
      <c r="F427" s="17">
        <v>1</v>
      </c>
      <c r="G427" s="18" t="s">
        <v>919</v>
      </c>
      <c r="H427" s="18" t="s">
        <v>47</v>
      </c>
      <c r="I427" s="17">
        <v>2011</v>
      </c>
      <c r="J427" s="17">
        <v>1.8140000000000001</v>
      </c>
      <c r="K427" s="17">
        <v>64</v>
      </c>
      <c r="L427" s="17">
        <v>5270</v>
      </c>
      <c r="M427" s="20">
        <v>2.8169916970947075</v>
      </c>
      <c r="N427" s="18" t="s">
        <v>969</v>
      </c>
      <c r="O427" s="18" t="s">
        <v>969</v>
      </c>
      <c r="P427" s="21">
        <v>0.33124999999999999</v>
      </c>
      <c r="Q427" s="18" t="s">
        <v>346</v>
      </c>
      <c r="R427" s="20">
        <v>0.43338059867424966</v>
      </c>
      <c r="S427" s="22">
        <v>1.0129398937033165E-3</v>
      </c>
      <c r="T427" s="20">
        <v>5.5840126444504763E-2</v>
      </c>
      <c r="U427" s="22">
        <v>5.5871325063066204E-2</v>
      </c>
      <c r="V427" s="17" t="s">
        <v>47</v>
      </c>
      <c r="W427" s="17" t="s">
        <v>47</v>
      </c>
      <c r="X427" s="22">
        <v>0</v>
      </c>
      <c r="Y427" s="22">
        <v>0</v>
      </c>
      <c r="Z427" s="22">
        <v>0</v>
      </c>
      <c r="AA427" s="22">
        <v>0</v>
      </c>
      <c r="AB427" s="22">
        <v>4.0299999999999997E-5</v>
      </c>
      <c r="AC427" s="22">
        <v>0</v>
      </c>
      <c r="AD427" s="22">
        <v>5.8100000000000003E-5</v>
      </c>
      <c r="AE427" s="22">
        <v>0</v>
      </c>
      <c r="AF427" s="22">
        <v>5.5999999999999997E-6</v>
      </c>
      <c r="AG427" s="22">
        <v>0</v>
      </c>
      <c r="AH427" s="22">
        <v>0</v>
      </c>
      <c r="AI427" s="22">
        <v>0</v>
      </c>
      <c r="AJ427" s="22">
        <v>0</v>
      </c>
      <c r="AK427" s="22">
        <v>8.2513297901105477E-5</v>
      </c>
      <c r="AL427" s="22">
        <v>0</v>
      </c>
      <c r="AM427" s="22">
        <v>1.6502659580221095E-4</v>
      </c>
      <c r="AN427" s="22">
        <v>6.6140000000000003E-4</v>
      </c>
      <c r="AO427" s="22">
        <v>0</v>
      </c>
      <c r="AP427" s="22">
        <v>0</v>
      </c>
      <c r="AQ427" s="24" t="s">
        <v>930</v>
      </c>
    </row>
    <row r="428" spans="1:43" ht="27" x14ac:dyDescent="0.3">
      <c r="A428" s="17">
        <v>2012</v>
      </c>
      <c r="B428" s="19">
        <v>40928</v>
      </c>
      <c r="C428" s="18" t="s">
        <v>1387</v>
      </c>
      <c r="D428" s="18" t="s">
        <v>1396</v>
      </c>
      <c r="E428" s="18" t="s">
        <v>1280</v>
      </c>
      <c r="F428" s="17">
        <v>1</v>
      </c>
      <c r="G428" s="18" t="s">
        <v>919</v>
      </c>
      <c r="H428" s="18" t="s">
        <v>47</v>
      </c>
      <c r="I428" s="17">
        <v>2011</v>
      </c>
      <c r="J428" s="17">
        <v>1.7194</v>
      </c>
      <c r="K428" s="17">
        <v>63</v>
      </c>
      <c r="L428" s="17">
        <v>5270</v>
      </c>
      <c r="M428" s="20">
        <v>2.8169916970947075</v>
      </c>
      <c r="N428" s="18" t="s">
        <v>969</v>
      </c>
      <c r="O428" s="18" t="s">
        <v>969</v>
      </c>
      <c r="P428" s="21">
        <v>0.33124999999999999</v>
      </c>
      <c r="Q428" s="18" t="s">
        <v>346</v>
      </c>
      <c r="R428" s="20">
        <v>1.9369292716500097</v>
      </c>
      <c r="S428" s="22">
        <v>3.0422041865930352E-2</v>
      </c>
      <c r="T428" s="20">
        <v>1.7693405761271579</v>
      </c>
      <c r="U428" s="22">
        <v>1.8012101175991475</v>
      </c>
      <c r="V428" s="17" t="s">
        <v>47</v>
      </c>
      <c r="W428" s="17" t="s">
        <v>47</v>
      </c>
      <c r="X428" s="22">
        <v>0</v>
      </c>
      <c r="Y428" s="22">
        <v>0</v>
      </c>
      <c r="Z428" s="22">
        <v>0</v>
      </c>
      <c r="AA428" s="22">
        <v>0</v>
      </c>
      <c r="AB428" s="22">
        <v>1.4109999999999999E-4</v>
      </c>
      <c r="AC428" s="22">
        <v>2.8380000000000001E-4</v>
      </c>
      <c r="AD428" s="22">
        <v>4.1099999999999996E-5</v>
      </c>
      <c r="AE428" s="22">
        <v>0</v>
      </c>
      <c r="AF428" s="22">
        <v>4.9999999999999998E-7</v>
      </c>
      <c r="AG428" s="22">
        <v>0</v>
      </c>
      <c r="AH428" s="22">
        <v>0</v>
      </c>
      <c r="AI428" s="22">
        <v>3.0239999999999998E-4</v>
      </c>
      <c r="AJ428" s="22">
        <v>0</v>
      </c>
      <c r="AK428" s="22">
        <v>2.8834612641952953E-3</v>
      </c>
      <c r="AL428" s="22">
        <v>0</v>
      </c>
      <c r="AM428" s="22">
        <v>0</v>
      </c>
      <c r="AN428" s="22">
        <v>0</v>
      </c>
      <c r="AO428" s="22">
        <v>2.6533080601735058E-2</v>
      </c>
      <c r="AP428" s="22">
        <v>2.366E-4</v>
      </c>
      <c r="AQ428" s="24" t="s">
        <v>930</v>
      </c>
    </row>
    <row r="429" spans="1:43" ht="27" x14ac:dyDescent="0.3">
      <c r="A429" s="17">
        <v>2012</v>
      </c>
      <c r="B429" s="19">
        <v>40928</v>
      </c>
      <c r="C429" s="18" t="s">
        <v>1387</v>
      </c>
      <c r="D429" s="18" t="s">
        <v>1397</v>
      </c>
      <c r="E429" s="18" t="s">
        <v>1280</v>
      </c>
      <c r="F429" s="17">
        <v>1</v>
      </c>
      <c r="G429" s="18" t="s">
        <v>919</v>
      </c>
      <c r="H429" s="18" t="s">
        <v>47</v>
      </c>
      <c r="I429" s="17">
        <v>2011</v>
      </c>
      <c r="J429" s="17">
        <v>1.5139</v>
      </c>
      <c r="K429" s="17">
        <v>59</v>
      </c>
      <c r="L429" s="17">
        <v>5270</v>
      </c>
      <c r="M429" s="20">
        <v>2.8169916970947075</v>
      </c>
      <c r="N429" s="18" t="s">
        <v>969</v>
      </c>
      <c r="O429" s="18" t="s">
        <v>969</v>
      </c>
      <c r="P429" s="21">
        <v>0.33124999999999999</v>
      </c>
      <c r="Q429" s="18" t="s">
        <v>346</v>
      </c>
      <c r="R429" s="20">
        <v>0.45475424054737457</v>
      </c>
      <c r="S429" s="22">
        <v>7.8153378708829672E-4</v>
      </c>
      <c r="T429" s="20">
        <v>5.1623871265492879E-2</v>
      </c>
      <c r="U429" s="22">
        <v>5.1650535271329283E-2</v>
      </c>
      <c r="V429" s="17" t="s">
        <v>47</v>
      </c>
      <c r="W429" s="17" t="s">
        <v>47</v>
      </c>
      <c r="X429" s="22">
        <v>0</v>
      </c>
      <c r="Y429" s="22">
        <v>0</v>
      </c>
      <c r="Z429" s="22">
        <v>0</v>
      </c>
      <c r="AA429" s="22">
        <v>0</v>
      </c>
      <c r="AB429" s="22">
        <v>4.0299999999999997E-5</v>
      </c>
      <c r="AC429" s="22">
        <v>1.0980000000000001E-4</v>
      </c>
      <c r="AD429" s="22">
        <v>0</v>
      </c>
      <c r="AE429" s="22">
        <v>0</v>
      </c>
      <c r="AF429" s="22">
        <v>0</v>
      </c>
      <c r="AG429" s="22">
        <v>0</v>
      </c>
      <c r="AH429" s="22">
        <v>0</v>
      </c>
      <c r="AI429" s="22">
        <v>0</v>
      </c>
      <c r="AJ429" s="22">
        <v>0</v>
      </c>
      <c r="AK429" s="22">
        <v>6.314337870882967E-4</v>
      </c>
      <c r="AL429" s="22">
        <v>0</v>
      </c>
      <c r="AM429" s="22">
        <v>0</v>
      </c>
      <c r="AN429" s="22">
        <v>0</v>
      </c>
      <c r="AO429" s="22">
        <v>0</v>
      </c>
      <c r="AP429" s="22">
        <v>0</v>
      </c>
      <c r="AQ429" s="24" t="s">
        <v>930</v>
      </c>
    </row>
    <row r="430" spans="1:43" ht="27" x14ac:dyDescent="0.3">
      <c r="A430" s="17">
        <v>2012</v>
      </c>
      <c r="B430" s="19">
        <v>40928</v>
      </c>
      <c r="C430" s="18" t="s">
        <v>1387</v>
      </c>
      <c r="D430" s="18" t="s">
        <v>1398</v>
      </c>
      <c r="E430" s="18" t="s">
        <v>1280</v>
      </c>
      <c r="F430" s="17">
        <v>1</v>
      </c>
      <c r="G430" s="18" t="s">
        <v>919</v>
      </c>
      <c r="H430" s="18" t="s">
        <v>47</v>
      </c>
      <c r="I430" s="17">
        <v>2011</v>
      </c>
      <c r="J430" s="17">
        <v>2.2258</v>
      </c>
      <c r="K430" s="17">
        <v>70</v>
      </c>
      <c r="L430" s="17">
        <v>5270</v>
      </c>
      <c r="M430" s="20">
        <v>2.8169916970947075</v>
      </c>
      <c r="N430" s="18" t="s">
        <v>969</v>
      </c>
      <c r="O430" s="18" t="s">
        <v>969</v>
      </c>
      <c r="P430" s="21">
        <v>0.33124999999999999</v>
      </c>
      <c r="Q430" s="18" t="s">
        <v>346</v>
      </c>
      <c r="R430" s="20">
        <v>-2.0239633443046547E-2</v>
      </c>
      <c r="S430" s="22">
        <v>5.0071585512370513E-4</v>
      </c>
      <c r="T430" s="20">
        <v>2.2495994928731475E-2</v>
      </c>
      <c r="U430" s="22">
        <v>2.2501056765320309E-2</v>
      </c>
      <c r="V430" s="17" t="s">
        <v>47</v>
      </c>
      <c r="W430" s="17" t="s">
        <v>47</v>
      </c>
      <c r="X430" s="22">
        <v>0</v>
      </c>
      <c r="Y430" s="22">
        <v>0</v>
      </c>
      <c r="Z430" s="22">
        <v>0</v>
      </c>
      <c r="AA430" s="22">
        <v>0</v>
      </c>
      <c r="AB430" s="22">
        <v>1.4109999999999999E-4</v>
      </c>
      <c r="AC430" s="22">
        <v>3.6600000000000002E-5</v>
      </c>
      <c r="AD430" s="22">
        <v>0</v>
      </c>
      <c r="AE430" s="22">
        <v>0</v>
      </c>
      <c r="AF430" s="22">
        <v>0</v>
      </c>
      <c r="AG430" s="22">
        <v>0</v>
      </c>
      <c r="AH430" s="22">
        <v>0</v>
      </c>
      <c r="AI430" s="22">
        <v>5.0399999999999999E-5</v>
      </c>
      <c r="AJ430" s="22">
        <v>0</v>
      </c>
      <c r="AK430" s="22">
        <v>2.7261585512370511E-4</v>
      </c>
      <c r="AL430" s="22">
        <v>0</v>
      </c>
      <c r="AM430" s="22">
        <v>0</v>
      </c>
      <c r="AN430" s="22">
        <v>0</v>
      </c>
      <c r="AO430" s="22">
        <v>0</v>
      </c>
      <c r="AP430" s="22">
        <v>0</v>
      </c>
      <c r="AQ430" s="24" t="s">
        <v>930</v>
      </c>
    </row>
    <row r="431" spans="1:43" ht="27" x14ac:dyDescent="0.3">
      <c r="A431" s="17">
        <v>2012</v>
      </c>
      <c r="B431" s="19">
        <v>40928</v>
      </c>
      <c r="C431" s="18" t="s">
        <v>1387</v>
      </c>
      <c r="D431" s="18" t="s">
        <v>1399</v>
      </c>
      <c r="E431" s="18" t="s">
        <v>1280</v>
      </c>
      <c r="F431" s="17">
        <v>1</v>
      </c>
      <c r="G431" s="18" t="s">
        <v>919</v>
      </c>
      <c r="H431" s="18" t="s">
        <v>47</v>
      </c>
      <c r="I431" s="17">
        <v>2011</v>
      </c>
      <c r="J431" s="17">
        <v>1.7685</v>
      </c>
      <c r="K431" s="17">
        <v>64</v>
      </c>
      <c r="L431" s="17">
        <v>5270</v>
      </c>
      <c r="M431" s="20">
        <v>2.8169916970947075</v>
      </c>
      <c r="N431" s="18" t="s">
        <v>969</v>
      </c>
      <c r="O431" s="18" t="s">
        <v>969</v>
      </c>
      <c r="P431" s="21">
        <v>0.33124999999999999</v>
      </c>
      <c r="Q431" s="18" t="s">
        <v>346</v>
      </c>
      <c r="R431" s="20">
        <v>1.0720966482608327</v>
      </c>
      <c r="S431" s="22">
        <v>4.4085901435176843E-3</v>
      </c>
      <c r="T431" s="20">
        <v>0.24928414721615402</v>
      </c>
      <c r="U431" s="22">
        <v>0.24990712606419557</v>
      </c>
      <c r="V431" s="17" t="s">
        <v>47</v>
      </c>
      <c r="W431" s="17" t="s">
        <v>47</v>
      </c>
      <c r="X431" s="22">
        <v>0</v>
      </c>
      <c r="Y431" s="22">
        <v>0</v>
      </c>
      <c r="Z431" s="22">
        <v>0</v>
      </c>
      <c r="AA431" s="22">
        <v>0</v>
      </c>
      <c r="AB431" s="22">
        <v>2.0159999999999999E-4</v>
      </c>
      <c r="AC431" s="22">
        <v>1.4640000000000001E-4</v>
      </c>
      <c r="AD431" s="22">
        <v>2.3570000000000001E-4</v>
      </c>
      <c r="AE431" s="22">
        <v>7.64E-5</v>
      </c>
      <c r="AF431" s="22">
        <v>0</v>
      </c>
      <c r="AG431" s="22">
        <v>0</v>
      </c>
      <c r="AH431" s="22">
        <v>0</v>
      </c>
      <c r="AI431" s="22">
        <v>4.504E-4</v>
      </c>
      <c r="AJ431" s="22">
        <v>0</v>
      </c>
      <c r="AK431" s="22">
        <v>0</v>
      </c>
      <c r="AL431" s="22">
        <v>1.9268901435176846E-3</v>
      </c>
      <c r="AM431" s="22">
        <v>0</v>
      </c>
      <c r="AN431" s="22">
        <v>6.6140000000000003E-4</v>
      </c>
      <c r="AO431" s="22">
        <v>0</v>
      </c>
      <c r="AP431" s="22">
        <v>7.0980000000000001E-4</v>
      </c>
      <c r="AQ431" s="24" t="s">
        <v>930</v>
      </c>
    </row>
    <row r="432" spans="1:43" ht="27" x14ac:dyDescent="0.3">
      <c r="A432" s="17">
        <v>2012</v>
      </c>
      <c r="B432" s="19">
        <v>40928</v>
      </c>
      <c r="C432" s="18" t="s">
        <v>1387</v>
      </c>
      <c r="D432" s="18" t="s">
        <v>1400</v>
      </c>
      <c r="E432" s="18" t="s">
        <v>1280</v>
      </c>
      <c r="F432" s="17">
        <v>1</v>
      </c>
      <c r="G432" s="18" t="s">
        <v>919</v>
      </c>
      <c r="H432" s="18" t="s">
        <v>47</v>
      </c>
      <c r="I432" s="17">
        <v>2011</v>
      </c>
      <c r="J432" s="17">
        <v>0.76939999999999997</v>
      </c>
      <c r="K432" s="17">
        <v>50</v>
      </c>
      <c r="L432" s="17">
        <v>5270</v>
      </c>
      <c r="M432" s="20">
        <v>2.8169916970947075</v>
      </c>
      <c r="N432" s="18" t="s">
        <v>969</v>
      </c>
      <c r="O432" s="18" t="s">
        <v>969</v>
      </c>
      <c r="P432" s="21">
        <v>0.33124999999999999</v>
      </c>
      <c r="Q432" s="18" t="s">
        <v>346</v>
      </c>
      <c r="R432" s="20">
        <v>1.1576027270224616</v>
      </c>
      <c r="S432" s="22">
        <v>2.1043899848108478E-3</v>
      </c>
      <c r="T432" s="20">
        <v>0.27351052570975404</v>
      </c>
      <c r="U432" s="22">
        <v>0.27426065747583128</v>
      </c>
      <c r="V432" s="17" t="s">
        <v>47</v>
      </c>
      <c r="W432" s="17" t="s">
        <v>47</v>
      </c>
      <c r="X432" s="22">
        <v>7.3300000000000006E-5</v>
      </c>
      <c r="Y432" s="22">
        <v>5.2709999999999996E-4</v>
      </c>
      <c r="Z432" s="22">
        <v>0</v>
      </c>
      <c r="AA432" s="22">
        <v>0</v>
      </c>
      <c r="AB432" s="22">
        <v>0</v>
      </c>
      <c r="AC432" s="22">
        <v>0</v>
      </c>
      <c r="AD432" s="22">
        <v>4.4400000000000002E-5</v>
      </c>
      <c r="AE432" s="22">
        <v>0</v>
      </c>
      <c r="AF432" s="22">
        <v>0</v>
      </c>
      <c r="AG432" s="22">
        <v>0</v>
      </c>
      <c r="AH432" s="22">
        <v>0</v>
      </c>
      <c r="AI432" s="22">
        <v>9.5400000000000001E-5</v>
      </c>
      <c r="AJ432" s="22">
        <v>0</v>
      </c>
      <c r="AK432" s="22">
        <v>1.2250499169364703E-3</v>
      </c>
      <c r="AL432" s="22">
        <v>1.3914006787437742E-4</v>
      </c>
      <c r="AM432" s="22">
        <v>0</v>
      </c>
      <c r="AN432" s="22">
        <v>0</v>
      </c>
      <c r="AO432" s="22">
        <v>0</v>
      </c>
      <c r="AP432" s="22">
        <v>0</v>
      </c>
      <c r="AQ432" s="24" t="s">
        <v>922</v>
      </c>
    </row>
    <row r="433" spans="1:43" ht="27" x14ac:dyDescent="0.3">
      <c r="A433" s="17">
        <v>2012</v>
      </c>
      <c r="B433" s="19">
        <v>40928</v>
      </c>
      <c r="C433" s="18" t="s">
        <v>1387</v>
      </c>
      <c r="D433" s="18" t="s">
        <v>1401</v>
      </c>
      <c r="E433" s="18" t="s">
        <v>1280</v>
      </c>
      <c r="F433" s="17">
        <v>1</v>
      </c>
      <c r="G433" s="18" t="s">
        <v>919</v>
      </c>
      <c r="H433" s="18" t="s">
        <v>47</v>
      </c>
      <c r="I433" s="17">
        <v>2011</v>
      </c>
      <c r="J433" s="17">
        <v>1.4597</v>
      </c>
      <c r="K433" s="17">
        <v>57</v>
      </c>
      <c r="L433" s="17">
        <v>5270</v>
      </c>
      <c r="M433" s="20">
        <v>2.8169916970947075</v>
      </c>
      <c r="N433" s="18" t="s">
        <v>969</v>
      </c>
      <c r="O433" s="18" t="s">
        <v>969</v>
      </c>
      <c r="P433" s="21">
        <v>0.33124999999999999</v>
      </c>
      <c r="Q433" s="18" t="s">
        <v>346</v>
      </c>
      <c r="R433" s="20">
        <v>1.3624965386289369</v>
      </c>
      <c r="S433" s="22">
        <v>5.5446892388106052E-3</v>
      </c>
      <c r="T433" s="20">
        <v>0.37985128716932282</v>
      </c>
      <c r="U433" s="22">
        <v>0.38129965883136602</v>
      </c>
      <c r="V433" s="17" t="s">
        <v>47</v>
      </c>
      <c r="W433" s="17" t="s">
        <v>47</v>
      </c>
      <c r="X433" s="22">
        <v>0</v>
      </c>
      <c r="Y433" s="22">
        <v>0</v>
      </c>
      <c r="Z433" s="22">
        <v>0</v>
      </c>
      <c r="AA433" s="22">
        <v>0</v>
      </c>
      <c r="AB433" s="22">
        <v>9.0699999999999996E-5</v>
      </c>
      <c r="AC433" s="22">
        <v>1.4650000000000001E-4</v>
      </c>
      <c r="AD433" s="22">
        <v>1.3320000000000001E-4</v>
      </c>
      <c r="AE433" s="22">
        <v>3.82E-5</v>
      </c>
      <c r="AF433" s="22">
        <v>0</v>
      </c>
      <c r="AG433" s="22">
        <v>0</v>
      </c>
      <c r="AH433" s="22">
        <v>0</v>
      </c>
      <c r="AI433" s="22">
        <v>1.5119999999999999E-4</v>
      </c>
      <c r="AJ433" s="22">
        <v>0</v>
      </c>
      <c r="AK433" s="22">
        <v>0</v>
      </c>
      <c r="AL433" s="22">
        <v>0</v>
      </c>
      <c r="AM433" s="22">
        <v>0</v>
      </c>
      <c r="AN433" s="22">
        <v>9.921000000000001E-4</v>
      </c>
      <c r="AO433" s="22">
        <v>3.992789238810605E-3</v>
      </c>
      <c r="AP433" s="22">
        <v>0</v>
      </c>
      <c r="AQ433" s="24" t="s">
        <v>930</v>
      </c>
    </row>
    <row r="434" spans="1:43" ht="27" x14ac:dyDescent="0.3">
      <c r="A434" s="17">
        <v>2012</v>
      </c>
      <c r="B434" s="19">
        <v>40928</v>
      </c>
      <c r="C434" s="18" t="s">
        <v>1117</v>
      </c>
      <c r="D434" s="18" t="s">
        <v>1402</v>
      </c>
      <c r="E434" s="18" t="s">
        <v>1280</v>
      </c>
      <c r="F434" s="17">
        <v>1</v>
      </c>
      <c r="G434" s="18" t="s">
        <v>919</v>
      </c>
      <c r="H434" s="18" t="s">
        <v>47</v>
      </c>
      <c r="I434" s="17">
        <v>2011</v>
      </c>
      <c r="J434" s="17">
        <v>2.4224999999999999</v>
      </c>
      <c r="K434" s="17">
        <v>70</v>
      </c>
      <c r="L434" s="17">
        <v>11220</v>
      </c>
      <c r="M434" s="20">
        <v>6.3580756273588017</v>
      </c>
      <c r="N434" s="18" t="s">
        <v>976</v>
      </c>
      <c r="O434" s="18" t="s">
        <v>976</v>
      </c>
      <c r="P434" s="21">
        <v>0.53263888888888888</v>
      </c>
      <c r="Q434" s="18" t="s">
        <v>346</v>
      </c>
      <c r="R434" s="20">
        <v>1.4921271550698119</v>
      </c>
      <c r="S434" s="22">
        <v>1.6291389686235763E-2</v>
      </c>
      <c r="T434" s="20">
        <v>0.67250318622232252</v>
      </c>
      <c r="U434" s="22">
        <v>0.67705641216666579</v>
      </c>
      <c r="V434" s="17" t="s">
        <v>47</v>
      </c>
      <c r="W434" s="17" t="s">
        <v>47</v>
      </c>
      <c r="X434" s="22">
        <v>0</v>
      </c>
      <c r="Y434" s="22">
        <v>0</v>
      </c>
      <c r="Z434" s="22">
        <v>0</v>
      </c>
      <c r="AA434" s="22">
        <v>0</v>
      </c>
      <c r="AB434" s="22">
        <v>5.04E-4</v>
      </c>
      <c r="AC434" s="22">
        <v>0</v>
      </c>
      <c r="AD434" s="22">
        <v>4.8989000000000003E-3</v>
      </c>
      <c r="AE434" s="22">
        <v>2.7504000000000001E-3</v>
      </c>
      <c r="AF434" s="22">
        <v>0</v>
      </c>
      <c r="AG434" s="22">
        <v>1.362E-4</v>
      </c>
      <c r="AH434" s="22">
        <v>0</v>
      </c>
      <c r="AI434" s="22">
        <v>4.032E-3</v>
      </c>
      <c r="AJ434" s="22">
        <v>2.6125110101015633E-3</v>
      </c>
      <c r="AK434" s="22">
        <v>3.4578676134200454E-5</v>
      </c>
      <c r="AL434" s="22">
        <v>0</v>
      </c>
      <c r="AM434" s="22">
        <v>0</v>
      </c>
      <c r="AN434" s="22">
        <v>1.3228000000000001E-3</v>
      </c>
      <c r="AO434" s="22">
        <v>0</v>
      </c>
      <c r="AP434" s="22">
        <v>0</v>
      </c>
      <c r="AQ434" s="24" t="s">
        <v>930</v>
      </c>
    </row>
    <row r="435" spans="1:43" ht="27" x14ac:dyDescent="0.3">
      <c r="A435" s="17">
        <v>2012</v>
      </c>
      <c r="B435" s="19">
        <v>40928</v>
      </c>
      <c r="C435" s="18" t="s">
        <v>1117</v>
      </c>
      <c r="D435" s="18" t="s">
        <v>1403</v>
      </c>
      <c r="E435" s="18" t="s">
        <v>1280</v>
      </c>
      <c r="F435" s="17">
        <v>1</v>
      </c>
      <c r="G435" s="18" t="s">
        <v>919</v>
      </c>
      <c r="H435" s="18" t="s">
        <v>47</v>
      </c>
      <c r="I435" s="17">
        <v>2011</v>
      </c>
      <c r="J435" s="17">
        <v>2.5196999999999998</v>
      </c>
      <c r="K435" s="17">
        <v>70</v>
      </c>
      <c r="L435" s="17">
        <v>11220</v>
      </c>
      <c r="M435" s="20">
        <v>6.3580756273588017</v>
      </c>
      <c r="N435" s="18" t="s">
        <v>976</v>
      </c>
      <c r="O435" s="18" t="s">
        <v>976</v>
      </c>
      <c r="P435" s="21">
        <v>0.53263888888888888</v>
      </c>
      <c r="Q435" s="18" t="s">
        <v>346</v>
      </c>
      <c r="R435" s="20">
        <v>1.1714901769614603</v>
      </c>
      <c r="S435" s="22">
        <v>7.7861210957690082E-3</v>
      </c>
      <c r="T435" s="20">
        <v>0.30900984624237049</v>
      </c>
      <c r="U435" s="22">
        <v>0.30996767688411109</v>
      </c>
      <c r="V435" s="17" t="s">
        <v>47</v>
      </c>
      <c r="W435" s="17" t="s">
        <v>47</v>
      </c>
      <c r="X435" s="22">
        <v>0</v>
      </c>
      <c r="Y435" s="22">
        <v>0</v>
      </c>
      <c r="Z435" s="22">
        <v>0</v>
      </c>
      <c r="AA435" s="22">
        <v>0</v>
      </c>
      <c r="AB435" s="22">
        <v>1.6119999999999999E-4</v>
      </c>
      <c r="AC435" s="22">
        <v>2.76E-5</v>
      </c>
      <c r="AD435" s="22">
        <v>2.4029999999999998E-3</v>
      </c>
      <c r="AE435" s="22">
        <v>8.0219999999999998E-4</v>
      </c>
      <c r="AF435" s="22">
        <v>0</v>
      </c>
      <c r="AG435" s="22">
        <v>4.7669999999999999E-4</v>
      </c>
      <c r="AH435" s="22">
        <v>0</v>
      </c>
      <c r="AI435" s="22">
        <v>2.52E-4</v>
      </c>
      <c r="AJ435" s="22">
        <v>0</v>
      </c>
      <c r="AK435" s="22">
        <v>2.5721095769009693E-5</v>
      </c>
      <c r="AL435" s="22">
        <v>0</v>
      </c>
      <c r="AM435" s="22">
        <v>0</v>
      </c>
      <c r="AN435" s="22">
        <v>3.6377000000000002E-3</v>
      </c>
      <c r="AO435" s="22">
        <v>0</v>
      </c>
      <c r="AP435" s="22">
        <v>0</v>
      </c>
      <c r="AQ435" s="24" t="s">
        <v>930</v>
      </c>
    </row>
    <row r="436" spans="1:43" ht="27" x14ac:dyDescent="0.3">
      <c r="A436" s="17">
        <v>2012</v>
      </c>
      <c r="B436" s="19">
        <v>40928</v>
      </c>
      <c r="C436" s="18" t="s">
        <v>1117</v>
      </c>
      <c r="D436" s="18" t="s">
        <v>1404</v>
      </c>
      <c r="E436" s="18" t="s">
        <v>1280</v>
      </c>
      <c r="F436" s="17">
        <v>1</v>
      </c>
      <c r="G436" s="18" t="s">
        <v>919</v>
      </c>
      <c r="H436" s="18" t="s">
        <v>47</v>
      </c>
      <c r="I436" s="17">
        <v>2011</v>
      </c>
      <c r="J436" s="17">
        <v>1.4427000000000001</v>
      </c>
      <c r="K436" s="17">
        <v>60</v>
      </c>
      <c r="L436" s="17">
        <v>11220</v>
      </c>
      <c r="M436" s="20">
        <v>6.3580756273588017</v>
      </c>
      <c r="N436" s="18" t="s">
        <v>976</v>
      </c>
      <c r="O436" s="18" t="s">
        <v>976</v>
      </c>
      <c r="P436" s="21">
        <v>0.53263888888888888</v>
      </c>
      <c r="Q436" s="18" t="s">
        <v>346</v>
      </c>
      <c r="R436" s="20">
        <v>1.760751690463471</v>
      </c>
      <c r="S436" s="22">
        <v>1.6851300000000003E-2</v>
      </c>
      <c r="T436" s="20">
        <v>1.1680390933666045</v>
      </c>
      <c r="U436" s="22">
        <v>1.1818434873209198</v>
      </c>
      <c r="V436" s="17" t="s">
        <v>47</v>
      </c>
      <c r="W436" s="17" t="s">
        <v>47</v>
      </c>
      <c r="X436" s="22">
        <v>7.3300000000000006E-5</v>
      </c>
      <c r="Y436" s="22">
        <v>0</v>
      </c>
      <c r="Z436" s="22">
        <v>0</v>
      </c>
      <c r="AA436" s="22">
        <v>0</v>
      </c>
      <c r="AB436" s="22">
        <v>4.838E-4</v>
      </c>
      <c r="AC436" s="22">
        <v>0</v>
      </c>
      <c r="AD436" s="22">
        <v>1.0685499999999999E-2</v>
      </c>
      <c r="AE436" s="22">
        <v>2.2155999999999999E-3</v>
      </c>
      <c r="AF436" s="22">
        <v>0</v>
      </c>
      <c r="AG436" s="22">
        <v>5.4480000000000002E-4</v>
      </c>
      <c r="AH436" s="22">
        <v>0</v>
      </c>
      <c r="AI436" s="22">
        <v>1.8562000000000001E-3</v>
      </c>
      <c r="AJ436" s="22">
        <v>0</v>
      </c>
      <c r="AK436" s="22">
        <v>0</v>
      </c>
      <c r="AL436" s="22">
        <v>0</v>
      </c>
      <c r="AM436" s="22">
        <v>0</v>
      </c>
      <c r="AN436" s="22">
        <v>9.921000000000001E-4</v>
      </c>
      <c r="AO436" s="22">
        <v>0</v>
      </c>
      <c r="AP436" s="22">
        <v>0</v>
      </c>
      <c r="AQ436" s="24" t="s">
        <v>930</v>
      </c>
    </row>
    <row r="437" spans="1:43" ht="27" x14ac:dyDescent="0.3">
      <c r="A437" s="17">
        <v>2012</v>
      </c>
      <c r="B437" s="19">
        <v>40928</v>
      </c>
      <c r="C437" s="18" t="s">
        <v>1117</v>
      </c>
      <c r="D437" s="18" t="s">
        <v>1405</v>
      </c>
      <c r="E437" s="18" t="s">
        <v>1280</v>
      </c>
      <c r="F437" s="17">
        <v>1</v>
      </c>
      <c r="G437" s="18" t="s">
        <v>919</v>
      </c>
      <c r="H437" s="18" t="s">
        <v>47</v>
      </c>
      <c r="I437" s="17">
        <v>2011</v>
      </c>
      <c r="J437" s="17">
        <v>1.2289000000000001</v>
      </c>
      <c r="K437" s="17">
        <v>54</v>
      </c>
      <c r="L437" s="17">
        <v>11220</v>
      </c>
      <c r="M437" s="20">
        <v>6.3580756273588017</v>
      </c>
      <c r="N437" s="18" t="s">
        <v>976</v>
      </c>
      <c r="O437" s="18" t="s">
        <v>976</v>
      </c>
      <c r="P437" s="21">
        <v>0.53263888888888888</v>
      </c>
      <c r="Q437" s="18" t="s">
        <v>346</v>
      </c>
      <c r="R437" s="20">
        <v>1.6214775392986671</v>
      </c>
      <c r="S437" s="22">
        <v>8.1995000000000002E-3</v>
      </c>
      <c r="T437" s="20">
        <v>0.66722271950524858</v>
      </c>
      <c r="U437" s="22">
        <v>0.6717044844333232</v>
      </c>
      <c r="V437" s="17" t="s">
        <v>47</v>
      </c>
      <c r="W437" s="17" t="s">
        <v>47</v>
      </c>
      <c r="X437" s="22">
        <v>0</v>
      </c>
      <c r="Y437" s="22">
        <v>0</v>
      </c>
      <c r="Z437" s="22">
        <v>0</v>
      </c>
      <c r="AA437" s="22">
        <v>2.196E-4</v>
      </c>
      <c r="AB437" s="22">
        <v>2.6199999999999997E-4</v>
      </c>
      <c r="AC437" s="22">
        <v>0</v>
      </c>
      <c r="AD437" s="22">
        <v>2.8222E-3</v>
      </c>
      <c r="AE437" s="22">
        <v>7.6400000000000003E-4</v>
      </c>
      <c r="AF437" s="22">
        <v>0</v>
      </c>
      <c r="AG437" s="22">
        <v>1.2485E-3</v>
      </c>
      <c r="AH437" s="22">
        <v>0</v>
      </c>
      <c r="AI437" s="22">
        <v>5.5440000000000003E-4</v>
      </c>
      <c r="AJ437" s="22">
        <v>0</v>
      </c>
      <c r="AK437" s="22">
        <v>0</v>
      </c>
      <c r="AL437" s="22">
        <v>0</v>
      </c>
      <c r="AM437" s="22">
        <v>0</v>
      </c>
      <c r="AN437" s="22">
        <v>2.3148999999999999E-3</v>
      </c>
      <c r="AO437" s="22">
        <v>0</v>
      </c>
      <c r="AP437" s="22">
        <v>1.3900000000000001E-5</v>
      </c>
      <c r="AQ437" s="24" t="s">
        <v>922</v>
      </c>
    </row>
    <row r="438" spans="1:43" ht="27" x14ac:dyDescent="0.3">
      <c r="A438" s="17">
        <v>2012</v>
      </c>
      <c r="B438" s="19">
        <v>40928</v>
      </c>
      <c r="C438" s="18" t="s">
        <v>1117</v>
      </c>
      <c r="D438" s="18" t="s">
        <v>1406</v>
      </c>
      <c r="E438" s="18" t="s">
        <v>1280</v>
      </c>
      <c r="F438" s="17">
        <v>1</v>
      </c>
      <c r="G438" s="18" t="s">
        <v>919</v>
      </c>
      <c r="H438" s="18" t="s">
        <v>47</v>
      </c>
      <c r="I438" s="17">
        <v>2011</v>
      </c>
      <c r="J438" s="17">
        <v>2.25</v>
      </c>
      <c r="K438" s="17">
        <v>68</v>
      </c>
      <c r="L438" s="17">
        <v>11220</v>
      </c>
      <c r="M438" s="20">
        <v>6.3580756273588017</v>
      </c>
      <c r="N438" s="18" t="s">
        <v>976</v>
      </c>
      <c r="O438" s="18" t="s">
        <v>976</v>
      </c>
      <c r="P438" s="21">
        <v>0.53263888888888888</v>
      </c>
      <c r="Q438" s="18" t="s">
        <v>346</v>
      </c>
      <c r="R438" s="20">
        <v>1.3496541550785419</v>
      </c>
      <c r="S438" s="22">
        <v>1.0513100000000001E-2</v>
      </c>
      <c r="T438" s="20">
        <v>0.46724888888888894</v>
      </c>
      <c r="U438" s="22">
        <v>0.46944235306757098</v>
      </c>
      <c r="V438" s="17" t="s">
        <v>47</v>
      </c>
      <c r="W438" s="17" t="s">
        <v>47</v>
      </c>
      <c r="X438" s="22">
        <v>0</v>
      </c>
      <c r="Y438" s="22">
        <v>0</v>
      </c>
      <c r="Z438" s="22">
        <v>0</v>
      </c>
      <c r="AA438" s="22">
        <v>0</v>
      </c>
      <c r="AB438" s="22">
        <v>2.52E-4</v>
      </c>
      <c r="AC438" s="22">
        <v>9.6600000000000003E-5</v>
      </c>
      <c r="AD438" s="22">
        <v>8.2380999999999999E-3</v>
      </c>
      <c r="AE438" s="22">
        <v>0</v>
      </c>
      <c r="AF438" s="22">
        <v>0</v>
      </c>
      <c r="AG438" s="22">
        <v>2.497E-4</v>
      </c>
      <c r="AH438" s="22">
        <v>0</v>
      </c>
      <c r="AI438" s="22">
        <v>1.6767000000000002E-3</v>
      </c>
      <c r="AJ438" s="22">
        <v>0</v>
      </c>
      <c r="AK438" s="22">
        <v>0</v>
      </c>
      <c r="AL438" s="22">
        <v>0</v>
      </c>
      <c r="AM438" s="22">
        <v>0</v>
      </c>
      <c r="AN438" s="22">
        <v>0</v>
      </c>
      <c r="AO438" s="22">
        <v>0</v>
      </c>
      <c r="AP438" s="22">
        <v>0</v>
      </c>
      <c r="AQ438" s="24" t="s">
        <v>930</v>
      </c>
    </row>
    <row r="439" spans="1:43" ht="27" x14ac:dyDescent="0.3">
      <c r="A439" s="17">
        <v>2012</v>
      </c>
      <c r="B439" s="19">
        <v>40928</v>
      </c>
      <c r="C439" s="18" t="s">
        <v>1117</v>
      </c>
      <c r="D439" s="18" t="s">
        <v>1407</v>
      </c>
      <c r="E439" s="18" t="s">
        <v>1280</v>
      </c>
      <c r="F439" s="17">
        <v>1</v>
      </c>
      <c r="G439" s="18" t="s">
        <v>919</v>
      </c>
      <c r="H439" s="18" t="s">
        <v>47</v>
      </c>
      <c r="I439" s="17">
        <v>2011</v>
      </c>
      <c r="J439" s="17">
        <v>1.8658999999999999</v>
      </c>
      <c r="K439" s="17">
        <v>62</v>
      </c>
      <c r="L439" s="17">
        <v>11220</v>
      </c>
      <c r="M439" s="20">
        <v>6.3580756273588017</v>
      </c>
      <c r="N439" s="18" t="s">
        <v>976</v>
      </c>
      <c r="O439" s="18" t="s">
        <v>976</v>
      </c>
      <c r="P439" s="21">
        <v>0.53263888888888888</v>
      </c>
      <c r="Q439" s="18" t="s">
        <v>346</v>
      </c>
      <c r="R439" s="20">
        <v>1.072232348476045</v>
      </c>
      <c r="S439" s="22">
        <v>3.9096000000000001E-3</v>
      </c>
      <c r="T439" s="20">
        <v>0.2095289136609679</v>
      </c>
      <c r="U439" s="22">
        <v>0.20996885913053043</v>
      </c>
      <c r="V439" s="17" t="s">
        <v>47</v>
      </c>
      <c r="W439" s="17" t="s">
        <v>47</v>
      </c>
      <c r="X439" s="22">
        <v>0</v>
      </c>
      <c r="Y439" s="22">
        <v>0</v>
      </c>
      <c r="Z439" s="22">
        <v>0</v>
      </c>
      <c r="AA439" s="22">
        <v>0</v>
      </c>
      <c r="AB439" s="22">
        <v>0</v>
      </c>
      <c r="AC439" s="22">
        <v>0</v>
      </c>
      <c r="AD439" s="22">
        <v>1.096E-3</v>
      </c>
      <c r="AE439" s="22">
        <v>1.3752E-3</v>
      </c>
      <c r="AF439" s="22">
        <v>0</v>
      </c>
      <c r="AG439" s="22">
        <v>2.9510000000000002E-4</v>
      </c>
      <c r="AH439" s="22">
        <v>0</v>
      </c>
      <c r="AI439" s="22">
        <v>1.5119999999999999E-4</v>
      </c>
      <c r="AJ439" s="22">
        <v>0</v>
      </c>
      <c r="AK439" s="22">
        <v>0</v>
      </c>
      <c r="AL439" s="22">
        <v>0</v>
      </c>
      <c r="AM439" s="22">
        <v>0</v>
      </c>
      <c r="AN439" s="22">
        <v>9.921000000000001E-4</v>
      </c>
      <c r="AO439" s="22">
        <v>0</v>
      </c>
      <c r="AP439" s="22">
        <v>0</v>
      </c>
      <c r="AQ439" s="24" t="s">
        <v>930</v>
      </c>
    </row>
    <row r="440" spans="1:43" ht="27" x14ac:dyDescent="0.3">
      <c r="A440" s="17">
        <v>2012</v>
      </c>
      <c r="B440" s="19">
        <v>40928</v>
      </c>
      <c r="C440" s="18" t="s">
        <v>1117</v>
      </c>
      <c r="D440" s="18" t="s">
        <v>1408</v>
      </c>
      <c r="E440" s="18" t="s">
        <v>1280</v>
      </c>
      <c r="F440" s="17">
        <v>1</v>
      </c>
      <c r="G440" s="18" t="s">
        <v>919</v>
      </c>
      <c r="H440" s="18" t="s">
        <v>47</v>
      </c>
      <c r="I440" s="17">
        <v>2011</v>
      </c>
      <c r="J440" s="17">
        <v>2.2942</v>
      </c>
      <c r="K440" s="17">
        <v>67</v>
      </c>
      <c r="L440" s="17">
        <v>11220</v>
      </c>
      <c r="M440" s="20">
        <v>6.3580756273588017</v>
      </c>
      <c r="N440" s="18" t="s">
        <v>976</v>
      </c>
      <c r="O440" s="18" t="s">
        <v>976</v>
      </c>
      <c r="P440" s="21">
        <v>0.53263888888888888</v>
      </c>
      <c r="Q440" s="18" t="s">
        <v>346</v>
      </c>
      <c r="R440" s="20">
        <v>1.438250102256339</v>
      </c>
      <c r="S440" s="22">
        <v>1.2187657276067593E-2</v>
      </c>
      <c r="T440" s="20">
        <v>0.53123778554910617</v>
      </c>
      <c r="U440" s="22">
        <v>0.53407499371890998</v>
      </c>
      <c r="V440" s="17" t="s">
        <v>47</v>
      </c>
      <c r="W440" s="17" t="s">
        <v>47</v>
      </c>
      <c r="X440" s="22">
        <v>5.49E-5</v>
      </c>
      <c r="Y440" s="22">
        <v>0</v>
      </c>
      <c r="Z440" s="22">
        <v>0</v>
      </c>
      <c r="AA440" s="22">
        <v>0</v>
      </c>
      <c r="AB440" s="22">
        <v>4.637E-4</v>
      </c>
      <c r="AC440" s="22">
        <v>6.8999999999999997E-5</v>
      </c>
      <c r="AD440" s="22">
        <v>2.5344999999999999E-3</v>
      </c>
      <c r="AE440" s="22">
        <v>1.3370000000000001E-3</v>
      </c>
      <c r="AF440" s="22">
        <v>0</v>
      </c>
      <c r="AG440" s="22">
        <v>7.4909999999999994E-4</v>
      </c>
      <c r="AH440" s="22">
        <v>0</v>
      </c>
      <c r="AI440" s="22">
        <v>1.962E-4</v>
      </c>
      <c r="AJ440" s="22">
        <v>1.2361626772267541E-4</v>
      </c>
      <c r="AK440" s="22">
        <v>1.0377410083449185E-3</v>
      </c>
      <c r="AL440" s="22">
        <v>0</v>
      </c>
      <c r="AM440" s="22">
        <v>0</v>
      </c>
      <c r="AN440" s="22">
        <v>5.6219E-3</v>
      </c>
      <c r="AO440" s="22">
        <v>0</v>
      </c>
      <c r="AP440" s="22">
        <v>0</v>
      </c>
      <c r="AQ440" s="24" t="s">
        <v>930</v>
      </c>
    </row>
    <row r="441" spans="1:43" ht="27" x14ac:dyDescent="0.3">
      <c r="A441" s="17">
        <v>2012</v>
      </c>
      <c r="B441" s="19">
        <v>40928</v>
      </c>
      <c r="C441" s="18" t="s">
        <v>1117</v>
      </c>
      <c r="D441" s="18" t="s">
        <v>1409</v>
      </c>
      <c r="E441" s="18" t="s">
        <v>1280</v>
      </c>
      <c r="F441" s="17">
        <v>1</v>
      </c>
      <c r="G441" s="18" t="s">
        <v>919</v>
      </c>
      <c r="H441" s="18" t="s">
        <v>47</v>
      </c>
      <c r="I441" s="17">
        <v>2011</v>
      </c>
      <c r="J441" s="17">
        <v>1.9758</v>
      </c>
      <c r="K441" s="17">
        <v>64</v>
      </c>
      <c r="L441" s="17">
        <v>11220</v>
      </c>
      <c r="M441" s="20">
        <v>6.3580756273588017</v>
      </c>
      <c r="N441" s="18" t="s">
        <v>976</v>
      </c>
      <c r="O441" s="18" t="s">
        <v>976</v>
      </c>
      <c r="P441" s="21">
        <v>0.53263888888888888</v>
      </c>
      <c r="Q441" s="18" t="s">
        <v>346</v>
      </c>
      <c r="R441" s="20">
        <v>1.4636804389390561</v>
      </c>
      <c r="S441" s="22">
        <v>1.0861342678359205E-2</v>
      </c>
      <c r="T441" s="20">
        <v>0.54971873055770848</v>
      </c>
      <c r="U441" s="22">
        <v>0.55275734119680009</v>
      </c>
      <c r="V441" s="17" t="s">
        <v>47</v>
      </c>
      <c r="W441" s="17" t="s">
        <v>47</v>
      </c>
      <c r="X441" s="22">
        <v>0</v>
      </c>
      <c r="Y441" s="22">
        <v>0</v>
      </c>
      <c r="Z441" s="22">
        <v>0</v>
      </c>
      <c r="AA441" s="22">
        <v>0</v>
      </c>
      <c r="AB441" s="22">
        <v>6.9589999999999995E-4</v>
      </c>
      <c r="AC441" s="22">
        <v>5.52E-5</v>
      </c>
      <c r="AD441" s="22">
        <v>6.6581999999999995E-3</v>
      </c>
      <c r="AE441" s="22">
        <v>9.5500000000000001E-4</v>
      </c>
      <c r="AF441" s="22">
        <v>0</v>
      </c>
      <c r="AG441" s="22">
        <v>9.0799999999999998E-5</v>
      </c>
      <c r="AH441" s="22">
        <v>0</v>
      </c>
      <c r="AI441" s="22">
        <v>1.6352999999999999E-3</v>
      </c>
      <c r="AJ441" s="22">
        <v>3.5772938045809942E-4</v>
      </c>
      <c r="AK441" s="22">
        <v>8.2513297901105477E-5</v>
      </c>
      <c r="AL441" s="22">
        <v>0</v>
      </c>
      <c r="AM441" s="22">
        <v>0</v>
      </c>
      <c r="AN441" s="22">
        <v>3.3070000000000002E-4</v>
      </c>
      <c r="AO441" s="22">
        <v>0</v>
      </c>
      <c r="AP441" s="22">
        <v>0</v>
      </c>
      <c r="AQ441" s="24" t="s">
        <v>930</v>
      </c>
    </row>
    <row r="442" spans="1:43" ht="27" x14ac:dyDescent="0.3">
      <c r="A442" s="17">
        <v>2012</v>
      </c>
      <c r="B442" s="19">
        <v>40928</v>
      </c>
      <c r="C442" s="18" t="s">
        <v>1117</v>
      </c>
      <c r="D442" s="18" t="s">
        <v>1410</v>
      </c>
      <c r="E442" s="18" t="s">
        <v>1280</v>
      </c>
      <c r="F442" s="17">
        <v>1</v>
      </c>
      <c r="G442" s="18" t="s">
        <v>919</v>
      </c>
      <c r="H442" s="18" t="s">
        <v>47</v>
      </c>
      <c r="I442" s="17">
        <v>2011</v>
      </c>
      <c r="J442" s="17">
        <v>1.4508000000000001</v>
      </c>
      <c r="K442" s="17">
        <v>62</v>
      </c>
      <c r="L442" s="17">
        <v>11220</v>
      </c>
      <c r="M442" s="20">
        <v>6.3580756273588017</v>
      </c>
      <c r="N442" s="18" t="s">
        <v>976</v>
      </c>
      <c r="O442" s="18" t="s">
        <v>976</v>
      </c>
      <c r="P442" s="21">
        <v>0.53263888888888888</v>
      </c>
      <c r="Q442" s="18" t="s">
        <v>346</v>
      </c>
      <c r="R442" s="20">
        <v>1.5165213009842051</v>
      </c>
      <c r="S442" s="22">
        <v>1.0874799999999999E-2</v>
      </c>
      <c r="T442" s="20">
        <v>0.74957264957264935</v>
      </c>
      <c r="U442" s="22">
        <v>0.75523367463809921</v>
      </c>
      <c r="V442" s="17" t="s">
        <v>47</v>
      </c>
      <c r="W442" s="17" t="s">
        <v>47</v>
      </c>
      <c r="X442" s="22">
        <v>2.7399999999999999E-5</v>
      </c>
      <c r="Y442" s="22">
        <v>0</v>
      </c>
      <c r="Z442" s="22">
        <v>0</v>
      </c>
      <c r="AA442" s="22">
        <v>0</v>
      </c>
      <c r="AB442" s="22">
        <v>6.3480000000000003E-4</v>
      </c>
      <c r="AC442" s="22">
        <v>3.6600000000000002E-5</v>
      </c>
      <c r="AD442" s="22">
        <v>7.0212999999999994E-3</v>
      </c>
      <c r="AE442" s="22">
        <v>0</v>
      </c>
      <c r="AF442" s="22">
        <v>5.5999999999999997E-6</v>
      </c>
      <c r="AG442" s="22">
        <v>7.9449999999999996E-4</v>
      </c>
      <c r="AH442" s="22">
        <v>0</v>
      </c>
      <c r="AI442" s="22">
        <v>7.0109999999999997E-4</v>
      </c>
      <c r="AJ442" s="22">
        <v>0</v>
      </c>
      <c r="AK442" s="22">
        <v>0</v>
      </c>
      <c r="AL442" s="22">
        <v>0</v>
      </c>
      <c r="AM442" s="22">
        <v>0</v>
      </c>
      <c r="AN442" s="22">
        <v>1.6535E-3</v>
      </c>
      <c r="AO442" s="22">
        <v>0</v>
      </c>
      <c r="AP442" s="22">
        <v>0</v>
      </c>
      <c r="AQ442" s="24" t="s">
        <v>930</v>
      </c>
    </row>
    <row r="443" spans="1:43" ht="27" x14ac:dyDescent="0.3">
      <c r="A443" s="17">
        <v>2012</v>
      </c>
      <c r="B443" s="19">
        <v>40928</v>
      </c>
      <c r="C443" s="18" t="s">
        <v>1117</v>
      </c>
      <c r="D443" s="18" t="s">
        <v>1411</v>
      </c>
      <c r="E443" s="18" t="s">
        <v>1280</v>
      </c>
      <c r="F443" s="17">
        <v>1</v>
      </c>
      <c r="G443" s="18" t="s">
        <v>919</v>
      </c>
      <c r="H443" s="18" t="s">
        <v>47</v>
      </c>
      <c r="I443" s="17">
        <v>2011</v>
      </c>
      <c r="J443" s="17">
        <v>1.9839</v>
      </c>
      <c r="K443" s="17">
        <v>63</v>
      </c>
      <c r="L443" s="17">
        <v>11220</v>
      </c>
      <c r="M443" s="20">
        <v>6.3580756273588017</v>
      </c>
      <c r="N443" s="18" t="s">
        <v>976</v>
      </c>
      <c r="O443" s="18" t="s">
        <v>976</v>
      </c>
      <c r="P443" s="21">
        <v>0.53263888888888888</v>
      </c>
      <c r="Q443" s="18" t="s">
        <v>346</v>
      </c>
      <c r="R443" s="20">
        <v>1.4256524671284028</v>
      </c>
      <c r="S443" s="22">
        <v>9.373710901635109E-3</v>
      </c>
      <c r="T443" s="20">
        <v>0.4724890821934124</v>
      </c>
      <c r="U443" s="22">
        <v>0.47473213972326805</v>
      </c>
      <c r="V443" s="17" t="s">
        <v>47</v>
      </c>
      <c r="W443" s="17" t="s">
        <v>47</v>
      </c>
      <c r="X443" s="22">
        <v>0</v>
      </c>
      <c r="Y443" s="22">
        <v>7.5300000000000001E-5</v>
      </c>
      <c r="Z443" s="22">
        <v>0</v>
      </c>
      <c r="AA443" s="22">
        <v>0</v>
      </c>
      <c r="AB443" s="22">
        <v>2.2169999999999999E-4</v>
      </c>
      <c r="AC443" s="22">
        <v>7.3200000000000004E-5</v>
      </c>
      <c r="AD443" s="22">
        <v>3.7537999999999998E-3</v>
      </c>
      <c r="AE443" s="22">
        <v>1.6808000000000001E-3</v>
      </c>
      <c r="AF443" s="22">
        <v>6.1599999999999993E-5</v>
      </c>
      <c r="AG443" s="22">
        <v>4.7669999999999999E-4</v>
      </c>
      <c r="AH443" s="22">
        <v>0</v>
      </c>
      <c r="AI443" s="22">
        <v>9.5759999999999997E-4</v>
      </c>
      <c r="AJ443" s="22">
        <v>8.8810901635108844E-5</v>
      </c>
      <c r="AK443" s="22">
        <v>0</v>
      </c>
      <c r="AL443" s="22">
        <v>0</v>
      </c>
      <c r="AM443" s="22">
        <v>0</v>
      </c>
      <c r="AN443" s="22">
        <v>1.9842000000000002E-3</v>
      </c>
      <c r="AO443" s="22">
        <v>0</v>
      </c>
      <c r="AP443" s="22">
        <v>0</v>
      </c>
      <c r="AQ443" s="24" t="s">
        <v>930</v>
      </c>
    </row>
    <row r="444" spans="1:43" ht="27" x14ac:dyDescent="0.3">
      <c r="A444" s="17">
        <v>2012</v>
      </c>
      <c r="B444" s="19">
        <v>40928</v>
      </c>
      <c r="C444" s="18" t="s">
        <v>1117</v>
      </c>
      <c r="D444" s="18" t="s">
        <v>1412</v>
      </c>
      <c r="E444" s="18" t="s">
        <v>1280</v>
      </c>
      <c r="F444" s="17">
        <v>1</v>
      </c>
      <c r="G444" s="18" t="s">
        <v>919</v>
      </c>
      <c r="H444" s="18" t="s">
        <v>47</v>
      </c>
      <c r="I444" s="17">
        <v>2011</v>
      </c>
      <c r="J444" s="17">
        <v>1.4503999999999999</v>
      </c>
      <c r="K444" s="17">
        <v>58</v>
      </c>
      <c r="L444" s="17">
        <v>11220</v>
      </c>
      <c r="M444" s="20">
        <v>6.3580756273588017</v>
      </c>
      <c r="N444" s="18" t="s">
        <v>976</v>
      </c>
      <c r="O444" s="18" t="s">
        <v>976</v>
      </c>
      <c r="P444" s="21">
        <v>0.53263888888888888</v>
      </c>
      <c r="Q444" s="18" t="s">
        <v>346</v>
      </c>
      <c r="R444" s="20">
        <v>1.723807575497206</v>
      </c>
      <c r="S444" s="22">
        <v>1.360941837720691E-2</v>
      </c>
      <c r="T444" s="20">
        <v>0.93832173036451394</v>
      </c>
      <c r="U444" s="22">
        <v>0.947209603910102</v>
      </c>
      <c r="V444" s="17" t="s">
        <v>47</v>
      </c>
      <c r="W444" s="17" t="s">
        <v>47</v>
      </c>
      <c r="X444" s="22">
        <v>0</v>
      </c>
      <c r="Y444" s="22">
        <v>0</v>
      </c>
      <c r="Z444" s="22">
        <v>0</v>
      </c>
      <c r="AA444" s="22">
        <v>0</v>
      </c>
      <c r="AB444" s="22">
        <v>1.6129999999999999E-4</v>
      </c>
      <c r="AC444" s="22">
        <v>2.76E-5</v>
      </c>
      <c r="AD444" s="22">
        <v>6.8278999999999996E-3</v>
      </c>
      <c r="AE444" s="22">
        <v>0</v>
      </c>
      <c r="AF444" s="22">
        <v>9.0099999999999995E-5</v>
      </c>
      <c r="AG444" s="22">
        <v>2.7240000000000001E-4</v>
      </c>
      <c r="AH444" s="22">
        <v>0</v>
      </c>
      <c r="AI444" s="22">
        <v>1.026E-3</v>
      </c>
      <c r="AJ444" s="22">
        <v>0</v>
      </c>
      <c r="AK444" s="22">
        <v>0</v>
      </c>
      <c r="AL444" s="22">
        <v>0</v>
      </c>
      <c r="AM444" s="22">
        <v>0</v>
      </c>
      <c r="AN444" s="22">
        <v>3.307E-3</v>
      </c>
      <c r="AO444" s="22">
        <v>1.8971183772069104E-3</v>
      </c>
      <c r="AP444" s="22">
        <v>0</v>
      </c>
      <c r="AQ444" s="24" t="s">
        <v>930</v>
      </c>
    </row>
    <row r="445" spans="1:43" ht="27" x14ac:dyDescent="0.3">
      <c r="A445" s="17">
        <v>2012</v>
      </c>
      <c r="B445" s="19">
        <v>40928</v>
      </c>
      <c r="C445" s="18" t="s">
        <v>1117</v>
      </c>
      <c r="D445" s="18" t="s">
        <v>1413</v>
      </c>
      <c r="E445" s="18" t="s">
        <v>1280</v>
      </c>
      <c r="F445" s="17">
        <v>1</v>
      </c>
      <c r="G445" s="18" t="s">
        <v>919</v>
      </c>
      <c r="H445" s="18" t="s">
        <v>47</v>
      </c>
      <c r="I445" s="17">
        <v>2011</v>
      </c>
      <c r="J445" s="17">
        <v>1.3887</v>
      </c>
      <c r="K445" s="17">
        <v>59</v>
      </c>
      <c r="L445" s="17">
        <v>11220</v>
      </c>
      <c r="M445" s="20">
        <v>6.3580756273588017</v>
      </c>
      <c r="N445" s="18" t="s">
        <v>976</v>
      </c>
      <c r="O445" s="18" t="s">
        <v>976</v>
      </c>
      <c r="P445" s="21">
        <v>0.53263888888888888</v>
      </c>
      <c r="Q445" s="18" t="s">
        <v>346</v>
      </c>
      <c r="R445" s="20">
        <v>1.4301040520067791</v>
      </c>
      <c r="S445" s="22">
        <v>7.3840999999999993E-3</v>
      </c>
      <c r="T445" s="20">
        <v>0.53172751494203208</v>
      </c>
      <c r="U445" s="22">
        <v>0.53456997056212829</v>
      </c>
      <c r="V445" s="17" t="s">
        <v>47</v>
      </c>
      <c r="W445" s="17" t="s">
        <v>47</v>
      </c>
      <c r="X445" s="22">
        <v>0</v>
      </c>
      <c r="Y445" s="22">
        <v>0</v>
      </c>
      <c r="Z445" s="22">
        <v>0</v>
      </c>
      <c r="AA445" s="22">
        <v>0</v>
      </c>
      <c r="AB445" s="22">
        <v>4.2329999999999999E-4</v>
      </c>
      <c r="AC445" s="22">
        <v>0</v>
      </c>
      <c r="AD445" s="22">
        <v>4.6508999999999995E-3</v>
      </c>
      <c r="AE445" s="22">
        <v>8.0219999999999998E-4</v>
      </c>
      <c r="AF445" s="22">
        <v>3.3599999999999997E-5</v>
      </c>
      <c r="AG445" s="22">
        <v>4.5399999999999999E-5</v>
      </c>
      <c r="AH445" s="22">
        <v>0</v>
      </c>
      <c r="AI445" s="22">
        <v>1.098E-3</v>
      </c>
      <c r="AJ445" s="22">
        <v>0</v>
      </c>
      <c r="AK445" s="22">
        <v>0</v>
      </c>
      <c r="AL445" s="22">
        <v>0</v>
      </c>
      <c r="AM445" s="22">
        <v>0</v>
      </c>
      <c r="AN445" s="22">
        <v>3.3070000000000002E-4</v>
      </c>
      <c r="AO445" s="22">
        <v>0</v>
      </c>
      <c r="AP445" s="22">
        <v>0</v>
      </c>
      <c r="AQ445" s="24" t="s">
        <v>930</v>
      </c>
    </row>
    <row r="446" spans="1:43" ht="27" x14ac:dyDescent="0.3">
      <c r="A446" s="17">
        <v>2012</v>
      </c>
      <c r="B446" s="19">
        <v>40928</v>
      </c>
      <c r="C446" s="18" t="s">
        <v>43</v>
      </c>
      <c r="D446" s="18" t="s">
        <v>1414</v>
      </c>
      <c r="E446" s="18" t="s">
        <v>1280</v>
      </c>
      <c r="F446" s="17">
        <v>1</v>
      </c>
      <c r="G446" s="18" t="s">
        <v>919</v>
      </c>
      <c r="H446" s="18" t="s">
        <v>47</v>
      </c>
      <c r="I446" s="17">
        <v>2011</v>
      </c>
      <c r="J446" s="17">
        <v>1.6060000000000001</v>
      </c>
      <c r="K446" s="17">
        <v>58</v>
      </c>
      <c r="L446" s="17">
        <v>6400</v>
      </c>
      <c r="M446" s="20">
        <v>3.4713830524264093</v>
      </c>
      <c r="N446" s="18" t="s">
        <v>969</v>
      </c>
      <c r="O446" s="18" t="s">
        <v>969</v>
      </c>
      <c r="P446" s="21">
        <v>0.56319444444444444</v>
      </c>
      <c r="Q446" s="18" t="s">
        <v>346</v>
      </c>
      <c r="R446" s="20">
        <v>1.2381327888213678</v>
      </c>
      <c r="S446" s="22">
        <v>4.4479999999999988E-3</v>
      </c>
      <c r="T446" s="20">
        <v>0.2769613947696139</v>
      </c>
      <c r="U446" s="22">
        <v>0.27773060131672272</v>
      </c>
      <c r="V446" s="17" t="s">
        <v>47</v>
      </c>
      <c r="W446" s="17" t="s">
        <v>47</v>
      </c>
      <c r="X446" s="22">
        <v>0</v>
      </c>
      <c r="Y446" s="22">
        <v>0</v>
      </c>
      <c r="Z446" s="22">
        <v>0</v>
      </c>
      <c r="AA446" s="22">
        <v>0</v>
      </c>
      <c r="AB446" s="22">
        <v>1.7129999999999999E-4</v>
      </c>
      <c r="AC446" s="22">
        <v>0</v>
      </c>
      <c r="AD446" s="22">
        <v>7.9800000000000002E-5</v>
      </c>
      <c r="AE446" s="22">
        <v>1.528E-4</v>
      </c>
      <c r="AF446" s="22">
        <v>0</v>
      </c>
      <c r="AG446" s="22">
        <v>0</v>
      </c>
      <c r="AH446" s="22">
        <v>0</v>
      </c>
      <c r="AI446" s="22">
        <v>3.7133999999999999E-3</v>
      </c>
      <c r="AJ446" s="22">
        <v>0</v>
      </c>
      <c r="AK446" s="22">
        <v>0</v>
      </c>
      <c r="AL446" s="22">
        <v>0</v>
      </c>
      <c r="AM446" s="22">
        <v>0</v>
      </c>
      <c r="AN446" s="22">
        <v>3.3070000000000002E-4</v>
      </c>
      <c r="AO446" s="22">
        <v>0</v>
      </c>
      <c r="AP446" s="22">
        <v>0</v>
      </c>
      <c r="AQ446" s="24" t="s">
        <v>930</v>
      </c>
    </row>
    <row r="447" spans="1:43" ht="27" x14ac:dyDescent="0.3">
      <c r="A447" s="17">
        <v>2012</v>
      </c>
      <c r="B447" s="19">
        <v>40928</v>
      </c>
      <c r="C447" s="18" t="s">
        <v>43</v>
      </c>
      <c r="D447" s="18" t="s">
        <v>1415</v>
      </c>
      <c r="E447" s="18" t="s">
        <v>1280</v>
      </c>
      <c r="F447" s="17">
        <v>1</v>
      </c>
      <c r="G447" s="18" t="s">
        <v>919</v>
      </c>
      <c r="H447" s="18" t="s">
        <v>47</v>
      </c>
      <c r="I447" s="17">
        <v>2011</v>
      </c>
      <c r="J447" s="17">
        <v>1.7509999999999999</v>
      </c>
      <c r="K447" s="17">
        <v>63</v>
      </c>
      <c r="L447" s="17">
        <v>6400</v>
      </c>
      <c r="M447" s="20">
        <v>3.4713830524264093</v>
      </c>
      <c r="N447" s="18" t="s">
        <v>969</v>
      </c>
      <c r="O447" s="18" t="s">
        <v>969</v>
      </c>
      <c r="P447" s="21">
        <v>0.56319444444444444</v>
      </c>
      <c r="Q447" s="18" t="s">
        <v>346</v>
      </c>
      <c r="R447" s="20">
        <v>1.3303051259712304</v>
      </c>
      <c r="S447" s="22">
        <v>7.5259999999999997E-3</v>
      </c>
      <c r="T447" s="20">
        <v>0.42981153626499141</v>
      </c>
      <c r="U447" s="22">
        <v>0.43166689035798639</v>
      </c>
      <c r="V447" s="17" t="s">
        <v>47</v>
      </c>
      <c r="W447" s="17" t="s">
        <v>47</v>
      </c>
      <c r="X447" s="22">
        <v>0</v>
      </c>
      <c r="Y447" s="22">
        <v>0</v>
      </c>
      <c r="Z447" s="22">
        <v>0</v>
      </c>
      <c r="AA447" s="22">
        <v>0</v>
      </c>
      <c r="AB447" s="22">
        <v>5.3429999999999992E-4</v>
      </c>
      <c r="AC447" s="22">
        <v>1.38E-5</v>
      </c>
      <c r="AD447" s="22">
        <v>2.0686999999999997E-3</v>
      </c>
      <c r="AE447" s="22">
        <v>7.6400000000000003E-4</v>
      </c>
      <c r="AF447" s="22">
        <v>5.5999999999999999E-5</v>
      </c>
      <c r="AG447" s="22">
        <v>2.27E-5</v>
      </c>
      <c r="AH447" s="22">
        <v>0</v>
      </c>
      <c r="AI447" s="22">
        <v>3.0743999999999997E-3</v>
      </c>
      <c r="AJ447" s="22">
        <v>0</v>
      </c>
      <c r="AK447" s="22">
        <v>0</v>
      </c>
      <c r="AL447" s="22">
        <v>0</v>
      </c>
      <c r="AM447" s="22">
        <v>0</v>
      </c>
      <c r="AN447" s="22">
        <v>9.921000000000001E-4</v>
      </c>
      <c r="AO447" s="22">
        <v>0</v>
      </c>
      <c r="AP447" s="22">
        <v>0</v>
      </c>
      <c r="AQ447" s="24" t="s">
        <v>930</v>
      </c>
    </row>
    <row r="448" spans="1:43" ht="27" x14ac:dyDescent="0.3">
      <c r="A448" s="17">
        <v>2012</v>
      </c>
      <c r="B448" s="19">
        <v>40928</v>
      </c>
      <c r="C448" s="18" t="s">
        <v>43</v>
      </c>
      <c r="D448" s="18" t="s">
        <v>1416</v>
      </c>
      <c r="E448" s="18" t="s">
        <v>1280</v>
      </c>
      <c r="F448" s="17">
        <v>1</v>
      </c>
      <c r="G448" s="18" t="s">
        <v>919</v>
      </c>
      <c r="H448" s="18" t="s">
        <v>47</v>
      </c>
      <c r="I448" s="17">
        <v>2011</v>
      </c>
      <c r="J448" s="17">
        <v>1.9096</v>
      </c>
      <c r="K448" s="17">
        <v>64</v>
      </c>
      <c r="L448" s="17">
        <v>6400</v>
      </c>
      <c r="M448" s="20">
        <v>3.4713830524264093</v>
      </c>
      <c r="N448" s="18" t="s">
        <v>969</v>
      </c>
      <c r="O448" s="18" t="s">
        <v>969</v>
      </c>
      <c r="P448" s="21">
        <v>0.56319444444444444</v>
      </c>
      <c r="Q448" s="18" t="s">
        <v>346</v>
      </c>
      <c r="R448" s="20">
        <v>1.3315703856215713</v>
      </c>
      <c r="S448" s="22">
        <v>8.0125999999999999E-3</v>
      </c>
      <c r="T448" s="20">
        <v>0.41959572685379132</v>
      </c>
      <c r="U448" s="22">
        <v>0.4213637511481198</v>
      </c>
      <c r="V448" s="17" t="s">
        <v>47</v>
      </c>
      <c r="W448" s="17" t="s">
        <v>47</v>
      </c>
      <c r="X448" s="22">
        <v>0</v>
      </c>
      <c r="Y448" s="22">
        <v>0</v>
      </c>
      <c r="Z448" s="22">
        <v>0</v>
      </c>
      <c r="AA448" s="22">
        <v>0</v>
      </c>
      <c r="AB448" s="22">
        <v>5.4409999999999994E-4</v>
      </c>
      <c r="AC448" s="22">
        <v>0</v>
      </c>
      <c r="AD448" s="22">
        <v>2.9E-4</v>
      </c>
      <c r="AE448" s="22">
        <v>1.0696E-3</v>
      </c>
      <c r="AF448" s="22">
        <v>0</v>
      </c>
      <c r="AG448" s="22">
        <v>0</v>
      </c>
      <c r="AH448" s="22">
        <v>0</v>
      </c>
      <c r="AI448" s="22">
        <v>4.1247000000000002E-3</v>
      </c>
      <c r="AJ448" s="22">
        <v>0</v>
      </c>
      <c r="AK448" s="22">
        <v>0</v>
      </c>
      <c r="AL448" s="22">
        <v>0</v>
      </c>
      <c r="AM448" s="22">
        <v>0</v>
      </c>
      <c r="AN448" s="22">
        <v>1.9842000000000002E-3</v>
      </c>
      <c r="AO448" s="22">
        <v>0</v>
      </c>
      <c r="AP448" s="22">
        <v>0</v>
      </c>
      <c r="AQ448" s="24" t="s">
        <v>930</v>
      </c>
    </row>
    <row r="449" spans="1:43" ht="27" x14ac:dyDescent="0.3">
      <c r="A449" s="17">
        <v>2012</v>
      </c>
      <c r="B449" s="19">
        <v>40928</v>
      </c>
      <c r="C449" s="18" t="s">
        <v>43</v>
      </c>
      <c r="D449" s="18" t="s">
        <v>1417</v>
      </c>
      <c r="E449" s="18" t="s">
        <v>1280</v>
      </c>
      <c r="F449" s="17">
        <v>1</v>
      </c>
      <c r="G449" s="18" t="s">
        <v>919</v>
      </c>
      <c r="H449" s="18" t="s">
        <v>47</v>
      </c>
      <c r="I449" s="17">
        <v>2011</v>
      </c>
      <c r="J449" s="17">
        <v>1.4884999999999999</v>
      </c>
      <c r="K449" s="17">
        <v>59</v>
      </c>
      <c r="L449" s="17">
        <v>6400</v>
      </c>
      <c r="M449" s="20">
        <v>3.4713830524264093</v>
      </c>
      <c r="N449" s="18" t="s">
        <v>969</v>
      </c>
      <c r="O449" s="18" t="s">
        <v>969</v>
      </c>
      <c r="P449" s="21">
        <v>0.56319444444444444</v>
      </c>
      <c r="Q449" s="18" t="s">
        <v>346</v>
      </c>
      <c r="R449" s="20">
        <v>1.3080747236655885</v>
      </c>
      <c r="S449" s="22">
        <v>5.5753E-3</v>
      </c>
      <c r="T449" s="20">
        <v>0.37455828014779979</v>
      </c>
      <c r="U449" s="22">
        <v>0.37596649378083735</v>
      </c>
      <c r="V449" s="17" t="s">
        <v>47</v>
      </c>
      <c r="W449" s="17" t="s">
        <v>47</v>
      </c>
      <c r="X449" s="22">
        <v>0</v>
      </c>
      <c r="Y449" s="22">
        <v>0</v>
      </c>
      <c r="Z449" s="22">
        <v>0</v>
      </c>
      <c r="AA449" s="22">
        <v>0</v>
      </c>
      <c r="AB449" s="22">
        <v>2.2169999999999999E-4</v>
      </c>
      <c r="AC449" s="22">
        <v>0</v>
      </c>
      <c r="AD449" s="22">
        <v>1.6439999999999998E-4</v>
      </c>
      <c r="AE449" s="22">
        <v>6.8760000000000002E-4</v>
      </c>
      <c r="AF449" s="22">
        <v>0</v>
      </c>
      <c r="AG449" s="22">
        <v>0</v>
      </c>
      <c r="AH449" s="22">
        <v>0</v>
      </c>
      <c r="AI449" s="22">
        <v>3.8402000000000002E-3</v>
      </c>
      <c r="AJ449" s="22">
        <v>0</v>
      </c>
      <c r="AK449" s="22">
        <v>0</v>
      </c>
      <c r="AL449" s="22">
        <v>0</v>
      </c>
      <c r="AM449" s="22">
        <v>0</v>
      </c>
      <c r="AN449" s="22">
        <v>6.6140000000000003E-4</v>
      </c>
      <c r="AO449" s="22">
        <v>0</v>
      </c>
      <c r="AP449" s="22">
        <v>0</v>
      </c>
      <c r="AQ449" s="24" t="s">
        <v>930</v>
      </c>
    </row>
    <row r="450" spans="1:43" ht="27" x14ac:dyDescent="0.3">
      <c r="A450" s="17">
        <v>2012</v>
      </c>
      <c r="B450" s="19">
        <v>40928</v>
      </c>
      <c r="C450" s="18" t="s">
        <v>43</v>
      </c>
      <c r="D450" s="18" t="s">
        <v>1418</v>
      </c>
      <c r="E450" s="18" t="s">
        <v>1280</v>
      </c>
      <c r="F450" s="17">
        <v>1</v>
      </c>
      <c r="G450" s="18" t="s">
        <v>919</v>
      </c>
      <c r="H450" s="18" t="s">
        <v>47</v>
      </c>
      <c r="I450" s="17">
        <v>2011</v>
      </c>
      <c r="J450" s="17">
        <v>2.4209000000000001</v>
      </c>
      <c r="K450" s="17">
        <v>70</v>
      </c>
      <c r="L450" s="17">
        <v>6400</v>
      </c>
      <c r="M450" s="20">
        <v>3.4713830524264093</v>
      </c>
      <c r="N450" s="18" t="s">
        <v>969</v>
      </c>
      <c r="O450" s="18" t="s">
        <v>969</v>
      </c>
      <c r="P450" s="21">
        <v>0.56319444444444444</v>
      </c>
      <c r="Q450" s="18" t="s">
        <v>346</v>
      </c>
      <c r="R450" s="20">
        <v>1.2161244590393654</v>
      </c>
      <c r="S450" s="22">
        <v>8.6289000000000001E-3</v>
      </c>
      <c r="T450" s="20">
        <v>0.3564335577677723</v>
      </c>
      <c r="U450" s="22">
        <v>0.35770855108283645</v>
      </c>
      <c r="V450" s="17" t="s">
        <v>47</v>
      </c>
      <c r="W450" s="17" t="s">
        <v>47</v>
      </c>
      <c r="X450" s="22">
        <v>0</v>
      </c>
      <c r="Y450" s="22">
        <v>0</v>
      </c>
      <c r="Z450" s="22">
        <v>0</v>
      </c>
      <c r="AA450" s="22">
        <v>0</v>
      </c>
      <c r="AB450" s="22">
        <v>5.4429999999999995E-4</v>
      </c>
      <c r="AC450" s="22">
        <v>2.76E-5</v>
      </c>
      <c r="AD450" s="22">
        <v>1.827E-4</v>
      </c>
      <c r="AE450" s="22">
        <v>2.6739999999999999E-4</v>
      </c>
      <c r="AF450" s="22">
        <v>0</v>
      </c>
      <c r="AG450" s="22">
        <v>0</v>
      </c>
      <c r="AH450" s="22">
        <v>0</v>
      </c>
      <c r="AI450" s="22">
        <v>5.2919999999999998E-3</v>
      </c>
      <c r="AJ450" s="22">
        <v>0</v>
      </c>
      <c r="AK450" s="22">
        <v>0</v>
      </c>
      <c r="AL450" s="22">
        <v>0</v>
      </c>
      <c r="AM450" s="22">
        <v>0</v>
      </c>
      <c r="AN450" s="22">
        <v>2.3148999999999999E-3</v>
      </c>
      <c r="AO450" s="22">
        <v>0</v>
      </c>
      <c r="AP450" s="22">
        <v>0</v>
      </c>
      <c r="AQ450" s="24" t="s">
        <v>930</v>
      </c>
    </row>
    <row r="451" spans="1:43" ht="27" x14ac:dyDescent="0.3">
      <c r="A451" s="17">
        <v>2012</v>
      </c>
      <c r="B451" s="19">
        <v>40928</v>
      </c>
      <c r="C451" s="18" t="s">
        <v>43</v>
      </c>
      <c r="D451" s="18" t="s">
        <v>1419</v>
      </c>
      <c r="E451" s="18" t="s">
        <v>1280</v>
      </c>
      <c r="F451" s="17">
        <v>1</v>
      </c>
      <c r="G451" s="18" t="s">
        <v>919</v>
      </c>
      <c r="H451" s="18" t="s">
        <v>47</v>
      </c>
      <c r="I451" s="17">
        <v>2011</v>
      </c>
      <c r="J451" s="17">
        <v>1.7782</v>
      </c>
      <c r="K451" s="17">
        <v>63</v>
      </c>
      <c r="L451" s="17">
        <v>6400</v>
      </c>
      <c r="M451" s="20">
        <v>3.4713830524264093</v>
      </c>
      <c r="N451" s="18" t="s">
        <v>969</v>
      </c>
      <c r="O451" s="18" t="s">
        <v>969</v>
      </c>
      <c r="P451" s="21">
        <v>0.56319444444444444</v>
      </c>
      <c r="Q451" s="18" t="s">
        <v>346</v>
      </c>
      <c r="R451" s="20">
        <v>1.0791974177930985</v>
      </c>
      <c r="S451" s="22">
        <v>4.2214000000000002E-3</v>
      </c>
      <c r="T451" s="20">
        <v>0.23739736812507031</v>
      </c>
      <c r="U451" s="22">
        <v>0.23796228432518859</v>
      </c>
      <c r="V451" s="17" t="s">
        <v>47</v>
      </c>
      <c r="W451" s="17" t="s">
        <v>47</v>
      </c>
      <c r="X451" s="22">
        <v>0</v>
      </c>
      <c r="Y451" s="22">
        <v>0</v>
      </c>
      <c r="Z451" s="22">
        <v>0</v>
      </c>
      <c r="AA451" s="22">
        <v>0</v>
      </c>
      <c r="AB451" s="22">
        <v>1.3099999999999999E-4</v>
      </c>
      <c r="AC451" s="22">
        <v>0</v>
      </c>
      <c r="AD451" s="22">
        <v>4.1099999999999996E-5</v>
      </c>
      <c r="AE451" s="22">
        <v>2.2919999999999999E-4</v>
      </c>
      <c r="AF451" s="22">
        <v>5.5999999999999997E-6</v>
      </c>
      <c r="AG451" s="22">
        <v>0</v>
      </c>
      <c r="AH451" s="22">
        <v>0</v>
      </c>
      <c r="AI451" s="22">
        <v>2.8224000000000001E-3</v>
      </c>
      <c r="AJ451" s="22">
        <v>0</v>
      </c>
      <c r="AK451" s="22">
        <v>0</v>
      </c>
      <c r="AL451" s="22">
        <v>0</v>
      </c>
      <c r="AM451" s="22">
        <v>0</v>
      </c>
      <c r="AN451" s="22">
        <v>9.921000000000001E-4</v>
      </c>
      <c r="AO451" s="22">
        <v>0</v>
      </c>
      <c r="AP451" s="22">
        <v>0</v>
      </c>
      <c r="AQ451" s="24" t="s">
        <v>930</v>
      </c>
    </row>
    <row r="452" spans="1:43" ht="27" x14ac:dyDescent="0.3">
      <c r="A452" s="17">
        <v>2012</v>
      </c>
      <c r="B452" s="19">
        <v>40928</v>
      </c>
      <c r="C452" s="18" t="s">
        <v>43</v>
      </c>
      <c r="D452" s="18" t="s">
        <v>1420</v>
      </c>
      <c r="E452" s="18" t="s">
        <v>1280</v>
      </c>
      <c r="F452" s="17">
        <v>1</v>
      </c>
      <c r="G452" s="18" t="s">
        <v>919</v>
      </c>
      <c r="H452" s="18" t="s">
        <v>47</v>
      </c>
      <c r="I452" s="17">
        <v>2011</v>
      </c>
      <c r="J452" s="17">
        <v>1.2043999999999999</v>
      </c>
      <c r="K452" s="17">
        <v>57</v>
      </c>
      <c r="L452" s="17">
        <v>6400</v>
      </c>
      <c r="M452" s="20">
        <v>3.4713830524264093</v>
      </c>
      <c r="N452" s="18" t="s">
        <v>969</v>
      </c>
      <c r="O452" s="18" t="s">
        <v>969</v>
      </c>
      <c r="P452" s="21">
        <v>0.56319444444444444</v>
      </c>
      <c r="Q452" s="18" t="s">
        <v>346</v>
      </c>
      <c r="R452" s="20">
        <v>1.4726069099394854</v>
      </c>
      <c r="S452" s="22">
        <v>7.144758959752702E-3</v>
      </c>
      <c r="T452" s="20">
        <v>0.59322143471875644</v>
      </c>
      <c r="U452" s="22">
        <v>0.59676155216033189</v>
      </c>
      <c r="V452" s="17" t="s">
        <v>47</v>
      </c>
      <c r="W452" s="17" t="s">
        <v>47</v>
      </c>
      <c r="X452" s="22">
        <v>0</v>
      </c>
      <c r="Y452" s="22">
        <v>0</v>
      </c>
      <c r="Z452" s="22">
        <v>0</v>
      </c>
      <c r="AA452" s="22">
        <v>0</v>
      </c>
      <c r="AB452" s="22">
        <v>1.5119999999999999E-4</v>
      </c>
      <c r="AC452" s="22">
        <v>2.76E-5</v>
      </c>
      <c r="AD452" s="22">
        <v>3.4599999999999995E-4</v>
      </c>
      <c r="AE452" s="22">
        <v>7.6400000000000003E-4</v>
      </c>
      <c r="AF452" s="22">
        <v>1.1199999999999999E-5</v>
      </c>
      <c r="AG452" s="22">
        <v>4.5399999999999999E-5</v>
      </c>
      <c r="AH452" s="22">
        <v>0</v>
      </c>
      <c r="AI452" s="22">
        <v>3.4776E-3</v>
      </c>
      <c r="AJ452" s="22">
        <v>0</v>
      </c>
      <c r="AK452" s="22">
        <v>6.6825895975270279E-4</v>
      </c>
      <c r="AL452" s="22">
        <v>0</v>
      </c>
      <c r="AM452" s="22">
        <v>0</v>
      </c>
      <c r="AN452" s="22">
        <v>1.6535E-3</v>
      </c>
      <c r="AO452" s="22">
        <v>0</v>
      </c>
      <c r="AP452" s="22">
        <v>0</v>
      </c>
      <c r="AQ452" s="24" t="s">
        <v>930</v>
      </c>
    </row>
    <row r="453" spans="1:43" ht="27" x14ac:dyDescent="0.3">
      <c r="A453" s="17">
        <v>2012</v>
      </c>
      <c r="B453" s="19">
        <v>40928</v>
      </c>
      <c r="C453" s="18" t="s">
        <v>43</v>
      </c>
      <c r="D453" s="18" t="s">
        <v>1421</v>
      </c>
      <c r="E453" s="18" t="s">
        <v>1280</v>
      </c>
      <c r="F453" s="17">
        <v>1</v>
      </c>
      <c r="G453" s="18" t="s">
        <v>919</v>
      </c>
      <c r="H453" s="18" t="s">
        <v>47</v>
      </c>
      <c r="I453" s="17">
        <v>2011</v>
      </c>
      <c r="J453" s="17">
        <v>1.8852</v>
      </c>
      <c r="K453" s="17">
        <v>69</v>
      </c>
      <c r="L453" s="17">
        <v>6400</v>
      </c>
      <c r="M453" s="20">
        <v>3.4713830524264093</v>
      </c>
      <c r="N453" s="18" t="s">
        <v>969</v>
      </c>
      <c r="O453" s="18" t="s">
        <v>969</v>
      </c>
      <c r="P453" s="21">
        <v>0.56319444444444444</v>
      </c>
      <c r="Q453" s="18" t="s">
        <v>346</v>
      </c>
      <c r="R453" s="20">
        <v>0.90380732634189354</v>
      </c>
      <c r="S453" s="22">
        <v>3.9804682487578963E-3</v>
      </c>
      <c r="T453" s="20">
        <v>0.21114302189464759</v>
      </c>
      <c r="U453" s="22">
        <v>0.21158977894793846</v>
      </c>
      <c r="V453" s="17" t="s">
        <v>47</v>
      </c>
      <c r="W453" s="17" t="s">
        <v>47</v>
      </c>
      <c r="X453" s="22">
        <v>0</v>
      </c>
      <c r="Y453" s="22">
        <v>0</v>
      </c>
      <c r="Z453" s="22">
        <v>0</v>
      </c>
      <c r="AA453" s="22">
        <v>0</v>
      </c>
      <c r="AB453" s="22">
        <v>8.4659999999999998E-4</v>
      </c>
      <c r="AC453" s="22">
        <v>0</v>
      </c>
      <c r="AD453" s="22">
        <v>5.4799999999999997E-5</v>
      </c>
      <c r="AE453" s="22">
        <v>7.64E-5</v>
      </c>
      <c r="AF453" s="22">
        <v>0</v>
      </c>
      <c r="AG453" s="22">
        <v>0</v>
      </c>
      <c r="AH453" s="22">
        <v>0</v>
      </c>
      <c r="AI453" s="22">
        <v>1.7874E-3</v>
      </c>
      <c r="AJ453" s="22">
        <v>0</v>
      </c>
      <c r="AK453" s="22">
        <v>0</v>
      </c>
      <c r="AL453" s="22">
        <v>0</v>
      </c>
      <c r="AM453" s="22">
        <v>0</v>
      </c>
      <c r="AN453" s="22">
        <v>9.921000000000001E-4</v>
      </c>
      <c r="AO453" s="22">
        <v>0</v>
      </c>
      <c r="AP453" s="22">
        <v>2.231682487578963E-4</v>
      </c>
      <c r="AQ453" s="24" t="s">
        <v>930</v>
      </c>
    </row>
    <row r="454" spans="1:43" ht="27" x14ac:dyDescent="0.3">
      <c r="A454" s="17">
        <v>2012</v>
      </c>
      <c r="B454" s="19">
        <v>40928</v>
      </c>
      <c r="C454" s="18" t="s">
        <v>43</v>
      </c>
      <c r="D454" s="18" t="s">
        <v>1422</v>
      </c>
      <c r="E454" s="18" t="s">
        <v>1280</v>
      </c>
      <c r="F454" s="17">
        <v>1</v>
      </c>
      <c r="G454" s="18" t="s">
        <v>919</v>
      </c>
      <c r="H454" s="18" t="s">
        <v>47</v>
      </c>
      <c r="I454" s="17">
        <v>2011</v>
      </c>
      <c r="J454" s="17">
        <v>1.6854</v>
      </c>
      <c r="K454" s="17">
        <v>61</v>
      </c>
      <c r="L454" s="17">
        <v>6400</v>
      </c>
      <c r="M454" s="20">
        <v>3.4713830524264093</v>
      </c>
      <c r="N454" s="18" t="s">
        <v>969</v>
      </c>
      <c r="O454" s="18" t="s">
        <v>969</v>
      </c>
      <c r="P454" s="21">
        <v>0.56319444444444444</v>
      </c>
      <c r="Q454" s="18" t="s">
        <v>346</v>
      </c>
      <c r="R454" s="20">
        <v>1.6327627554170208</v>
      </c>
      <c r="S454" s="22">
        <v>1.3362108698171187E-2</v>
      </c>
      <c r="T454" s="20">
        <v>0.79281527816371122</v>
      </c>
      <c r="U454" s="22">
        <v>0.79915106994181873</v>
      </c>
      <c r="V454" s="17" t="s">
        <v>47</v>
      </c>
      <c r="W454" s="17" t="s">
        <v>47</v>
      </c>
      <c r="X454" s="22">
        <v>0</v>
      </c>
      <c r="Y454" s="22">
        <v>0</v>
      </c>
      <c r="Z454" s="22">
        <v>0</v>
      </c>
      <c r="AA454" s="22">
        <v>0</v>
      </c>
      <c r="AB454" s="22">
        <v>1.5422999999999999E-3</v>
      </c>
      <c r="AC454" s="22">
        <v>0</v>
      </c>
      <c r="AD454" s="22">
        <v>4.5209999999999998E-4</v>
      </c>
      <c r="AE454" s="22">
        <v>3.056E-4</v>
      </c>
      <c r="AF454" s="22">
        <v>0</v>
      </c>
      <c r="AG454" s="22">
        <v>2.27E-5</v>
      </c>
      <c r="AH454" s="22">
        <v>0</v>
      </c>
      <c r="AI454" s="22">
        <v>9.0774000000000011E-3</v>
      </c>
      <c r="AJ454" s="22">
        <v>0</v>
      </c>
      <c r="AK454" s="22">
        <v>3.0850869817118485E-4</v>
      </c>
      <c r="AL454" s="22">
        <v>0</v>
      </c>
      <c r="AM454" s="22">
        <v>0</v>
      </c>
      <c r="AN454" s="22">
        <v>1.6535E-3</v>
      </c>
      <c r="AO454" s="22">
        <v>0</v>
      </c>
      <c r="AP454" s="22">
        <v>0</v>
      </c>
      <c r="AQ454" s="24" t="s">
        <v>930</v>
      </c>
    </row>
    <row r="455" spans="1:43" ht="27" x14ac:dyDescent="0.3">
      <c r="A455" s="17">
        <v>2012</v>
      </c>
      <c r="B455" s="19">
        <v>40928</v>
      </c>
      <c r="C455" s="18" t="s">
        <v>43</v>
      </c>
      <c r="D455" s="18" t="s">
        <v>1423</v>
      </c>
      <c r="E455" s="18" t="s">
        <v>1280</v>
      </c>
      <c r="F455" s="17">
        <v>1</v>
      </c>
      <c r="G455" s="18" t="s">
        <v>919</v>
      </c>
      <c r="H455" s="18" t="s">
        <v>47</v>
      </c>
      <c r="I455" s="17">
        <v>2011</v>
      </c>
      <c r="J455" s="17">
        <v>2.6046</v>
      </c>
      <c r="K455" s="17">
        <v>70</v>
      </c>
      <c r="L455" s="17">
        <v>6400</v>
      </c>
      <c r="M455" s="20">
        <v>3.4713830524264093</v>
      </c>
      <c r="N455" s="18" t="s">
        <v>969</v>
      </c>
      <c r="O455" s="18" t="s">
        <v>969</v>
      </c>
      <c r="P455" s="21">
        <v>0.56319444444444444</v>
      </c>
      <c r="Q455" s="18" t="s">
        <v>346</v>
      </c>
      <c r="R455" s="20">
        <v>1.1647604981837651</v>
      </c>
      <c r="S455" s="22">
        <v>7.6664000000000003E-3</v>
      </c>
      <c r="T455" s="20">
        <v>0.29434078169392613</v>
      </c>
      <c r="U455" s="22">
        <v>0.29520970424503734</v>
      </c>
      <c r="V455" s="17" t="s">
        <v>47</v>
      </c>
      <c r="W455" s="17" t="s">
        <v>47</v>
      </c>
      <c r="X455" s="22">
        <v>0</v>
      </c>
      <c r="Y455" s="22">
        <v>0</v>
      </c>
      <c r="Z455" s="22">
        <v>7.0699999999999997E-5</v>
      </c>
      <c r="AA455" s="22">
        <v>0</v>
      </c>
      <c r="AB455" s="22">
        <v>9.3729999999999996E-4</v>
      </c>
      <c r="AC455" s="22">
        <v>1.1399999999999999E-5</v>
      </c>
      <c r="AD455" s="22">
        <v>2.7399999999999999E-5</v>
      </c>
      <c r="AE455" s="22">
        <v>2.2919999999999999E-4</v>
      </c>
      <c r="AF455" s="22">
        <v>0</v>
      </c>
      <c r="AG455" s="22">
        <v>2.27E-5</v>
      </c>
      <c r="AH455" s="22">
        <v>0</v>
      </c>
      <c r="AI455" s="22">
        <v>5.0448999999999997E-3</v>
      </c>
      <c r="AJ455" s="22">
        <v>0</v>
      </c>
      <c r="AK455" s="22">
        <v>0</v>
      </c>
      <c r="AL455" s="22">
        <v>0</v>
      </c>
      <c r="AM455" s="22">
        <v>0</v>
      </c>
      <c r="AN455" s="22">
        <v>1.3228000000000001E-3</v>
      </c>
      <c r="AO455" s="22">
        <v>0</v>
      </c>
      <c r="AP455" s="22">
        <v>0</v>
      </c>
      <c r="AQ455" s="24" t="s">
        <v>930</v>
      </c>
    </row>
    <row r="456" spans="1:43" ht="27" x14ac:dyDescent="0.3">
      <c r="A456" s="17">
        <v>2012</v>
      </c>
      <c r="B456" s="19">
        <v>40928</v>
      </c>
      <c r="C456" s="18" t="s">
        <v>43</v>
      </c>
      <c r="D456" s="18" t="s">
        <v>1424</v>
      </c>
      <c r="E456" s="18" t="s">
        <v>1280</v>
      </c>
      <c r="F456" s="17">
        <v>1</v>
      </c>
      <c r="G456" s="18" t="s">
        <v>919</v>
      </c>
      <c r="H456" s="18" t="s">
        <v>47</v>
      </c>
      <c r="I456" s="17">
        <v>2011</v>
      </c>
      <c r="J456" s="17">
        <v>1.8742000000000001</v>
      </c>
      <c r="K456" s="17">
        <v>64</v>
      </c>
      <c r="L456" s="17">
        <v>6400</v>
      </c>
      <c r="M456" s="20">
        <v>3.4713830524264093</v>
      </c>
      <c r="N456" s="18" t="s">
        <v>969</v>
      </c>
      <c r="O456" s="18" t="s">
        <v>969</v>
      </c>
      <c r="P456" s="21">
        <v>0.56319444444444444</v>
      </c>
      <c r="Q456" s="18" t="s">
        <v>346</v>
      </c>
      <c r="R456" s="20">
        <v>1.0951938341932013</v>
      </c>
      <c r="S456" s="22">
        <v>4.6493999999999997E-3</v>
      </c>
      <c r="T456" s="20">
        <v>0.24807384484046524</v>
      </c>
      <c r="U456" s="22">
        <v>0.24869078162420419</v>
      </c>
      <c r="V456" s="17" t="s">
        <v>47</v>
      </c>
      <c r="W456" s="17" t="s">
        <v>47</v>
      </c>
      <c r="X456" s="22">
        <v>0</v>
      </c>
      <c r="Y456" s="22">
        <v>0</v>
      </c>
      <c r="Z456" s="22">
        <v>0</v>
      </c>
      <c r="AA456" s="22">
        <v>0</v>
      </c>
      <c r="AB456" s="22">
        <v>3.2249999999999998E-4</v>
      </c>
      <c r="AC456" s="22">
        <v>0</v>
      </c>
      <c r="AD456" s="22">
        <v>2.4610000000000002E-4</v>
      </c>
      <c r="AE456" s="22">
        <v>1.528E-4</v>
      </c>
      <c r="AF456" s="22">
        <v>0</v>
      </c>
      <c r="AG456" s="22">
        <v>0</v>
      </c>
      <c r="AH456" s="22">
        <v>0</v>
      </c>
      <c r="AI456" s="22">
        <v>3.5973000000000003E-3</v>
      </c>
      <c r="AJ456" s="22">
        <v>0</v>
      </c>
      <c r="AK456" s="22">
        <v>0</v>
      </c>
      <c r="AL456" s="22">
        <v>0</v>
      </c>
      <c r="AM456" s="22">
        <v>0</v>
      </c>
      <c r="AN456" s="22">
        <v>3.3070000000000002E-4</v>
      </c>
      <c r="AO456" s="22">
        <v>0</v>
      </c>
      <c r="AP456" s="22">
        <v>0</v>
      </c>
      <c r="AQ456" s="24" t="s">
        <v>930</v>
      </c>
    </row>
    <row r="457" spans="1:43" ht="27" x14ac:dyDescent="0.3">
      <c r="A457" s="17">
        <v>2012</v>
      </c>
      <c r="B457" s="19">
        <v>40928</v>
      </c>
      <c r="C457" s="18" t="s">
        <v>43</v>
      </c>
      <c r="D457" s="18" t="s">
        <v>1425</v>
      </c>
      <c r="E457" s="18" t="s">
        <v>1280</v>
      </c>
      <c r="F457" s="17">
        <v>1</v>
      </c>
      <c r="G457" s="18" t="s">
        <v>919</v>
      </c>
      <c r="H457" s="18" t="s">
        <v>47</v>
      </c>
      <c r="I457" s="17">
        <v>2011</v>
      </c>
      <c r="J457" s="17">
        <v>1.0417000000000001</v>
      </c>
      <c r="K457" s="17">
        <v>52</v>
      </c>
      <c r="L457" s="17">
        <v>6400</v>
      </c>
      <c r="M457" s="20">
        <v>3.4713830524264093</v>
      </c>
      <c r="N457" s="18" t="s">
        <v>969</v>
      </c>
      <c r="O457" s="18" t="s">
        <v>969</v>
      </c>
      <c r="P457" s="21">
        <v>0.56319444444444444</v>
      </c>
      <c r="Q457" s="18" t="s">
        <v>346</v>
      </c>
      <c r="R457" s="20">
        <v>1.5424292106551898</v>
      </c>
      <c r="S457" s="22">
        <v>5.9233210957690087E-3</v>
      </c>
      <c r="T457" s="20">
        <v>0.56862062933368607</v>
      </c>
      <c r="U457" s="22">
        <v>0.57187241385231891</v>
      </c>
      <c r="V457" s="17" t="s">
        <v>47</v>
      </c>
      <c r="W457" s="17" t="s">
        <v>47</v>
      </c>
      <c r="X457" s="22">
        <v>0</v>
      </c>
      <c r="Y457" s="22">
        <v>0</v>
      </c>
      <c r="Z457" s="22">
        <v>0</v>
      </c>
      <c r="AA457" s="22">
        <v>0</v>
      </c>
      <c r="AB457" s="22">
        <v>4.5359999999999997E-4</v>
      </c>
      <c r="AC457" s="22">
        <v>2.76E-5</v>
      </c>
      <c r="AD457" s="22">
        <v>6.8499999999999998E-5</v>
      </c>
      <c r="AE457" s="22">
        <v>2.2919999999999999E-4</v>
      </c>
      <c r="AF457" s="22">
        <v>0</v>
      </c>
      <c r="AG457" s="22">
        <v>0</v>
      </c>
      <c r="AH457" s="22">
        <v>0</v>
      </c>
      <c r="AI457" s="22">
        <v>4.7879999999999997E-3</v>
      </c>
      <c r="AJ457" s="22">
        <v>0</v>
      </c>
      <c r="AK457" s="22">
        <v>2.5721095769009693E-5</v>
      </c>
      <c r="AL457" s="22">
        <v>0</v>
      </c>
      <c r="AM457" s="22">
        <v>0</v>
      </c>
      <c r="AN457" s="22">
        <v>3.3070000000000002E-4</v>
      </c>
      <c r="AO457" s="22">
        <v>0</v>
      </c>
      <c r="AP457" s="22">
        <v>0</v>
      </c>
      <c r="AQ457" s="24" t="s">
        <v>922</v>
      </c>
    </row>
    <row r="458" spans="1:43" ht="27" x14ac:dyDescent="0.3">
      <c r="A458" s="17">
        <v>2012</v>
      </c>
      <c r="B458" s="19">
        <v>40928</v>
      </c>
      <c r="C458" s="18" t="s">
        <v>43</v>
      </c>
      <c r="D458" s="18" t="s">
        <v>1426</v>
      </c>
      <c r="E458" s="18" t="s">
        <v>1280</v>
      </c>
      <c r="F458" s="17">
        <v>1</v>
      </c>
      <c r="G458" s="18" t="s">
        <v>919</v>
      </c>
      <c r="H458" s="18" t="s">
        <v>47</v>
      </c>
      <c r="I458" s="17">
        <v>2011</v>
      </c>
      <c r="J458" s="17">
        <v>1.7060999999999999</v>
      </c>
      <c r="K458" s="17">
        <v>61</v>
      </c>
      <c r="L458" s="17">
        <v>6400</v>
      </c>
      <c r="M458" s="20">
        <v>3.4713830524264093</v>
      </c>
      <c r="N458" s="18" t="s">
        <v>969</v>
      </c>
      <c r="O458" s="18" t="s">
        <v>969</v>
      </c>
      <c r="P458" s="21">
        <v>0.56319444444444444</v>
      </c>
      <c r="Q458" s="18" t="s">
        <v>346</v>
      </c>
      <c r="R458" s="20">
        <v>1.4636275025657306</v>
      </c>
      <c r="S458" s="22">
        <v>9.0518999999999999E-3</v>
      </c>
      <c r="T458" s="20">
        <v>0.53056092843326885</v>
      </c>
      <c r="U458" s="22">
        <v>0.53339089210258683</v>
      </c>
      <c r="V458" s="17" t="s">
        <v>47</v>
      </c>
      <c r="W458" s="17" t="s">
        <v>47</v>
      </c>
      <c r="X458" s="22">
        <v>0</v>
      </c>
      <c r="Y458" s="22">
        <v>0</v>
      </c>
      <c r="Z458" s="22">
        <v>0</v>
      </c>
      <c r="AA458" s="22">
        <v>0</v>
      </c>
      <c r="AB458" s="22">
        <v>8.7710000000000002E-4</v>
      </c>
      <c r="AC458" s="22">
        <v>0</v>
      </c>
      <c r="AD458" s="22">
        <v>1.6439999999999998E-4</v>
      </c>
      <c r="AE458" s="22">
        <v>1.9100000000000001E-4</v>
      </c>
      <c r="AF458" s="22">
        <v>0</v>
      </c>
      <c r="AG458" s="22">
        <v>4.5399999999999999E-5</v>
      </c>
      <c r="AH458" s="22">
        <v>0</v>
      </c>
      <c r="AI458" s="22">
        <v>6.4511999999999998E-3</v>
      </c>
      <c r="AJ458" s="22">
        <v>0</v>
      </c>
      <c r="AK458" s="22">
        <v>0</v>
      </c>
      <c r="AL458" s="22">
        <v>0</v>
      </c>
      <c r="AM458" s="22">
        <v>0</v>
      </c>
      <c r="AN458" s="22">
        <v>1.3228000000000001E-3</v>
      </c>
      <c r="AO458" s="22">
        <v>0</v>
      </c>
      <c r="AP458" s="22">
        <v>0</v>
      </c>
      <c r="AQ458" s="24" t="s">
        <v>930</v>
      </c>
    </row>
    <row r="459" spans="1:43" ht="27" x14ac:dyDescent="0.3">
      <c r="A459" s="17">
        <v>2012</v>
      </c>
      <c r="B459" s="19">
        <v>40928</v>
      </c>
      <c r="C459" s="18" t="s">
        <v>43</v>
      </c>
      <c r="D459" s="18" t="s">
        <v>1427</v>
      </c>
      <c r="E459" s="18" t="s">
        <v>1280</v>
      </c>
      <c r="F459" s="17">
        <v>1</v>
      </c>
      <c r="G459" s="18" t="s">
        <v>919</v>
      </c>
      <c r="H459" s="18" t="s">
        <v>47</v>
      </c>
      <c r="I459" s="17">
        <v>2011</v>
      </c>
      <c r="J459" s="17">
        <v>2.294</v>
      </c>
      <c r="K459" s="17">
        <v>66</v>
      </c>
      <c r="L459" s="17">
        <v>6400</v>
      </c>
      <c r="M459" s="20">
        <v>3.4713830524264093</v>
      </c>
      <c r="N459" s="18" t="s">
        <v>969</v>
      </c>
      <c r="O459" s="18" t="s">
        <v>969</v>
      </c>
      <c r="P459" s="21">
        <v>0.56319444444444444</v>
      </c>
      <c r="Q459" s="18" t="s">
        <v>346</v>
      </c>
      <c r="R459" s="20">
        <v>0.87858716661163128</v>
      </c>
      <c r="S459" s="22">
        <v>3.1731000000000003E-3</v>
      </c>
      <c r="T459" s="20">
        <v>0.13832170880557978</v>
      </c>
      <c r="U459" s="22">
        <v>0.13851330277289831</v>
      </c>
      <c r="V459" s="17" t="s">
        <v>47</v>
      </c>
      <c r="W459" s="17" t="s">
        <v>47</v>
      </c>
      <c r="X459" s="22">
        <v>0</v>
      </c>
      <c r="Y459" s="22">
        <v>7.5300000000000001E-5</v>
      </c>
      <c r="Z459" s="22">
        <v>0</v>
      </c>
      <c r="AA459" s="22">
        <v>0</v>
      </c>
      <c r="AB459" s="22">
        <v>1.4109999999999999E-4</v>
      </c>
      <c r="AC459" s="22">
        <v>0</v>
      </c>
      <c r="AD459" s="22">
        <v>1.3699999999999999E-5</v>
      </c>
      <c r="AE459" s="22">
        <v>1.528E-4</v>
      </c>
      <c r="AF459" s="22">
        <v>0</v>
      </c>
      <c r="AG459" s="22">
        <v>2.27E-5</v>
      </c>
      <c r="AH459" s="22">
        <v>0</v>
      </c>
      <c r="AI459" s="22">
        <v>7.7399999999999995E-4</v>
      </c>
      <c r="AJ459" s="22">
        <v>0</v>
      </c>
      <c r="AK459" s="22">
        <v>0</v>
      </c>
      <c r="AL459" s="22">
        <v>0</v>
      </c>
      <c r="AM459" s="22">
        <v>9.3000000000000007E-6</v>
      </c>
      <c r="AN459" s="22">
        <v>1.9842000000000002E-3</v>
      </c>
      <c r="AO459" s="22">
        <v>0</v>
      </c>
      <c r="AP459" s="22">
        <v>0</v>
      </c>
      <c r="AQ459" s="24" t="s">
        <v>930</v>
      </c>
    </row>
    <row r="460" spans="1:43" ht="27" x14ac:dyDescent="0.3">
      <c r="A460" s="17">
        <v>2012</v>
      </c>
      <c r="B460" s="19">
        <v>40928</v>
      </c>
      <c r="C460" s="18" t="s">
        <v>43</v>
      </c>
      <c r="D460" s="18" t="s">
        <v>1428</v>
      </c>
      <c r="E460" s="18" t="s">
        <v>1280</v>
      </c>
      <c r="F460" s="17">
        <v>1</v>
      </c>
      <c r="G460" s="18" t="s">
        <v>919</v>
      </c>
      <c r="H460" s="18" t="s">
        <v>47</v>
      </c>
      <c r="I460" s="17">
        <v>2011</v>
      </c>
      <c r="J460" s="17">
        <v>1.6890000000000001</v>
      </c>
      <c r="K460" s="17">
        <v>64</v>
      </c>
      <c r="L460" s="17">
        <v>6400</v>
      </c>
      <c r="M460" s="20">
        <v>3.4713830524264093</v>
      </c>
      <c r="N460" s="18" t="s">
        <v>969</v>
      </c>
      <c r="O460" s="18" t="s">
        <v>969</v>
      </c>
      <c r="P460" s="21">
        <v>0.56319444444444444</v>
      </c>
      <c r="Q460" s="18" t="s">
        <v>346</v>
      </c>
      <c r="R460" s="20">
        <v>0.49702088021363061</v>
      </c>
      <c r="S460" s="22">
        <v>1.1727999999999999E-3</v>
      </c>
      <c r="T460" s="20">
        <v>6.9437537004144456E-2</v>
      </c>
      <c r="U460" s="22">
        <v>6.9485786222665435E-2</v>
      </c>
      <c r="V460" s="17" t="s">
        <v>47</v>
      </c>
      <c r="W460" s="17" t="s">
        <v>47</v>
      </c>
      <c r="X460" s="22">
        <v>0</v>
      </c>
      <c r="Y460" s="22">
        <v>0</v>
      </c>
      <c r="Z460" s="22">
        <v>0</v>
      </c>
      <c r="AA460" s="22">
        <v>0</v>
      </c>
      <c r="AB460" s="22">
        <v>4.0299999999999997E-5</v>
      </c>
      <c r="AC460" s="22">
        <v>0</v>
      </c>
      <c r="AD460" s="22">
        <v>2.1699999999999999E-5</v>
      </c>
      <c r="AE460" s="22">
        <v>1.528E-4</v>
      </c>
      <c r="AF460" s="22">
        <v>0</v>
      </c>
      <c r="AG460" s="22">
        <v>0</v>
      </c>
      <c r="AH460" s="22">
        <v>0</v>
      </c>
      <c r="AI460" s="22">
        <v>6.2729999999999991E-4</v>
      </c>
      <c r="AJ460" s="22">
        <v>0</v>
      </c>
      <c r="AK460" s="22">
        <v>0</v>
      </c>
      <c r="AL460" s="22">
        <v>0</v>
      </c>
      <c r="AM460" s="22">
        <v>0</v>
      </c>
      <c r="AN460" s="22">
        <v>3.3070000000000002E-4</v>
      </c>
      <c r="AO460" s="22">
        <v>0</v>
      </c>
      <c r="AP460" s="22">
        <v>0</v>
      </c>
      <c r="AQ460" s="24" t="s">
        <v>930</v>
      </c>
    </row>
    <row r="461" spans="1:43" ht="27" x14ac:dyDescent="0.3">
      <c r="A461" s="17">
        <v>2012</v>
      </c>
      <c r="B461" s="19">
        <v>40928</v>
      </c>
      <c r="C461" s="18" t="s">
        <v>43</v>
      </c>
      <c r="D461" s="18" t="s">
        <v>1429</v>
      </c>
      <c r="E461" s="18" t="s">
        <v>1280</v>
      </c>
      <c r="F461" s="17">
        <v>1</v>
      </c>
      <c r="G461" s="18" t="s">
        <v>919</v>
      </c>
      <c r="H461" s="18" t="s">
        <v>47</v>
      </c>
      <c r="I461" s="17">
        <v>2011</v>
      </c>
      <c r="J461" s="17">
        <v>2.6442000000000001</v>
      </c>
      <c r="K461" s="17">
        <v>69</v>
      </c>
      <c r="L461" s="17">
        <v>6400</v>
      </c>
      <c r="M461" s="20">
        <v>3.4713830524264093</v>
      </c>
      <c r="N461" s="18" t="s">
        <v>969</v>
      </c>
      <c r="O461" s="18" t="s">
        <v>969</v>
      </c>
      <c r="P461" s="21">
        <v>0.56319444444444444</v>
      </c>
      <c r="Q461" s="18" t="s">
        <v>346</v>
      </c>
      <c r="R461" s="20">
        <v>0.80243181352277693</v>
      </c>
      <c r="S461" s="22">
        <v>3.1517999999999997E-3</v>
      </c>
      <c r="T461" s="20">
        <v>0.11919673247106873</v>
      </c>
      <c r="U461" s="22">
        <v>0.11933898063655179</v>
      </c>
      <c r="V461" s="17" t="s">
        <v>47</v>
      </c>
      <c r="W461" s="17" t="s">
        <v>47</v>
      </c>
      <c r="X461" s="22">
        <v>0</v>
      </c>
      <c r="Y461" s="22">
        <v>1.506E-4</v>
      </c>
      <c r="Z461" s="22">
        <v>0</v>
      </c>
      <c r="AA461" s="22">
        <v>0</v>
      </c>
      <c r="AB461" s="22">
        <v>6.0459999999999995E-4</v>
      </c>
      <c r="AC461" s="22">
        <v>0</v>
      </c>
      <c r="AD461" s="22">
        <v>1.7809999999999999E-4</v>
      </c>
      <c r="AE461" s="22">
        <v>3.4380000000000001E-4</v>
      </c>
      <c r="AF461" s="22">
        <v>0</v>
      </c>
      <c r="AG461" s="22">
        <v>2.27E-5</v>
      </c>
      <c r="AH461" s="22">
        <v>0</v>
      </c>
      <c r="AI461" s="22">
        <v>1.5119999999999999E-3</v>
      </c>
      <c r="AJ461" s="22">
        <v>0</v>
      </c>
      <c r="AK461" s="22">
        <v>9.3000000000000007E-6</v>
      </c>
      <c r="AL461" s="22">
        <v>0</v>
      </c>
      <c r="AM461" s="22">
        <v>0</v>
      </c>
      <c r="AN461" s="22">
        <v>3.3070000000000002E-4</v>
      </c>
      <c r="AO461" s="22">
        <v>0</v>
      </c>
      <c r="AP461" s="22">
        <v>0</v>
      </c>
      <c r="AQ461" s="24" t="s">
        <v>930</v>
      </c>
    </row>
    <row r="462" spans="1:43" ht="27" x14ac:dyDescent="0.3">
      <c r="A462" s="17">
        <v>2012</v>
      </c>
      <c r="B462" s="19">
        <v>40928</v>
      </c>
      <c r="C462" s="18" t="s">
        <v>43</v>
      </c>
      <c r="D462" s="18" t="s">
        <v>1430</v>
      </c>
      <c r="E462" s="18" t="s">
        <v>1280</v>
      </c>
      <c r="F462" s="17">
        <v>1</v>
      </c>
      <c r="G462" s="18" t="s">
        <v>919</v>
      </c>
      <c r="H462" s="18" t="s">
        <v>47</v>
      </c>
      <c r="I462" s="17">
        <v>2011</v>
      </c>
      <c r="J462" s="17">
        <v>2.0042</v>
      </c>
      <c r="K462" s="17">
        <v>64</v>
      </c>
      <c r="L462" s="17">
        <v>6400</v>
      </c>
      <c r="M462" s="20">
        <v>3.4713830524264093</v>
      </c>
      <c r="N462" s="18" t="s">
        <v>969</v>
      </c>
      <c r="O462" s="18" t="s">
        <v>969</v>
      </c>
      <c r="P462" s="21">
        <v>0.56319444444444444</v>
      </c>
      <c r="Q462" s="18" t="s">
        <v>346</v>
      </c>
      <c r="R462" s="20">
        <v>1.2053858297107176</v>
      </c>
      <c r="S462" s="22">
        <v>5.9922359638944368E-3</v>
      </c>
      <c r="T462" s="20">
        <v>0.29898393193765277</v>
      </c>
      <c r="U462" s="22">
        <v>0.29988052652697844</v>
      </c>
      <c r="V462" s="17" t="s">
        <v>47</v>
      </c>
      <c r="W462" s="17" t="s">
        <v>47</v>
      </c>
      <c r="X462" s="22">
        <v>0</v>
      </c>
      <c r="Y462" s="22">
        <v>0</v>
      </c>
      <c r="Z462" s="22">
        <v>0</v>
      </c>
      <c r="AA462" s="22">
        <v>0</v>
      </c>
      <c r="AB462" s="22">
        <v>9.0689999999999987E-4</v>
      </c>
      <c r="AC462" s="22">
        <v>0</v>
      </c>
      <c r="AD462" s="22">
        <v>0</v>
      </c>
      <c r="AE462" s="22">
        <v>3.8200000000000002E-4</v>
      </c>
      <c r="AF462" s="22">
        <v>0</v>
      </c>
      <c r="AG462" s="22">
        <v>2.27E-5</v>
      </c>
      <c r="AH462" s="22">
        <v>0</v>
      </c>
      <c r="AI462" s="22">
        <v>1.5696E-3</v>
      </c>
      <c r="AJ462" s="22">
        <v>0</v>
      </c>
      <c r="AK462" s="22">
        <v>1.4575359638944367E-3</v>
      </c>
      <c r="AL462" s="22">
        <v>0</v>
      </c>
      <c r="AM462" s="22">
        <v>0</v>
      </c>
      <c r="AN462" s="22">
        <v>1.6535E-3</v>
      </c>
      <c r="AO462" s="22">
        <v>0</v>
      </c>
      <c r="AP462" s="22">
        <v>0</v>
      </c>
      <c r="AQ462" s="24" t="s">
        <v>930</v>
      </c>
    </row>
    <row r="463" spans="1:43" ht="27" x14ac:dyDescent="0.3">
      <c r="A463" s="17">
        <v>2012</v>
      </c>
      <c r="B463" s="19">
        <v>40928</v>
      </c>
      <c r="C463" s="18" t="s">
        <v>43</v>
      </c>
      <c r="D463" s="18" t="s">
        <v>1431</v>
      </c>
      <c r="E463" s="18" t="s">
        <v>1280</v>
      </c>
      <c r="F463" s="17">
        <v>1</v>
      </c>
      <c r="G463" s="18" t="s">
        <v>919</v>
      </c>
      <c r="H463" s="18" t="s">
        <v>47</v>
      </c>
      <c r="I463" s="17">
        <v>2011</v>
      </c>
      <c r="J463" s="17">
        <v>3.0371000000000001</v>
      </c>
      <c r="K463" s="17">
        <v>75</v>
      </c>
      <c r="L463" s="17">
        <v>6400</v>
      </c>
      <c r="M463" s="20">
        <v>3.4713830524264093</v>
      </c>
      <c r="N463" s="18" t="s">
        <v>969</v>
      </c>
      <c r="O463" s="18" t="s">
        <v>969</v>
      </c>
      <c r="P463" s="21">
        <v>0.56319444444444444</v>
      </c>
      <c r="Q463" s="18" t="s">
        <v>346</v>
      </c>
      <c r="R463" s="20">
        <v>1.1976027616848921</v>
      </c>
      <c r="S463" s="22">
        <v>1.07422E-2</v>
      </c>
      <c r="T463" s="20">
        <v>0.35369925257647095</v>
      </c>
      <c r="U463" s="22">
        <v>0.35495472478502049</v>
      </c>
      <c r="V463" s="17" t="s">
        <v>47</v>
      </c>
      <c r="W463" s="17" t="s">
        <v>47</v>
      </c>
      <c r="X463" s="22">
        <v>5.49E-5</v>
      </c>
      <c r="Y463" s="22">
        <v>0</v>
      </c>
      <c r="Z463" s="22">
        <v>0</v>
      </c>
      <c r="AA463" s="22">
        <v>0</v>
      </c>
      <c r="AB463" s="22">
        <v>1.663E-3</v>
      </c>
      <c r="AC463" s="22">
        <v>0</v>
      </c>
      <c r="AD463" s="22">
        <v>1.7809999999999999E-4</v>
      </c>
      <c r="AE463" s="22">
        <v>1.1459999999999999E-4</v>
      </c>
      <c r="AF463" s="22">
        <v>0</v>
      </c>
      <c r="AG463" s="22">
        <v>0</v>
      </c>
      <c r="AH463" s="22">
        <v>0</v>
      </c>
      <c r="AI463" s="22">
        <v>7.4088000000000001E-3</v>
      </c>
      <c r="AJ463" s="22">
        <v>0</v>
      </c>
      <c r="AK463" s="22">
        <v>0</v>
      </c>
      <c r="AL463" s="22">
        <v>0</v>
      </c>
      <c r="AM463" s="22">
        <v>0</v>
      </c>
      <c r="AN463" s="22">
        <v>1.3228000000000001E-3</v>
      </c>
      <c r="AO463" s="22">
        <v>0</v>
      </c>
      <c r="AP463" s="22">
        <v>0</v>
      </c>
      <c r="AQ463" s="24" t="s">
        <v>930</v>
      </c>
    </row>
    <row r="464" spans="1:43" ht="27" x14ac:dyDescent="0.3">
      <c r="A464" s="17">
        <v>2012</v>
      </c>
      <c r="B464" s="19">
        <v>40928</v>
      </c>
      <c r="C464" s="18" t="s">
        <v>43</v>
      </c>
      <c r="D464" s="18" t="s">
        <v>1432</v>
      </c>
      <c r="E464" s="18" t="s">
        <v>1280</v>
      </c>
      <c r="F464" s="17">
        <v>1</v>
      </c>
      <c r="G464" s="18" t="s">
        <v>919</v>
      </c>
      <c r="H464" s="18" t="s">
        <v>47</v>
      </c>
      <c r="I464" s="17">
        <v>2011</v>
      </c>
      <c r="J464" s="17">
        <v>1.9857</v>
      </c>
      <c r="K464" s="17">
        <v>65</v>
      </c>
      <c r="L464" s="17">
        <v>6400</v>
      </c>
      <c r="M464" s="20">
        <v>3.4713830524264093</v>
      </c>
      <c r="N464" s="18" t="s">
        <v>969</v>
      </c>
      <c r="O464" s="18" t="s">
        <v>969</v>
      </c>
      <c r="P464" s="21">
        <v>0.56319444444444444</v>
      </c>
      <c r="Q464" s="18" t="s">
        <v>346</v>
      </c>
      <c r="R464" s="20">
        <v>0.41119584385339963</v>
      </c>
      <c r="S464" s="22">
        <v>1.0208000000000001E-3</v>
      </c>
      <c r="T464" s="20">
        <v>5.140756408319485E-2</v>
      </c>
      <c r="U464" s="22">
        <v>5.1434005052302667E-2</v>
      </c>
      <c r="V464" s="17" t="s">
        <v>47</v>
      </c>
      <c r="W464" s="17" t="s">
        <v>47</v>
      </c>
      <c r="X464" s="22">
        <v>0</v>
      </c>
      <c r="Y464" s="22">
        <v>0</v>
      </c>
      <c r="Z464" s="22">
        <v>0</v>
      </c>
      <c r="AA464" s="22">
        <v>0</v>
      </c>
      <c r="AB464" s="22">
        <v>3.2239999999999998E-4</v>
      </c>
      <c r="AC464" s="22">
        <v>0</v>
      </c>
      <c r="AD464" s="22">
        <v>2.7399999999999999E-5</v>
      </c>
      <c r="AE464" s="22">
        <v>2.6739999999999999E-4</v>
      </c>
      <c r="AF464" s="22">
        <v>0</v>
      </c>
      <c r="AG464" s="22">
        <v>0</v>
      </c>
      <c r="AH464" s="22">
        <v>0</v>
      </c>
      <c r="AI464" s="22">
        <v>7.2899999999999997E-5</v>
      </c>
      <c r="AJ464" s="22">
        <v>0</v>
      </c>
      <c r="AK464" s="22">
        <v>0</v>
      </c>
      <c r="AL464" s="22">
        <v>0</v>
      </c>
      <c r="AM464" s="22">
        <v>0</v>
      </c>
      <c r="AN464" s="22">
        <v>3.3070000000000002E-4</v>
      </c>
      <c r="AO464" s="22">
        <v>0</v>
      </c>
      <c r="AP464" s="22">
        <v>0</v>
      </c>
      <c r="AQ464" s="24" t="s">
        <v>930</v>
      </c>
    </row>
    <row r="465" spans="1:43" ht="27" x14ac:dyDescent="0.3">
      <c r="A465" s="17">
        <v>2012</v>
      </c>
      <c r="B465" s="19">
        <v>40953</v>
      </c>
      <c r="C465" s="18" t="s">
        <v>972</v>
      </c>
      <c r="D465" s="18" t="s">
        <v>1433</v>
      </c>
      <c r="E465" s="18" t="s">
        <v>1280</v>
      </c>
      <c r="F465" s="17">
        <v>2</v>
      </c>
      <c r="G465" s="18" t="s">
        <v>919</v>
      </c>
      <c r="H465" s="18" t="s">
        <v>47</v>
      </c>
      <c r="I465" s="17">
        <v>2011</v>
      </c>
      <c r="J465" s="17">
        <v>2.0366</v>
      </c>
      <c r="K465" s="17">
        <v>65</v>
      </c>
      <c r="L465" s="17">
        <v>4762</v>
      </c>
      <c r="M465" s="20">
        <v>2.5263090776759851</v>
      </c>
      <c r="N465" s="18" t="s">
        <v>969</v>
      </c>
      <c r="O465" s="18" t="s">
        <v>969</v>
      </c>
      <c r="P465" s="21">
        <v>0.54027777777777775</v>
      </c>
      <c r="Q465" s="18" t="s">
        <v>346</v>
      </c>
      <c r="R465" s="20">
        <v>1.2046217646642643</v>
      </c>
      <c r="S465" s="22">
        <v>6.3440497811193151E-3</v>
      </c>
      <c r="T465" s="20">
        <v>0.31150200241182929</v>
      </c>
      <c r="U465" s="22">
        <v>0.31247536944469323</v>
      </c>
      <c r="V465" s="17" t="s">
        <v>47</v>
      </c>
      <c r="W465" s="17" t="s">
        <v>47</v>
      </c>
      <c r="X465" s="22">
        <v>0</v>
      </c>
      <c r="Y465" s="22">
        <v>0</v>
      </c>
      <c r="Z465" s="22">
        <v>0</v>
      </c>
      <c r="AA465" s="22">
        <v>0</v>
      </c>
      <c r="AB465" s="22">
        <v>2.0149999999999999E-4</v>
      </c>
      <c r="AC465" s="22">
        <v>0</v>
      </c>
      <c r="AD465" s="22">
        <v>1.606E-4</v>
      </c>
      <c r="AE465" s="22">
        <v>7.64E-5</v>
      </c>
      <c r="AF465" s="22">
        <v>0</v>
      </c>
      <c r="AG465" s="22">
        <v>0</v>
      </c>
      <c r="AH465" s="22">
        <v>0</v>
      </c>
      <c r="AI465" s="22">
        <v>3.4776E-3</v>
      </c>
      <c r="AJ465" s="22">
        <v>0</v>
      </c>
      <c r="AK465" s="22">
        <v>1.1304978111931561E-4</v>
      </c>
      <c r="AL465" s="22">
        <v>0</v>
      </c>
      <c r="AM465" s="22">
        <v>0</v>
      </c>
      <c r="AN465" s="22">
        <v>2.3148999999999999E-3</v>
      </c>
      <c r="AO465" s="22">
        <v>0</v>
      </c>
      <c r="AP465" s="22">
        <v>0</v>
      </c>
      <c r="AQ465" s="24" t="s">
        <v>930</v>
      </c>
    </row>
    <row r="466" spans="1:43" ht="27" x14ac:dyDescent="0.3">
      <c r="A466" s="17">
        <v>2012</v>
      </c>
      <c r="B466" s="19">
        <v>40953</v>
      </c>
      <c r="C466" s="18" t="s">
        <v>972</v>
      </c>
      <c r="D466" s="18" t="s">
        <v>1434</v>
      </c>
      <c r="E466" s="18" t="s">
        <v>1280</v>
      </c>
      <c r="F466" s="17">
        <v>2</v>
      </c>
      <c r="G466" s="18" t="s">
        <v>919</v>
      </c>
      <c r="H466" s="18" t="s">
        <v>47</v>
      </c>
      <c r="I466" s="17">
        <v>2011</v>
      </c>
      <c r="J466" s="17">
        <v>1.4265000000000001</v>
      </c>
      <c r="K466" s="17">
        <v>57</v>
      </c>
      <c r="L466" s="17">
        <v>4762</v>
      </c>
      <c r="M466" s="20">
        <v>2.5263090776759851</v>
      </c>
      <c r="N466" s="18" t="s">
        <v>969</v>
      </c>
      <c r="O466" s="18" t="s">
        <v>969</v>
      </c>
      <c r="P466" s="21">
        <v>0.54027777777777775</v>
      </c>
      <c r="Q466" s="18" t="s">
        <v>346</v>
      </c>
      <c r="R466" s="20">
        <v>1.5955727836410951</v>
      </c>
      <c r="S466" s="22">
        <v>9.4831682406237433E-3</v>
      </c>
      <c r="T466" s="20">
        <v>0.66478571613205339</v>
      </c>
      <c r="U466" s="22">
        <v>0.6692346927770354</v>
      </c>
      <c r="V466" s="17" t="s">
        <v>47</v>
      </c>
      <c r="W466" s="17" t="s">
        <v>47</v>
      </c>
      <c r="X466" s="22">
        <v>0</v>
      </c>
      <c r="Y466" s="22">
        <v>0</v>
      </c>
      <c r="Z466" s="22">
        <v>0</v>
      </c>
      <c r="AA466" s="22">
        <v>0</v>
      </c>
      <c r="AB466" s="22">
        <v>1.01E-5</v>
      </c>
      <c r="AC466" s="22">
        <v>1.0980000000000001E-4</v>
      </c>
      <c r="AD466" s="22">
        <v>1.3699999999999999E-5</v>
      </c>
      <c r="AE466" s="22">
        <v>3.82E-5</v>
      </c>
      <c r="AF466" s="22">
        <v>0</v>
      </c>
      <c r="AG466" s="22">
        <v>0</v>
      </c>
      <c r="AH466" s="22">
        <v>0</v>
      </c>
      <c r="AI466" s="22">
        <v>6.228E-3</v>
      </c>
      <c r="AJ466" s="22">
        <v>0</v>
      </c>
      <c r="AK466" s="22">
        <v>7.684682406237436E-4</v>
      </c>
      <c r="AL466" s="22">
        <v>0</v>
      </c>
      <c r="AM466" s="22">
        <v>0</v>
      </c>
      <c r="AN466" s="22">
        <v>2.3148999999999999E-3</v>
      </c>
      <c r="AO466" s="22">
        <v>0</v>
      </c>
      <c r="AP466" s="22">
        <v>0</v>
      </c>
      <c r="AQ466" s="24" t="s">
        <v>930</v>
      </c>
    </row>
    <row r="467" spans="1:43" ht="27" x14ac:dyDescent="0.3">
      <c r="A467" s="17">
        <v>2012</v>
      </c>
      <c r="B467" s="19">
        <v>40953</v>
      </c>
      <c r="C467" s="18" t="s">
        <v>972</v>
      </c>
      <c r="D467" s="18" t="s">
        <v>1435</v>
      </c>
      <c r="E467" s="18" t="s">
        <v>1280</v>
      </c>
      <c r="F467" s="17">
        <v>2</v>
      </c>
      <c r="G467" s="18" t="s">
        <v>919</v>
      </c>
      <c r="H467" s="18" t="s">
        <v>47</v>
      </c>
      <c r="I467" s="17">
        <v>2011</v>
      </c>
      <c r="J467" s="17">
        <v>2.8807999999999998</v>
      </c>
      <c r="K467" s="17">
        <v>70</v>
      </c>
      <c r="L467" s="17">
        <v>4762</v>
      </c>
      <c r="M467" s="20">
        <v>2.5263090776759851</v>
      </c>
      <c r="N467" s="18" t="s">
        <v>969</v>
      </c>
      <c r="O467" s="18" t="s">
        <v>969</v>
      </c>
      <c r="P467" s="21">
        <v>0.54027777777777775</v>
      </c>
      <c r="Q467" s="18" t="s">
        <v>346</v>
      </c>
      <c r="R467" s="20">
        <v>1.5617448340891895</v>
      </c>
      <c r="S467" s="22">
        <v>1.9123871244116644E-2</v>
      </c>
      <c r="T467" s="20">
        <v>0.66383890739088602</v>
      </c>
      <c r="U467" s="22">
        <v>0.66827517803109227</v>
      </c>
      <c r="V467" s="17" t="s">
        <v>47</v>
      </c>
      <c r="W467" s="17" t="s">
        <v>47</v>
      </c>
      <c r="X467" s="22">
        <v>0</v>
      </c>
      <c r="Y467" s="22">
        <v>7.5300000000000001E-5</v>
      </c>
      <c r="Z467" s="22">
        <v>0</v>
      </c>
      <c r="AA467" s="22">
        <v>0</v>
      </c>
      <c r="AB467" s="22">
        <v>8.0599999999999994E-5</v>
      </c>
      <c r="AC467" s="22">
        <v>3.7790000000000002E-4</v>
      </c>
      <c r="AD467" s="22">
        <v>2.05E-4</v>
      </c>
      <c r="AE467" s="22">
        <v>1.1459999999999999E-4</v>
      </c>
      <c r="AF467" s="22">
        <v>0</v>
      </c>
      <c r="AG467" s="22">
        <v>0</v>
      </c>
      <c r="AH467" s="22">
        <v>0</v>
      </c>
      <c r="AI467" s="22">
        <v>1.5000100000000001E-2</v>
      </c>
      <c r="AJ467" s="22">
        <v>1.2194225947730484E-4</v>
      </c>
      <c r="AK467" s="22">
        <v>2.4870289846393393E-3</v>
      </c>
      <c r="AL467" s="22">
        <v>0</v>
      </c>
      <c r="AM467" s="22">
        <v>0</v>
      </c>
      <c r="AN467" s="22">
        <v>6.6140000000000003E-4</v>
      </c>
      <c r="AO467" s="22">
        <v>0</v>
      </c>
      <c r="AP467" s="22">
        <v>0</v>
      </c>
      <c r="AQ467" s="24" t="s">
        <v>930</v>
      </c>
    </row>
    <row r="468" spans="1:43" ht="27" x14ac:dyDescent="0.3">
      <c r="A468" s="17">
        <v>2012</v>
      </c>
      <c r="B468" s="19">
        <v>40953</v>
      </c>
      <c r="C468" s="18" t="s">
        <v>972</v>
      </c>
      <c r="D468" s="18" t="s">
        <v>1436</v>
      </c>
      <c r="E468" s="18" t="s">
        <v>1280</v>
      </c>
      <c r="F468" s="17">
        <v>2</v>
      </c>
      <c r="G468" s="18" t="s">
        <v>919</v>
      </c>
      <c r="H468" s="18" t="s">
        <v>47</v>
      </c>
      <c r="I468" s="17">
        <v>2011</v>
      </c>
      <c r="J468" s="17">
        <v>1.8669</v>
      </c>
      <c r="K468" s="17">
        <v>63</v>
      </c>
      <c r="L468" s="17">
        <v>4762</v>
      </c>
      <c r="M468" s="20">
        <v>2.5263090776759851</v>
      </c>
      <c r="N468" s="18" t="s">
        <v>969</v>
      </c>
      <c r="O468" s="18" t="s">
        <v>969</v>
      </c>
      <c r="P468" s="21">
        <v>0.54027777777777775</v>
      </c>
      <c r="Q468" s="18" t="s">
        <v>346</v>
      </c>
      <c r="R468" s="20">
        <v>1.6027519794722072</v>
      </c>
      <c r="S468" s="22">
        <v>1.4093247129494073E-2</v>
      </c>
      <c r="T468" s="20">
        <v>0.75490101930976883</v>
      </c>
      <c r="U468" s="22">
        <v>0.76064312199098838</v>
      </c>
      <c r="V468" s="17" t="s">
        <v>47</v>
      </c>
      <c r="W468" s="17" t="s">
        <v>47</v>
      </c>
      <c r="X468" s="22">
        <v>0</v>
      </c>
      <c r="Y468" s="22">
        <v>0</v>
      </c>
      <c r="Z468" s="22">
        <v>0</v>
      </c>
      <c r="AA468" s="22">
        <v>0</v>
      </c>
      <c r="AB468" s="22">
        <v>4.0299999999999997E-5</v>
      </c>
      <c r="AC468" s="22">
        <v>1.0980000000000001E-4</v>
      </c>
      <c r="AD468" s="22">
        <v>4.9100000000000001E-5</v>
      </c>
      <c r="AE468" s="22">
        <v>1.1459999999999999E-4</v>
      </c>
      <c r="AF468" s="22">
        <v>0</v>
      </c>
      <c r="AG468" s="22">
        <v>0</v>
      </c>
      <c r="AH468" s="22">
        <v>0</v>
      </c>
      <c r="AI468" s="22">
        <v>1.2095999999999999E-2</v>
      </c>
      <c r="AJ468" s="22">
        <v>1.0458346729292394E-4</v>
      </c>
      <c r="AK468" s="22">
        <v>2.5606366220115145E-4</v>
      </c>
      <c r="AL468" s="22">
        <v>0</v>
      </c>
      <c r="AM468" s="22">
        <v>0</v>
      </c>
      <c r="AN468" s="22">
        <v>1.3228000000000001E-3</v>
      </c>
      <c r="AO468" s="22">
        <v>0</v>
      </c>
      <c r="AP468" s="22">
        <v>0</v>
      </c>
      <c r="AQ468" s="24" t="s">
        <v>930</v>
      </c>
    </row>
    <row r="469" spans="1:43" ht="27" x14ac:dyDescent="0.3">
      <c r="A469" s="17">
        <v>2012</v>
      </c>
      <c r="B469" s="19">
        <v>40953</v>
      </c>
      <c r="C469" s="18" t="s">
        <v>972</v>
      </c>
      <c r="D469" s="18" t="s">
        <v>1437</v>
      </c>
      <c r="E469" s="18" t="s">
        <v>1280</v>
      </c>
      <c r="F469" s="17">
        <v>2</v>
      </c>
      <c r="G469" s="18" t="s">
        <v>919</v>
      </c>
      <c r="H469" s="18" t="s">
        <v>47</v>
      </c>
      <c r="I469" s="17">
        <v>2011</v>
      </c>
      <c r="J469" s="17">
        <v>1.9301999999999999</v>
      </c>
      <c r="K469" s="17">
        <v>63</v>
      </c>
      <c r="L469" s="17">
        <v>4762</v>
      </c>
      <c r="M469" s="20">
        <v>2.5263090776759851</v>
      </c>
      <c r="N469" s="18" t="s">
        <v>969</v>
      </c>
      <c r="O469" s="18" t="s">
        <v>969</v>
      </c>
      <c r="P469" s="21">
        <v>0.54027777777777775</v>
      </c>
      <c r="Q469" s="18" t="s">
        <v>346</v>
      </c>
      <c r="R469" s="20">
        <v>1.5705830814023132</v>
      </c>
      <c r="S469" s="22">
        <v>1.308706228705207E-2</v>
      </c>
      <c r="T469" s="20">
        <v>0.67801586815107606</v>
      </c>
      <c r="U469" s="22">
        <v>0.68264430486106364</v>
      </c>
      <c r="V469" s="17" t="s">
        <v>47</v>
      </c>
      <c r="W469" s="17" t="s">
        <v>47</v>
      </c>
      <c r="X469" s="22">
        <v>0</v>
      </c>
      <c r="Y469" s="22">
        <v>0</v>
      </c>
      <c r="Z469" s="22">
        <v>0</v>
      </c>
      <c r="AA469" s="22">
        <v>0</v>
      </c>
      <c r="AB469" s="22">
        <v>0</v>
      </c>
      <c r="AC469" s="22">
        <v>3.6600000000000002E-5</v>
      </c>
      <c r="AD469" s="22">
        <v>1.1620000000000001E-4</v>
      </c>
      <c r="AE469" s="22">
        <v>3.82E-5</v>
      </c>
      <c r="AF469" s="22">
        <v>0</v>
      </c>
      <c r="AG469" s="22">
        <v>0</v>
      </c>
      <c r="AH469" s="22">
        <v>2.3999999999999999E-6</v>
      </c>
      <c r="AI469" s="22">
        <v>1.11197E-2</v>
      </c>
      <c r="AJ469" s="22">
        <v>0</v>
      </c>
      <c r="AK469" s="22">
        <v>2.1456228705206946E-4</v>
      </c>
      <c r="AL469" s="22">
        <v>0</v>
      </c>
      <c r="AM469" s="22">
        <v>0</v>
      </c>
      <c r="AN469" s="22">
        <v>1.3228000000000001E-3</v>
      </c>
      <c r="AO469" s="22">
        <v>0</v>
      </c>
      <c r="AP469" s="22">
        <v>2.366E-4</v>
      </c>
      <c r="AQ469" s="24" t="s">
        <v>930</v>
      </c>
    </row>
    <row r="470" spans="1:43" ht="27" x14ac:dyDescent="0.3">
      <c r="A470" s="17">
        <v>2012</v>
      </c>
      <c r="B470" s="19">
        <v>40953</v>
      </c>
      <c r="C470" s="18" t="s">
        <v>972</v>
      </c>
      <c r="D470" s="18" t="s">
        <v>1438</v>
      </c>
      <c r="E470" s="18" t="s">
        <v>1280</v>
      </c>
      <c r="F470" s="17">
        <v>2</v>
      </c>
      <c r="G470" s="18" t="s">
        <v>919</v>
      </c>
      <c r="H470" s="18" t="s">
        <v>47</v>
      </c>
      <c r="I470" s="17">
        <v>2011</v>
      </c>
      <c r="J470" s="17">
        <v>1.8236000000000001</v>
      </c>
      <c r="K470" s="17">
        <v>61</v>
      </c>
      <c r="L470" s="17">
        <v>4762</v>
      </c>
      <c r="M470" s="20">
        <v>2.5263090776759851</v>
      </c>
      <c r="N470" s="18" t="s">
        <v>969</v>
      </c>
      <c r="O470" s="18" t="s">
        <v>969</v>
      </c>
      <c r="P470" s="21">
        <v>0.54027777777777775</v>
      </c>
      <c r="Q470" s="18" t="s">
        <v>346</v>
      </c>
      <c r="R470" s="20">
        <v>1.4709149093216092</v>
      </c>
      <c r="S470" s="22">
        <v>9.2050712461061203E-3</v>
      </c>
      <c r="T470" s="20">
        <v>0.5047746899597565</v>
      </c>
      <c r="U470" s="22">
        <v>0.50733559161940889</v>
      </c>
      <c r="V470" s="17" t="s">
        <v>47</v>
      </c>
      <c r="W470" s="17" t="s">
        <v>47</v>
      </c>
      <c r="X470" s="22">
        <v>0</v>
      </c>
      <c r="Y470" s="22">
        <v>0</v>
      </c>
      <c r="Z470" s="22">
        <v>0</v>
      </c>
      <c r="AA470" s="22">
        <v>0</v>
      </c>
      <c r="AB470" s="22">
        <v>2.8209999999999997E-4</v>
      </c>
      <c r="AC470" s="22">
        <v>1.4640000000000001E-4</v>
      </c>
      <c r="AD470" s="22">
        <v>2.7399999999999999E-5</v>
      </c>
      <c r="AE470" s="22">
        <v>1.528E-4</v>
      </c>
      <c r="AF470" s="22">
        <v>0</v>
      </c>
      <c r="AG470" s="22">
        <v>0</v>
      </c>
      <c r="AH470" s="22">
        <v>0</v>
      </c>
      <c r="AI470" s="22">
        <v>8.3613999999999997E-3</v>
      </c>
      <c r="AJ470" s="22">
        <v>0</v>
      </c>
      <c r="AK470" s="22">
        <v>2.3497124610612072E-4</v>
      </c>
      <c r="AL470" s="22">
        <v>0</v>
      </c>
      <c r="AM470" s="22">
        <v>0</v>
      </c>
      <c r="AN470" s="22">
        <v>0</v>
      </c>
      <c r="AO470" s="22">
        <v>0</v>
      </c>
      <c r="AP470" s="22">
        <v>0</v>
      </c>
      <c r="AQ470" s="24" t="s">
        <v>930</v>
      </c>
    </row>
    <row r="471" spans="1:43" ht="27" x14ac:dyDescent="0.3">
      <c r="A471" s="17">
        <v>2012</v>
      </c>
      <c r="B471" s="19">
        <v>40953</v>
      </c>
      <c r="C471" s="18" t="s">
        <v>972</v>
      </c>
      <c r="D471" s="18" t="s">
        <v>1439</v>
      </c>
      <c r="E471" s="18" t="s">
        <v>1280</v>
      </c>
      <c r="F471" s="17">
        <v>2</v>
      </c>
      <c r="G471" s="18" t="s">
        <v>919</v>
      </c>
      <c r="H471" s="18" t="s">
        <v>47</v>
      </c>
      <c r="I471" s="17">
        <v>2011</v>
      </c>
      <c r="J471" s="17">
        <v>1.6314</v>
      </c>
      <c r="K471" s="17">
        <v>60</v>
      </c>
      <c r="L471" s="17">
        <v>4762</v>
      </c>
      <c r="M471" s="20">
        <v>2.5263090776759851</v>
      </c>
      <c r="N471" s="18" t="s">
        <v>969</v>
      </c>
      <c r="O471" s="18" t="s">
        <v>969</v>
      </c>
      <c r="P471" s="21">
        <v>0.54027777777777775</v>
      </c>
      <c r="Q471" s="18" t="s">
        <v>346</v>
      </c>
      <c r="R471" s="20">
        <v>1.5678508132717226</v>
      </c>
      <c r="S471" s="22">
        <v>1.0807681387586202E-2</v>
      </c>
      <c r="T471" s="20">
        <v>0.66247893757424314</v>
      </c>
      <c r="U471" s="22">
        <v>0.66689698966609767</v>
      </c>
      <c r="V471" s="17" t="s">
        <v>47</v>
      </c>
      <c r="W471" s="17" t="s">
        <v>47</v>
      </c>
      <c r="X471" s="22">
        <v>0</v>
      </c>
      <c r="Y471" s="22">
        <v>7.5300000000000001E-5</v>
      </c>
      <c r="Z471" s="22">
        <v>0</v>
      </c>
      <c r="AA471" s="22">
        <v>0</v>
      </c>
      <c r="AB471" s="22">
        <v>0</v>
      </c>
      <c r="AC471" s="22">
        <v>0</v>
      </c>
      <c r="AD471" s="22">
        <v>2.7399999999999999E-5</v>
      </c>
      <c r="AE471" s="22">
        <v>0</v>
      </c>
      <c r="AF471" s="22">
        <v>0</v>
      </c>
      <c r="AG471" s="22">
        <v>0</v>
      </c>
      <c r="AH471" s="22">
        <v>0</v>
      </c>
      <c r="AI471" s="22">
        <v>4.9887000000000004E-3</v>
      </c>
      <c r="AJ471" s="22">
        <v>0</v>
      </c>
      <c r="AK471" s="22">
        <v>4.7241813875862019E-3</v>
      </c>
      <c r="AL471" s="22">
        <v>0</v>
      </c>
      <c r="AM471" s="22">
        <v>0</v>
      </c>
      <c r="AN471" s="22">
        <v>9.921000000000001E-4</v>
      </c>
      <c r="AO471" s="22">
        <v>0</v>
      </c>
      <c r="AP471" s="22">
        <v>0</v>
      </c>
      <c r="AQ471" s="24" t="s">
        <v>930</v>
      </c>
    </row>
    <row r="472" spans="1:43" ht="27" x14ac:dyDescent="0.3">
      <c r="A472" s="17">
        <v>2012</v>
      </c>
      <c r="B472" s="19">
        <v>40953</v>
      </c>
      <c r="C472" s="18" t="s">
        <v>972</v>
      </c>
      <c r="D472" s="18" t="s">
        <v>1440</v>
      </c>
      <c r="E472" s="18" t="s">
        <v>1280</v>
      </c>
      <c r="F472" s="17">
        <v>2</v>
      </c>
      <c r="G472" s="18" t="s">
        <v>919</v>
      </c>
      <c r="H472" s="18" t="s">
        <v>47</v>
      </c>
      <c r="I472" s="17">
        <v>2011</v>
      </c>
      <c r="J472" s="17">
        <v>1.9258</v>
      </c>
      <c r="K472" s="17">
        <v>62</v>
      </c>
      <c r="L472" s="17">
        <v>4762</v>
      </c>
      <c r="M472" s="20">
        <v>2.5263090776759851</v>
      </c>
      <c r="N472" s="18" t="s">
        <v>969</v>
      </c>
      <c r="O472" s="18" t="s">
        <v>969</v>
      </c>
      <c r="P472" s="21">
        <v>0.54027777777777775</v>
      </c>
      <c r="Q472" s="18" t="s">
        <v>346</v>
      </c>
      <c r="R472" s="20">
        <v>1.6934974796895257</v>
      </c>
      <c r="S472" s="22">
        <v>1.6345471670004694E-2</v>
      </c>
      <c r="T472" s="20">
        <v>0.84876267888694024</v>
      </c>
      <c r="U472" s="22">
        <v>0.85602832785446892</v>
      </c>
      <c r="V472" s="17" t="s">
        <v>47</v>
      </c>
      <c r="W472" s="17" t="s">
        <v>47</v>
      </c>
      <c r="X472" s="22">
        <v>0</v>
      </c>
      <c r="Y472" s="22">
        <v>0</v>
      </c>
      <c r="Z472" s="22">
        <v>0</v>
      </c>
      <c r="AA472" s="22">
        <v>0</v>
      </c>
      <c r="AB472" s="22">
        <v>3.6269999999999998E-4</v>
      </c>
      <c r="AC472" s="22">
        <v>7.3200000000000004E-5</v>
      </c>
      <c r="AD472" s="22">
        <v>1.2990000000000001E-4</v>
      </c>
      <c r="AE472" s="22">
        <v>2.2919999999999999E-4</v>
      </c>
      <c r="AF472" s="22">
        <v>0</v>
      </c>
      <c r="AG472" s="22">
        <v>0</v>
      </c>
      <c r="AH472" s="22">
        <v>0</v>
      </c>
      <c r="AI472" s="22">
        <v>1.13904E-2</v>
      </c>
      <c r="AJ472" s="22">
        <v>0</v>
      </c>
      <c r="AK472" s="22">
        <v>1.9167167000469146E-4</v>
      </c>
      <c r="AL472" s="22">
        <v>0</v>
      </c>
      <c r="AM472" s="22">
        <v>0</v>
      </c>
      <c r="AN472" s="22">
        <v>3.9684000000000004E-3</v>
      </c>
      <c r="AO472" s="22">
        <v>0</v>
      </c>
      <c r="AP472" s="22">
        <v>0</v>
      </c>
      <c r="AQ472" s="24" t="s">
        <v>930</v>
      </c>
    </row>
    <row r="473" spans="1:43" ht="27" x14ac:dyDescent="0.3">
      <c r="A473" s="17">
        <v>2012</v>
      </c>
      <c r="B473" s="19">
        <v>40953</v>
      </c>
      <c r="C473" s="18" t="s">
        <v>972</v>
      </c>
      <c r="D473" s="18" t="s">
        <v>1441</v>
      </c>
      <c r="E473" s="18" t="s">
        <v>1280</v>
      </c>
      <c r="F473" s="17">
        <v>2</v>
      </c>
      <c r="G473" s="18" t="s">
        <v>919</v>
      </c>
      <c r="H473" s="18" t="s">
        <v>47</v>
      </c>
      <c r="I473" s="17">
        <v>2011</v>
      </c>
      <c r="J473" s="17">
        <v>2.1023999999999998</v>
      </c>
      <c r="K473" s="17">
        <v>64</v>
      </c>
      <c r="L473" s="17">
        <v>4762</v>
      </c>
      <c r="M473" s="20">
        <v>2.5263090776759851</v>
      </c>
      <c r="N473" s="18" t="s">
        <v>969</v>
      </c>
      <c r="O473" s="18" t="s">
        <v>969</v>
      </c>
      <c r="P473" s="21">
        <v>0.54027777777777775</v>
      </c>
      <c r="Q473" s="18" t="s">
        <v>346</v>
      </c>
      <c r="R473" s="20">
        <v>1.5923786970142328</v>
      </c>
      <c r="S473" s="22">
        <v>1.4607697745452293E-2</v>
      </c>
      <c r="T473" s="20">
        <v>0.69481058530499884</v>
      </c>
      <c r="U473" s="22">
        <v>0.69967198028644206</v>
      </c>
      <c r="V473" s="17" t="s">
        <v>47</v>
      </c>
      <c r="W473" s="17" t="s">
        <v>47</v>
      </c>
      <c r="X473" s="22">
        <v>5.49E-5</v>
      </c>
      <c r="Y473" s="22">
        <v>1.506E-4</v>
      </c>
      <c r="Z473" s="22">
        <v>0</v>
      </c>
      <c r="AA473" s="22">
        <v>0</v>
      </c>
      <c r="AB473" s="22">
        <v>4.1309999999999996E-4</v>
      </c>
      <c r="AC473" s="22">
        <v>1.0990000000000002E-4</v>
      </c>
      <c r="AD473" s="22">
        <v>5.8100000000000003E-5</v>
      </c>
      <c r="AE473" s="22">
        <v>3.82E-5</v>
      </c>
      <c r="AF473" s="22">
        <v>0</v>
      </c>
      <c r="AG473" s="22">
        <v>0</v>
      </c>
      <c r="AH473" s="22">
        <v>0</v>
      </c>
      <c r="AI473" s="22">
        <v>1.30575E-2</v>
      </c>
      <c r="AJ473" s="22">
        <v>0</v>
      </c>
      <c r="AK473" s="22">
        <v>6.3997745452292753E-5</v>
      </c>
      <c r="AL473" s="22">
        <v>0</v>
      </c>
      <c r="AM473" s="22">
        <v>0</v>
      </c>
      <c r="AN473" s="22">
        <v>6.6140000000000003E-4</v>
      </c>
      <c r="AO473" s="22">
        <v>0</v>
      </c>
      <c r="AP473" s="22">
        <v>0</v>
      </c>
      <c r="AQ473" s="24" t="s">
        <v>930</v>
      </c>
    </row>
    <row r="474" spans="1:43" ht="27" x14ac:dyDescent="0.3">
      <c r="A474" s="17">
        <v>2012</v>
      </c>
      <c r="B474" s="19">
        <v>40953</v>
      </c>
      <c r="C474" s="18" t="s">
        <v>972</v>
      </c>
      <c r="D474" s="18" t="s">
        <v>1442</v>
      </c>
      <c r="E474" s="18" t="s">
        <v>1280</v>
      </c>
      <c r="F474" s="17">
        <v>2</v>
      </c>
      <c r="G474" s="18" t="s">
        <v>919</v>
      </c>
      <c r="H474" s="18" t="s">
        <v>47</v>
      </c>
      <c r="I474" s="17">
        <v>2011</v>
      </c>
      <c r="J474" s="17">
        <v>1.3617999999999999</v>
      </c>
      <c r="K474" s="17">
        <v>58</v>
      </c>
      <c r="L474" s="17">
        <v>4762</v>
      </c>
      <c r="M474" s="20">
        <v>2.5263090776759851</v>
      </c>
      <c r="N474" s="18" t="s">
        <v>969</v>
      </c>
      <c r="O474" s="18" t="s">
        <v>969</v>
      </c>
      <c r="P474" s="21">
        <v>0.54027777777777775</v>
      </c>
      <c r="Q474" s="18" t="s">
        <v>346</v>
      </c>
      <c r="R474" s="20">
        <v>1.3468898755326806</v>
      </c>
      <c r="S474" s="22">
        <v>5.7137583015327972E-3</v>
      </c>
      <c r="T474" s="20">
        <v>0.41957396838983679</v>
      </c>
      <c r="U474" s="22">
        <v>0.42134180893808387</v>
      </c>
      <c r="V474" s="17" t="s">
        <v>47</v>
      </c>
      <c r="W474" s="17" t="s">
        <v>47</v>
      </c>
      <c r="X474" s="22">
        <v>0</v>
      </c>
      <c r="Y474" s="22">
        <v>0</v>
      </c>
      <c r="Z474" s="22">
        <v>0</v>
      </c>
      <c r="AA474" s="22">
        <v>0</v>
      </c>
      <c r="AB474" s="22">
        <v>0</v>
      </c>
      <c r="AC474" s="22">
        <v>3.6600000000000002E-5</v>
      </c>
      <c r="AD474" s="22">
        <v>1.3699999999999999E-5</v>
      </c>
      <c r="AE474" s="22">
        <v>7.64E-5</v>
      </c>
      <c r="AF474" s="22">
        <v>0</v>
      </c>
      <c r="AG474" s="22">
        <v>0</v>
      </c>
      <c r="AH474" s="22">
        <v>0</v>
      </c>
      <c r="AI474" s="22">
        <v>5.1824999999999996E-3</v>
      </c>
      <c r="AJ474" s="22">
        <v>0</v>
      </c>
      <c r="AK474" s="22">
        <v>7.3858301532797995E-5</v>
      </c>
      <c r="AL474" s="22">
        <v>0</v>
      </c>
      <c r="AM474" s="22">
        <v>0</v>
      </c>
      <c r="AN474" s="22">
        <v>3.3070000000000002E-4</v>
      </c>
      <c r="AO474" s="22">
        <v>0</v>
      </c>
      <c r="AP474" s="22">
        <v>0</v>
      </c>
      <c r="AQ474" s="24" t="s">
        <v>930</v>
      </c>
    </row>
    <row r="475" spans="1:43" ht="27" x14ac:dyDescent="0.3">
      <c r="A475" s="17">
        <v>2012</v>
      </c>
      <c r="B475" s="19">
        <v>40953</v>
      </c>
      <c r="C475" s="18" t="s">
        <v>972</v>
      </c>
      <c r="D475" s="18" t="s">
        <v>1443</v>
      </c>
      <c r="E475" s="18" t="s">
        <v>1280</v>
      </c>
      <c r="F475" s="17">
        <v>2</v>
      </c>
      <c r="G475" s="18" t="s">
        <v>919</v>
      </c>
      <c r="H475" s="18" t="s">
        <v>47</v>
      </c>
      <c r="I475" s="17">
        <v>2011</v>
      </c>
      <c r="J475" s="17">
        <v>1.9996</v>
      </c>
      <c r="K475" s="17">
        <v>62</v>
      </c>
      <c r="L475" s="17">
        <v>4762</v>
      </c>
      <c r="M475" s="20">
        <v>2.5263090776759851</v>
      </c>
      <c r="N475" s="18" t="s">
        <v>969</v>
      </c>
      <c r="O475" s="18" t="s">
        <v>969</v>
      </c>
      <c r="P475" s="21">
        <v>0.54027777777777775</v>
      </c>
      <c r="Q475" s="18" t="s">
        <v>346</v>
      </c>
      <c r="R475" s="20">
        <v>1.329178704843156</v>
      </c>
      <c r="S475" s="22">
        <v>7.0644553144952223E-3</v>
      </c>
      <c r="T475" s="20">
        <v>0.35329342440964301</v>
      </c>
      <c r="U475" s="22">
        <v>0.35454601215710063</v>
      </c>
      <c r="V475" s="17" t="s">
        <v>47</v>
      </c>
      <c r="W475" s="17" t="s">
        <v>47</v>
      </c>
      <c r="X475" s="22">
        <v>0</v>
      </c>
      <c r="Y475" s="22">
        <v>0</v>
      </c>
      <c r="Z475" s="22">
        <v>0</v>
      </c>
      <c r="AA475" s="22">
        <v>0</v>
      </c>
      <c r="AB475" s="22">
        <v>0</v>
      </c>
      <c r="AC475" s="22">
        <v>0</v>
      </c>
      <c r="AD475" s="22">
        <v>5.8100000000000003E-5</v>
      </c>
      <c r="AE475" s="22">
        <v>7.64E-5</v>
      </c>
      <c r="AF475" s="22">
        <v>0</v>
      </c>
      <c r="AG475" s="22">
        <v>0</v>
      </c>
      <c r="AH475" s="22">
        <v>0</v>
      </c>
      <c r="AI475" s="22">
        <v>5.8977000000000005E-3</v>
      </c>
      <c r="AJ475" s="22">
        <v>0</v>
      </c>
      <c r="AK475" s="22">
        <v>3.7085531449522111E-4</v>
      </c>
      <c r="AL475" s="22">
        <v>0</v>
      </c>
      <c r="AM475" s="22">
        <v>0</v>
      </c>
      <c r="AN475" s="22">
        <v>6.6140000000000003E-4</v>
      </c>
      <c r="AO475" s="22">
        <v>0</v>
      </c>
      <c r="AP475" s="22">
        <v>0</v>
      </c>
      <c r="AQ475" s="24" t="s">
        <v>930</v>
      </c>
    </row>
    <row r="476" spans="1:43" ht="27" x14ac:dyDescent="0.3">
      <c r="A476" s="17">
        <v>2012</v>
      </c>
      <c r="B476" s="19">
        <v>40953</v>
      </c>
      <c r="C476" s="18" t="s">
        <v>972</v>
      </c>
      <c r="D476" s="18" t="s">
        <v>1444</v>
      </c>
      <c r="E476" s="18" t="s">
        <v>1280</v>
      </c>
      <c r="F476" s="17">
        <v>2</v>
      </c>
      <c r="G476" s="18" t="s">
        <v>919</v>
      </c>
      <c r="H476" s="18" t="s">
        <v>47</v>
      </c>
      <c r="I476" s="17">
        <v>2011</v>
      </c>
      <c r="J476" s="17">
        <v>1.4953000000000001</v>
      </c>
      <c r="K476" s="17">
        <v>56</v>
      </c>
      <c r="L476" s="17">
        <v>4762</v>
      </c>
      <c r="M476" s="20">
        <v>2.5263090776759851</v>
      </c>
      <c r="N476" s="18" t="s">
        <v>969</v>
      </c>
      <c r="O476" s="18" t="s">
        <v>969</v>
      </c>
      <c r="P476" s="21">
        <v>0.54027777777777775</v>
      </c>
      <c r="Q476" s="18" t="s">
        <v>346</v>
      </c>
      <c r="R476" s="20">
        <v>1.6075187899228249</v>
      </c>
      <c r="S476" s="22">
        <v>9.1146713652782221E-3</v>
      </c>
      <c r="T476" s="20">
        <v>0.60955469573184118</v>
      </c>
      <c r="U476" s="22">
        <v>0.61329305233092157</v>
      </c>
      <c r="V476" s="17" t="s">
        <v>47</v>
      </c>
      <c r="W476" s="17" t="s">
        <v>47</v>
      </c>
      <c r="X476" s="22">
        <v>0</v>
      </c>
      <c r="Y476" s="22">
        <v>0</v>
      </c>
      <c r="Z476" s="22">
        <v>0</v>
      </c>
      <c r="AA476" s="22">
        <v>0</v>
      </c>
      <c r="AB476" s="22">
        <v>2.8209999999999997E-4</v>
      </c>
      <c r="AC476" s="22">
        <v>3.6600000000000002E-5</v>
      </c>
      <c r="AD476" s="22">
        <v>2.7399999999999999E-5</v>
      </c>
      <c r="AE476" s="22">
        <v>1.9100000000000001E-4</v>
      </c>
      <c r="AF476" s="22">
        <v>0</v>
      </c>
      <c r="AG476" s="22">
        <v>0</v>
      </c>
      <c r="AH476" s="22">
        <v>0</v>
      </c>
      <c r="AI476" s="22">
        <v>4.5872999999999999E-3</v>
      </c>
      <c r="AJ476" s="22">
        <v>0</v>
      </c>
      <c r="AK476" s="22">
        <v>1.1597136527822242E-4</v>
      </c>
      <c r="AL476" s="22">
        <v>0</v>
      </c>
      <c r="AM476" s="22">
        <v>0</v>
      </c>
      <c r="AN476" s="22">
        <v>3.6377000000000002E-3</v>
      </c>
      <c r="AO476" s="22">
        <v>0</v>
      </c>
      <c r="AP476" s="22">
        <v>2.366E-4</v>
      </c>
      <c r="AQ476" s="24" t="s">
        <v>930</v>
      </c>
    </row>
    <row r="477" spans="1:43" ht="27" x14ac:dyDescent="0.3">
      <c r="A477" s="17">
        <v>2012</v>
      </c>
      <c r="B477" s="19">
        <v>40953</v>
      </c>
      <c r="C477" s="18" t="s">
        <v>972</v>
      </c>
      <c r="D477" s="18" t="s">
        <v>1445</v>
      </c>
      <c r="E477" s="18" t="s">
        <v>1280</v>
      </c>
      <c r="F477" s="17">
        <v>2</v>
      </c>
      <c r="G477" s="18" t="s">
        <v>919</v>
      </c>
      <c r="H477" s="18" t="s">
        <v>47</v>
      </c>
      <c r="I477" s="17">
        <v>2011</v>
      </c>
      <c r="J477" s="17">
        <v>1.9374</v>
      </c>
      <c r="K477" s="17">
        <v>63</v>
      </c>
      <c r="L477" s="17">
        <v>4762</v>
      </c>
      <c r="M477" s="20">
        <v>2.5263090776759851</v>
      </c>
      <c r="N477" s="18" t="s">
        <v>969</v>
      </c>
      <c r="O477" s="18" t="s">
        <v>969</v>
      </c>
      <c r="P477" s="21">
        <v>0.54027777777777775</v>
      </c>
      <c r="Q477" s="18" t="s">
        <v>346</v>
      </c>
      <c r="R477" s="20">
        <v>1.3692416995870706</v>
      </c>
      <c r="S477" s="22">
        <v>8.2319132979011053E-3</v>
      </c>
      <c r="T477" s="20">
        <v>0.4248948744658359</v>
      </c>
      <c r="U477" s="22">
        <v>0.42670793460892831</v>
      </c>
      <c r="V477" s="17" t="s">
        <v>47</v>
      </c>
      <c r="W477" s="17" t="s">
        <v>47</v>
      </c>
      <c r="X477" s="22">
        <v>0</v>
      </c>
      <c r="Y477" s="22">
        <v>0</v>
      </c>
      <c r="Z477" s="22">
        <v>0</v>
      </c>
      <c r="AA477" s="22">
        <v>0</v>
      </c>
      <c r="AB477" s="22">
        <v>2.5189999999999994E-4</v>
      </c>
      <c r="AC477" s="22">
        <v>3.6600000000000002E-5</v>
      </c>
      <c r="AD477" s="22">
        <v>4.1099999999999996E-5</v>
      </c>
      <c r="AE477" s="22">
        <v>1.528E-4</v>
      </c>
      <c r="AF477" s="22">
        <v>0</v>
      </c>
      <c r="AG477" s="22">
        <v>0</v>
      </c>
      <c r="AH477" s="22">
        <v>0</v>
      </c>
      <c r="AI477" s="22">
        <v>7.0055999999999998E-3</v>
      </c>
      <c r="AJ477" s="22">
        <v>0</v>
      </c>
      <c r="AK477" s="22">
        <v>8.2513297901105477E-5</v>
      </c>
      <c r="AL477" s="22">
        <v>0</v>
      </c>
      <c r="AM477" s="22">
        <v>0</v>
      </c>
      <c r="AN477" s="22">
        <v>6.6140000000000003E-4</v>
      </c>
      <c r="AO477" s="22">
        <v>0</v>
      </c>
      <c r="AP477" s="22">
        <v>0</v>
      </c>
      <c r="AQ477" s="24" t="s">
        <v>930</v>
      </c>
    </row>
    <row r="478" spans="1:43" ht="27" x14ac:dyDescent="0.3">
      <c r="A478" s="17">
        <v>2012</v>
      </c>
      <c r="B478" s="19">
        <v>40953</v>
      </c>
      <c r="C478" s="18" t="s">
        <v>972</v>
      </c>
      <c r="D478" s="18" t="s">
        <v>1446</v>
      </c>
      <c r="E478" s="18" t="s">
        <v>1280</v>
      </c>
      <c r="F478" s="17">
        <v>2</v>
      </c>
      <c r="G478" s="18" t="s">
        <v>919</v>
      </c>
      <c r="H478" s="18" t="s">
        <v>47</v>
      </c>
      <c r="I478" s="17">
        <v>2011</v>
      </c>
      <c r="J478" s="17">
        <v>2.3243</v>
      </c>
      <c r="K478" s="17">
        <v>67</v>
      </c>
      <c r="L478" s="17">
        <v>4762</v>
      </c>
      <c r="M478" s="20">
        <v>2.5263090776759851</v>
      </c>
      <c r="N478" s="18" t="s">
        <v>969</v>
      </c>
      <c r="O478" s="18" t="s">
        <v>969</v>
      </c>
      <c r="P478" s="21">
        <v>0.54027777777777775</v>
      </c>
      <c r="Q478" s="18" t="s">
        <v>346</v>
      </c>
      <c r="R478" s="20">
        <v>1.5413117580046114</v>
      </c>
      <c r="S478" s="22">
        <v>1.5451899999999998E-2</v>
      </c>
      <c r="T478" s="20">
        <v>0.66479800370003861</v>
      </c>
      <c r="U478" s="22">
        <v>0.66924714536222618</v>
      </c>
      <c r="V478" s="17" t="s">
        <v>47</v>
      </c>
      <c r="W478" s="17" t="s">
        <v>47</v>
      </c>
      <c r="X478" s="22">
        <v>0</v>
      </c>
      <c r="Y478" s="22">
        <v>7.5300000000000001E-5</v>
      </c>
      <c r="Z478" s="22">
        <v>0</v>
      </c>
      <c r="AA478" s="22">
        <v>0</v>
      </c>
      <c r="AB478" s="22">
        <v>1.2089999999999998E-4</v>
      </c>
      <c r="AC478" s="22">
        <v>0</v>
      </c>
      <c r="AD478" s="22">
        <v>1.1620000000000001E-4</v>
      </c>
      <c r="AE478" s="22">
        <v>7.64E-5</v>
      </c>
      <c r="AF478" s="22">
        <v>0</v>
      </c>
      <c r="AG478" s="22">
        <v>0</v>
      </c>
      <c r="AH478" s="22">
        <v>0</v>
      </c>
      <c r="AI478" s="22">
        <v>1.2086799999999998E-2</v>
      </c>
      <c r="AJ478" s="22">
        <v>0</v>
      </c>
      <c r="AK478" s="22">
        <v>0</v>
      </c>
      <c r="AL478" s="22">
        <v>0</v>
      </c>
      <c r="AM478" s="22">
        <v>0</v>
      </c>
      <c r="AN478" s="22">
        <v>2.9763000000000003E-3</v>
      </c>
      <c r="AO478" s="22">
        <v>0</v>
      </c>
      <c r="AP478" s="22">
        <v>0</v>
      </c>
      <c r="AQ478" s="24" t="s">
        <v>930</v>
      </c>
    </row>
    <row r="479" spans="1:43" ht="27" x14ac:dyDescent="0.3">
      <c r="A479" s="17">
        <v>2012</v>
      </c>
      <c r="B479" s="19">
        <v>40953</v>
      </c>
      <c r="C479" s="18" t="s">
        <v>972</v>
      </c>
      <c r="D479" s="18" t="s">
        <v>1447</v>
      </c>
      <c r="E479" s="18" t="s">
        <v>1280</v>
      </c>
      <c r="F479" s="17">
        <v>2</v>
      </c>
      <c r="G479" s="18" t="s">
        <v>919</v>
      </c>
      <c r="H479" s="18" t="s">
        <v>47</v>
      </c>
      <c r="I479" s="17">
        <v>2011</v>
      </c>
      <c r="J479" s="17">
        <v>1.9935</v>
      </c>
      <c r="K479" s="17">
        <v>59</v>
      </c>
      <c r="L479" s="17">
        <v>4762</v>
      </c>
      <c r="M479" s="20">
        <v>2.5263090776759851</v>
      </c>
      <c r="N479" s="18" t="s">
        <v>969</v>
      </c>
      <c r="O479" s="18" t="s">
        <v>969</v>
      </c>
      <c r="P479" s="21">
        <v>0.54027777777777775</v>
      </c>
      <c r="Q479" s="18" t="s">
        <v>346</v>
      </c>
      <c r="R479" s="20">
        <v>1.6631712735306399</v>
      </c>
      <c r="S479" s="22">
        <v>1.26288786761342E-2</v>
      </c>
      <c r="T479" s="20">
        <v>0.63350281796509655</v>
      </c>
      <c r="U479" s="22">
        <v>0.63754166236186049</v>
      </c>
      <c r="V479" s="17" t="s">
        <v>47</v>
      </c>
      <c r="W479" s="17" t="s">
        <v>47</v>
      </c>
      <c r="X479" s="22">
        <v>0</v>
      </c>
      <c r="Y479" s="22">
        <v>0</v>
      </c>
      <c r="Z479" s="22">
        <v>0</v>
      </c>
      <c r="AA479" s="22">
        <v>0</v>
      </c>
      <c r="AB479" s="22">
        <v>3.2239999999999998E-4</v>
      </c>
      <c r="AC479" s="22">
        <v>0</v>
      </c>
      <c r="AD479" s="22">
        <v>2.0170000000000002E-4</v>
      </c>
      <c r="AE479" s="22">
        <v>2.2919999999999999E-4</v>
      </c>
      <c r="AF479" s="22">
        <v>5.5999999999999997E-6</v>
      </c>
      <c r="AG479" s="22">
        <v>0</v>
      </c>
      <c r="AH479" s="22">
        <v>0</v>
      </c>
      <c r="AI479" s="22">
        <v>1.15047E-2</v>
      </c>
      <c r="AJ479" s="22">
        <v>0</v>
      </c>
      <c r="AK479" s="22">
        <v>3.4578676134200454E-5</v>
      </c>
      <c r="AL479" s="22">
        <v>0</v>
      </c>
      <c r="AM479" s="22">
        <v>0</v>
      </c>
      <c r="AN479" s="22">
        <v>3.3070000000000002E-4</v>
      </c>
      <c r="AO479" s="22">
        <v>0</v>
      </c>
      <c r="AP479" s="22">
        <v>0</v>
      </c>
      <c r="AQ479" s="24" t="s">
        <v>930</v>
      </c>
    </row>
    <row r="480" spans="1:43" ht="27" x14ac:dyDescent="0.3">
      <c r="A480" s="17">
        <v>2012</v>
      </c>
      <c r="B480" s="19">
        <v>40953</v>
      </c>
      <c r="C480" s="18" t="s">
        <v>1313</v>
      </c>
      <c r="D480" s="18" t="s">
        <v>1448</v>
      </c>
      <c r="E480" s="18" t="s">
        <v>1280</v>
      </c>
      <c r="F480" s="17">
        <v>2</v>
      </c>
      <c r="G480" s="18" t="s">
        <v>919</v>
      </c>
      <c r="H480" s="18" t="s">
        <v>47</v>
      </c>
      <c r="I480" s="17">
        <v>2011</v>
      </c>
      <c r="J480" s="17">
        <v>1.8277000000000001</v>
      </c>
      <c r="K480" s="17">
        <v>65</v>
      </c>
      <c r="L480" s="17">
        <v>174</v>
      </c>
      <c r="M480" s="20">
        <v>7.2942153072540053E-2</v>
      </c>
      <c r="N480" s="18" t="s">
        <v>920</v>
      </c>
      <c r="O480" s="18" t="s">
        <v>920</v>
      </c>
      <c r="P480" s="21">
        <v>0.48055555555555557</v>
      </c>
      <c r="Q480" s="18" t="s">
        <v>346</v>
      </c>
      <c r="R480" s="20">
        <v>0.60846019423958675</v>
      </c>
      <c r="S480" s="22">
        <v>1.6076999999999999E-3</v>
      </c>
      <c r="T480" s="20">
        <v>8.7963013623680017E-2</v>
      </c>
      <c r="U480" s="22">
        <v>8.8040456662568475E-2</v>
      </c>
      <c r="V480" s="17" t="s">
        <v>47</v>
      </c>
      <c r="W480" s="17" t="s">
        <v>47</v>
      </c>
      <c r="X480" s="22">
        <v>0</v>
      </c>
      <c r="Y480" s="22">
        <v>0</v>
      </c>
      <c r="Z480" s="22">
        <v>0</v>
      </c>
      <c r="AA480" s="22">
        <v>0</v>
      </c>
      <c r="AB480" s="22">
        <v>4.1309999999999996E-4</v>
      </c>
      <c r="AC480" s="22">
        <v>1.83E-4</v>
      </c>
      <c r="AD480" s="22">
        <v>4.5770000000000001E-4</v>
      </c>
      <c r="AE480" s="22">
        <v>3.82E-5</v>
      </c>
      <c r="AF480" s="22">
        <v>0</v>
      </c>
      <c r="AG480" s="22">
        <v>0</v>
      </c>
      <c r="AH480" s="22">
        <v>0</v>
      </c>
      <c r="AI480" s="22">
        <v>5.1570000000000001E-4</v>
      </c>
      <c r="AJ480" s="22">
        <v>0</v>
      </c>
      <c r="AK480" s="22">
        <v>0</v>
      </c>
      <c r="AL480" s="22">
        <v>0</v>
      </c>
      <c r="AM480" s="22">
        <v>0</v>
      </c>
      <c r="AN480" s="22">
        <v>0</v>
      </c>
      <c r="AO480" s="22">
        <v>0</v>
      </c>
      <c r="AP480" s="22">
        <v>0</v>
      </c>
      <c r="AQ480" s="24" t="s">
        <v>930</v>
      </c>
    </row>
    <row r="481" spans="1:43" ht="27" x14ac:dyDescent="0.3">
      <c r="A481" s="17">
        <v>2012</v>
      </c>
      <c r="B481" s="19">
        <v>40954</v>
      </c>
      <c r="C481" s="18" t="s">
        <v>1134</v>
      </c>
      <c r="D481" s="18" t="s">
        <v>1449</v>
      </c>
      <c r="E481" s="18" t="s">
        <v>1280</v>
      </c>
      <c r="F481" s="17">
        <v>2</v>
      </c>
      <c r="G481" s="18" t="s">
        <v>919</v>
      </c>
      <c r="H481" s="18" t="s">
        <v>47</v>
      </c>
      <c r="I481" s="17">
        <v>2011</v>
      </c>
      <c r="J481" s="17">
        <v>2.1697000000000002</v>
      </c>
      <c r="K481" s="17">
        <v>67</v>
      </c>
      <c r="L481" s="17">
        <v>640</v>
      </c>
      <c r="M481" s="20">
        <v>0.29400409302466574</v>
      </c>
      <c r="N481" s="18" t="s">
        <v>920</v>
      </c>
      <c r="O481" s="18" t="s">
        <v>920</v>
      </c>
      <c r="P481" s="21">
        <v>0.33055555555555555</v>
      </c>
      <c r="Q481" s="18" t="s">
        <v>346</v>
      </c>
      <c r="R481" s="20">
        <v>0.51314456483395199</v>
      </c>
      <c r="S481" s="22">
        <v>1.4481538249603424E-3</v>
      </c>
      <c r="T481" s="20">
        <v>6.6744426647017671E-2</v>
      </c>
      <c r="U481" s="22">
        <v>6.6789004585191297E-2</v>
      </c>
      <c r="V481" s="17" t="s">
        <v>47</v>
      </c>
      <c r="W481" s="17" t="s">
        <v>47</v>
      </c>
      <c r="X481" s="22">
        <v>0</v>
      </c>
      <c r="Y481" s="22">
        <v>0</v>
      </c>
      <c r="Z481" s="22">
        <v>0</v>
      </c>
      <c r="AA481" s="22">
        <v>0</v>
      </c>
      <c r="AB481" s="22">
        <v>2.0149999999999999E-4</v>
      </c>
      <c r="AC481" s="22">
        <v>7.3200000000000004E-5</v>
      </c>
      <c r="AD481" s="22">
        <v>4.4440000000000001E-4</v>
      </c>
      <c r="AE481" s="22">
        <v>7.64E-5</v>
      </c>
      <c r="AF481" s="22">
        <v>0</v>
      </c>
      <c r="AG481" s="22">
        <v>0</v>
      </c>
      <c r="AH481" s="22">
        <v>0</v>
      </c>
      <c r="AI481" s="22">
        <v>3.4739999999999999E-4</v>
      </c>
      <c r="AJ481" s="22">
        <v>0</v>
      </c>
      <c r="AK481" s="22">
        <v>6.8653824960342559E-5</v>
      </c>
      <c r="AL481" s="22">
        <v>0</v>
      </c>
      <c r="AM481" s="22">
        <v>0</v>
      </c>
      <c r="AN481" s="22">
        <v>0</v>
      </c>
      <c r="AO481" s="22">
        <v>0</v>
      </c>
      <c r="AP481" s="22">
        <v>2.366E-4</v>
      </c>
      <c r="AQ481" s="24" t="s">
        <v>930</v>
      </c>
    </row>
    <row r="482" spans="1:43" ht="27" x14ac:dyDescent="0.3">
      <c r="A482" s="17">
        <v>2012</v>
      </c>
      <c r="B482" s="19">
        <v>40954</v>
      </c>
      <c r="C482" s="18" t="s">
        <v>1134</v>
      </c>
      <c r="D482" s="18" t="s">
        <v>1450</v>
      </c>
      <c r="E482" s="18" t="s">
        <v>1280</v>
      </c>
      <c r="F482" s="17">
        <v>2</v>
      </c>
      <c r="G482" s="18" t="s">
        <v>919</v>
      </c>
      <c r="H482" s="18" t="s">
        <v>47</v>
      </c>
      <c r="I482" s="17">
        <v>2011</v>
      </c>
      <c r="J482" s="17">
        <v>1.4267000000000001</v>
      </c>
      <c r="K482" s="17">
        <v>57</v>
      </c>
      <c r="L482" s="17">
        <v>640</v>
      </c>
      <c r="M482" s="20">
        <v>0.29400409302466574</v>
      </c>
      <c r="N482" s="18" t="s">
        <v>920</v>
      </c>
      <c r="O482" s="18" t="s">
        <v>920</v>
      </c>
      <c r="P482" s="21">
        <v>0.33055555555555555</v>
      </c>
      <c r="Q482" s="18" t="s">
        <v>347</v>
      </c>
      <c r="R482" s="20"/>
      <c r="S482" s="22">
        <v>0</v>
      </c>
      <c r="T482" s="20" t="s">
        <v>47</v>
      </c>
      <c r="U482" s="22">
        <v>0</v>
      </c>
      <c r="V482" s="17" t="s">
        <v>47</v>
      </c>
      <c r="W482" s="17" t="s">
        <v>47</v>
      </c>
      <c r="X482" s="22">
        <v>0</v>
      </c>
      <c r="Y482" s="22">
        <v>0</v>
      </c>
      <c r="Z482" s="22">
        <v>0</v>
      </c>
      <c r="AA482" s="22">
        <v>0</v>
      </c>
      <c r="AB482" s="22">
        <v>0</v>
      </c>
      <c r="AC482" s="22">
        <v>0</v>
      </c>
      <c r="AD482" s="22">
        <v>0</v>
      </c>
      <c r="AE482" s="22">
        <v>0</v>
      </c>
      <c r="AF482" s="22">
        <v>0</v>
      </c>
      <c r="AG482" s="22">
        <v>0</v>
      </c>
      <c r="AH482" s="22">
        <v>0</v>
      </c>
      <c r="AI482" s="22">
        <v>0</v>
      </c>
      <c r="AJ482" s="22">
        <v>0</v>
      </c>
      <c r="AK482" s="22">
        <v>0</v>
      </c>
      <c r="AL482" s="22">
        <v>0</v>
      </c>
      <c r="AM482" s="22">
        <v>0</v>
      </c>
      <c r="AN482" s="22">
        <v>0</v>
      </c>
      <c r="AO482" s="22">
        <v>0</v>
      </c>
      <c r="AP482" s="22">
        <v>0</v>
      </c>
      <c r="AQ482" s="24" t="s">
        <v>930</v>
      </c>
    </row>
    <row r="483" spans="1:43" ht="27" x14ac:dyDescent="0.3">
      <c r="A483" s="17">
        <v>2012</v>
      </c>
      <c r="B483" s="19">
        <v>40954</v>
      </c>
      <c r="C483" s="18" t="s">
        <v>1134</v>
      </c>
      <c r="D483" s="18" t="s">
        <v>1451</v>
      </c>
      <c r="E483" s="18" t="s">
        <v>1280</v>
      </c>
      <c r="F483" s="17">
        <v>2</v>
      </c>
      <c r="G483" s="18" t="s">
        <v>919</v>
      </c>
      <c r="H483" s="18" t="s">
        <v>47</v>
      </c>
      <c r="I483" s="17">
        <v>2011</v>
      </c>
      <c r="J483" s="17">
        <v>1.722</v>
      </c>
      <c r="K483" s="17">
        <v>63</v>
      </c>
      <c r="L483" s="17">
        <v>640</v>
      </c>
      <c r="M483" s="20">
        <v>0.29400409302466574</v>
      </c>
      <c r="N483" s="18" t="s">
        <v>920</v>
      </c>
      <c r="O483" s="18" t="s">
        <v>920</v>
      </c>
      <c r="P483" s="21">
        <v>0.33055555555555555</v>
      </c>
      <c r="Q483" s="18" t="s">
        <v>346</v>
      </c>
      <c r="R483" s="20">
        <v>-0.34266152305454034</v>
      </c>
      <c r="S483" s="22">
        <v>1.5980764992068512E-4</v>
      </c>
      <c r="T483" s="20">
        <v>9.2803513310502385E-3</v>
      </c>
      <c r="U483" s="22">
        <v>9.2812126601928887E-3</v>
      </c>
      <c r="V483" s="17" t="s">
        <v>47</v>
      </c>
      <c r="W483" s="17" t="s">
        <v>47</v>
      </c>
      <c r="X483" s="22">
        <v>0</v>
      </c>
      <c r="Y483" s="22">
        <v>0</v>
      </c>
      <c r="Z483" s="22">
        <v>0</v>
      </c>
      <c r="AA483" s="22">
        <v>0</v>
      </c>
      <c r="AB483" s="22">
        <v>0</v>
      </c>
      <c r="AC483" s="22">
        <v>0</v>
      </c>
      <c r="AD483" s="22">
        <v>0</v>
      </c>
      <c r="AE483" s="22">
        <v>0</v>
      </c>
      <c r="AF483" s="22">
        <v>0</v>
      </c>
      <c r="AG483" s="22">
        <v>0</v>
      </c>
      <c r="AH483" s="22">
        <v>0</v>
      </c>
      <c r="AI483" s="22">
        <v>2.2500000000000001E-5</v>
      </c>
      <c r="AJ483" s="22">
        <v>0</v>
      </c>
      <c r="AK483" s="22">
        <v>1.3730764992068512E-4</v>
      </c>
      <c r="AL483" s="22">
        <v>0</v>
      </c>
      <c r="AM483" s="22">
        <v>0</v>
      </c>
      <c r="AN483" s="22">
        <v>0</v>
      </c>
      <c r="AO483" s="22">
        <v>0</v>
      </c>
      <c r="AP483" s="22">
        <v>0</v>
      </c>
      <c r="AQ483" s="24" t="s">
        <v>930</v>
      </c>
    </row>
    <row r="484" spans="1:43" ht="27" x14ac:dyDescent="0.3">
      <c r="A484" s="17">
        <v>2012</v>
      </c>
      <c r="B484" s="19">
        <v>40954</v>
      </c>
      <c r="C484" s="18" t="s">
        <v>44</v>
      </c>
      <c r="D484" s="18" t="s">
        <v>1452</v>
      </c>
      <c r="E484" s="18" t="s">
        <v>1280</v>
      </c>
      <c r="F484" s="17">
        <v>2</v>
      </c>
      <c r="G484" s="18" t="s">
        <v>919</v>
      </c>
      <c r="H484" s="18" t="s">
        <v>47</v>
      </c>
      <c r="I484" s="17">
        <v>2011</v>
      </c>
      <c r="J484" s="17">
        <v>2.6303999999999998</v>
      </c>
      <c r="K484" s="17">
        <v>68</v>
      </c>
      <c r="L484" s="17">
        <v>388</v>
      </c>
      <c r="M484" s="20">
        <v>0.17207115098086254</v>
      </c>
      <c r="N484" s="18" t="s">
        <v>920</v>
      </c>
      <c r="O484" s="18" t="s">
        <v>920</v>
      </c>
      <c r="P484" s="21">
        <v>0.34930555555555554</v>
      </c>
      <c r="Q484" s="18" t="s">
        <v>346</v>
      </c>
      <c r="R484" s="20">
        <v>0.80221255321502716</v>
      </c>
      <c r="S484" s="22">
        <v>2.9805004624771322E-3</v>
      </c>
      <c r="T484" s="20">
        <v>0.1133097803557304</v>
      </c>
      <c r="U484" s="22">
        <v>0.11343831706363443</v>
      </c>
      <c r="V484" s="17" t="s">
        <v>47</v>
      </c>
      <c r="W484" s="17" t="s">
        <v>47</v>
      </c>
      <c r="X484" s="22">
        <v>5.49E-5</v>
      </c>
      <c r="Y484" s="22">
        <v>0</v>
      </c>
      <c r="Z484" s="22">
        <v>0</v>
      </c>
      <c r="AA484" s="22">
        <v>0</v>
      </c>
      <c r="AB484" s="22">
        <v>0</v>
      </c>
      <c r="AC484" s="22">
        <v>1.7420000000000001E-4</v>
      </c>
      <c r="AD484" s="22">
        <v>1.025E-4</v>
      </c>
      <c r="AE484" s="22">
        <v>3.82E-5</v>
      </c>
      <c r="AF484" s="22">
        <v>0</v>
      </c>
      <c r="AG484" s="22">
        <v>0</v>
      </c>
      <c r="AH484" s="22">
        <v>0</v>
      </c>
      <c r="AI484" s="22">
        <v>2.5263E-3</v>
      </c>
      <c r="AJ484" s="22">
        <v>0</v>
      </c>
      <c r="AK484" s="22">
        <v>0</v>
      </c>
      <c r="AL484" s="22">
        <v>8.4400462477132049E-5</v>
      </c>
      <c r="AM484" s="22">
        <v>0</v>
      </c>
      <c r="AN484" s="22">
        <v>0</v>
      </c>
      <c r="AO484" s="22">
        <v>0</v>
      </c>
      <c r="AP484" s="22">
        <v>0</v>
      </c>
      <c r="AQ484" s="24" t="s">
        <v>930</v>
      </c>
    </row>
    <row r="485" spans="1:43" ht="27" x14ac:dyDescent="0.3">
      <c r="A485" s="17">
        <v>2012</v>
      </c>
      <c r="B485" s="19">
        <v>40954</v>
      </c>
      <c r="C485" s="18" t="s">
        <v>44</v>
      </c>
      <c r="D485" s="18" t="s">
        <v>1453</v>
      </c>
      <c r="E485" s="18" t="s">
        <v>1280</v>
      </c>
      <c r="F485" s="17">
        <v>2</v>
      </c>
      <c r="G485" s="18" t="s">
        <v>919</v>
      </c>
      <c r="H485" s="18" t="s">
        <v>47</v>
      </c>
      <c r="I485" s="17">
        <v>2011</v>
      </c>
      <c r="J485" s="17">
        <v>1.9888999999999999</v>
      </c>
      <c r="K485" s="17">
        <v>62</v>
      </c>
      <c r="L485" s="17">
        <v>388</v>
      </c>
      <c r="M485" s="20">
        <v>0.17207115098086254</v>
      </c>
      <c r="N485" s="18" t="s">
        <v>920</v>
      </c>
      <c r="O485" s="18" t="s">
        <v>920</v>
      </c>
      <c r="P485" s="21">
        <v>0.34930555555555554</v>
      </c>
      <c r="Q485" s="18" t="s">
        <v>346</v>
      </c>
      <c r="R485" s="20">
        <v>1.297784360508963</v>
      </c>
      <c r="S485" s="22">
        <v>6.5718E-3</v>
      </c>
      <c r="T485" s="20">
        <v>0.33042385238071298</v>
      </c>
      <c r="U485" s="22">
        <v>0.33151927112775775</v>
      </c>
      <c r="V485" s="17" t="s">
        <v>47</v>
      </c>
      <c r="W485" s="17" t="s">
        <v>47</v>
      </c>
      <c r="X485" s="22">
        <v>1.3699999999999999E-5</v>
      </c>
      <c r="Y485" s="22">
        <v>0</v>
      </c>
      <c r="Z485" s="22">
        <v>0</v>
      </c>
      <c r="AA485" s="22">
        <v>0</v>
      </c>
      <c r="AB485" s="22">
        <v>0</v>
      </c>
      <c r="AC485" s="22">
        <v>7.3300000000000006E-5</v>
      </c>
      <c r="AD485" s="22">
        <v>8.5499999999999991E-5</v>
      </c>
      <c r="AE485" s="22">
        <v>1.1459999999999999E-4</v>
      </c>
      <c r="AF485" s="22">
        <v>0</v>
      </c>
      <c r="AG485" s="22">
        <v>0</v>
      </c>
      <c r="AH485" s="22">
        <v>0</v>
      </c>
      <c r="AI485" s="22">
        <v>6.2846999999999998E-3</v>
      </c>
      <c r="AJ485" s="22">
        <v>0</v>
      </c>
      <c r="AK485" s="22">
        <v>0</v>
      </c>
      <c r="AL485" s="22">
        <v>0</v>
      </c>
      <c r="AM485" s="22">
        <v>0</v>
      </c>
      <c r="AN485" s="22">
        <v>0</v>
      </c>
      <c r="AO485" s="22">
        <v>0</v>
      </c>
      <c r="AP485" s="22">
        <v>0</v>
      </c>
      <c r="AQ485" s="24" t="s">
        <v>930</v>
      </c>
    </row>
    <row r="486" spans="1:43" ht="27" x14ac:dyDescent="0.3">
      <c r="A486" s="17">
        <v>2012</v>
      </c>
      <c r="B486" s="19">
        <v>40954</v>
      </c>
      <c r="C486" s="18" t="s">
        <v>44</v>
      </c>
      <c r="D486" s="18" t="s">
        <v>1454</v>
      </c>
      <c r="E486" s="18" t="s">
        <v>1280</v>
      </c>
      <c r="F486" s="17">
        <v>2</v>
      </c>
      <c r="G486" s="18" t="s">
        <v>919</v>
      </c>
      <c r="H486" s="18" t="s">
        <v>47</v>
      </c>
      <c r="I486" s="17">
        <v>2011</v>
      </c>
      <c r="J486" s="17">
        <v>2.4748999999999999</v>
      </c>
      <c r="K486" s="17">
        <v>66</v>
      </c>
      <c r="L486" s="17">
        <v>388</v>
      </c>
      <c r="M486" s="20">
        <v>0.17207115098086254</v>
      </c>
      <c r="N486" s="18" t="s">
        <v>920</v>
      </c>
      <c r="O486" s="18" t="s">
        <v>920</v>
      </c>
      <c r="P486" s="21">
        <v>0.34930555555555554</v>
      </c>
      <c r="Q486" s="18" t="s">
        <v>346</v>
      </c>
      <c r="R486" s="20">
        <v>0.72245753068081386</v>
      </c>
      <c r="S486" s="22">
        <v>2.2148999999999997E-3</v>
      </c>
      <c r="T486" s="20">
        <v>8.9494525031314387E-2</v>
      </c>
      <c r="U486" s="22">
        <v>8.9574689474207603E-2</v>
      </c>
      <c r="V486" s="17" t="s">
        <v>47</v>
      </c>
      <c r="W486" s="17" t="s">
        <v>47</v>
      </c>
      <c r="X486" s="22">
        <v>5.49E-5</v>
      </c>
      <c r="Y486" s="22">
        <v>0</v>
      </c>
      <c r="Z486" s="22">
        <v>0</v>
      </c>
      <c r="AA486" s="22">
        <v>0</v>
      </c>
      <c r="AB486" s="22">
        <v>4.0299999999999997E-5</v>
      </c>
      <c r="AC486" s="22">
        <v>4.0540000000000004E-4</v>
      </c>
      <c r="AD486" s="22">
        <v>5.8100000000000003E-5</v>
      </c>
      <c r="AE486" s="22">
        <v>1.528E-4</v>
      </c>
      <c r="AF486" s="22">
        <v>0</v>
      </c>
      <c r="AG486" s="22">
        <v>0</v>
      </c>
      <c r="AH486" s="22">
        <v>0</v>
      </c>
      <c r="AI486" s="22">
        <v>1.4787000000000001E-3</v>
      </c>
      <c r="AJ486" s="22">
        <v>0</v>
      </c>
      <c r="AK486" s="22">
        <v>0</v>
      </c>
      <c r="AL486" s="22">
        <v>0</v>
      </c>
      <c r="AM486" s="22">
        <v>0</v>
      </c>
      <c r="AN486" s="22">
        <v>0</v>
      </c>
      <c r="AO486" s="22">
        <v>0</v>
      </c>
      <c r="AP486" s="22">
        <v>2.4700000000000001E-5</v>
      </c>
      <c r="AQ486" s="24" t="s">
        <v>930</v>
      </c>
    </row>
    <row r="487" spans="1:43" ht="27" x14ac:dyDescent="0.3">
      <c r="A487" s="17">
        <v>2012</v>
      </c>
      <c r="B487" s="19">
        <v>40954</v>
      </c>
      <c r="C487" s="18" t="s">
        <v>44</v>
      </c>
      <c r="D487" s="18" t="s">
        <v>1455</v>
      </c>
      <c r="E487" s="18" t="s">
        <v>1280</v>
      </c>
      <c r="F487" s="17">
        <v>2</v>
      </c>
      <c r="G487" s="18" t="s">
        <v>919</v>
      </c>
      <c r="H487" s="18" t="s">
        <v>47</v>
      </c>
      <c r="I487" s="17">
        <v>2011</v>
      </c>
      <c r="J487" s="17">
        <v>1.4624999999999999</v>
      </c>
      <c r="K487" s="17">
        <v>59</v>
      </c>
      <c r="L487" s="17">
        <v>388</v>
      </c>
      <c r="M487" s="20">
        <v>0.17207115098086254</v>
      </c>
      <c r="N487" s="18" t="s">
        <v>920</v>
      </c>
      <c r="O487" s="18" t="s">
        <v>920</v>
      </c>
      <c r="P487" s="21">
        <v>0.34930555555555554</v>
      </c>
      <c r="Q487" s="18" t="s">
        <v>346</v>
      </c>
      <c r="R487" s="20">
        <v>1.030495397053907</v>
      </c>
      <c r="S487" s="22">
        <v>2.9423132979011055E-3</v>
      </c>
      <c r="T487" s="20">
        <v>0.20118381524110124</v>
      </c>
      <c r="U487" s="22">
        <v>0.20158938044780705</v>
      </c>
      <c r="V487" s="17" t="s">
        <v>47</v>
      </c>
      <c r="W487" s="17" t="s">
        <v>47</v>
      </c>
      <c r="X487" s="22">
        <v>1.098E-4</v>
      </c>
      <c r="Y487" s="22">
        <v>0</v>
      </c>
      <c r="Z487" s="22">
        <v>0</v>
      </c>
      <c r="AA487" s="22">
        <v>0</v>
      </c>
      <c r="AB487" s="22">
        <v>0</v>
      </c>
      <c r="AC487" s="22">
        <v>1.0990000000000002E-4</v>
      </c>
      <c r="AD487" s="22">
        <v>2.4040000000000002E-4</v>
      </c>
      <c r="AE487" s="22">
        <v>1.1459999999999999E-4</v>
      </c>
      <c r="AF487" s="22">
        <v>0</v>
      </c>
      <c r="AG487" s="22">
        <v>0</v>
      </c>
      <c r="AH487" s="22">
        <v>0</v>
      </c>
      <c r="AI487" s="22">
        <v>2.2851E-3</v>
      </c>
      <c r="AJ487" s="22">
        <v>0</v>
      </c>
      <c r="AK487" s="22">
        <v>8.2513297901105477E-5</v>
      </c>
      <c r="AL487" s="22">
        <v>0</v>
      </c>
      <c r="AM487" s="22">
        <v>0</v>
      </c>
      <c r="AN487" s="22">
        <v>0</v>
      </c>
      <c r="AO487" s="22">
        <v>0</v>
      </c>
      <c r="AP487" s="22">
        <v>0</v>
      </c>
      <c r="AQ487" s="24" t="s">
        <v>930</v>
      </c>
    </row>
    <row r="488" spans="1:43" ht="27" x14ac:dyDescent="0.3">
      <c r="A488" s="17">
        <v>2012</v>
      </c>
      <c r="B488" s="19">
        <v>40954</v>
      </c>
      <c r="C488" s="18" t="s">
        <v>44</v>
      </c>
      <c r="D488" s="18" t="s">
        <v>1456</v>
      </c>
      <c r="E488" s="18" t="s">
        <v>1280</v>
      </c>
      <c r="F488" s="17">
        <v>2</v>
      </c>
      <c r="G488" s="18" t="s">
        <v>919</v>
      </c>
      <c r="H488" s="18" t="s">
        <v>47</v>
      </c>
      <c r="I488" s="17">
        <v>2011</v>
      </c>
      <c r="J488" s="17">
        <v>1.4952000000000001</v>
      </c>
      <c r="K488" s="17">
        <v>60</v>
      </c>
      <c r="L488" s="17">
        <v>388</v>
      </c>
      <c r="M488" s="20">
        <v>0.17207115098086254</v>
      </c>
      <c r="N488" s="18" t="s">
        <v>920</v>
      </c>
      <c r="O488" s="18" t="s">
        <v>920</v>
      </c>
      <c r="P488" s="21">
        <v>0.34930555555555554</v>
      </c>
      <c r="Q488" s="18" t="s">
        <v>346</v>
      </c>
      <c r="R488" s="20">
        <v>0.92062614854515223</v>
      </c>
      <c r="S488" s="22">
        <v>2.4350499169364702E-3</v>
      </c>
      <c r="T488" s="20">
        <v>0.16285780610864567</v>
      </c>
      <c r="U488" s="22">
        <v>0.16312346540565373</v>
      </c>
      <c r="V488" s="17" t="s">
        <v>47</v>
      </c>
      <c r="W488" s="17" t="s">
        <v>47</v>
      </c>
      <c r="X488" s="22">
        <v>1.098E-4</v>
      </c>
      <c r="Y488" s="22">
        <v>0</v>
      </c>
      <c r="Z488" s="22">
        <v>0</v>
      </c>
      <c r="AA488" s="22">
        <v>0</v>
      </c>
      <c r="AB488" s="22">
        <v>0</v>
      </c>
      <c r="AC488" s="22">
        <v>1.8320000000000001E-4</v>
      </c>
      <c r="AD488" s="22">
        <v>2.7399999999999999E-5</v>
      </c>
      <c r="AE488" s="22">
        <v>3.82E-5</v>
      </c>
      <c r="AF488" s="22">
        <v>0</v>
      </c>
      <c r="AG488" s="22">
        <v>0</v>
      </c>
      <c r="AH488" s="22">
        <v>0</v>
      </c>
      <c r="AI488" s="22">
        <v>8.5139999999999999E-4</v>
      </c>
      <c r="AJ488" s="22">
        <v>0</v>
      </c>
      <c r="AK488" s="22">
        <v>1.2250499169364703E-3</v>
      </c>
      <c r="AL488" s="22">
        <v>0</v>
      </c>
      <c r="AM488" s="22">
        <v>0</v>
      </c>
      <c r="AN488" s="22">
        <v>0</v>
      </c>
      <c r="AO488" s="22">
        <v>0</v>
      </c>
      <c r="AP488" s="22">
        <v>0</v>
      </c>
      <c r="AQ488" s="24" t="s">
        <v>930</v>
      </c>
    </row>
    <row r="489" spans="1:43" ht="27" x14ac:dyDescent="0.3">
      <c r="A489" s="17">
        <v>2012</v>
      </c>
      <c r="B489" s="19">
        <v>40954</v>
      </c>
      <c r="C489" s="18" t="s">
        <v>44</v>
      </c>
      <c r="D489" s="18" t="s">
        <v>1457</v>
      </c>
      <c r="E489" s="18" t="s">
        <v>1280</v>
      </c>
      <c r="F489" s="17">
        <v>2</v>
      </c>
      <c r="G489" s="18" t="s">
        <v>919</v>
      </c>
      <c r="H489" s="18" t="s">
        <v>47</v>
      </c>
      <c r="I489" s="17">
        <v>2011</v>
      </c>
      <c r="J489" s="17">
        <v>1.8584000000000001</v>
      </c>
      <c r="K489" s="17">
        <v>61</v>
      </c>
      <c r="L489" s="17">
        <v>388</v>
      </c>
      <c r="M489" s="20">
        <v>0.17207115098086254</v>
      </c>
      <c r="N489" s="18" t="s">
        <v>920</v>
      </c>
      <c r="O489" s="18" t="s">
        <v>920</v>
      </c>
      <c r="P489" s="21">
        <v>0.34930555555555554</v>
      </c>
      <c r="Q489" s="18" t="s">
        <v>346</v>
      </c>
      <c r="R489" s="20">
        <v>0.93373099527294412</v>
      </c>
      <c r="S489" s="22">
        <v>2.6720417536168482E-3</v>
      </c>
      <c r="T489" s="20">
        <v>0.14378184210163841</v>
      </c>
      <c r="U489" s="22">
        <v>0.14398887195415544</v>
      </c>
      <c r="V489" s="17" t="s">
        <v>47</v>
      </c>
      <c r="W489" s="17" t="s">
        <v>47</v>
      </c>
      <c r="X489" s="22">
        <v>1.6469999999999999E-4</v>
      </c>
      <c r="Y489" s="22">
        <v>0</v>
      </c>
      <c r="Z489" s="22">
        <v>7.0699999999999997E-5</v>
      </c>
      <c r="AA489" s="22">
        <v>0</v>
      </c>
      <c r="AB489" s="22">
        <v>0</v>
      </c>
      <c r="AC489" s="22">
        <v>1.4660000000000001E-4</v>
      </c>
      <c r="AD489" s="22">
        <v>4.4400000000000002E-5</v>
      </c>
      <c r="AE489" s="22">
        <v>1.1459999999999999E-4</v>
      </c>
      <c r="AF489" s="22">
        <v>0</v>
      </c>
      <c r="AG489" s="22">
        <v>0</v>
      </c>
      <c r="AH489" s="22">
        <v>0</v>
      </c>
      <c r="AI489" s="22">
        <v>2.0609999999999999E-3</v>
      </c>
      <c r="AJ489" s="22">
        <v>0</v>
      </c>
      <c r="AK489" s="22">
        <v>0</v>
      </c>
      <c r="AL489" s="22">
        <v>7.0041753616848222E-5</v>
      </c>
      <c r="AM489" s="22">
        <v>0</v>
      </c>
      <c r="AN489" s="22">
        <v>0</v>
      </c>
      <c r="AO489" s="22">
        <v>0</v>
      </c>
      <c r="AP489" s="22">
        <v>0</v>
      </c>
      <c r="AQ489" s="24" t="s">
        <v>930</v>
      </c>
    </row>
    <row r="490" spans="1:43" ht="27" x14ac:dyDescent="0.3">
      <c r="A490" s="17">
        <v>2012</v>
      </c>
      <c r="B490" s="19">
        <v>40954</v>
      </c>
      <c r="C490" s="18" t="s">
        <v>44</v>
      </c>
      <c r="D490" s="18" t="s">
        <v>1458</v>
      </c>
      <c r="E490" s="18" t="s">
        <v>1280</v>
      </c>
      <c r="F490" s="17">
        <v>2</v>
      </c>
      <c r="G490" s="18" t="s">
        <v>919</v>
      </c>
      <c r="H490" s="18" t="s">
        <v>47</v>
      </c>
      <c r="I490" s="17">
        <v>2011</v>
      </c>
      <c r="J490" s="17">
        <v>1.645</v>
      </c>
      <c r="K490" s="17">
        <v>60</v>
      </c>
      <c r="L490" s="17">
        <v>388</v>
      </c>
      <c r="M490" s="20">
        <v>0.17207115098086254</v>
      </c>
      <c r="N490" s="18" t="s">
        <v>920</v>
      </c>
      <c r="O490" s="18" t="s">
        <v>920</v>
      </c>
      <c r="P490" s="21">
        <v>0.34930555555555554</v>
      </c>
      <c r="Q490" s="18" t="s">
        <v>346</v>
      </c>
      <c r="R490" s="20">
        <v>0.84264284731697447</v>
      </c>
      <c r="S490" s="22">
        <v>2.0348132979011056E-3</v>
      </c>
      <c r="T490" s="20">
        <v>0.12369685701526477</v>
      </c>
      <c r="U490" s="22">
        <v>0.12385005564150497</v>
      </c>
      <c r="V490" s="17" t="s">
        <v>47</v>
      </c>
      <c r="W490" s="17" t="s">
        <v>47</v>
      </c>
      <c r="X490" s="22">
        <v>5.49E-5</v>
      </c>
      <c r="Y490" s="22">
        <v>0</v>
      </c>
      <c r="Z490" s="22">
        <v>7.0699999999999997E-5</v>
      </c>
      <c r="AA490" s="22">
        <v>0</v>
      </c>
      <c r="AB490" s="22">
        <v>0</v>
      </c>
      <c r="AC490" s="22">
        <v>0</v>
      </c>
      <c r="AD490" s="22">
        <v>8.5499999999999991E-5</v>
      </c>
      <c r="AE490" s="22">
        <v>2.2919999999999999E-4</v>
      </c>
      <c r="AF490" s="22">
        <v>0</v>
      </c>
      <c r="AG490" s="22">
        <v>0</v>
      </c>
      <c r="AH490" s="22">
        <v>0</v>
      </c>
      <c r="AI490" s="22">
        <v>1.5119999999999999E-3</v>
      </c>
      <c r="AJ490" s="22">
        <v>0</v>
      </c>
      <c r="AK490" s="22">
        <v>8.2513297901105477E-5</v>
      </c>
      <c r="AL490" s="22">
        <v>0</v>
      </c>
      <c r="AM490" s="22">
        <v>0</v>
      </c>
      <c r="AN490" s="22">
        <v>0</v>
      </c>
      <c r="AO490" s="22">
        <v>0</v>
      </c>
      <c r="AP490" s="22">
        <v>0</v>
      </c>
      <c r="AQ490" s="24" t="s">
        <v>930</v>
      </c>
    </row>
    <row r="491" spans="1:43" ht="27" x14ac:dyDescent="0.3">
      <c r="A491" s="17">
        <v>2012</v>
      </c>
      <c r="B491" s="19">
        <v>40954</v>
      </c>
      <c r="C491" s="18" t="s">
        <v>44</v>
      </c>
      <c r="D491" s="18" t="s">
        <v>1459</v>
      </c>
      <c r="E491" s="18" t="s">
        <v>1280</v>
      </c>
      <c r="F491" s="17">
        <v>2</v>
      </c>
      <c r="G491" s="18" t="s">
        <v>919</v>
      </c>
      <c r="H491" s="18" t="s">
        <v>47</v>
      </c>
      <c r="I491" s="17">
        <v>2011</v>
      </c>
      <c r="J491" s="17">
        <v>1.2322</v>
      </c>
      <c r="K491" s="17">
        <v>55</v>
      </c>
      <c r="L491" s="17">
        <v>388</v>
      </c>
      <c r="M491" s="20">
        <v>0.17207115098086254</v>
      </c>
      <c r="N491" s="18" t="s">
        <v>920</v>
      </c>
      <c r="O491" s="18" t="s">
        <v>920</v>
      </c>
      <c r="P491" s="21">
        <v>0.34930555555555554</v>
      </c>
      <c r="Q491" s="18" t="s">
        <v>346</v>
      </c>
      <c r="R491" s="20">
        <v>-1.0086711514597058</v>
      </c>
      <c r="S491" s="22">
        <v>2.0599999999999999E-5</v>
      </c>
      <c r="T491" s="20">
        <v>1.6718065249147866E-3</v>
      </c>
      <c r="U491" s="22">
        <v>1.6718344747526212E-3</v>
      </c>
      <c r="V491" s="17" t="s">
        <v>47</v>
      </c>
      <c r="W491" s="17" t="s">
        <v>47</v>
      </c>
      <c r="X491" s="22">
        <v>0</v>
      </c>
      <c r="Y491" s="22">
        <v>0</v>
      </c>
      <c r="Z491" s="22">
        <v>0</v>
      </c>
      <c r="AA491" s="22">
        <v>0</v>
      </c>
      <c r="AB491" s="22">
        <v>0</v>
      </c>
      <c r="AC491" s="22">
        <v>0</v>
      </c>
      <c r="AD491" s="22">
        <v>1.3699999999999999E-5</v>
      </c>
      <c r="AE491" s="22">
        <v>0</v>
      </c>
      <c r="AF491" s="22">
        <v>0</v>
      </c>
      <c r="AG491" s="22">
        <v>0</v>
      </c>
      <c r="AH491" s="22">
        <v>0</v>
      </c>
      <c r="AI491" s="22">
        <v>6.9E-6</v>
      </c>
      <c r="AJ491" s="22">
        <v>0</v>
      </c>
      <c r="AK491" s="22">
        <v>0</v>
      </c>
      <c r="AL491" s="22">
        <v>0</v>
      </c>
      <c r="AM491" s="22">
        <v>0</v>
      </c>
      <c r="AN491" s="22">
        <v>0</v>
      </c>
      <c r="AO491" s="22">
        <v>0</v>
      </c>
      <c r="AP491" s="22">
        <v>0</v>
      </c>
      <c r="AQ491" s="24" t="s">
        <v>922</v>
      </c>
    </row>
    <row r="492" spans="1:43" ht="27" x14ac:dyDescent="0.3">
      <c r="A492" s="17">
        <v>2012</v>
      </c>
      <c r="B492" s="19">
        <v>40954</v>
      </c>
      <c r="C492" s="18" t="s">
        <v>44</v>
      </c>
      <c r="D492" s="18" t="s">
        <v>1460</v>
      </c>
      <c r="E492" s="18" t="s">
        <v>1280</v>
      </c>
      <c r="F492" s="17">
        <v>2</v>
      </c>
      <c r="G492" s="18" t="s">
        <v>919</v>
      </c>
      <c r="H492" s="18" t="s">
        <v>47</v>
      </c>
      <c r="I492" s="17">
        <v>2011</v>
      </c>
      <c r="J492" s="17">
        <v>1.8106</v>
      </c>
      <c r="K492" s="17">
        <v>61</v>
      </c>
      <c r="L492" s="17">
        <v>388</v>
      </c>
      <c r="M492" s="20">
        <v>0.17207115098086254</v>
      </c>
      <c r="N492" s="18" t="s">
        <v>920</v>
      </c>
      <c r="O492" s="18" t="s">
        <v>920</v>
      </c>
      <c r="P492" s="21">
        <v>0.34930555555555554</v>
      </c>
      <c r="Q492" s="18" t="s">
        <v>346</v>
      </c>
      <c r="R492" s="20">
        <v>4.9464231343843423E-2</v>
      </c>
      <c r="S492" s="22">
        <v>3.4880000000000002E-4</v>
      </c>
      <c r="T492" s="20">
        <v>1.9264332265547336E-2</v>
      </c>
      <c r="U492" s="22">
        <v>1.926804412558876E-2</v>
      </c>
      <c r="V492" s="17" t="s">
        <v>47</v>
      </c>
      <c r="W492" s="17" t="s">
        <v>47</v>
      </c>
      <c r="X492" s="22">
        <v>0</v>
      </c>
      <c r="Y492" s="22">
        <v>0</v>
      </c>
      <c r="Z492" s="22">
        <v>2.3600000000000001E-5</v>
      </c>
      <c r="AA492" s="22">
        <v>0</v>
      </c>
      <c r="AB492" s="22">
        <v>0</v>
      </c>
      <c r="AC492" s="22">
        <v>7.3200000000000004E-5</v>
      </c>
      <c r="AD492" s="22">
        <v>0</v>
      </c>
      <c r="AE492" s="22">
        <v>0</v>
      </c>
      <c r="AF492" s="22">
        <v>0</v>
      </c>
      <c r="AG492" s="22">
        <v>0</v>
      </c>
      <c r="AH492" s="22">
        <v>0</v>
      </c>
      <c r="AI492" s="22">
        <v>2.52E-4</v>
      </c>
      <c r="AJ492" s="22">
        <v>0</v>
      </c>
      <c r="AK492" s="22">
        <v>0</v>
      </c>
      <c r="AL492" s="22">
        <v>0</v>
      </c>
      <c r="AM492" s="22">
        <v>0</v>
      </c>
      <c r="AN492" s="22">
        <v>0</v>
      </c>
      <c r="AO492" s="22">
        <v>0</v>
      </c>
      <c r="AP492" s="22">
        <v>0</v>
      </c>
      <c r="AQ492" s="24" t="s">
        <v>930</v>
      </c>
    </row>
    <row r="493" spans="1:43" ht="27" x14ac:dyDescent="0.3">
      <c r="A493" s="17">
        <v>2012</v>
      </c>
      <c r="B493" s="19">
        <v>40954</v>
      </c>
      <c r="C493" s="18" t="s">
        <v>44</v>
      </c>
      <c r="D493" s="18" t="s">
        <v>1461</v>
      </c>
      <c r="E493" s="18" t="s">
        <v>1280</v>
      </c>
      <c r="F493" s="17">
        <v>2</v>
      </c>
      <c r="G493" s="18" t="s">
        <v>919</v>
      </c>
      <c r="H493" s="18" t="s">
        <v>47</v>
      </c>
      <c r="I493" s="17">
        <v>2011</v>
      </c>
      <c r="J493" s="17">
        <v>1.4382999999999999</v>
      </c>
      <c r="K493" s="17">
        <v>56</v>
      </c>
      <c r="L493" s="17">
        <v>388</v>
      </c>
      <c r="M493" s="20">
        <v>0.17207115098086254</v>
      </c>
      <c r="N493" s="18" t="s">
        <v>920</v>
      </c>
      <c r="O493" s="18" t="s">
        <v>920</v>
      </c>
      <c r="P493" s="21">
        <v>0.34930555555555554</v>
      </c>
      <c r="Q493" s="18" t="s">
        <v>346</v>
      </c>
      <c r="R493" s="20">
        <v>1.0422905199168817</v>
      </c>
      <c r="S493" s="22">
        <v>2.4803487233622189E-3</v>
      </c>
      <c r="T493" s="20">
        <v>0.17245002595857742</v>
      </c>
      <c r="U493" s="22">
        <v>0.17274792980837486</v>
      </c>
      <c r="V493" s="17" t="s">
        <v>47</v>
      </c>
      <c r="W493" s="17" t="s">
        <v>47</v>
      </c>
      <c r="X493" s="22">
        <v>5.49E-5</v>
      </c>
      <c r="Y493" s="22">
        <v>0</v>
      </c>
      <c r="Z493" s="22">
        <v>0</v>
      </c>
      <c r="AA493" s="22">
        <v>0</v>
      </c>
      <c r="AB493" s="22">
        <v>0</v>
      </c>
      <c r="AC493" s="22">
        <v>8.4699999999999999E-5</v>
      </c>
      <c r="AD493" s="22">
        <v>4.4400000000000002E-5</v>
      </c>
      <c r="AE493" s="22">
        <v>0</v>
      </c>
      <c r="AF493" s="22">
        <v>0</v>
      </c>
      <c r="AG493" s="22">
        <v>0</v>
      </c>
      <c r="AH493" s="22">
        <v>0</v>
      </c>
      <c r="AI493" s="22">
        <v>2.2499E-3</v>
      </c>
      <c r="AJ493" s="22">
        <v>0</v>
      </c>
      <c r="AK493" s="22">
        <v>0</v>
      </c>
      <c r="AL493" s="22">
        <v>4.6448723362218818E-5</v>
      </c>
      <c r="AM493" s="22">
        <v>0</v>
      </c>
      <c r="AN493" s="22">
        <v>0</v>
      </c>
      <c r="AO493" s="22">
        <v>0</v>
      </c>
      <c r="AP493" s="22">
        <v>0</v>
      </c>
      <c r="AQ493" s="24" t="s">
        <v>930</v>
      </c>
    </row>
    <row r="494" spans="1:43" ht="40.200000000000003" x14ac:dyDescent="0.3">
      <c r="A494" s="17">
        <v>2012</v>
      </c>
      <c r="B494" s="19">
        <v>40954</v>
      </c>
      <c r="C494" s="18" t="s">
        <v>46</v>
      </c>
      <c r="D494" s="18" t="s">
        <v>1462</v>
      </c>
      <c r="E494" s="18" t="s">
        <v>1280</v>
      </c>
      <c r="F494" s="17">
        <v>2</v>
      </c>
      <c r="G494" s="18" t="s">
        <v>919</v>
      </c>
      <c r="H494" s="18" t="s">
        <v>47</v>
      </c>
      <c r="I494" s="17">
        <v>2011</v>
      </c>
      <c r="J494" s="17">
        <v>2.4607999999999999</v>
      </c>
      <c r="K494" s="17">
        <v>73</v>
      </c>
      <c r="L494" s="17">
        <v>272</v>
      </c>
      <c r="M494" s="20">
        <v>0.11765487802654057</v>
      </c>
      <c r="N494" s="18" t="s">
        <v>920</v>
      </c>
      <c r="O494" s="18" t="s">
        <v>921</v>
      </c>
      <c r="P494" s="21">
        <v>0.42638888888888887</v>
      </c>
      <c r="Q494" s="18" t="s">
        <v>346</v>
      </c>
      <c r="R494" s="20">
        <v>1.1889386709509879</v>
      </c>
      <c r="S494" s="22">
        <v>9.5039000000000009E-3</v>
      </c>
      <c r="T494" s="20">
        <v>0.38621180104031216</v>
      </c>
      <c r="U494" s="22">
        <v>0.38770917964582091</v>
      </c>
      <c r="V494" s="17" t="s">
        <v>47</v>
      </c>
      <c r="W494" s="17" t="s">
        <v>47</v>
      </c>
      <c r="X494" s="22">
        <v>0</v>
      </c>
      <c r="Y494" s="22">
        <v>0</v>
      </c>
      <c r="Z494" s="22">
        <v>0</v>
      </c>
      <c r="AA494" s="22">
        <v>0</v>
      </c>
      <c r="AB494" s="22">
        <v>0</v>
      </c>
      <c r="AC494" s="22">
        <v>1.0262000000000001E-3</v>
      </c>
      <c r="AD494" s="22">
        <v>1.0363E-3</v>
      </c>
      <c r="AE494" s="22">
        <v>3.82E-5</v>
      </c>
      <c r="AF494" s="22">
        <v>0</v>
      </c>
      <c r="AG494" s="22">
        <v>0</v>
      </c>
      <c r="AH494" s="22">
        <v>0</v>
      </c>
      <c r="AI494" s="22">
        <v>7.4032000000000004E-3</v>
      </c>
      <c r="AJ494" s="22">
        <v>0</v>
      </c>
      <c r="AK494" s="22">
        <v>0</v>
      </c>
      <c r="AL494" s="22">
        <v>0</v>
      </c>
      <c r="AM494" s="22">
        <v>0</v>
      </c>
      <c r="AN494" s="22">
        <v>0</v>
      </c>
      <c r="AO494" s="22">
        <v>0</v>
      </c>
      <c r="AP494" s="22">
        <v>0</v>
      </c>
      <c r="AQ494" s="24" t="s">
        <v>930</v>
      </c>
    </row>
    <row r="495" spans="1:43" ht="40.200000000000003" x14ac:dyDescent="0.3">
      <c r="A495" s="17">
        <v>2012</v>
      </c>
      <c r="B495" s="19">
        <v>40954</v>
      </c>
      <c r="C495" s="18" t="s">
        <v>46</v>
      </c>
      <c r="D495" s="18" t="s">
        <v>1463</v>
      </c>
      <c r="E495" s="18" t="s">
        <v>1280</v>
      </c>
      <c r="F495" s="17">
        <v>2</v>
      </c>
      <c r="G495" s="18" t="s">
        <v>919</v>
      </c>
      <c r="H495" s="18" t="s">
        <v>47</v>
      </c>
      <c r="I495" s="17">
        <v>2011</v>
      </c>
      <c r="J495" s="17">
        <v>2.6065999999999998</v>
      </c>
      <c r="K495" s="17">
        <v>69</v>
      </c>
      <c r="L495" s="17">
        <v>272</v>
      </c>
      <c r="M495" s="20">
        <v>0.11765487802654057</v>
      </c>
      <c r="N495" s="18" t="s">
        <v>920</v>
      </c>
      <c r="O495" s="18" t="s">
        <v>921</v>
      </c>
      <c r="P495" s="21">
        <v>0.42638888888888887</v>
      </c>
      <c r="Q495" s="18" t="s">
        <v>346</v>
      </c>
      <c r="R495" s="20">
        <v>1.1199420364008634</v>
      </c>
      <c r="S495" s="22">
        <v>6.5473999999999992E-3</v>
      </c>
      <c r="T495" s="20">
        <v>0.25118545231335837</v>
      </c>
      <c r="U495" s="22">
        <v>0.25181798245158576</v>
      </c>
      <c r="V495" s="17" t="s">
        <v>47</v>
      </c>
      <c r="W495" s="17" t="s">
        <v>47</v>
      </c>
      <c r="X495" s="22">
        <v>5.49E-5</v>
      </c>
      <c r="Y495" s="22">
        <v>0</v>
      </c>
      <c r="Z495" s="22">
        <v>1.4139999999999999E-4</v>
      </c>
      <c r="AA495" s="22">
        <v>0</v>
      </c>
      <c r="AB495" s="22">
        <v>0</v>
      </c>
      <c r="AC495" s="22">
        <v>3.6650000000000002E-4</v>
      </c>
      <c r="AD495" s="22">
        <v>2.3240000000000001E-4</v>
      </c>
      <c r="AE495" s="22">
        <v>7.64E-5</v>
      </c>
      <c r="AF495" s="22">
        <v>0</v>
      </c>
      <c r="AG495" s="22">
        <v>0</v>
      </c>
      <c r="AH495" s="22">
        <v>0</v>
      </c>
      <c r="AI495" s="22">
        <v>5.6757999999999999E-3</v>
      </c>
      <c r="AJ495" s="22">
        <v>0</v>
      </c>
      <c r="AK495" s="22">
        <v>0</v>
      </c>
      <c r="AL495" s="22">
        <v>0</v>
      </c>
      <c r="AM495" s="22">
        <v>0</v>
      </c>
      <c r="AN495" s="22">
        <v>0</v>
      </c>
      <c r="AO495" s="22">
        <v>0</v>
      </c>
      <c r="AP495" s="22">
        <v>0</v>
      </c>
      <c r="AQ495" s="24" t="s">
        <v>930</v>
      </c>
    </row>
    <row r="496" spans="1:43" ht="40.200000000000003" x14ac:dyDescent="0.3">
      <c r="A496" s="17">
        <v>2012</v>
      </c>
      <c r="B496" s="19">
        <v>40954</v>
      </c>
      <c r="C496" s="18" t="s">
        <v>46</v>
      </c>
      <c r="D496" s="18" t="s">
        <v>1464</v>
      </c>
      <c r="E496" s="18" t="s">
        <v>1280</v>
      </c>
      <c r="F496" s="17">
        <v>2</v>
      </c>
      <c r="G496" s="18" t="s">
        <v>919</v>
      </c>
      <c r="H496" s="18" t="s">
        <v>47</v>
      </c>
      <c r="I496" s="17">
        <v>2011</v>
      </c>
      <c r="J496" s="17">
        <v>2.5131000000000001</v>
      </c>
      <c r="K496" s="17">
        <v>72</v>
      </c>
      <c r="L496" s="17">
        <v>272</v>
      </c>
      <c r="M496" s="20">
        <v>0.11765487802654057</v>
      </c>
      <c r="N496" s="18" t="s">
        <v>920</v>
      </c>
      <c r="O496" s="18" t="s">
        <v>921</v>
      </c>
      <c r="P496" s="21">
        <v>0.42638888888888887</v>
      </c>
      <c r="Q496" s="18" t="s">
        <v>346</v>
      </c>
      <c r="R496" s="20">
        <v>1.3181768382187349</v>
      </c>
      <c r="S496" s="22">
        <v>1.2145538603552539E-2</v>
      </c>
      <c r="T496" s="20">
        <v>0.48328910920984197</v>
      </c>
      <c r="U496" s="22">
        <v>0.48563613576437881</v>
      </c>
      <c r="V496" s="17" t="s">
        <v>47</v>
      </c>
      <c r="W496" s="17" t="s">
        <v>47</v>
      </c>
      <c r="X496" s="22">
        <v>0</v>
      </c>
      <c r="Y496" s="22">
        <v>0</v>
      </c>
      <c r="Z496" s="22">
        <v>0</v>
      </c>
      <c r="AA496" s="22">
        <v>0</v>
      </c>
      <c r="AB496" s="22">
        <v>8.0599999999999994E-5</v>
      </c>
      <c r="AC496" s="22">
        <v>4.902000000000001E-4</v>
      </c>
      <c r="AD496" s="22">
        <v>5.7720000000000004E-4</v>
      </c>
      <c r="AE496" s="22">
        <v>1.1459999999999999E-4</v>
      </c>
      <c r="AF496" s="22">
        <v>0</v>
      </c>
      <c r="AG496" s="22">
        <v>0</v>
      </c>
      <c r="AH496" s="22">
        <v>0</v>
      </c>
      <c r="AI496" s="22">
        <v>5.3447999999999994E-3</v>
      </c>
      <c r="AJ496" s="22">
        <v>0</v>
      </c>
      <c r="AK496" s="22">
        <v>0</v>
      </c>
      <c r="AL496" s="22">
        <v>0</v>
      </c>
      <c r="AM496" s="22">
        <v>0</v>
      </c>
      <c r="AN496" s="22">
        <v>0</v>
      </c>
      <c r="AO496" s="22">
        <v>5.5381386035525402E-3</v>
      </c>
      <c r="AP496" s="22">
        <v>0</v>
      </c>
      <c r="AQ496" s="24" t="s">
        <v>930</v>
      </c>
    </row>
    <row r="497" spans="1:43" ht="40.200000000000003" x14ac:dyDescent="0.3">
      <c r="A497" s="17">
        <v>2012</v>
      </c>
      <c r="B497" s="19">
        <v>40954</v>
      </c>
      <c r="C497" s="18" t="s">
        <v>1141</v>
      </c>
      <c r="D497" s="18" t="s">
        <v>1465</v>
      </c>
      <c r="E497" s="18" t="s">
        <v>1280</v>
      </c>
      <c r="F497" s="17">
        <v>2</v>
      </c>
      <c r="G497" s="18" t="s">
        <v>919</v>
      </c>
      <c r="H497" s="18" t="s">
        <v>47</v>
      </c>
      <c r="I497" s="17">
        <v>2011</v>
      </c>
      <c r="J497" s="17">
        <v>2.0478999999999998</v>
      </c>
      <c r="K497" s="17">
        <v>62</v>
      </c>
      <c r="L497" s="17">
        <v>386</v>
      </c>
      <c r="M497" s="20">
        <v>0.1711220166172138</v>
      </c>
      <c r="N497" s="18" t="s">
        <v>920</v>
      </c>
      <c r="O497" s="18" t="s">
        <v>921</v>
      </c>
      <c r="P497" s="21">
        <v>0.46250000000000002</v>
      </c>
      <c r="Q497" s="18" t="s">
        <v>346</v>
      </c>
      <c r="R497" s="20">
        <v>1.224588589676441</v>
      </c>
      <c r="S497" s="22">
        <v>5.5524999999999993E-3</v>
      </c>
      <c r="T497" s="20">
        <v>0.27113140290053223</v>
      </c>
      <c r="U497" s="22">
        <v>0.27186852384327348</v>
      </c>
      <c r="V497" s="17" t="s">
        <v>47</v>
      </c>
      <c r="W497" s="17" t="s">
        <v>47</v>
      </c>
      <c r="X497" s="22">
        <v>1.3175999999999999E-3</v>
      </c>
      <c r="Y497" s="22">
        <v>0</v>
      </c>
      <c r="Z497" s="22">
        <v>9.8979999999999988E-4</v>
      </c>
      <c r="AA497" s="22">
        <v>0</v>
      </c>
      <c r="AB497" s="22">
        <v>1.6119999999999999E-4</v>
      </c>
      <c r="AC497" s="22">
        <v>3.7590000000000003E-4</v>
      </c>
      <c r="AD497" s="22">
        <v>9.1720000000000007E-4</v>
      </c>
      <c r="AE497" s="22">
        <v>4.9660000000000004E-4</v>
      </c>
      <c r="AF497" s="22">
        <v>0</v>
      </c>
      <c r="AG497" s="22">
        <v>0</v>
      </c>
      <c r="AH497" s="22">
        <v>0</v>
      </c>
      <c r="AI497" s="22">
        <v>1.2941999999999999E-3</v>
      </c>
      <c r="AJ497" s="22">
        <v>0</v>
      </c>
      <c r="AK497" s="22">
        <v>0</v>
      </c>
      <c r="AL497" s="22">
        <v>0</v>
      </c>
      <c r="AM497" s="22">
        <v>0</v>
      </c>
      <c r="AN497" s="22">
        <v>0</v>
      </c>
      <c r="AO497" s="22">
        <v>0</v>
      </c>
      <c r="AP497" s="22">
        <v>0</v>
      </c>
      <c r="AQ497" s="24" t="s">
        <v>930</v>
      </c>
    </row>
    <row r="498" spans="1:43" ht="40.200000000000003" x14ac:dyDescent="0.3">
      <c r="A498" s="17">
        <v>2012</v>
      </c>
      <c r="B498" s="19">
        <v>40954</v>
      </c>
      <c r="C498" s="18" t="s">
        <v>1141</v>
      </c>
      <c r="D498" s="18" t="s">
        <v>1466</v>
      </c>
      <c r="E498" s="18" t="s">
        <v>1280</v>
      </c>
      <c r="F498" s="17">
        <v>2</v>
      </c>
      <c r="G498" s="18" t="s">
        <v>919</v>
      </c>
      <c r="H498" s="18" t="s">
        <v>47</v>
      </c>
      <c r="I498" s="17">
        <v>2011</v>
      </c>
      <c r="J498" s="17">
        <v>2.1076999999999999</v>
      </c>
      <c r="K498" s="17">
        <v>68</v>
      </c>
      <c r="L498" s="17">
        <v>386</v>
      </c>
      <c r="M498" s="20">
        <v>0.1711220166172138</v>
      </c>
      <c r="N498" s="18" t="s">
        <v>920</v>
      </c>
      <c r="O498" s="18" t="s">
        <v>921</v>
      </c>
      <c r="P498" s="21">
        <v>0.46250000000000002</v>
      </c>
      <c r="Q498" s="18" t="s">
        <v>346</v>
      </c>
      <c r="R498" s="20">
        <v>4.2588352523625923E-2</v>
      </c>
      <c r="S498" s="22">
        <v>5.1840000000000002E-4</v>
      </c>
      <c r="T498" s="20">
        <v>2.459553067324572E-2</v>
      </c>
      <c r="U498" s="22">
        <v>2.4601581562785094E-2</v>
      </c>
      <c r="V498" s="17" t="s">
        <v>47</v>
      </c>
      <c r="W498" s="17" t="s">
        <v>47</v>
      </c>
      <c r="X498" s="22">
        <v>1.098E-4</v>
      </c>
      <c r="Y498" s="22">
        <v>0</v>
      </c>
      <c r="Z498" s="22">
        <v>7.0699999999999997E-5</v>
      </c>
      <c r="AA498" s="22">
        <v>0</v>
      </c>
      <c r="AB498" s="22">
        <v>4.0299999999999997E-5</v>
      </c>
      <c r="AC498" s="22">
        <v>1.4640000000000001E-4</v>
      </c>
      <c r="AD498" s="22">
        <v>0</v>
      </c>
      <c r="AE498" s="22">
        <v>0</v>
      </c>
      <c r="AF498" s="22">
        <v>0</v>
      </c>
      <c r="AG498" s="22">
        <v>0</v>
      </c>
      <c r="AH498" s="22">
        <v>0</v>
      </c>
      <c r="AI498" s="22">
        <v>1.5119999999999999E-4</v>
      </c>
      <c r="AJ498" s="22">
        <v>0</v>
      </c>
      <c r="AK498" s="22">
        <v>0</v>
      </c>
      <c r="AL498" s="22">
        <v>0</v>
      </c>
      <c r="AM498" s="22">
        <v>0</v>
      </c>
      <c r="AN498" s="22">
        <v>0</v>
      </c>
      <c r="AO498" s="22">
        <v>0</v>
      </c>
      <c r="AP498" s="22">
        <v>0</v>
      </c>
      <c r="AQ498" s="24" t="s">
        <v>930</v>
      </c>
    </row>
    <row r="499" spans="1:43" ht="40.200000000000003" x14ac:dyDescent="0.3">
      <c r="A499" s="17">
        <v>2012</v>
      </c>
      <c r="B499" s="19">
        <v>40954</v>
      </c>
      <c r="C499" s="18" t="s">
        <v>1141</v>
      </c>
      <c r="D499" s="18" t="s">
        <v>1467</v>
      </c>
      <c r="E499" s="18" t="s">
        <v>1280</v>
      </c>
      <c r="F499" s="17">
        <v>2</v>
      </c>
      <c r="G499" s="18" t="s">
        <v>919</v>
      </c>
      <c r="H499" s="18" t="s">
        <v>47</v>
      </c>
      <c r="I499" s="17">
        <v>2011</v>
      </c>
      <c r="J499" s="17">
        <v>1.6184000000000001</v>
      </c>
      <c r="K499" s="17">
        <v>65</v>
      </c>
      <c r="L499" s="17">
        <v>386</v>
      </c>
      <c r="M499" s="20">
        <v>0.1711220166172138</v>
      </c>
      <c r="N499" s="18" t="s">
        <v>920</v>
      </c>
      <c r="O499" s="18" t="s">
        <v>921</v>
      </c>
      <c r="P499" s="21">
        <v>0.46250000000000002</v>
      </c>
      <c r="Q499" s="18" t="s">
        <v>346</v>
      </c>
      <c r="R499" s="20">
        <v>1.0905236870104673</v>
      </c>
      <c r="S499" s="22">
        <v>4.8783000000000003E-3</v>
      </c>
      <c r="T499" s="20">
        <v>0.30142733564013841</v>
      </c>
      <c r="U499" s="22">
        <v>0.30233866702877316</v>
      </c>
      <c r="V499" s="17" t="s">
        <v>47</v>
      </c>
      <c r="W499" s="17" t="s">
        <v>47</v>
      </c>
      <c r="X499" s="22">
        <v>1.9764000000000001E-3</v>
      </c>
      <c r="Y499" s="22">
        <v>0</v>
      </c>
      <c r="Z499" s="22">
        <v>1.4847E-3</v>
      </c>
      <c r="AA499" s="22">
        <v>0</v>
      </c>
      <c r="AB499" s="22">
        <v>0</v>
      </c>
      <c r="AC499" s="22">
        <v>1.3750000000000001E-4</v>
      </c>
      <c r="AD499" s="22">
        <v>4.1379999999999998E-4</v>
      </c>
      <c r="AE499" s="22">
        <v>1.1459999999999999E-4</v>
      </c>
      <c r="AF499" s="22">
        <v>0</v>
      </c>
      <c r="AG499" s="22">
        <v>0</v>
      </c>
      <c r="AH499" s="22">
        <v>0</v>
      </c>
      <c r="AI499" s="22">
        <v>7.4200000000000004E-4</v>
      </c>
      <c r="AJ499" s="22">
        <v>0</v>
      </c>
      <c r="AK499" s="22">
        <v>9.3000000000000007E-6</v>
      </c>
      <c r="AL499" s="22">
        <v>0</v>
      </c>
      <c r="AM499" s="22">
        <v>0</v>
      </c>
      <c r="AN499" s="22">
        <v>0</v>
      </c>
      <c r="AO499" s="22">
        <v>0</v>
      </c>
      <c r="AP499" s="22">
        <v>0</v>
      </c>
      <c r="AQ499" s="24" t="s">
        <v>930</v>
      </c>
    </row>
    <row r="500" spans="1:43" ht="40.200000000000003" x14ac:dyDescent="0.3">
      <c r="A500" s="17">
        <v>2012</v>
      </c>
      <c r="B500" s="19">
        <v>40954</v>
      </c>
      <c r="C500" s="18" t="s">
        <v>1141</v>
      </c>
      <c r="D500" s="18" t="s">
        <v>1468</v>
      </c>
      <c r="E500" s="18" t="s">
        <v>1280</v>
      </c>
      <c r="F500" s="17">
        <v>2</v>
      </c>
      <c r="G500" s="18" t="s">
        <v>919</v>
      </c>
      <c r="H500" s="18" t="s">
        <v>47</v>
      </c>
      <c r="I500" s="17">
        <v>2011</v>
      </c>
      <c r="J500" s="17">
        <v>2.3677999999999999</v>
      </c>
      <c r="K500" s="17">
        <v>65</v>
      </c>
      <c r="L500" s="17">
        <v>386</v>
      </c>
      <c r="M500" s="20">
        <v>0.1711220166172138</v>
      </c>
      <c r="N500" s="18" t="s">
        <v>920</v>
      </c>
      <c r="O500" s="18" t="s">
        <v>921</v>
      </c>
      <c r="P500" s="21">
        <v>0.46250000000000002</v>
      </c>
      <c r="Q500" s="18" t="s">
        <v>346</v>
      </c>
      <c r="R500" s="20">
        <v>1.0408841898802823</v>
      </c>
      <c r="S500" s="22">
        <v>4.3514000000000001E-3</v>
      </c>
      <c r="T500" s="20">
        <v>0.18377396739589494</v>
      </c>
      <c r="U500" s="22">
        <v>0.18411231790697713</v>
      </c>
      <c r="V500" s="17" t="s">
        <v>47</v>
      </c>
      <c r="W500" s="17" t="s">
        <v>47</v>
      </c>
      <c r="X500" s="22">
        <v>1.4273999999999999E-3</v>
      </c>
      <c r="Y500" s="22">
        <v>0</v>
      </c>
      <c r="Z500" s="22">
        <v>4.9489999999999994E-4</v>
      </c>
      <c r="AA500" s="22">
        <v>0</v>
      </c>
      <c r="AB500" s="22">
        <v>1.2089999999999998E-4</v>
      </c>
      <c r="AC500" s="22">
        <v>1.0990000000000002E-4</v>
      </c>
      <c r="AD500" s="22">
        <v>4.237E-4</v>
      </c>
      <c r="AE500" s="22">
        <v>4.9660000000000004E-4</v>
      </c>
      <c r="AF500" s="22">
        <v>0</v>
      </c>
      <c r="AG500" s="22">
        <v>0</v>
      </c>
      <c r="AH500" s="22">
        <v>0</v>
      </c>
      <c r="AI500" s="22">
        <v>1.2780000000000001E-3</v>
      </c>
      <c r="AJ500" s="22">
        <v>0</v>
      </c>
      <c r="AK500" s="22">
        <v>0</v>
      </c>
      <c r="AL500" s="22">
        <v>0</v>
      </c>
      <c r="AM500" s="22">
        <v>0</v>
      </c>
      <c r="AN500" s="22">
        <v>0</v>
      </c>
      <c r="AO500" s="22">
        <v>0</v>
      </c>
      <c r="AP500" s="22">
        <v>0</v>
      </c>
      <c r="AQ500" s="24" t="s">
        <v>930</v>
      </c>
    </row>
    <row r="501" spans="1:43" ht="40.200000000000003" x14ac:dyDescent="0.3">
      <c r="A501" s="17">
        <v>2012</v>
      </c>
      <c r="B501" s="19">
        <v>40954</v>
      </c>
      <c r="C501" s="18" t="s">
        <v>1141</v>
      </c>
      <c r="D501" s="18" t="s">
        <v>1469</v>
      </c>
      <c r="E501" s="18" t="s">
        <v>1280</v>
      </c>
      <c r="F501" s="17">
        <v>2</v>
      </c>
      <c r="G501" s="18" t="s">
        <v>919</v>
      </c>
      <c r="H501" s="18" t="s">
        <v>47</v>
      </c>
      <c r="I501" s="17">
        <v>2011</v>
      </c>
      <c r="J501" s="17">
        <v>1.4521999999999999</v>
      </c>
      <c r="K501" s="17">
        <v>58</v>
      </c>
      <c r="L501" s="17">
        <v>386</v>
      </c>
      <c r="M501" s="20">
        <v>0.1711220166172138</v>
      </c>
      <c r="N501" s="18" t="s">
        <v>920</v>
      </c>
      <c r="O501" s="18" t="s">
        <v>921</v>
      </c>
      <c r="P501" s="21">
        <v>0.46250000000000002</v>
      </c>
      <c r="Q501" s="18" t="s">
        <v>346</v>
      </c>
      <c r="R501" s="20">
        <v>1.3007197798083328</v>
      </c>
      <c r="S501" s="22">
        <v>5.1374992272577216E-3</v>
      </c>
      <c r="T501" s="20">
        <v>0.35377353169382464</v>
      </c>
      <c r="U501" s="22">
        <v>0.35502953220847466</v>
      </c>
      <c r="V501" s="17" t="s">
        <v>47</v>
      </c>
      <c r="W501" s="17" t="s">
        <v>47</v>
      </c>
      <c r="X501" s="22">
        <v>1.0430999999999999E-3</v>
      </c>
      <c r="Y501" s="22">
        <v>0</v>
      </c>
      <c r="Z501" s="22">
        <v>2.2859999999999998E-3</v>
      </c>
      <c r="AA501" s="22">
        <v>0</v>
      </c>
      <c r="AB501" s="22">
        <v>0</v>
      </c>
      <c r="AC501" s="22">
        <v>2.76E-5</v>
      </c>
      <c r="AD501" s="22">
        <v>5.574E-4</v>
      </c>
      <c r="AE501" s="22">
        <v>2.2919999999999999E-4</v>
      </c>
      <c r="AF501" s="22">
        <v>0</v>
      </c>
      <c r="AG501" s="22">
        <v>0</v>
      </c>
      <c r="AH501" s="22">
        <v>0</v>
      </c>
      <c r="AI501" s="22">
        <v>9.8769999999999999E-4</v>
      </c>
      <c r="AJ501" s="22">
        <v>0</v>
      </c>
      <c r="AK501" s="22">
        <v>6.4992272577215531E-6</v>
      </c>
      <c r="AL501" s="22">
        <v>0</v>
      </c>
      <c r="AM501" s="22">
        <v>0</v>
      </c>
      <c r="AN501" s="22">
        <v>0</v>
      </c>
      <c r="AO501" s="22">
        <v>0</v>
      </c>
      <c r="AP501" s="22">
        <v>0</v>
      </c>
      <c r="AQ501" s="24" t="s">
        <v>930</v>
      </c>
    </row>
    <row r="502" spans="1:43" ht="40.200000000000003" x14ac:dyDescent="0.3">
      <c r="A502" s="17">
        <v>2012</v>
      </c>
      <c r="B502" s="19">
        <v>40954</v>
      </c>
      <c r="C502" s="18" t="s">
        <v>1141</v>
      </c>
      <c r="D502" s="18" t="s">
        <v>1470</v>
      </c>
      <c r="E502" s="18" t="s">
        <v>1280</v>
      </c>
      <c r="F502" s="17">
        <v>2</v>
      </c>
      <c r="G502" s="18" t="s">
        <v>919</v>
      </c>
      <c r="H502" s="18" t="s">
        <v>47</v>
      </c>
      <c r="I502" s="17">
        <v>2011</v>
      </c>
      <c r="J502" s="17">
        <v>2.3325</v>
      </c>
      <c r="K502" s="17">
        <v>64</v>
      </c>
      <c r="L502" s="17">
        <v>386</v>
      </c>
      <c r="M502" s="20">
        <v>0.1711220166172138</v>
      </c>
      <c r="N502" s="18" t="s">
        <v>920</v>
      </c>
      <c r="O502" s="18" t="s">
        <v>921</v>
      </c>
      <c r="P502" s="21">
        <v>0.46250000000000002</v>
      </c>
      <c r="Q502" s="18" t="s">
        <v>346</v>
      </c>
      <c r="R502" s="20">
        <v>1.0273525139025583</v>
      </c>
      <c r="S502" s="22">
        <v>3.9769999999999996E-3</v>
      </c>
      <c r="T502" s="20">
        <v>0.1705037513397642</v>
      </c>
      <c r="U502" s="22">
        <v>0.17079496315904971</v>
      </c>
      <c r="V502" s="17" t="s">
        <v>47</v>
      </c>
      <c r="W502" s="17" t="s">
        <v>47</v>
      </c>
      <c r="X502" s="22">
        <v>1.7568E-3</v>
      </c>
      <c r="Y502" s="22">
        <v>0</v>
      </c>
      <c r="Z502" s="22">
        <v>9.8979999999999988E-4</v>
      </c>
      <c r="AA502" s="22">
        <v>0</v>
      </c>
      <c r="AB502" s="22">
        <v>0</v>
      </c>
      <c r="AC502" s="22">
        <v>2.4740000000000005E-4</v>
      </c>
      <c r="AD502" s="22">
        <v>1.3689999999999999E-4</v>
      </c>
      <c r="AE502" s="22">
        <v>1.9100000000000001E-4</v>
      </c>
      <c r="AF502" s="22">
        <v>0</v>
      </c>
      <c r="AG502" s="22">
        <v>0</v>
      </c>
      <c r="AH502" s="22">
        <v>0</v>
      </c>
      <c r="AI502" s="22">
        <v>6.0700000000000001E-4</v>
      </c>
      <c r="AJ502" s="22">
        <v>0</v>
      </c>
      <c r="AK502" s="22">
        <v>0</v>
      </c>
      <c r="AL502" s="22">
        <v>0</v>
      </c>
      <c r="AM502" s="22">
        <v>0</v>
      </c>
      <c r="AN502" s="22">
        <v>0</v>
      </c>
      <c r="AO502" s="22">
        <v>0</v>
      </c>
      <c r="AP502" s="22">
        <v>4.8099999999999997E-5</v>
      </c>
      <c r="AQ502" s="24" t="s">
        <v>930</v>
      </c>
    </row>
    <row r="503" spans="1:43" ht="40.200000000000003" x14ac:dyDescent="0.3">
      <c r="A503" s="17">
        <v>2012</v>
      </c>
      <c r="B503" s="19">
        <v>40954</v>
      </c>
      <c r="C503" s="18" t="s">
        <v>1141</v>
      </c>
      <c r="D503" s="18" t="s">
        <v>1471</v>
      </c>
      <c r="E503" s="18" t="s">
        <v>1280</v>
      </c>
      <c r="F503" s="17">
        <v>2</v>
      </c>
      <c r="G503" s="18" t="s">
        <v>919</v>
      </c>
      <c r="H503" s="18" t="s">
        <v>47</v>
      </c>
      <c r="I503" s="17">
        <v>2011</v>
      </c>
      <c r="J503" s="17">
        <v>1.5401</v>
      </c>
      <c r="K503" s="17">
        <v>58</v>
      </c>
      <c r="L503" s="17">
        <v>386</v>
      </c>
      <c r="M503" s="20">
        <v>0.1711220166172138</v>
      </c>
      <c r="N503" s="18" t="s">
        <v>920</v>
      </c>
      <c r="O503" s="18" t="s">
        <v>921</v>
      </c>
      <c r="P503" s="21">
        <v>0.46250000000000002</v>
      </c>
      <c r="Q503" s="18" t="s">
        <v>346</v>
      </c>
      <c r="R503" s="20">
        <v>1.0022100954572808</v>
      </c>
      <c r="S503" s="22">
        <v>2.5837E-3</v>
      </c>
      <c r="T503" s="20">
        <v>0.16776183364716576</v>
      </c>
      <c r="U503" s="22">
        <v>0.16804374691832533</v>
      </c>
      <c r="V503" s="17" t="s">
        <v>47</v>
      </c>
      <c r="W503" s="17" t="s">
        <v>47</v>
      </c>
      <c r="X503" s="22">
        <v>7.6860000000000003E-4</v>
      </c>
      <c r="Y503" s="22">
        <v>0</v>
      </c>
      <c r="Z503" s="22">
        <v>1.1312E-3</v>
      </c>
      <c r="AA503" s="22">
        <v>0</v>
      </c>
      <c r="AB503" s="22">
        <v>0</v>
      </c>
      <c r="AC503" s="22">
        <v>3.6600000000000002E-5</v>
      </c>
      <c r="AD503" s="22">
        <v>7.1799999999999997E-5</v>
      </c>
      <c r="AE503" s="22">
        <v>1.528E-4</v>
      </c>
      <c r="AF503" s="22">
        <v>0</v>
      </c>
      <c r="AG503" s="22">
        <v>2.27E-5</v>
      </c>
      <c r="AH503" s="22">
        <v>0</v>
      </c>
      <c r="AI503" s="22">
        <v>4.0000000000000002E-4</v>
      </c>
      <c r="AJ503" s="22">
        <v>0</v>
      </c>
      <c r="AK503" s="22">
        <v>0</v>
      </c>
      <c r="AL503" s="22">
        <v>0</v>
      </c>
      <c r="AM503" s="22">
        <v>0</v>
      </c>
      <c r="AN503" s="22">
        <v>0</v>
      </c>
      <c r="AO503" s="22">
        <v>0</v>
      </c>
      <c r="AP503" s="22">
        <v>0</v>
      </c>
      <c r="AQ503" s="24" t="s">
        <v>930</v>
      </c>
    </row>
    <row r="504" spans="1:43" ht="40.200000000000003" x14ac:dyDescent="0.3">
      <c r="A504" s="17">
        <v>2012</v>
      </c>
      <c r="B504" s="19">
        <v>40954</v>
      </c>
      <c r="C504" s="18" t="s">
        <v>1141</v>
      </c>
      <c r="D504" s="18" t="s">
        <v>1472</v>
      </c>
      <c r="E504" s="18" t="s">
        <v>1280</v>
      </c>
      <c r="F504" s="17">
        <v>2</v>
      </c>
      <c r="G504" s="18" t="s">
        <v>919</v>
      </c>
      <c r="H504" s="18" t="s">
        <v>47</v>
      </c>
      <c r="I504" s="17">
        <v>2011</v>
      </c>
      <c r="J504" s="17">
        <v>1.3069</v>
      </c>
      <c r="K504" s="17">
        <v>53</v>
      </c>
      <c r="L504" s="17">
        <v>386</v>
      </c>
      <c r="M504" s="20">
        <v>0.1711220166172138</v>
      </c>
      <c r="N504" s="18" t="s">
        <v>920</v>
      </c>
      <c r="O504" s="18" t="s">
        <v>921</v>
      </c>
      <c r="P504" s="21">
        <v>0.46250000000000002</v>
      </c>
      <c r="Q504" s="18" t="s">
        <v>346</v>
      </c>
      <c r="R504" s="20">
        <v>1.6228520135302644</v>
      </c>
      <c r="S504" s="22">
        <v>7.6624605478845054E-3</v>
      </c>
      <c r="T504" s="20">
        <v>0.586308099157128</v>
      </c>
      <c r="U504" s="22">
        <v>0.58976594465672094</v>
      </c>
      <c r="V504" s="17" t="s">
        <v>47</v>
      </c>
      <c r="W504" s="17" t="s">
        <v>47</v>
      </c>
      <c r="X504" s="22">
        <v>2.196E-4</v>
      </c>
      <c r="Y504" s="22">
        <v>0</v>
      </c>
      <c r="Z504" s="22">
        <v>6.9995999999999999E-3</v>
      </c>
      <c r="AA504" s="22">
        <v>0</v>
      </c>
      <c r="AB504" s="22">
        <v>4.0299999999999997E-5</v>
      </c>
      <c r="AC504" s="22">
        <v>6.4200000000000002E-5</v>
      </c>
      <c r="AD504" s="22">
        <v>1.3699999999999999E-5</v>
      </c>
      <c r="AE504" s="22">
        <v>0</v>
      </c>
      <c r="AF504" s="22">
        <v>0</v>
      </c>
      <c r="AG504" s="22">
        <v>0</v>
      </c>
      <c r="AH504" s="22">
        <v>0</v>
      </c>
      <c r="AI504" s="22">
        <v>3.122E-4</v>
      </c>
      <c r="AJ504" s="22">
        <v>0</v>
      </c>
      <c r="AK504" s="22">
        <v>1.2860547884504846E-5</v>
      </c>
      <c r="AL504" s="22">
        <v>0</v>
      </c>
      <c r="AM504" s="22">
        <v>0</v>
      </c>
      <c r="AN504" s="22">
        <v>0</v>
      </c>
      <c r="AO504" s="22">
        <v>0</v>
      </c>
      <c r="AP504" s="22">
        <v>0</v>
      </c>
      <c r="AQ504" s="24" t="s">
        <v>922</v>
      </c>
    </row>
    <row r="505" spans="1:43" ht="40.200000000000003" x14ac:dyDescent="0.3">
      <c r="A505" s="17">
        <v>2012</v>
      </c>
      <c r="B505" s="19">
        <v>40954</v>
      </c>
      <c r="C505" s="18" t="s">
        <v>1141</v>
      </c>
      <c r="D505" s="18" t="s">
        <v>1473</v>
      </c>
      <c r="E505" s="18" t="s">
        <v>1280</v>
      </c>
      <c r="F505" s="17">
        <v>2</v>
      </c>
      <c r="G505" s="18" t="s">
        <v>919</v>
      </c>
      <c r="H505" s="18" t="s">
        <v>47</v>
      </c>
      <c r="I505" s="17">
        <v>2011</v>
      </c>
      <c r="J505" s="17">
        <v>1.8045</v>
      </c>
      <c r="K505" s="17">
        <v>58</v>
      </c>
      <c r="L505" s="17">
        <v>386</v>
      </c>
      <c r="M505" s="20">
        <v>0.1711220166172138</v>
      </c>
      <c r="N505" s="18" t="s">
        <v>920</v>
      </c>
      <c r="O505" s="18" t="s">
        <v>921</v>
      </c>
      <c r="P505" s="21">
        <v>0.46250000000000002</v>
      </c>
      <c r="Q505" s="18" t="s">
        <v>346</v>
      </c>
      <c r="R505" s="20">
        <v>1.3831365317805648</v>
      </c>
      <c r="S505" s="22">
        <v>6.2111000000000006E-3</v>
      </c>
      <c r="T505" s="20">
        <v>0.34420060958714327</v>
      </c>
      <c r="U505" s="22">
        <v>0.34538944215248174</v>
      </c>
      <c r="V505" s="17" t="s">
        <v>47</v>
      </c>
      <c r="W505" s="17" t="s">
        <v>47</v>
      </c>
      <c r="X505" s="22">
        <v>9.8820000000000006E-4</v>
      </c>
      <c r="Y505" s="22">
        <v>0</v>
      </c>
      <c r="Z505" s="22">
        <v>2.0503000000000001E-3</v>
      </c>
      <c r="AA505" s="22">
        <v>0</v>
      </c>
      <c r="AB505" s="22">
        <v>4.0299999999999997E-5</v>
      </c>
      <c r="AC505" s="22">
        <v>4.7770000000000001E-4</v>
      </c>
      <c r="AD505" s="22">
        <v>1.0793000000000001E-3</v>
      </c>
      <c r="AE505" s="22">
        <v>4.2020000000000002E-4</v>
      </c>
      <c r="AF505" s="22">
        <v>0</v>
      </c>
      <c r="AG505" s="22">
        <v>0</v>
      </c>
      <c r="AH505" s="22">
        <v>0</v>
      </c>
      <c r="AI505" s="22">
        <v>1.1458E-3</v>
      </c>
      <c r="AJ505" s="22">
        <v>0</v>
      </c>
      <c r="AK505" s="22">
        <v>9.3000000000000007E-6</v>
      </c>
      <c r="AL505" s="22">
        <v>0</v>
      </c>
      <c r="AM505" s="22">
        <v>0</v>
      </c>
      <c r="AN505" s="22">
        <v>0</v>
      </c>
      <c r="AO505" s="22">
        <v>0</v>
      </c>
      <c r="AP505" s="22">
        <v>0</v>
      </c>
      <c r="AQ505" s="24" t="s">
        <v>930</v>
      </c>
    </row>
    <row r="506" spans="1:43" ht="40.200000000000003" x14ac:dyDescent="0.3">
      <c r="A506" s="17">
        <v>2012</v>
      </c>
      <c r="B506" s="19">
        <v>40954</v>
      </c>
      <c r="C506" s="18" t="s">
        <v>1141</v>
      </c>
      <c r="D506" s="18" t="s">
        <v>1474</v>
      </c>
      <c r="E506" s="18" t="s">
        <v>1280</v>
      </c>
      <c r="F506" s="17">
        <v>2</v>
      </c>
      <c r="G506" s="18" t="s">
        <v>919</v>
      </c>
      <c r="H506" s="18" t="s">
        <v>47</v>
      </c>
      <c r="I506" s="17">
        <v>2011</v>
      </c>
      <c r="J506" s="17">
        <v>2.0926</v>
      </c>
      <c r="K506" s="17">
        <v>69</v>
      </c>
      <c r="L506" s="17">
        <v>386</v>
      </c>
      <c r="M506" s="20">
        <v>0.1711220166172138</v>
      </c>
      <c r="N506" s="18" t="s">
        <v>920</v>
      </c>
      <c r="O506" s="18" t="s">
        <v>921</v>
      </c>
      <c r="P506" s="21">
        <v>0.46250000000000002</v>
      </c>
      <c r="Q506" s="18" t="s">
        <v>346</v>
      </c>
      <c r="R506" s="20">
        <v>1.1849952227006377</v>
      </c>
      <c r="S506" s="22">
        <v>7.6054E-3</v>
      </c>
      <c r="T506" s="20">
        <v>0.36344260728280608</v>
      </c>
      <c r="U506" s="22">
        <v>0.3647683308148616</v>
      </c>
      <c r="V506" s="17" t="s">
        <v>47</v>
      </c>
      <c r="W506" s="17" t="s">
        <v>47</v>
      </c>
      <c r="X506" s="22">
        <v>2.6901E-3</v>
      </c>
      <c r="Y506" s="22">
        <v>0</v>
      </c>
      <c r="Z506" s="22">
        <v>2.3330999999999998E-3</v>
      </c>
      <c r="AA506" s="22">
        <v>0</v>
      </c>
      <c r="AB506" s="22">
        <v>4.0299999999999997E-5</v>
      </c>
      <c r="AC506" s="22">
        <v>4.1399999999999998E-4</v>
      </c>
      <c r="AD506" s="22">
        <v>8.0860000000000003E-4</v>
      </c>
      <c r="AE506" s="22">
        <v>3.8200000000000002E-4</v>
      </c>
      <c r="AF506" s="22">
        <v>0</v>
      </c>
      <c r="AG506" s="22">
        <v>0</v>
      </c>
      <c r="AH506" s="22">
        <v>0</v>
      </c>
      <c r="AI506" s="22">
        <v>9.3729999999999996E-4</v>
      </c>
      <c r="AJ506" s="22">
        <v>0</v>
      </c>
      <c r="AK506" s="22">
        <v>0</v>
      </c>
      <c r="AL506" s="22">
        <v>0</v>
      </c>
      <c r="AM506" s="22">
        <v>0</v>
      </c>
      <c r="AN506" s="22">
        <v>0</v>
      </c>
      <c r="AO506" s="22">
        <v>0</v>
      </c>
      <c r="AP506" s="22">
        <v>0</v>
      </c>
      <c r="AQ506" s="24" t="s">
        <v>930</v>
      </c>
    </row>
    <row r="507" spans="1:43" ht="40.200000000000003" x14ac:dyDescent="0.3">
      <c r="A507" s="17">
        <v>2012</v>
      </c>
      <c r="B507" s="19">
        <v>40954</v>
      </c>
      <c r="C507" s="18" t="s">
        <v>1141</v>
      </c>
      <c r="D507" s="18" t="s">
        <v>1475</v>
      </c>
      <c r="E507" s="18" t="s">
        <v>1280</v>
      </c>
      <c r="F507" s="17">
        <v>2</v>
      </c>
      <c r="G507" s="18" t="s">
        <v>919</v>
      </c>
      <c r="H507" s="18" t="s">
        <v>47</v>
      </c>
      <c r="I507" s="17">
        <v>2011</v>
      </c>
      <c r="J507" s="17">
        <v>1.7942</v>
      </c>
      <c r="K507" s="17">
        <v>64</v>
      </c>
      <c r="L507" s="17">
        <v>386</v>
      </c>
      <c r="M507" s="20">
        <v>0.1711220166172138</v>
      </c>
      <c r="N507" s="18" t="s">
        <v>920</v>
      </c>
      <c r="O507" s="18" t="s">
        <v>921</v>
      </c>
      <c r="P507" s="21">
        <v>0.46250000000000002</v>
      </c>
      <c r="Q507" s="18" t="s">
        <v>346</v>
      </c>
      <c r="R507" s="20">
        <v>1.6429557850025509</v>
      </c>
      <c r="S507" s="22">
        <v>1.6411900000000004E-2</v>
      </c>
      <c r="T507" s="20">
        <v>0.91471965221268559</v>
      </c>
      <c r="U507" s="22">
        <v>0.92316401487893884</v>
      </c>
      <c r="V507" s="17" t="s">
        <v>47</v>
      </c>
      <c r="W507" s="17" t="s">
        <v>47</v>
      </c>
      <c r="X507" s="22">
        <v>4.392E-4</v>
      </c>
      <c r="Y507" s="22">
        <v>0</v>
      </c>
      <c r="Z507" s="22">
        <v>1.42814E-2</v>
      </c>
      <c r="AA507" s="22">
        <v>0</v>
      </c>
      <c r="AB507" s="22">
        <v>0</v>
      </c>
      <c r="AC507" s="22">
        <v>1.561E-4</v>
      </c>
      <c r="AD507" s="22">
        <v>3.9300000000000001E-4</v>
      </c>
      <c r="AE507" s="22">
        <v>1.528E-4</v>
      </c>
      <c r="AF507" s="22">
        <v>0</v>
      </c>
      <c r="AG507" s="22">
        <v>0</v>
      </c>
      <c r="AH507" s="22">
        <v>0</v>
      </c>
      <c r="AI507" s="22">
        <v>7.5279999999999998E-4</v>
      </c>
      <c r="AJ507" s="22">
        <v>0</v>
      </c>
      <c r="AK507" s="22">
        <v>0</v>
      </c>
      <c r="AL507" s="22">
        <v>0</v>
      </c>
      <c r="AM507" s="22">
        <v>0</v>
      </c>
      <c r="AN507" s="22">
        <v>0</v>
      </c>
      <c r="AO507" s="22">
        <v>0</v>
      </c>
      <c r="AP507" s="22">
        <v>2.366E-4</v>
      </c>
      <c r="AQ507" s="24" t="s">
        <v>930</v>
      </c>
    </row>
    <row r="508" spans="1:43" ht="40.200000000000003" x14ac:dyDescent="0.3">
      <c r="A508" s="17">
        <v>2012</v>
      </c>
      <c r="B508" s="19">
        <v>40954</v>
      </c>
      <c r="C508" s="18" t="s">
        <v>1141</v>
      </c>
      <c r="D508" s="18" t="s">
        <v>1476</v>
      </c>
      <c r="E508" s="18" t="s">
        <v>1280</v>
      </c>
      <c r="F508" s="17">
        <v>2</v>
      </c>
      <c r="G508" s="18" t="s">
        <v>919</v>
      </c>
      <c r="H508" s="18" t="s">
        <v>47</v>
      </c>
      <c r="I508" s="17">
        <v>2011</v>
      </c>
      <c r="J508" s="17">
        <v>2.8628999999999998</v>
      </c>
      <c r="K508" s="17">
        <v>70</v>
      </c>
      <c r="L508" s="17">
        <v>386</v>
      </c>
      <c r="M508" s="20">
        <v>0.1711220166172138</v>
      </c>
      <c r="N508" s="18" t="s">
        <v>920</v>
      </c>
      <c r="O508" s="18" t="s">
        <v>921</v>
      </c>
      <c r="P508" s="21">
        <v>0.46250000000000002</v>
      </c>
      <c r="Q508" s="18" t="s">
        <v>346</v>
      </c>
      <c r="R508" s="20">
        <v>1.2550121820738873</v>
      </c>
      <c r="S508" s="22">
        <v>9.4372000000000015E-3</v>
      </c>
      <c r="T508" s="20">
        <v>0.32963777987355486</v>
      </c>
      <c r="U508" s="22">
        <v>0.33072798425828442</v>
      </c>
      <c r="V508" s="17" t="s">
        <v>47</v>
      </c>
      <c r="W508" s="17" t="s">
        <v>47</v>
      </c>
      <c r="X508" s="22">
        <v>1.3175999999999999E-3</v>
      </c>
      <c r="Y508" s="22">
        <v>0</v>
      </c>
      <c r="Z508" s="22">
        <v>6.6458999999999997E-3</v>
      </c>
      <c r="AA508" s="22">
        <v>0</v>
      </c>
      <c r="AB508" s="22">
        <v>0</v>
      </c>
      <c r="AC508" s="22">
        <v>1.284E-4</v>
      </c>
      <c r="AD508" s="22">
        <v>6.2580000000000003E-4</v>
      </c>
      <c r="AE508" s="22">
        <v>4.9660000000000004E-4</v>
      </c>
      <c r="AF508" s="22">
        <v>0</v>
      </c>
      <c r="AG508" s="22">
        <v>0</v>
      </c>
      <c r="AH508" s="22">
        <v>0</v>
      </c>
      <c r="AI508" s="22">
        <v>2.1359999999999999E-4</v>
      </c>
      <c r="AJ508" s="22">
        <v>0</v>
      </c>
      <c r="AK508" s="22">
        <v>0</v>
      </c>
      <c r="AL508" s="22">
        <v>0</v>
      </c>
      <c r="AM508" s="22">
        <v>9.3000000000000007E-6</v>
      </c>
      <c r="AN508" s="22">
        <v>0</v>
      </c>
      <c r="AO508" s="22">
        <v>0</v>
      </c>
      <c r="AP508" s="22">
        <v>0</v>
      </c>
      <c r="AQ508" s="24" t="s">
        <v>930</v>
      </c>
    </row>
    <row r="509" spans="1:43" ht="40.200000000000003" x14ac:dyDescent="0.3">
      <c r="A509" s="17">
        <v>2012</v>
      </c>
      <c r="B509" s="19">
        <v>40954</v>
      </c>
      <c r="C509" s="18" t="s">
        <v>1141</v>
      </c>
      <c r="D509" s="18" t="s">
        <v>1477</v>
      </c>
      <c r="E509" s="18" t="s">
        <v>1280</v>
      </c>
      <c r="F509" s="17">
        <v>2</v>
      </c>
      <c r="G509" s="18" t="s">
        <v>919</v>
      </c>
      <c r="H509" s="18" t="s">
        <v>47</v>
      </c>
      <c r="I509" s="17">
        <v>2011</v>
      </c>
      <c r="J509" s="17">
        <v>2.7692999999999999</v>
      </c>
      <c r="K509" s="17">
        <v>72</v>
      </c>
      <c r="L509" s="17">
        <v>386</v>
      </c>
      <c r="M509" s="20">
        <v>0.1711220166172138</v>
      </c>
      <c r="N509" s="18" t="s">
        <v>920</v>
      </c>
      <c r="O509" s="18" t="s">
        <v>921</v>
      </c>
      <c r="P509" s="21">
        <v>0.46250000000000002</v>
      </c>
      <c r="Q509" s="18" t="s">
        <v>346</v>
      </c>
      <c r="R509" s="20">
        <v>0.87437067242928723</v>
      </c>
      <c r="S509" s="22">
        <v>4.3712999999999998E-3</v>
      </c>
      <c r="T509" s="20">
        <v>0.15784855378615534</v>
      </c>
      <c r="U509" s="22">
        <v>0.15809810936535182</v>
      </c>
      <c r="V509" s="17" t="s">
        <v>47</v>
      </c>
      <c r="W509" s="17" t="s">
        <v>47</v>
      </c>
      <c r="X509" s="22">
        <v>7.273999999999999E-4</v>
      </c>
      <c r="Y509" s="22">
        <v>0</v>
      </c>
      <c r="Z509" s="22">
        <v>2.6159E-3</v>
      </c>
      <c r="AA509" s="22">
        <v>0</v>
      </c>
      <c r="AB509" s="22">
        <v>0</v>
      </c>
      <c r="AC509" s="22">
        <v>3.8530000000000004E-4</v>
      </c>
      <c r="AD509" s="22">
        <v>2.2670000000000001E-4</v>
      </c>
      <c r="AE509" s="22">
        <v>1.1459999999999999E-4</v>
      </c>
      <c r="AF509" s="22">
        <v>0</v>
      </c>
      <c r="AG509" s="22">
        <v>0</v>
      </c>
      <c r="AH509" s="22">
        <v>0</v>
      </c>
      <c r="AI509" s="22">
        <v>2.52E-4</v>
      </c>
      <c r="AJ509" s="22">
        <v>0</v>
      </c>
      <c r="AK509" s="22">
        <v>0</v>
      </c>
      <c r="AL509" s="22">
        <v>0</v>
      </c>
      <c r="AM509" s="22">
        <v>0</v>
      </c>
      <c r="AN509" s="22">
        <v>0</v>
      </c>
      <c r="AO509" s="22">
        <v>0</v>
      </c>
      <c r="AP509" s="22">
        <v>4.9400000000000001E-5</v>
      </c>
      <c r="AQ509" s="24" t="s">
        <v>930</v>
      </c>
    </row>
    <row r="510" spans="1:43" ht="27" x14ac:dyDescent="0.3">
      <c r="A510" s="17">
        <v>2012</v>
      </c>
      <c r="B510" s="19">
        <v>40955</v>
      </c>
      <c r="C510" s="18" t="s">
        <v>1000</v>
      </c>
      <c r="D510" s="18" t="s">
        <v>1478</v>
      </c>
      <c r="E510" s="18" t="s">
        <v>1280</v>
      </c>
      <c r="F510" s="17">
        <v>2</v>
      </c>
      <c r="G510" s="18" t="s">
        <v>919</v>
      </c>
      <c r="H510" s="18" t="s">
        <v>47</v>
      </c>
      <c r="I510" s="17">
        <v>2011</v>
      </c>
      <c r="J510" s="17">
        <v>3.5754999999999999</v>
      </c>
      <c r="K510" s="17">
        <v>75</v>
      </c>
      <c r="L510" s="17">
        <v>25710</v>
      </c>
      <c r="M510" s="20">
        <v>15.662012838926756</v>
      </c>
      <c r="N510" s="18" t="s">
        <v>976</v>
      </c>
      <c r="O510" s="18" t="s">
        <v>976</v>
      </c>
      <c r="P510" s="21">
        <v>0.44374999999999998</v>
      </c>
      <c r="Q510" s="18" t="s">
        <v>346</v>
      </c>
      <c r="R510" s="20">
        <v>0.87829218569169698</v>
      </c>
      <c r="S510" s="22">
        <v>5.1497086357850498E-3</v>
      </c>
      <c r="T510" s="20">
        <v>0.14402765028066145</v>
      </c>
      <c r="U510" s="22">
        <v>0.14423538912248773</v>
      </c>
      <c r="V510" s="17" t="s">
        <v>47</v>
      </c>
      <c r="W510" s="17" t="s">
        <v>47</v>
      </c>
      <c r="X510" s="22">
        <v>7.3300000000000006E-5</v>
      </c>
      <c r="Y510" s="22">
        <v>0</v>
      </c>
      <c r="Z510" s="22">
        <v>0</v>
      </c>
      <c r="AA510" s="22">
        <v>0</v>
      </c>
      <c r="AB510" s="22">
        <v>4.0299999999999997E-5</v>
      </c>
      <c r="AC510" s="22">
        <v>3.2040000000000004E-4</v>
      </c>
      <c r="AD510" s="22">
        <v>0</v>
      </c>
      <c r="AE510" s="22">
        <v>0</v>
      </c>
      <c r="AF510" s="22">
        <v>0</v>
      </c>
      <c r="AG510" s="22">
        <v>0</v>
      </c>
      <c r="AH510" s="22">
        <v>0</v>
      </c>
      <c r="AI510" s="22">
        <v>0</v>
      </c>
      <c r="AJ510" s="22">
        <v>3.1021842749649753E-3</v>
      </c>
      <c r="AK510" s="22">
        <v>0</v>
      </c>
      <c r="AL510" s="22">
        <v>0</v>
      </c>
      <c r="AM510" s="22">
        <v>9.521243608200746E-4</v>
      </c>
      <c r="AN510" s="22">
        <v>6.6140000000000003E-4</v>
      </c>
      <c r="AO510" s="22">
        <v>0</v>
      </c>
      <c r="AP510" s="22">
        <v>0</v>
      </c>
      <c r="AQ510" s="24" t="s">
        <v>930</v>
      </c>
    </row>
    <row r="511" spans="1:43" ht="27" x14ac:dyDescent="0.3">
      <c r="A511" s="17">
        <v>2012</v>
      </c>
      <c r="B511" s="19">
        <v>40955</v>
      </c>
      <c r="C511" s="18" t="s">
        <v>1000</v>
      </c>
      <c r="D511" s="18" t="s">
        <v>1479</v>
      </c>
      <c r="E511" s="18" t="s">
        <v>1280</v>
      </c>
      <c r="F511" s="17">
        <v>2</v>
      </c>
      <c r="G511" s="18" t="s">
        <v>919</v>
      </c>
      <c r="H511" s="18" t="s">
        <v>47</v>
      </c>
      <c r="I511" s="17">
        <v>2011</v>
      </c>
      <c r="J511" s="17">
        <v>1.9665999999999999</v>
      </c>
      <c r="K511" s="17">
        <v>61</v>
      </c>
      <c r="L511" s="17">
        <v>25710</v>
      </c>
      <c r="M511" s="20">
        <v>15.662012838926756</v>
      </c>
      <c r="N511" s="18" t="s">
        <v>976</v>
      </c>
      <c r="O511" s="18" t="s">
        <v>976</v>
      </c>
      <c r="P511" s="21">
        <v>0.44374999999999998</v>
      </c>
      <c r="Q511" s="18" t="s">
        <v>346</v>
      </c>
      <c r="R511" s="20">
        <v>0.68947358054060648</v>
      </c>
      <c r="S511" s="22">
        <v>1.5225999999999998E-3</v>
      </c>
      <c r="T511" s="20">
        <v>7.7422963490287794E-2</v>
      </c>
      <c r="U511" s="22">
        <v>7.7482953088768916E-2</v>
      </c>
      <c r="V511" s="17" t="s">
        <v>47</v>
      </c>
      <c r="W511" s="17" t="s">
        <v>47</v>
      </c>
      <c r="X511" s="22">
        <v>1.4660000000000001E-4</v>
      </c>
      <c r="Y511" s="22">
        <v>0</v>
      </c>
      <c r="Z511" s="22">
        <v>0</v>
      </c>
      <c r="AA511" s="22">
        <v>0</v>
      </c>
      <c r="AB511" s="22">
        <v>6.7509999999999998E-4</v>
      </c>
      <c r="AC511" s="22">
        <v>2.22E-4</v>
      </c>
      <c r="AD511" s="22">
        <v>7.1799999999999997E-5</v>
      </c>
      <c r="AE511" s="22">
        <v>7.64E-5</v>
      </c>
      <c r="AF511" s="22">
        <v>0</v>
      </c>
      <c r="AG511" s="22">
        <v>0</v>
      </c>
      <c r="AH511" s="22">
        <v>0</v>
      </c>
      <c r="AI511" s="22">
        <v>0</v>
      </c>
      <c r="AJ511" s="22">
        <v>0</v>
      </c>
      <c r="AK511" s="22">
        <v>0</v>
      </c>
      <c r="AL511" s="22">
        <v>0</v>
      </c>
      <c r="AM511" s="22">
        <v>0</v>
      </c>
      <c r="AN511" s="22">
        <v>3.3070000000000002E-4</v>
      </c>
      <c r="AO511" s="22">
        <v>0</v>
      </c>
      <c r="AP511" s="22">
        <v>0</v>
      </c>
      <c r="AQ511" s="24" t="s">
        <v>930</v>
      </c>
    </row>
    <row r="512" spans="1:43" ht="27" x14ac:dyDescent="0.3">
      <c r="A512" s="17">
        <v>2012</v>
      </c>
      <c r="B512" s="19">
        <v>40955</v>
      </c>
      <c r="C512" s="18" t="s">
        <v>1009</v>
      </c>
      <c r="D512" s="18" t="s">
        <v>1480</v>
      </c>
      <c r="E512" s="18" t="s">
        <v>1280</v>
      </c>
      <c r="F512" s="17">
        <v>2</v>
      </c>
      <c r="G512" s="18" t="s">
        <v>919</v>
      </c>
      <c r="H512" s="18" t="s">
        <v>47</v>
      </c>
      <c r="I512" s="17">
        <v>2011</v>
      </c>
      <c r="J512" s="17">
        <v>2.5045999999999999</v>
      </c>
      <c r="K512" s="17">
        <v>68</v>
      </c>
      <c r="L512" s="17">
        <v>12370</v>
      </c>
      <c r="M512" s="20">
        <v>7.0655153891798816</v>
      </c>
      <c r="N512" s="18" t="s">
        <v>976</v>
      </c>
      <c r="O512" s="18" t="s">
        <v>976</v>
      </c>
      <c r="P512" s="21">
        <v>0.3923611111111111</v>
      </c>
      <c r="Q512" s="18" t="s">
        <v>346</v>
      </c>
      <c r="R512" s="20">
        <v>1.8193831570679557</v>
      </c>
      <c r="S512" s="22">
        <v>3.1007003437518423E-2</v>
      </c>
      <c r="T512" s="20">
        <v>1.2380022134280295</v>
      </c>
      <c r="U512" s="22">
        <v>1.2535208290372923</v>
      </c>
      <c r="V512" s="17" t="s">
        <v>47</v>
      </c>
      <c r="W512" s="17" t="s">
        <v>47</v>
      </c>
      <c r="X512" s="22">
        <v>0</v>
      </c>
      <c r="Y512" s="22">
        <v>0</v>
      </c>
      <c r="Z512" s="22">
        <v>0</v>
      </c>
      <c r="AA512" s="22">
        <v>0</v>
      </c>
      <c r="AB512" s="22">
        <v>8.7659999999999995E-4</v>
      </c>
      <c r="AC512" s="22">
        <v>0</v>
      </c>
      <c r="AD512" s="22">
        <v>1.2428999999999999E-3</v>
      </c>
      <c r="AE512" s="22">
        <v>3.0560000000000001E-3</v>
      </c>
      <c r="AF512" s="22">
        <v>3.0499999999999999E-5</v>
      </c>
      <c r="AG512" s="22">
        <v>2.27E-5</v>
      </c>
      <c r="AH512" s="22">
        <v>0</v>
      </c>
      <c r="AI512" s="22">
        <v>1.7991000000000001E-3</v>
      </c>
      <c r="AJ512" s="22">
        <v>0</v>
      </c>
      <c r="AK512" s="22">
        <v>0</v>
      </c>
      <c r="AL512" s="22">
        <v>0</v>
      </c>
      <c r="AM512" s="22">
        <v>6.8653824960342559E-5</v>
      </c>
      <c r="AN512" s="22">
        <v>1.9842000000000002E-3</v>
      </c>
      <c r="AO512" s="22">
        <v>2.1926349612558078E-2</v>
      </c>
      <c r="AP512" s="22">
        <v>0</v>
      </c>
      <c r="AQ512" s="24" t="s">
        <v>930</v>
      </c>
    </row>
    <row r="513" spans="1:43" ht="27" x14ac:dyDescent="0.3">
      <c r="A513" s="17">
        <v>2012</v>
      </c>
      <c r="B513" s="19">
        <v>40955</v>
      </c>
      <c r="C513" s="18" t="s">
        <v>1009</v>
      </c>
      <c r="D513" s="18" t="s">
        <v>1481</v>
      </c>
      <c r="E513" s="18" t="s">
        <v>1280</v>
      </c>
      <c r="F513" s="17">
        <v>2</v>
      </c>
      <c r="G513" s="18" t="s">
        <v>919</v>
      </c>
      <c r="H513" s="18" t="s">
        <v>47</v>
      </c>
      <c r="I513" s="17">
        <v>2011</v>
      </c>
      <c r="J513" s="17">
        <v>2.4849999999999999</v>
      </c>
      <c r="K513" s="17">
        <v>68</v>
      </c>
      <c r="L513" s="17">
        <v>12370</v>
      </c>
      <c r="M513" s="20">
        <v>7.0655153891798816</v>
      </c>
      <c r="N513" s="18" t="s">
        <v>976</v>
      </c>
      <c r="O513" s="18" t="s">
        <v>976</v>
      </c>
      <c r="P513" s="21">
        <v>0.3923611111111111</v>
      </c>
      <c r="Q513" s="18" t="s">
        <v>346</v>
      </c>
      <c r="R513" s="20">
        <v>2.0810981313838424</v>
      </c>
      <c r="S513" s="22">
        <v>5.6646720473931406E-2</v>
      </c>
      <c r="T513" s="20">
        <v>2.279546095530439</v>
      </c>
      <c r="U513" s="22">
        <v>2.3327215587423469</v>
      </c>
      <c r="V513" s="17" t="s">
        <v>47</v>
      </c>
      <c r="W513" s="17" t="s">
        <v>47</v>
      </c>
      <c r="X513" s="22">
        <v>0</v>
      </c>
      <c r="Y513" s="22">
        <v>0</v>
      </c>
      <c r="Z513" s="22">
        <v>0</v>
      </c>
      <c r="AA513" s="22">
        <v>2.497E-4</v>
      </c>
      <c r="AB513" s="22">
        <v>5.0399999999999999E-5</v>
      </c>
      <c r="AC513" s="22">
        <v>1.0980000000000001E-4</v>
      </c>
      <c r="AD513" s="22">
        <v>1.0959999999999999E-4</v>
      </c>
      <c r="AE513" s="22">
        <v>2.6739999999999999E-4</v>
      </c>
      <c r="AF513" s="22">
        <v>6.2000000000000003E-5</v>
      </c>
      <c r="AG513" s="22">
        <v>0</v>
      </c>
      <c r="AH513" s="22">
        <v>4.7999999999999998E-6</v>
      </c>
      <c r="AI513" s="22">
        <v>5.0399999999999999E-5</v>
      </c>
      <c r="AJ513" s="22">
        <v>0</v>
      </c>
      <c r="AK513" s="22">
        <v>0</v>
      </c>
      <c r="AL513" s="22">
        <v>0</v>
      </c>
      <c r="AM513" s="22">
        <v>0</v>
      </c>
      <c r="AN513" s="22">
        <v>0</v>
      </c>
      <c r="AO513" s="22">
        <v>5.5598320473931408E-2</v>
      </c>
      <c r="AP513" s="22">
        <v>1.4430000000000001E-4</v>
      </c>
      <c r="AQ513" s="24" t="s">
        <v>930</v>
      </c>
    </row>
    <row r="514" spans="1:43" ht="27" x14ac:dyDescent="0.3">
      <c r="A514" s="17">
        <v>2012</v>
      </c>
      <c r="B514" s="19">
        <v>40955</v>
      </c>
      <c r="C514" s="18" t="s">
        <v>967</v>
      </c>
      <c r="D514" s="18" t="s">
        <v>1482</v>
      </c>
      <c r="E514" s="18" t="s">
        <v>1280</v>
      </c>
      <c r="F514" s="17">
        <v>2</v>
      </c>
      <c r="G514" s="18" t="s">
        <v>919</v>
      </c>
      <c r="H514" s="18" t="s">
        <v>47</v>
      </c>
      <c r="I514" s="17">
        <v>2011</v>
      </c>
      <c r="J514" s="17">
        <v>2.0344000000000002</v>
      </c>
      <c r="K514" s="17">
        <v>66</v>
      </c>
      <c r="L514" s="17">
        <v>8530</v>
      </c>
      <c r="M514" s="20">
        <v>4.729919676893747</v>
      </c>
      <c r="N514" s="18" t="s">
        <v>969</v>
      </c>
      <c r="O514" s="18" t="s">
        <v>969</v>
      </c>
      <c r="P514" s="21">
        <v>0.37152777777777779</v>
      </c>
      <c r="Q514" s="18" t="s">
        <v>346</v>
      </c>
      <c r="R514" s="20">
        <v>1.8133665038808844</v>
      </c>
      <c r="S514" s="22">
        <v>2.7306315030933243E-2</v>
      </c>
      <c r="T514" s="20">
        <v>1.3422294057674615</v>
      </c>
      <c r="U514" s="22">
        <v>1.3604903067269669</v>
      </c>
      <c r="V514" s="17" t="s">
        <v>47</v>
      </c>
      <c r="W514" s="17" t="s">
        <v>47</v>
      </c>
      <c r="X514" s="22">
        <v>0</v>
      </c>
      <c r="Y514" s="22">
        <v>0</v>
      </c>
      <c r="Z514" s="22">
        <v>0</v>
      </c>
      <c r="AA514" s="22">
        <v>0</v>
      </c>
      <c r="AB514" s="22">
        <v>0</v>
      </c>
      <c r="AC514" s="22">
        <v>7.3200000000000004E-5</v>
      </c>
      <c r="AD514" s="22">
        <v>0</v>
      </c>
      <c r="AE514" s="22">
        <v>0</v>
      </c>
      <c r="AF514" s="22">
        <v>6.1599999999999993E-5</v>
      </c>
      <c r="AG514" s="22">
        <v>0</v>
      </c>
      <c r="AH514" s="22">
        <v>0</v>
      </c>
      <c r="AI514" s="22">
        <v>1.4228999999999999E-3</v>
      </c>
      <c r="AJ514" s="22">
        <v>0</v>
      </c>
      <c r="AK514" s="22">
        <v>0</v>
      </c>
      <c r="AL514" s="22">
        <v>0</v>
      </c>
      <c r="AM514" s="22">
        <v>0</v>
      </c>
      <c r="AN514" s="22">
        <v>0</v>
      </c>
      <c r="AO514" s="22">
        <v>2.5748615030933245E-2</v>
      </c>
      <c r="AP514" s="22">
        <v>0</v>
      </c>
      <c r="AQ514" s="24" t="s">
        <v>930</v>
      </c>
    </row>
    <row r="515" spans="1:43" ht="27" x14ac:dyDescent="0.3">
      <c r="A515" s="17">
        <v>2012</v>
      </c>
      <c r="B515" s="19">
        <v>40955</v>
      </c>
      <c r="C515" s="18" t="s">
        <v>967</v>
      </c>
      <c r="D515" s="18" t="s">
        <v>1483</v>
      </c>
      <c r="E515" s="18" t="s">
        <v>1280</v>
      </c>
      <c r="F515" s="17">
        <v>2</v>
      </c>
      <c r="G515" s="18" t="s">
        <v>919</v>
      </c>
      <c r="H515" s="18" t="s">
        <v>47</v>
      </c>
      <c r="I515" s="17">
        <v>2011</v>
      </c>
      <c r="J515" s="17">
        <v>1.7402</v>
      </c>
      <c r="K515" s="17">
        <v>61</v>
      </c>
      <c r="L515" s="17">
        <v>8530</v>
      </c>
      <c r="M515" s="20">
        <v>4.729919676893747</v>
      </c>
      <c r="N515" s="18" t="s">
        <v>969</v>
      </c>
      <c r="O515" s="18" t="s">
        <v>969</v>
      </c>
      <c r="P515" s="21">
        <v>0.37152777777777779</v>
      </c>
      <c r="Q515" s="18" t="s">
        <v>346</v>
      </c>
      <c r="R515" s="20">
        <v>2.2366412265608648</v>
      </c>
      <c r="S515" s="22">
        <v>5.3672703522068647E-2</v>
      </c>
      <c r="T515" s="20">
        <v>3.0842836180938198</v>
      </c>
      <c r="U515" s="22">
        <v>3.1824390648260681</v>
      </c>
      <c r="V515" s="17" t="s">
        <v>47</v>
      </c>
      <c r="W515" s="17" t="s">
        <v>47</v>
      </c>
      <c r="X515" s="22">
        <v>0</v>
      </c>
      <c r="Y515" s="22">
        <v>0</v>
      </c>
      <c r="Z515" s="22">
        <v>0</v>
      </c>
      <c r="AA515" s="22">
        <v>0</v>
      </c>
      <c r="AB515" s="22">
        <v>0</v>
      </c>
      <c r="AC515" s="22">
        <v>0</v>
      </c>
      <c r="AD515" s="22">
        <v>4.1099999999999996E-5</v>
      </c>
      <c r="AE515" s="22">
        <v>0</v>
      </c>
      <c r="AF515" s="22">
        <v>5.0899999999999997E-5</v>
      </c>
      <c r="AG515" s="22">
        <v>2.27E-5</v>
      </c>
      <c r="AH515" s="22">
        <v>0</v>
      </c>
      <c r="AI515" s="22">
        <v>1.962E-4</v>
      </c>
      <c r="AJ515" s="22">
        <v>0</v>
      </c>
      <c r="AK515" s="22">
        <v>0</v>
      </c>
      <c r="AL515" s="22">
        <v>0</v>
      </c>
      <c r="AM515" s="22">
        <v>0</v>
      </c>
      <c r="AN515" s="22">
        <v>9.921000000000001E-4</v>
      </c>
      <c r="AO515" s="22">
        <v>5.2369703522068649E-2</v>
      </c>
      <c r="AP515" s="22">
        <v>0</v>
      </c>
      <c r="AQ515" s="24" t="s">
        <v>930</v>
      </c>
    </row>
    <row r="516" spans="1:43" ht="27" x14ac:dyDescent="0.3">
      <c r="A516" s="17">
        <v>2012</v>
      </c>
      <c r="B516" s="19">
        <v>40955</v>
      </c>
      <c r="C516" s="18" t="s">
        <v>1022</v>
      </c>
      <c r="D516" s="18" t="s">
        <v>1484</v>
      </c>
      <c r="E516" s="18" t="s">
        <v>1280</v>
      </c>
      <c r="F516" s="17">
        <v>2</v>
      </c>
      <c r="G516" s="18" t="s">
        <v>919</v>
      </c>
      <c r="H516" s="18" t="s">
        <v>47</v>
      </c>
      <c r="I516" s="17">
        <v>2011</v>
      </c>
      <c r="J516" s="17">
        <v>1.2484999999999999</v>
      </c>
      <c r="K516" s="17">
        <v>55</v>
      </c>
      <c r="L516" s="17">
        <v>4791</v>
      </c>
      <c r="M516" s="20">
        <v>2.5428398388776077</v>
      </c>
      <c r="N516" s="18" t="s">
        <v>969</v>
      </c>
      <c r="O516" s="18" t="s">
        <v>969</v>
      </c>
      <c r="P516" s="21">
        <v>0.35138888888888886</v>
      </c>
      <c r="Q516" s="18" t="s">
        <v>346</v>
      </c>
      <c r="R516" s="20">
        <v>0.66104281487693151</v>
      </c>
      <c r="S516" s="22">
        <v>9.6290000000000004E-4</v>
      </c>
      <c r="T516" s="20">
        <v>7.7124549459351224E-2</v>
      </c>
      <c r="U516" s="22">
        <v>7.7184077331247311E-2</v>
      </c>
      <c r="V516" s="17" t="s">
        <v>47</v>
      </c>
      <c r="W516" s="17" t="s">
        <v>47</v>
      </c>
      <c r="X516" s="22">
        <v>0</v>
      </c>
      <c r="Y516" s="22">
        <v>0</v>
      </c>
      <c r="Z516" s="22">
        <v>0</v>
      </c>
      <c r="AA516" s="22">
        <v>0</v>
      </c>
      <c r="AB516" s="22">
        <v>0</v>
      </c>
      <c r="AC516" s="22">
        <v>0</v>
      </c>
      <c r="AD516" s="22">
        <v>2.7399999999999999E-5</v>
      </c>
      <c r="AE516" s="22">
        <v>0</v>
      </c>
      <c r="AF516" s="22">
        <v>0</v>
      </c>
      <c r="AG516" s="22">
        <v>0</v>
      </c>
      <c r="AH516" s="22">
        <v>0</v>
      </c>
      <c r="AI516" s="22">
        <v>6.0479999999999996E-4</v>
      </c>
      <c r="AJ516" s="22">
        <v>0</v>
      </c>
      <c r="AK516" s="22">
        <v>0</v>
      </c>
      <c r="AL516" s="22">
        <v>0</v>
      </c>
      <c r="AM516" s="22">
        <v>0</v>
      </c>
      <c r="AN516" s="22">
        <v>3.3070000000000002E-4</v>
      </c>
      <c r="AO516" s="22">
        <v>0</v>
      </c>
      <c r="AP516" s="22">
        <v>0</v>
      </c>
      <c r="AQ516" s="24" t="s">
        <v>922</v>
      </c>
    </row>
    <row r="517" spans="1:43" ht="27" x14ac:dyDescent="0.3">
      <c r="A517" s="17">
        <v>2012</v>
      </c>
      <c r="B517" s="19">
        <v>40955</v>
      </c>
      <c r="C517" s="18" t="s">
        <v>1117</v>
      </c>
      <c r="D517" s="18" t="s">
        <v>1485</v>
      </c>
      <c r="E517" s="18" t="s">
        <v>1280</v>
      </c>
      <c r="F517" s="17">
        <v>2</v>
      </c>
      <c r="G517" s="18" t="s">
        <v>919</v>
      </c>
      <c r="H517" s="18" t="s">
        <v>47</v>
      </c>
      <c r="I517" s="17">
        <v>2011</v>
      </c>
      <c r="J517" s="17">
        <v>2.0043000000000002</v>
      </c>
      <c r="K517" s="17">
        <v>63</v>
      </c>
      <c r="L517" s="17">
        <v>4755</v>
      </c>
      <c r="M517" s="20">
        <v>2.5223200753435737</v>
      </c>
      <c r="N517" s="18" t="s">
        <v>969</v>
      </c>
      <c r="O517" s="18" t="s">
        <v>969</v>
      </c>
      <c r="P517" s="21">
        <v>0.53472222222222221</v>
      </c>
      <c r="Q517" s="18" t="s">
        <v>346</v>
      </c>
      <c r="R517" s="20">
        <v>1.2199550946467406</v>
      </c>
      <c r="S517" s="22">
        <v>5.8373291507663998E-3</v>
      </c>
      <c r="T517" s="20">
        <v>0.29124029091285736</v>
      </c>
      <c r="U517" s="22">
        <v>0.29209097752553287</v>
      </c>
      <c r="V517" s="17" t="s">
        <v>47</v>
      </c>
      <c r="W517" s="17" t="s">
        <v>47</v>
      </c>
      <c r="X517" s="22">
        <v>0</v>
      </c>
      <c r="Y517" s="22">
        <v>0</v>
      </c>
      <c r="Z517" s="22">
        <v>0</v>
      </c>
      <c r="AA517" s="22">
        <v>0</v>
      </c>
      <c r="AB517" s="22">
        <v>8.0599999999999994E-5</v>
      </c>
      <c r="AC517" s="22">
        <v>0</v>
      </c>
      <c r="AD517" s="22">
        <v>5.2289999999999997E-4</v>
      </c>
      <c r="AE517" s="22">
        <v>2.0246000000000001E-3</v>
      </c>
      <c r="AF517" s="22">
        <v>0</v>
      </c>
      <c r="AG517" s="22">
        <v>4.5399999999999999E-5</v>
      </c>
      <c r="AH517" s="22">
        <v>0</v>
      </c>
      <c r="AI517" s="22">
        <v>2.1348000000000001E-3</v>
      </c>
      <c r="AJ517" s="22">
        <v>0</v>
      </c>
      <c r="AK517" s="22">
        <v>3.6929150766398997E-5</v>
      </c>
      <c r="AL517" s="22">
        <v>0</v>
      </c>
      <c r="AM517" s="22">
        <v>0</v>
      </c>
      <c r="AN517" s="22">
        <v>9.921000000000001E-4</v>
      </c>
      <c r="AO517" s="22">
        <v>0</v>
      </c>
      <c r="AP517" s="22">
        <v>0</v>
      </c>
      <c r="AQ517" s="24" t="s">
        <v>930</v>
      </c>
    </row>
    <row r="518" spans="1:43" ht="27" x14ac:dyDescent="0.3">
      <c r="A518" s="17">
        <v>2012</v>
      </c>
      <c r="B518" s="19">
        <v>40955</v>
      </c>
      <c r="C518" s="18" t="s">
        <v>1117</v>
      </c>
      <c r="D518" s="18" t="s">
        <v>1486</v>
      </c>
      <c r="E518" s="18" t="s">
        <v>1280</v>
      </c>
      <c r="F518" s="17">
        <v>2</v>
      </c>
      <c r="G518" s="18" t="s">
        <v>919</v>
      </c>
      <c r="H518" s="18" t="s">
        <v>47</v>
      </c>
      <c r="I518" s="17">
        <v>2011</v>
      </c>
      <c r="J518" s="17">
        <v>2.4253</v>
      </c>
      <c r="K518" s="17">
        <v>68</v>
      </c>
      <c r="L518" s="17">
        <v>4755</v>
      </c>
      <c r="M518" s="20">
        <v>2.5223200753435737</v>
      </c>
      <c r="N518" s="18" t="s">
        <v>969</v>
      </c>
      <c r="O518" s="18" t="s">
        <v>969</v>
      </c>
      <c r="P518" s="21">
        <v>0.53472222222222221</v>
      </c>
      <c r="Q518" s="18" t="s">
        <v>346</v>
      </c>
      <c r="R518" s="20">
        <v>1.4755402349680773</v>
      </c>
      <c r="S518" s="22">
        <v>1.4048076880103167E-2</v>
      </c>
      <c r="T518" s="20">
        <v>0.57923048200648031</v>
      </c>
      <c r="U518" s="22">
        <v>0.58260510838396706</v>
      </c>
      <c r="V518" s="17" t="s">
        <v>47</v>
      </c>
      <c r="W518" s="17" t="s">
        <v>47</v>
      </c>
      <c r="X518" s="22">
        <v>0</v>
      </c>
      <c r="Y518" s="22">
        <v>0</v>
      </c>
      <c r="Z518" s="22">
        <v>0</v>
      </c>
      <c r="AA518" s="22">
        <v>0</v>
      </c>
      <c r="AB518" s="22">
        <v>2.9219999999999995E-4</v>
      </c>
      <c r="AC518" s="22">
        <v>0</v>
      </c>
      <c r="AD518" s="22">
        <v>2.0138999999999999E-3</v>
      </c>
      <c r="AE518" s="22">
        <v>2.9031999999999999E-3</v>
      </c>
      <c r="AF518" s="22">
        <v>0</v>
      </c>
      <c r="AG518" s="22">
        <v>0</v>
      </c>
      <c r="AH518" s="22">
        <v>0</v>
      </c>
      <c r="AI518" s="22">
        <v>8.2682999999999993E-3</v>
      </c>
      <c r="AJ518" s="22">
        <v>0</v>
      </c>
      <c r="AK518" s="22">
        <v>2.3977688010316879E-4</v>
      </c>
      <c r="AL518" s="22">
        <v>0</v>
      </c>
      <c r="AM518" s="22">
        <v>0</v>
      </c>
      <c r="AN518" s="22">
        <v>3.3070000000000002E-4</v>
      </c>
      <c r="AO518" s="22">
        <v>0</v>
      </c>
      <c r="AP518" s="22">
        <v>0</v>
      </c>
      <c r="AQ518" s="24" t="s">
        <v>930</v>
      </c>
    </row>
    <row r="519" spans="1:43" ht="27" x14ac:dyDescent="0.3">
      <c r="A519" s="17">
        <v>2012</v>
      </c>
      <c r="B519" s="19">
        <v>40955</v>
      </c>
      <c r="C519" s="18" t="s">
        <v>1117</v>
      </c>
      <c r="D519" s="18" t="s">
        <v>1487</v>
      </c>
      <c r="E519" s="18" t="s">
        <v>1280</v>
      </c>
      <c r="F519" s="17">
        <v>2</v>
      </c>
      <c r="G519" s="18" t="s">
        <v>919</v>
      </c>
      <c r="H519" s="18" t="s">
        <v>47</v>
      </c>
      <c r="I519" s="17">
        <v>2011</v>
      </c>
      <c r="J519" s="17">
        <v>2.8239000000000001</v>
      </c>
      <c r="K519" s="17">
        <v>69</v>
      </c>
      <c r="L519" s="17">
        <v>4755</v>
      </c>
      <c r="M519" s="20">
        <v>2.5223200753435737</v>
      </c>
      <c r="N519" s="18" t="s">
        <v>969</v>
      </c>
      <c r="O519" s="18" t="s">
        <v>969</v>
      </c>
      <c r="P519" s="21">
        <v>0.53472222222222221</v>
      </c>
      <c r="Q519" s="18" t="s">
        <v>346</v>
      </c>
      <c r="R519" s="20">
        <v>1.5402472780865526</v>
      </c>
      <c r="S519" s="22">
        <v>1.7233524890559657E-2</v>
      </c>
      <c r="T519" s="20">
        <v>0.61027390809021764</v>
      </c>
      <c r="U519" s="22">
        <v>0.61402111876822374</v>
      </c>
      <c r="V519" s="17" t="s">
        <v>47</v>
      </c>
      <c r="W519" s="17" t="s">
        <v>47</v>
      </c>
      <c r="X519" s="22">
        <v>0</v>
      </c>
      <c r="Y519" s="22">
        <v>0</v>
      </c>
      <c r="Z519" s="22">
        <v>0</v>
      </c>
      <c r="AA519" s="22">
        <v>0</v>
      </c>
      <c r="AB519" s="22">
        <v>6.850999999999999E-4</v>
      </c>
      <c r="AC519" s="22">
        <v>0</v>
      </c>
      <c r="AD519" s="22">
        <v>3.5756999999999998E-3</v>
      </c>
      <c r="AE519" s="22">
        <v>6.685E-3</v>
      </c>
      <c r="AF519" s="22">
        <v>5.5999999999999997E-6</v>
      </c>
      <c r="AG519" s="22">
        <v>0</v>
      </c>
      <c r="AH519" s="22">
        <v>0</v>
      </c>
      <c r="AI519" s="22">
        <v>5.2335000000000003E-3</v>
      </c>
      <c r="AJ519" s="22">
        <v>0</v>
      </c>
      <c r="AK519" s="22">
        <v>5.6524890559657807E-5</v>
      </c>
      <c r="AL519" s="22">
        <v>0</v>
      </c>
      <c r="AM519" s="22">
        <v>0</v>
      </c>
      <c r="AN519" s="22">
        <v>9.921000000000001E-4</v>
      </c>
      <c r="AO519" s="22">
        <v>0</v>
      </c>
      <c r="AP519" s="22">
        <v>0</v>
      </c>
      <c r="AQ519" s="24" t="s">
        <v>930</v>
      </c>
    </row>
    <row r="520" spans="1:43" ht="27" x14ac:dyDescent="0.3">
      <c r="A520" s="17">
        <v>2012</v>
      </c>
      <c r="B520" s="19">
        <v>40955</v>
      </c>
      <c r="C520" s="18" t="s">
        <v>1117</v>
      </c>
      <c r="D520" s="18" t="s">
        <v>1488</v>
      </c>
      <c r="E520" s="18" t="s">
        <v>1280</v>
      </c>
      <c r="F520" s="17">
        <v>2</v>
      </c>
      <c r="G520" s="18" t="s">
        <v>919</v>
      </c>
      <c r="H520" s="18" t="s">
        <v>47</v>
      </c>
      <c r="I520" s="17">
        <v>2011</v>
      </c>
      <c r="J520" s="17">
        <v>2.165</v>
      </c>
      <c r="K520" s="17">
        <v>66</v>
      </c>
      <c r="L520" s="17">
        <v>4755</v>
      </c>
      <c r="M520" s="20">
        <v>2.5223200753435737</v>
      </c>
      <c r="N520" s="18" t="s">
        <v>969</v>
      </c>
      <c r="O520" s="18" t="s">
        <v>969</v>
      </c>
      <c r="P520" s="21">
        <v>0.53472222222222221</v>
      </c>
      <c r="Q520" s="18" t="s">
        <v>346</v>
      </c>
      <c r="R520" s="20">
        <v>1.6001941987953583</v>
      </c>
      <c r="S520" s="22">
        <v>1.6714400000000001E-2</v>
      </c>
      <c r="T520" s="20">
        <v>0.77202771362586609</v>
      </c>
      <c r="U520" s="22">
        <v>0.77803435446385727</v>
      </c>
      <c r="V520" s="17" t="s">
        <v>47</v>
      </c>
      <c r="W520" s="17" t="s">
        <v>47</v>
      </c>
      <c r="X520" s="22">
        <v>0</v>
      </c>
      <c r="Y520" s="22">
        <v>7.5300000000000001E-5</v>
      </c>
      <c r="Z520" s="22">
        <v>0</v>
      </c>
      <c r="AA520" s="22">
        <v>0</v>
      </c>
      <c r="AB520" s="22">
        <v>4.7379999999999997E-4</v>
      </c>
      <c r="AC520" s="22">
        <v>3.6600000000000002E-5</v>
      </c>
      <c r="AD520" s="22">
        <v>4.1132999999999994E-3</v>
      </c>
      <c r="AE520" s="22">
        <v>1.0199400000000001E-2</v>
      </c>
      <c r="AF520" s="22">
        <v>0</v>
      </c>
      <c r="AG520" s="22">
        <v>0</v>
      </c>
      <c r="AH520" s="22">
        <v>0</v>
      </c>
      <c r="AI520" s="22">
        <v>1.4112E-3</v>
      </c>
      <c r="AJ520" s="22">
        <v>0</v>
      </c>
      <c r="AK520" s="22">
        <v>0</v>
      </c>
      <c r="AL520" s="22">
        <v>0</v>
      </c>
      <c r="AM520" s="22">
        <v>0</v>
      </c>
      <c r="AN520" s="22">
        <v>3.3070000000000002E-4</v>
      </c>
      <c r="AO520" s="22">
        <v>0</v>
      </c>
      <c r="AP520" s="22">
        <v>7.4099999999999999E-5</v>
      </c>
      <c r="AQ520" s="24" t="s">
        <v>930</v>
      </c>
    </row>
    <row r="521" spans="1:43" ht="27" x14ac:dyDescent="0.3">
      <c r="A521" s="17">
        <v>2012</v>
      </c>
      <c r="B521" s="19">
        <v>40955</v>
      </c>
      <c r="C521" s="18" t="s">
        <v>1117</v>
      </c>
      <c r="D521" s="18" t="s">
        <v>1489</v>
      </c>
      <c r="E521" s="18" t="s">
        <v>1280</v>
      </c>
      <c r="F521" s="17">
        <v>2</v>
      </c>
      <c r="G521" s="18" t="s">
        <v>919</v>
      </c>
      <c r="H521" s="18" t="s">
        <v>47</v>
      </c>
      <c r="I521" s="17">
        <v>2011</v>
      </c>
      <c r="J521" s="17">
        <v>1.0944</v>
      </c>
      <c r="K521" s="17">
        <v>55</v>
      </c>
      <c r="L521" s="17">
        <v>4755</v>
      </c>
      <c r="M521" s="20">
        <v>2.5223200753435737</v>
      </c>
      <c r="N521" s="18" t="s">
        <v>969</v>
      </c>
      <c r="O521" s="18" t="s">
        <v>969</v>
      </c>
      <c r="P521" s="21">
        <v>0.53472222222222221</v>
      </c>
      <c r="Q521" s="18" t="s">
        <v>346</v>
      </c>
      <c r="R521" s="20">
        <v>1.2838107424940604</v>
      </c>
      <c r="S521" s="22">
        <v>4.0397000000000002E-3</v>
      </c>
      <c r="T521" s="20">
        <v>0.36912463450292399</v>
      </c>
      <c r="U521" s="22">
        <v>0.37049221252828085</v>
      </c>
      <c r="V521" s="17" t="s">
        <v>47</v>
      </c>
      <c r="W521" s="17" t="s">
        <v>47</v>
      </c>
      <c r="X521" s="22">
        <v>0</v>
      </c>
      <c r="Y521" s="22">
        <v>0</v>
      </c>
      <c r="Z521" s="22">
        <v>0</v>
      </c>
      <c r="AA521" s="22">
        <v>0</v>
      </c>
      <c r="AB521" s="22">
        <v>8.0599999999999994E-5</v>
      </c>
      <c r="AC521" s="22">
        <v>0</v>
      </c>
      <c r="AD521" s="22">
        <v>8.2199999999999992E-5</v>
      </c>
      <c r="AE521" s="22">
        <v>1.6808000000000001E-3</v>
      </c>
      <c r="AF521" s="22">
        <v>5.5999999999999997E-6</v>
      </c>
      <c r="AG521" s="22">
        <v>0</v>
      </c>
      <c r="AH521" s="22">
        <v>0</v>
      </c>
      <c r="AI521" s="22">
        <v>1.5291E-3</v>
      </c>
      <c r="AJ521" s="22">
        <v>0</v>
      </c>
      <c r="AK521" s="22">
        <v>0</v>
      </c>
      <c r="AL521" s="22">
        <v>0</v>
      </c>
      <c r="AM521" s="22">
        <v>0</v>
      </c>
      <c r="AN521" s="22">
        <v>6.6140000000000003E-4</v>
      </c>
      <c r="AO521" s="22">
        <v>0</v>
      </c>
      <c r="AP521" s="22">
        <v>0</v>
      </c>
      <c r="AQ521" s="24" t="s">
        <v>922</v>
      </c>
    </row>
    <row r="522" spans="1:43" ht="27" x14ac:dyDescent="0.3">
      <c r="A522" s="17">
        <v>2012</v>
      </c>
      <c r="B522" s="19">
        <v>40955</v>
      </c>
      <c r="C522" s="18" t="s">
        <v>1117</v>
      </c>
      <c r="D522" s="18" t="s">
        <v>1490</v>
      </c>
      <c r="E522" s="18" t="s">
        <v>1280</v>
      </c>
      <c r="F522" s="17">
        <v>2</v>
      </c>
      <c r="G522" s="18" t="s">
        <v>919</v>
      </c>
      <c r="H522" s="18" t="s">
        <v>47</v>
      </c>
      <c r="I522" s="17">
        <v>2011</v>
      </c>
      <c r="J522" s="17">
        <v>1.5747</v>
      </c>
      <c r="K522" s="17">
        <v>60</v>
      </c>
      <c r="L522" s="17">
        <v>4755</v>
      </c>
      <c r="M522" s="20">
        <v>2.5223200753435737</v>
      </c>
      <c r="N522" s="18" t="s">
        <v>969</v>
      </c>
      <c r="O522" s="18" t="s">
        <v>969</v>
      </c>
      <c r="P522" s="21">
        <v>0.53472222222222221</v>
      </c>
      <c r="Q522" s="18" t="s">
        <v>346</v>
      </c>
      <c r="R522" s="20">
        <v>1.1960634100370415</v>
      </c>
      <c r="S522" s="22">
        <v>4.5913999999999998E-3</v>
      </c>
      <c r="T522" s="20">
        <v>0.29157299803137104</v>
      </c>
      <c r="U522" s="22">
        <v>0.29242563221423029</v>
      </c>
      <c r="V522" s="17" t="s">
        <v>47</v>
      </c>
      <c r="W522" s="17" t="s">
        <v>47</v>
      </c>
      <c r="X522" s="22">
        <v>0</v>
      </c>
      <c r="Y522" s="22">
        <v>0</v>
      </c>
      <c r="Z522" s="22">
        <v>0</v>
      </c>
      <c r="AA522" s="22">
        <v>0</v>
      </c>
      <c r="AB522" s="22">
        <v>9.0699999999999996E-5</v>
      </c>
      <c r="AC522" s="22">
        <v>0</v>
      </c>
      <c r="AD522" s="22">
        <v>1.7809999999999999E-4</v>
      </c>
      <c r="AE522" s="22">
        <v>6.8760000000000002E-4</v>
      </c>
      <c r="AF522" s="22">
        <v>5.5999999999999997E-6</v>
      </c>
      <c r="AG522" s="22">
        <v>2.27E-5</v>
      </c>
      <c r="AH522" s="22">
        <v>0</v>
      </c>
      <c r="AI522" s="22">
        <v>3.2759999999999998E-3</v>
      </c>
      <c r="AJ522" s="22">
        <v>0</v>
      </c>
      <c r="AK522" s="22">
        <v>0</v>
      </c>
      <c r="AL522" s="22">
        <v>0</v>
      </c>
      <c r="AM522" s="22">
        <v>0</v>
      </c>
      <c r="AN522" s="22">
        <v>3.3070000000000002E-4</v>
      </c>
      <c r="AO522" s="22">
        <v>0</v>
      </c>
      <c r="AP522" s="22">
        <v>0</v>
      </c>
      <c r="AQ522" s="24" t="s">
        <v>930</v>
      </c>
    </row>
    <row r="523" spans="1:43" ht="27" x14ac:dyDescent="0.3">
      <c r="A523" s="17">
        <v>2012</v>
      </c>
      <c r="B523" s="19">
        <v>40955</v>
      </c>
      <c r="C523" s="18" t="s">
        <v>1117</v>
      </c>
      <c r="D523" s="18" t="s">
        <v>1491</v>
      </c>
      <c r="E523" s="18" t="s">
        <v>1280</v>
      </c>
      <c r="F523" s="17">
        <v>2</v>
      </c>
      <c r="G523" s="18" t="s">
        <v>919</v>
      </c>
      <c r="H523" s="18" t="s">
        <v>47</v>
      </c>
      <c r="I523" s="17">
        <v>2011</v>
      </c>
      <c r="J523" s="17">
        <v>1.5399</v>
      </c>
      <c r="K523" s="17">
        <v>59</v>
      </c>
      <c r="L523" s="17">
        <v>4755</v>
      </c>
      <c r="M523" s="20">
        <v>2.5223200753435737</v>
      </c>
      <c r="N523" s="18" t="s">
        <v>969</v>
      </c>
      <c r="O523" s="18" t="s">
        <v>969</v>
      </c>
      <c r="P523" s="21">
        <v>0.53472222222222221</v>
      </c>
      <c r="Q523" s="18" t="s">
        <v>346</v>
      </c>
      <c r="R523" s="20">
        <v>1.9336110960496742</v>
      </c>
      <c r="S523" s="22">
        <v>2.3539900000000002E-2</v>
      </c>
      <c r="T523" s="20">
        <v>1.5286641989739593</v>
      </c>
      <c r="U523" s="22">
        <v>1.5523951072044169</v>
      </c>
      <c r="V523" s="17" t="s">
        <v>47</v>
      </c>
      <c r="W523" s="17" t="s">
        <v>47</v>
      </c>
      <c r="X523" s="22">
        <v>0</v>
      </c>
      <c r="Y523" s="22">
        <v>7.5300000000000001E-5</v>
      </c>
      <c r="Z523" s="22">
        <v>0</v>
      </c>
      <c r="AA523" s="22">
        <v>0</v>
      </c>
      <c r="AB523" s="22">
        <v>1.0883999999999998E-3</v>
      </c>
      <c r="AC523" s="22">
        <v>2.76E-5</v>
      </c>
      <c r="AD523" s="22">
        <v>5.7813999999999999E-3</v>
      </c>
      <c r="AE523" s="22">
        <v>9.3971999999999997E-3</v>
      </c>
      <c r="AF523" s="22">
        <v>1.1199999999999999E-5</v>
      </c>
      <c r="AG523" s="22">
        <v>2.27E-5</v>
      </c>
      <c r="AH523" s="22">
        <v>0</v>
      </c>
      <c r="AI523" s="22">
        <v>7.1361000000000003E-3</v>
      </c>
      <c r="AJ523" s="22">
        <v>0</v>
      </c>
      <c r="AK523" s="22">
        <v>0</v>
      </c>
      <c r="AL523" s="22">
        <v>0</v>
      </c>
      <c r="AM523" s="22">
        <v>0</v>
      </c>
      <c r="AN523" s="22">
        <v>0</v>
      </c>
      <c r="AO523" s="22">
        <v>0</v>
      </c>
      <c r="AP523" s="22">
        <v>0</v>
      </c>
      <c r="AQ523" s="24" t="s">
        <v>930</v>
      </c>
    </row>
    <row r="524" spans="1:43" ht="27" x14ac:dyDescent="0.3">
      <c r="A524" s="17">
        <v>2012</v>
      </c>
      <c r="B524" s="19">
        <v>40955</v>
      </c>
      <c r="C524" s="18" t="s">
        <v>1117</v>
      </c>
      <c r="D524" s="18" t="s">
        <v>1492</v>
      </c>
      <c r="E524" s="18" t="s">
        <v>1280</v>
      </c>
      <c r="F524" s="17">
        <v>2</v>
      </c>
      <c r="G524" s="18" t="s">
        <v>919</v>
      </c>
      <c r="H524" s="18" t="s">
        <v>47</v>
      </c>
      <c r="I524" s="17">
        <v>2011</v>
      </c>
      <c r="J524" s="17">
        <v>1.7946</v>
      </c>
      <c r="K524" s="17">
        <v>63</v>
      </c>
      <c r="L524" s="17">
        <v>4755</v>
      </c>
      <c r="M524" s="20">
        <v>2.5223200753435737</v>
      </c>
      <c r="N524" s="18" t="s">
        <v>969</v>
      </c>
      <c r="O524" s="18" t="s">
        <v>969</v>
      </c>
      <c r="P524" s="21">
        <v>0.53472222222222221</v>
      </c>
      <c r="Q524" s="18" t="s">
        <v>346</v>
      </c>
      <c r="R524" s="20">
        <v>0.97822790833112427</v>
      </c>
      <c r="S524" s="22">
        <v>3.3456999999999996E-3</v>
      </c>
      <c r="T524" s="20">
        <v>0.18643151677253983</v>
      </c>
      <c r="U524" s="22">
        <v>0.18677973306191084</v>
      </c>
      <c r="V524" s="17" t="s">
        <v>47</v>
      </c>
      <c r="W524" s="17" t="s">
        <v>47</v>
      </c>
      <c r="X524" s="22">
        <v>0</v>
      </c>
      <c r="Y524" s="22">
        <v>0</v>
      </c>
      <c r="Z524" s="22">
        <v>0</v>
      </c>
      <c r="AA524" s="22">
        <v>0</v>
      </c>
      <c r="AB524" s="22">
        <v>0</v>
      </c>
      <c r="AC524" s="22">
        <v>0</v>
      </c>
      <c r="AD524" s="22">
        <v>5.4799999999999997E-5</v>
      </c>
      <c r="AE524" s="22">
        <v>5.7300000000000005E-4</v>
      </c>
      <c r="AF524" s="22">
        <v>0</v>
      </c>
      <c r="AG524" s="22">
        <v>0</v>
      </c>
      <c r="AH524" s="22">
        <v>0</v>
      </c>
      <c r="AI524" s="22">
        <v>2.0565000000000002E-3</v>
      </c>
      <c r="AJ524" s="22">
        <v>0</v>
      </c>
      <c r="AK524" s="22">
        <v>0</v>
      </c>
      <c r="AL524" s="22">
        <v>0</v>
      </c>
      <c r="AM524" s="22">
        <v>0</v>
      </c>
      <c r="AN524" s="22">
        <v>6.6140000000000003E-4</v>
      </c>
      <c r="AO524" s="22">
        <v>0</v>
      </c>
      <c r="AP524" s="22">
        <v>0</v>
      </c>
      <c r="AQ524" s="24" t="s">
        <v>930</v>
      </c>
    </row>
    <row r="525" spans="1:43" ht="27" x14ac:dyDescent="0.3">
      <c r="A525" s="17">
        <v>2012</v>
      </c>
      <c r="B525" s="19">
        <v>40955</v>
      </c>
      <c r="C525" s="18" t="s">
        <v>1117</v>
      </c>
      <c r="D525" s="18" t="s">
        <v>1493</v>
      </c>
      <c r="E525" s="18" t="s">
        <v>1280</v>
      </c>
      <c r="F525" s="17">
        <v>2</v>
      </c>
      <c r="G525" s="18" t="s">
        <v>919</v>
      </c>
      <c r="H525" s="18" t="s">
        <v>47</v>
      </c>
      <c r="I525" s="17">
        <v>2011</v>
      </c>
      <c r="J525" s="17">
        <v>2.5133999999999999</v>
      </c>
      <c r="K525" s="17">
        <v>67</v>
      </c>
      <c r="L525" s="17">
        <v>4755</v>
      </c>
      <c r="M525" s="20">
        <v>2.5223200753435737</v>
      </c>
      <c r="N525" s="18" t="s">
        <v>969</v>
      </c>
      <c r="O525" s="18" t="s">
        <v>969</v>
      </c>
      <c r="P525" s="21">
        <v>0.53472222222222221</v>
      </c>
      <c r="Q525" s="18" t="s">
        <v>346</v>
      </c>
      <c r="R525" s="20">
        <v>1.3731050259971618</v>
      </c>
      <c r="S525" s="22">
        <v>1.0489991996753377E-2</v>
      </c>
      <c r="T525" s="20">
        <v>0.4173626162470509</v>
      </c>
      <c r="U525" s="22">
        <v>0.41911183235557103</v>
      </c>
      <c r="V525" s="17" t="s">
        <v>47</v>
      </c>
      <c r="W525" s="17" t="s">
        <v>47</v>
      </c>
      <c r="X525" s="22">
        <v>0</v>
      </c>
      <c r="Y525" s="22">
        <v>0</v>
      </c>
      <c r="Z525" s="22">
        <v>0</v>
      </c>
      <c r="AA525" s="22">
        <v>0</v>
      </c>
      <c r="AB525" s="22">
        <v>0</v>
      </c>
      <c r="AC525" s="22">
        <v>0</v>
      </c>
      <c r="AD525" s="22">
        <v>3.5509999999999996E-4</v>
      </c>
      <c r="AE525" s="22">
        <v>8.4040000000000004E-4</v>
      </c>
      <c r="AF525" s="22">
        <v>0</v>
      </c>
      <c r="AG525" s="22">
        <v>0</v>
      </c>
      <c r="AH525" s="22">
        <v>0</v>
      </c>
      <c r="AI525" s="22">
        <v>3.6981000000000002E-3</v>
      </c>
      <c r="AJ525" s="22">
        <v>5.5963919967533769E-3</v>
      </c>
      <c r="AK525" s="22">
        <v>0</v>
      </c>
      <c r="AL525" s="22">
        <v>0</v>
      </c>
      <c r="AM525" s="22">
        <v>0</v>
      </c>
      <c r="AN525" s="22">
        <v>0</v>
      </c>
      <c r="AO525" s="22">
        <v>0</v>
      </c>
      <c r="AP525" s="22">
        <v>0</v>
      </c>
      <c r="AQ525" s="24" t="s">
        <v>930</v>
      </c>
    </row>
    <row r="526" spans="1:43" ht="27" x14ac:dyDescent="0.3">
      <c r="A526" s="17">
        <v>2012</v>
      </c>
      <c r="B526" s="19">
        <v>40955</v>
      </c>
      <c r="C526" s="18" t="s">
        <v>1117</v>
      </c>
      <c r="D526" s="18" t="s">
        <v>1494</v>
      </c>
      <c r="E526" s="18" t="s">
        <v>1280</v>
      </c>
      <c r="F526" s="17">
        <v>2</v>
      </c>
      <c r="G526" s="18" t="s">
        <v>919</v>
      </c>
      <c r="H526" s="18" t="s">
        <v>47</v>
      </c>
      <c r="I526" s="17">
        <v>2011</v>
      </c>
      <c r="J526" s="17">
        <v>1.7451000000000001</v>
      </c>
      <c r="K526" s="17">
        <v>60</v>
      </c>
      <c r="L526" s="17">
        <v>4755</v>
      </c>
      <c r="M526" s="20">
        <v>2.5223200753435737</v>
      </c>
      <c r="N526" s="18" t="s">
        <v>969</v>
      </c>
      <c r="O526" s="18" t="s">
        <v>969</v>
      </c>
      <c r="P526" s="21">
        <v>0.53472222222222221</v>
      </c>
      <c r="Q526" s="18" t="s">
        <v>346</v>
      </c>
      <c r="R526" s="20">
        <v>1.1397034259338044</v>
      </c>
      <c r="S526" s="22">
        <v>4.0325999999999999E-3</v>
      </c>
      <c r="T526" s="20">
        <v>0.2310813133917827</v>
      </c>
      <c r="U526" s="22">
        <v>0.23161653592503081</v>
      </c>
      <c r="V526" s="17" t="s">
        <v>47</v>
      </c>
      <c r="W526" s="17" t="s">
        <v>47</v>
      </c>
      <c r="X526" s="22">
        <v>0</v>
      </c>
      <c r="Y526" s="22">
        <v>0</v>
      </c>
      <c r="Z526" s="22">
        <v>0</v>
      </c>
      <c r="AA526" s="22">
        <v>0</v>
      </c>
      <c r="AB526" s="22">
        <v>0</v>
      </c>
      <c r="AC526" s="22">
        <v>0</v>
      </c>
      <c r="AD526" s="22">
        <v>8.2199999999999992E-5</v>
      </c>
      <c r="AE526" s="22">
        <v>3.8200000000000002E-4</v>
      </c>
      <c r="AF526" s="22">
        <v>0</v>
      </c>
      <c r="AG526" s="22">
        <v>0</v>
      </c>
      <c r="AH526" s="22">
        <v>0</v>
      </c>
      <c r="AI526" s="22">
        <v>2.9069999999999999E-3</v>
      </c>
      <c r="AJ526" s="22">
        <v>0</v>
      </c>
      <c r="AK526" s="22">
        <v>0</v>
      </c>
      <c r="AL526" s="22">
        <v>0</v>
      </c>
      <c r="AM526" s="22">
        <v>0</v>
      </c>
      <c r="AN526" s="22">
        <v>6.6140000000000003E-4</v>
      </c>
      <c r="AO526" s="22">
        <v>0</v>
      </c>
      <c r="AP526" s="22">
        <v>0</v>
      </c>
      <c r="AQ526" s="24" t="s">
        <v>930</v>
      </c>
    </row>
    <row r="527" spans="1:43" ht="27" x14ac:dyDescent="0.3">
      <c r="A527" s="17">
        <v>2012</v>
      </c>
      <c r="B527" s="19">
        <v>40955</v>
      </c>
      <c r="C527" s="18" t="s">
        <v>1117</v>
      </c>
      <c r="D527" s="18" t="s">
        <v>1495</v>
      </c>
      <c r="E527" s="18" t="s">
        <v>1280</v>
      </c>
      <c r="F527" s="17">
        <v>2</v>
      </c>
      <c r="G527" s="18" t="s">
        <v>919</v>
      </c>
      <c r="H527" s="18" t="s">
        <v>47</v>
      </c>
      <c r="I527" s="17">
        <v>2011</v>
      </c>
      <c r="J527" s="17">
        <v>1.8605</v>
      </c>
      <c r="K527" s="17">
        <v>65</v>
      </c>
      <c r="L527" s="17">
        <v>4755</v>
      </c>
      <c r="M527" s="20">
        <v>2.5223200753435737</v>
      </c>
      <c r="N527" s="18" t="s">
        <v>969</v>
      </c>
      <c r="O527" s="18" t="s">
        <v>969</v>
      </c>
      <c r="P527" s="21">
        <v>0.53472222222222221</v>
      </c>
      <c r="Q527" s="18" t="s">
        <v>346</v>
      </c>
      <c r="R527" s="20">
        <v>1.2900074756583626</v>
      </c>
      <c r="S527" s="22">
        <v>7.7223999999999999E-3</v>
      </c>
      <c r="T527" s="20">
        <v>0.41507121741467345</v>
      </c>
      <c r="U527" s="22">
        <v>0.41680123939322233</v>
      </c>
      <c r="V527" s="17" t="s">
        <v>47</v>
      </c>
      <c r="W527" s="17" t="s">
        <v>47</v>
      </c>
      <c r="X527" s="22">
        <v>0</v>
      </c>
      <c r="Y527" s="22">
        <v>0</v>
      </c>
      <c r="Z527" s="22">
        <v>0</v>
      </c>
      <c r="AA527" s="22">
        <v>0</v>
      </c>
      <c r="AB527" s="22">
        <v>3.3249999999999995E-4</v>
      </c>
      <c r="AC527" s="22">
        <v>0</v>
      </c>
      <c r="AD527" s="22">
        <v>9.9439999999999988E-4</v>
      </c>
      <c r="AE527" s="22">
        <v>3.5144E-3</v>
      </c>
      <c r="AF527" s="22">
        <v>0</v>
      </c>
      <c r="AG527" s="22">
        <v>9.0799999999999998E-5</v>
      </c>
      <c r="AH527" s="22">
        <v>0</v>
      </c>
      <c r="AI527" s="22">
        <v>1.7981999999999998E-3</v>
      </c>
      <c r="AJ527" s="22">
        <v>0</v>
      </c>
      <c r="AK527" s="22">
        <v>0</v>
      </c>
      <c r="AL527" s="22">
        <v>0</v>
      </c>
      <c r="AM527" s="22">
        <v>0</v>
      </c>
      <c r="AN527" s="22">
        <v>9.921000000000001E-4</v>
      </c>
      <c r="AO527" s="22">
        <v>0</v>
      </c>
      <c r="AP527" s="22">
        <v>0</v>
      </c>
      <c r="AQ527" s="24" t="s">
        <v>930</v>
      </c>
    </row>
    <row r="528" spans="1:43" ht="27" x14ac:dyDescent="0.3">
      <c r="A528" s="17">
        <v>2012</v>
      </c>
      <c r="B528" s="19">
        <v>40955</v>
      </c>
      <c r="C528" s="18" t="s">
        <v>1117</v>
      </c>
      <c r="D528" s="18" t="s">
        <v>1496</v>
      </c>
      <c r="E528" s="18" t="s">
        <v>1280</v>
      </c>
      <c r="F528" s="17">
        <v>2</v>
      </c>
      <c r="G528" s="18" t="s">
        <v>919</v>
      </c>
      <c r="H528" s="18" t="s">
        <v>47</v>
      </c>
      <c r="I528" s="17">
        <v>2011</v>
      </c>
      <c r="J528" s="17">
        <v>1.6742999999999999</v>
      </c>
      <c r="K528" s="17">
        <v>57</v>
      </c>
      <c r="L528" s="17">
        <v>4755</v>
      </c>
      <c r="M528" s="20">
        <v>2.5223200753435737</v>
      </c>
      <c r="N528" s="18" t="s">
        <v>969</v>
      </c>
      <c r="O528" s="18" t="s">
        <v>969</v>
      </c>
      <c r="P528" s="21">
        <v>0.53472222222222221</v>
      </c>
      <c r="Q528" s="18" t="s">
        <v>346</v>
      </c>
      <c r="R528" s="20">
        <v>1.6544851432241607</v>
      </c>
      <c r="S528" s="22">
        <v>1.08609E-2</v>
      </c>
      <c r="T528" s="20">
        <v>0.64868303171474651</v>
      </c>
      <c r="U528" s="22">
        <v>0.65291840260337752</v>
      </c>
      <c r="V528" s="17" t="s">
        <v>47</v>
      </c>
      <c r="W528" s="17" t="s">
        <v>47</v>
      </c>
      <c r="X528" s="22">
        <v>0</v>
      </c>
      <c r="Y528" s="22">
        <v>0</v>
      </c>
      <c r="Z528" s="22">
        <v>0</v>
      </c>
      <c r="AA528" s="22">
        <v>0</v>
      </c>
      <c r="AB528" s="22">
        <v>1.2089999999999998E-4</v>
      </c>
      <c r="AC528" s="22">
        <v>0</v>
      </c>
      <c r="AD528" s="22">
        <v>7.5349999999999994E-4</v>
      </c>
      <c r="AE528" s="22">
        <v>3.7054000000000002E-3</v>
      </c>
      <c r="AF528" s="22">
        <v>0</v>
      </c>
      <c r="AG528" s="22">
        <v>0</v>
      </c>
      <c r="AH528" s="22">
        <v>0</v>
      </c>
      <c r="AI528" s="22">
        <v>6.2810999999999995E-3</v>
      </c>
      <c r="AJ528" s="22">
        <v>0</v>
      </c>
      <c r="AK528" s="22">
        <v>0</v>
      </c>
      <c r="AL528" s="22">
        <v>0</v>
      </c>
      <c r="AM528" s="22">
        <v>0</v>
      </c>
      <c r="AN528" s="22">
        <v>0</v>
      </c>
      <c r="AO528" s="22">
        <v>0</v>
      </c>
      <c r="AP528" s="22">
        <v>0</v>
      </c>
      <c r="AQ528" s="24" t="s">
        <v>930</v>
      </c>
    </row>
    <row r="529" spans="1:43" ht="27" x14ac:dyDescent="0.3">
      <c r="A529" s="17">
        <v>2012</v>
      </c>
      <c r="B529" s="19">
        <v>40955</v>
      </c>
      <c r="C529" s="18" t="s">
        <v>1117</v>
      </c>
      <c r="D529" s="18" t="s">
        <v>1497</v>
      </c>
      <c r="E529" s="18" t="s">
        <v>1280</v>
      </c>
      <c r="F529" s="17">
        <v>2</v>
      </c>
      <c r="G529" s="18" t="s">
        <v>919</v>
      </c>
      <c r="H529" s="18" t="s">
        <v>47</v>
      </c>
      <c r="I529" s="17">
        <v>2011</v>
      </c>
      <c r="J529" s="17">
        <v>2.2509000000000001</v>
      </c>
      <c r="K529" s="17">
        <v>64</v>
      </c>
      <c r="L529" s="17">
        <v>4755</v>
      </c>
      <c r="M529" s="20">
        <v>2.5223200753435737</v>
      </c>
      <c r="N529" s="18" t="s">
        <v>969</v>
      </c>
      <c r="O529" s="18" t="s">
        <v>969</v>
      </c>
      <c r="P529" s="21">
        <v>0.53472222222222221</v>
      </c>
      <c r="Q529" s="18" t="s">
        <v>346</v>
      </c>
      <c r="R529" s="20">
        <v>1.2931209193383475</v>
      </c>
      <c r="S529" s="22">
        <v>7.3337144571611144E-3</v>
      </c>
      <c r="T529" s="20">
        <v>0.32581253974681745</v>
      </c>
      <c r="U529" s="22">
        <v>0.3268775477871248</v>
      </c>
      <c r="V529" s="17" t="s">
        <v>47</v>
      </c>
      <c r="W529" s="17" t="s">
        <v>47</v>
      </c>
      <c r="X529" s="22">
        <v>0</v>
      </c>
      <c r="Y529" s="22">
        <v>0</v>
      </c>
      <c r="Z529" s="22">
        <v>0</v>
      </c>
      <c r="AA529" s="22">
        <v>0</v>
      </c>
      <c r="AB529" s="22">
        <v>0</v>
      </c>
      <c r="AC529" s="22">
        <v>0</v>
      </c>
      <c r="AD529" s="22">
        <v>1.2329999999999999E-4</v>
      </c>
      <c r="AE529" s="22">
        <v>6.112E-4</v>
      </c>
      <c r="AF529" s="22">
        <v>0</v>
      </c>
      <c r="AG529" s="22">
        <v>0</v>
      </c>
      <c r="AH529" s="22">
        <v>0</v>
      </c>
      <c r="AI529" s="22">
        <v>4.0949999999999997E-3</v>
      </c>
      <c r="AJ529" s="22">
        <v>0</v>
      </c>
      <c r="AK529" s="22">
        <v>0</v>
      </c>
      <c r="AL529" s="22">
        <v>0</v>
      </c>
      <c r="AM529" s="22">
        <v>0</v>
      </c>
      <c r="AN529" s="22">
        <v>0</v>
      </c>
      <c r="AO529" s="22">
        <v>2.5042144571611139E-3</v>
      </c>
      <c r="AP529" s="22">
        <v>0</v>
      </c>
      <c r="AQ529" s="24" t="s">
        <v>930</v>
      </c>
    </row>
    <row r="530" spans="1:43" ht="27" x14ac:dyDescent="0.3">
      <c r="A530" s="17">
        <v>2012</v>
      </c>
      <c r="B530" s="19">
        <v>40955</v>
      </c>
      <c r="C530" s="18" t="s">
        <v>43</v>
      </c>
      <c r="D530" s="18" t="s">
        <v>1498</v>
      </c>
      <c r="E530" s="18" t="s">
        <v>1280</v>
      </c>
      <c r="F530" s="17">
        <v>2</v>
      </c>
      <c r="G530" s="18" t="s">
        <v>919</v>
      </c>
      <c r="H530" s="18" t="s">
        <v>47</v>
      </c>
      <c r="I530" s="17">
        <v>2011</v>
      </c>
      <c r="J530" s="17">
        <v>2.3858999999999999</v>
      </c>
      <c r="K530" s="17">
        <v>68</v>
      </c>
      <c r="L530" s="17">
        <v>2488</v>
      </c>
      <c r="M530" s="20">
        <v>1.2587932636432286</v>
      </c>
      <c r="N530" s="18" t="s">
        <v>969</v>
      </c>
      <c r="O530" s="18" t="s">
        <v>969</v>
      </c>
      <c r="P530" s="21">
        <v>0.57708333333333328</v>
      </c>
      <c r="Q530" s="18" t="s">
        <v>346</v>
      </c>
      <c r="R530" s="20">
        <v>1.7108960474056234</v>
      </c>
      <c r="S530" s="22">
        <v>2.4153089338067098E-2</v>
      </c>
      <c r="T530" s="20">
        <v>1.0123261384830504</v>
      </c>
      <c r="U530" s="22">
        <v>1.0226789851626248</v>
      </c>
      <c r="V530" s="17" t="s">
        <v>47</v>
      </c>
      <c r="W530" s="17" t="s">
        <v>47</v>
      </c>
      <c r="X530" s="22">
        <v>0</v>
      </c>
      <c r="Y530" s="22">
        <v>0</v>
      </c>
      <c r="Z530" s="22">
        <v>7.0699999999999997E-5</v>
      </c>
      <c r="AA530" s="22">
        <v>0</v>
      </c>
      <c r="AB530" s="22">
        <v>4.9379999999999997E-4</v>
      </c>
      <c r="AC530" s="22">
        <v>2.76E-5</v>
      </c>
      <c r="AD530" s="22">
        <v>1.3071099999999999E-2</v>
      </c>
      <c r="AE530" s="22">
        <v>8.6332000000000006E-3</v>
      </c>
      <c r="AF530" s="22">
        <v>0</v>
      </c>
      <c r="AG530" s="22">
        <v>4.5399999999999999E-5</v>
      </c>
      <c r="AH530" s="22">
        <v>0</v>
      </c>
      <c r="AI530" s="22">
        <v>8.0190000000000003E-4</v>
      </c>
      <c r="AJ530" s="22">
        <v>0</v>
      </c>
      <c r="AK530" s="22">
        <v>1.7289338067100227E-5</v>
      </c>
      <c r="AL530" s="22">
        <v>0</v>
      </c>
      <c r="AM530" s="22">
        <v>0</v>
      </c>
      <c r="AN530" s="22">
        <v>9.921000000000001E-4</v>
      </c>
      <c r="AO530" s="22">
        <v>0</v>
      </c>
      <c r="AP530" s="22">
        <v>0</v>
      </c>
      <c r="AQ530" s="24" t="s">
        <v>930</v>
      </c>
    </row>
    <row r="531" spans="1:43" ht="27" x14ac:dyDescent="0.3">
      <c r="A531" s="17">
        <v>2012</v>
      </c>
      <c r="B531" s="19">
        <v>40955</v>
      </c>
      <c r="C531" s="18" t="s">
        <v>43</v>
      </c>
      <c r="D531" s="18" t="s">
        <v>1499</v>
      </c>
      <c r="E531" s="18" t="s">
        <v>1280</v>
      </c>
      <c r="F531" s="17">
        <v>2</v>
      </c>
      <c r="G531" s="18" t="s">
        <v>919</v>
      </c>
      <c r="H531" s="18" t="s">
        <v>47</v>
      </c>
      <c r="I531" s="17">
        <v>2011</v>
      </c>
      <c r="J531" s="17">
        <v>1.0794999999999999</v>
      </c>
      <c r="K531" s="17">
        <v>53</v>
      </c>
      <c r="L531" s="17">
        <v>2488</v>
      </c>
      <c r="M531" s="20">
        <v>1.2587932636432286</v>
      </c>
      <c r="N531" s="18" t="s">
        <v>969</v>
      </c>
      <c r="O531" s="18" t="s">
        <v>969</v>
      </c>
      <c r="P531" s="21">
        <v>0.57708333333333328</v>
      </c>
      <c r="Q531" s="18" t="s">
        <v>346</v>
      </c>
      <c r="R531" s="20">
        <v>1.905874950147058</v>
      </c>
      <c r="S531" s="22">
        <v>1.47025E-2</v>
      </c>
      <c r="T531" s="20">
        <v>1.3619731357109774</v>
      </c>
      <c r="U531" s="22">
        <v>1.3807789744059318</v>
      </c>
      <c r="V531" s="17" t="s">
        <v>47</v>
      </c>
      <c r="W531" s="17" t="s">
        <v>47</v>
      </c>
      <c r="X531" s="22">
        <v>0</v>
      </c>
      <c r="Y531" s="22">
        <v>0</v>
      </c>
      <c r="Z531" s="22">
        <v>0</v>
      </c>
      <c r="AA531" s="22">
        <v>0</v>
      </c>
      <c r="AB531" s="22">
        <v>1.9149999999999999E-4</v>
      </c>
      <c r="AC531" s="22">
        <v>0</v>
      </c>
      <c r="AD531" s="22">
        <v>7.6171999999999993E-3</v>
      </c>
      <c r="AE531" s="22">
        <v>5.9974E-3</v>
      </c>
      <c r="AF531" s="22">
        <v>0</v>
      </c>
      <c r="AG531" s="22">
        <v>0</v>
      </c>
      <c r="AH531" s="22">
        <v>0</v>
      </c>
      <c r="AI531" s="22">
        <v>8.964E-4</v>
      </c>
      <c r="AJ531" s="22">
        <v>0</v>
      </c>
      <c r="AK531" s="22">
        <v>0</v>
      </c>
      <c r="AL531" s="22">
        <v>0</v>
      </c>
      <c r="AM531" s="22">
        <v>0</v>
      </c>
      <c r="AN531" s="22">
        <v>0</v>
      </c>
      <c r="AO531" s="22">
        <v>0</v>
      </c>
      <c r="AP531" s="22">
        <v>0</v>
      </c>
      <c r="AQ531" s="24" t="s">
        <v>922</v>
      </c>
    </row>
    <row r="532" spans="1:43" ht="27" x14ac:dyDescent="0.3">
      <c r="A532" s="17">
        <v>2012</v>
      </c>
      <c r="B532" s="19">
        <v>40955</v>
      </c>
      <c r="C532" s="18" t="s">
        <v>43</v>
      </c>
      <c r="D532" s="18" t="s">
        <v>1500</v>
      </c>
      <c r="E532" s="18" t="s">
        <v>1280</v>
      </c>
      <c r="F532" s="17">
        <v>2</v>
      </c>
      <c r="G532" s="18" t="s">
        <v>919</v>
      </c>
      <c r="H532" s="18" t="s">
        <v>47</v>
      </c>
      <c r="I532" s="17">
        <v>2011</v>
      </c>
      <c r="J532" s="17">
        <v>1.4568000000000001</v>
      </c>
      <c r="K532" s="17">
        <v>60</v>
      </c>
      <c r="L532" s="17">
        <v>2488</v>
      </c>
      <c r="M532" s="20">
        <v>1.2587932636432286</v>
      </c>
      <c r="N532" s="18" t="s">
        <v>969</v>
      </c>
      <c r="O532" s="18" t="s">
        <v>969</v>
      </c>
      <c r="P532" s="21">
        <v>0.57708333333333328</v>
      </c>
      <c r="Q532" s="18" t="s">
        <v>346</v>
      </c>
      <c r="R532" s="20">
        <v>1.8771209488735632</v>
      </c>
      <c r="S532" s="22">
        <v>2.2029399999999998E-2</v>
      </c>
      <c r="T532" s="20">
        <v>1.5121773750686434</v>
      </c>
      <c r="U532" s="22">
        <v>1.5353952750356048</v>
      </c>
      <c r="V532" s="17" t="s">
        <v>47</v>
      </c>
      <c r="W532" s="17" t="s">
        <v>47</v>
      </c>
      <c r="X532" s="22">
        <v>0</v>
      </c>
      <c r="Y532" s="22">
        <v>0</v>
      </c>
      <c r="Z532" s="22">
        <v>0</v>
      </c>
      <c r="AA532" s="22">
        <v>0</v>
      </c>
      <c r="AB532" s="22">
        <v>3.5269999999999995E-4</v>
      </c>
      <c r="AC532" s="22">
        <v>2.76E-5</v>
      </c>
      <c r="AD532" s="22">
        <v>5.4114999999999996E-3</v>
      </c>
      <c r="AE532" s="22">
        <v>1.5471E-2</v>
      </c>
      <c r="AF532" s="22">
        <v>0</v>
      </c>
      <c r="AG532" s="22">
        <v>3.4049999999999998E-4</v>
      </c>
      <c r="AH532" s="22">
        <v>0</v>
      </c>
      <c r="AI532" s="22">
        <v>9.5400000000000001E-5</v>
      </c>
      <c r="AJ532" s="22">
        <v>0</v>
      </c>
      <c r="AK532" s="22">
        <v>0</v>
      </c>
      <c r="AL532" s="22">
        <v>0</v>
      </c>
      <c r="AM532" s="22">
        <v>0</v>
      </c>
      <c r="AN532" s="22">
        <v>3.3070000000000002E-4</v>
      </c>
      <c r="AO532" s="22">
        <v>0</v>
      </c>
      <c r="AP532" s="22">
        <v>0</v>
      </c>
      <c r="AQ532" s="24" t="s">
        <v>930</v>
      </c>
    </row>
    <row r="533" spans="1:43" ht="27" x14ac:dyDescent="0.3">
      <c r="A533" s="17">
        <v>2012</v>
      </c>
      <c r="B533" s="19">
        <v>40955</v>
      </c>
      <c r="C533" s="18" t="s">
        <v>43</v>
      </c>
      <c r="D533" s="18" t="s">
        <v>1501</v>
      </c>
      <c r="E533" s="18" t="s">
        <v>1280</v>
      </c>
      <c r="F533" s="17">
        <v>2</v>
      </c>
      <c r="G533" s="18" t="s">
        <v>919</v>
      </c>
      <c r="H533" s="18" t="s">
        <v>47</v>
      </c>
      <c r="I533" s="17">
        <v>2011</v>
      </c>
      <c r="J533" s="17">
        <v>1.9422999999999999</v>
      </c>
      <c r="K533" s="17">
        <v>62</v>
      </c>
      <c r="L533" s="17">
        <v>2488</v>
      </c>
      <c r="M533" s="20">
        <v>1.2587932636432286</v>
      </c>
      <c r="N533" s="18" t="s">
        <v>969</v>
      </c>
      <c r="O533" s="18" t="s">
        <v>969</v>
      </c>
      <c r="P533" s="21">
        <v>0.57708333333333328</v>
      </c>
      <c r="Q533" s="18" t="s">
        <v>346</v>
      </c>
      <c r="R533" s="20">
        <v>1.7595661957638351</v>
      </c>
      <c r="S533" s="22">
        <v>1.9031200000000002E-2</v>
      </c>
      <c r="T533" s="20">
        <v>0.97982803892292658</v>
      </c>
      <c r="U533" s="22">
        <v>0.98952366928637336</v>
      </c>
      <c r="V533" s="17" t="s">
        <v>47</v>
      </c>
      <c r="W533" s="17" t="s">
        <v>47</v>
      </c>
      <c r="X533" s="22">
        <v>0</v>
      </c>
      <c r="Y533" s="22">
        <v>0</v>
      </c>
      <c r="Z533" s="22">
        <v>7.0699999999999997E-5</v>
      </c>
      <c r="AA533" s="22">
        <v>0</v>
      </c>
      <c r="AB533" s="22">
        <v>8.6659999999999992E-4</v>
      </c>
      <c r="AC533" s="22">
        <v>5.52E-5</v>
      </c>
      <c r="AD533" s="22">
        <v>9.1652999999999995E-3</v>
      </c>
      <c r="AE533" s="22">
        <v>8.1747999999999994E-3</v>
      </c>
      <c r="AF533" s="22">
        <v>0</v>
      </c>
      <c r="AG533" s="22">
        <v>0</v>
      </c>
      <c r="AH533" s="22">
        <v>0</v>
      </c>
      <c r="AI533" s="22">
        <v>2.6909999999999998E-4</v>
      </c>
      <c r="AJ533" s="22">
        <v>0</v>
      </c>
      <c r="AK533" s="22">
        <v>0</v>
      </c>
      <c r="AL533" s="22">
        <v>0</v>
      </c>
      <c r="AM533" s="22">
        <v>0</v>
      </c>
      <c r="AN533" s="22">
        <v>3.3070000000000002E-4</v>
      </c>
      <c r="AO533" s="22">
        <v>0</v>
      </c>
      <c r="AP533" s="22">
        <v>9.8800000000000003E-5</v>
      </c>
      <c r="AQ533" s="24" t="s">
        <v>930</v>
      </c>
    </row>
    <row r="534" spans="1:43" ht="27" x14ac:dyDescent="0.3">
      <c r="A534" s="17">
        <v>2012</v>
      </c>
      <c r="B534" s="19">
        <v>40955</v>
      </c>
      <c r="C534" s="18" t="s">
        <v>43</v>
      </c>
      <c r="D534" s="18" t="s">
        <v>1502</v>
      </c>
      <c r="E534" s="18" t="s">
        <v>1280</v>
      </c>
      <c r="F534" s="17">
        <v>2</v>
      </c>
      <c r="G534" s="18" t="s">
        <v>919</v>
      </c>
      <c r="H534" s="18" t="s">
        <v>47</v>
      </c>
      <c r="I534" s="17">
        <v>2011</v>
      </c>
      <c r="J534" s="17">
        <v>2.5398999999999998</v>
      </c>
      <c r="K534" s="17">
        <v>70</v>
      </c>
      <c r="L534" s="17">
        <v>2488</v>
      </c>
      <c r="M534" s="20">
        <v>1.2587932636432286</v>
      </c>
      <c r="N534" s="18" t="s">
        <v>969</v>
      </c>
      <c r="O534" s="18" t="s">
        <v>969</v>
      </c>
      <c r="P534" s="21">
        <v>0.57708333333333328</v>
      </c>
      <c r="Q534" s="18" t="s">
        <v>346</v>
      </c>
      <c r="R534" s="20">
        <v>1.5629315736083582</v>
      </c>
      <c r="S534" s="22">
        <v>1.9176200000000001E-2</v>
      </c>
      <c r="T534" s="20">
        <v>0.75499822827670393</v>
      </c>
      <c r="U534" s="22">
        <v>0.76074181550553066</v>
      </c>
      <c r="V534" s="17" t="s">
        <v>47</v>
      </c>
      <c r="W534" s="17" t="s">
        <v>47</v>
      </c>
      <c r="X534" s="22">
        <v>0</v>
      </c>
      <c r="Y534" s="22">
        <v>0</v>
      </c>
      <c r="Z534" s="22">
        <v>0</v>
      </c>
      <c r="AA534" s="22">
        <v>0</v>
      </c>
      <c r="AB534" s="22">
        <v>1.7149999999999999E-4</v>
      </c>
      <c r="AC534" s="22">
        <v>0</v>
      </c>
      <c r="AD534" s="22">
        <v>1.0973699999999999E-2</v>
      </c>
      <c r="AE534" s="22">
        <v>6.9141999999999997E-3</v>
      </c>
      <c r="AF534" s="22">
        <v>0</v>
      </c>
      <c r="AG534" s="22">
        <v>9.0799999999999998E-5</v>
      </c>
      <c r="AH534" s="22">
        <v>2.3999999999999999E-6</v>
      </c>
      <c r="AI534" s="22">
        <v>1.0143000000000001E-3</v>
      </c>
      <c r="AJ534" s="22">
        <v>0</v>
      </c>
      <c r="AK534" s="22">
        <v>9.3000000000000007E-6</v>
      </c>
      <c r="AL534" s="22">
        <v>0</v>
      </c>
      <c r="AM534" s="22">
        <v>0</v>
      </c>
      <c r="AN534" s="22">
        <v>0</v>
      </c>
      <c r="AO534" s="22">
        <v>0</v>
      </c>
      <c r="AP534" s="22">
        <v>0</v>
      </c>
      <c r="AQ534" s="24" t="s">
        <v>930</v>
      </c>
    </row>
    <row r="535" spans="1:43" ht="27" x14ac:dyDescent="0.3">
      <c r="A535" s="17">
        <v>2012</v>
      </c>
      <c r="B535" s="19">
        <v>40955</v>
      </c>
      <c r="C535" s="18" t="s">
        <v>43</v>
      </c>
      <c r="D535" s="18" t="s">
        <v>1503</v>
      </c>
      <c r="E535" s="18" t="s">
        <v>1280</v>
      </c>
      <c r="F535" s="17">
        <v>2</v>
      </c>
      <c r="G535" s="18" t="s">
        <v>919</v>
      </c>
      <c r="H535" s="18" t="s">
        <v>47</v>
      </c>
      <c r="I535" s="17">
        <v>2011</v>
      </c>
      <c r="J535" s="17">
        <v>2.4119999999999999</v>
      </c>
      <c r="K535" s="17">
        <v>68</v>
      </c>
      <c r="L535" s="17">
        <v>2488</v>
      </c>
      <c r="M535" s="20">
        <v>1.2587932636432286</v>
      </c>
      <c r="N535" s="18" t="s">
        <v>969</v>
      </c>
      <c r="O535" s="18" t="s">
        <v>969</v>
      </c>
      <c r="P535" s="21">
        <v>0.57708333333333328</v>
      </c>
      <c r="Q535" s="18" t="s">
        <v>346</v>
      </c>
      <c r="R535" s="20">
        <v>1.7284699830523378</v>
      </c>
      <c r="S535" s="22">
        <v>2.5150500000000003E-2</v>
      </c>
      <c r="T535" s="20">
        <v>1.0427238805970149</v>
      </c>
      <c r="U535" s="22">
        <v>1.0537111786897333</v>
      </c>
      <c r="V535" s="17" t="s">
        <v>47</v>
      </c>
      <c r="W535" s="17" t="s">
        <v>47</v>
      </c>
      <c r="X535" s="22">
        <v>5.49E-5</v>
      </c>
      <c r="Y535" s="22">
        <v>0</v>
      </c>
      <c r="Z535" s="22">
        <v>0</v>
      </c>
      <c r="AA535" s="22">
        <v>0</v>
      </c>
      <c r="AB535" s="22">
        <v>4.838E-4</v>
      </c>
      <c r="AC535" s="22">
        <v>0</v>
      </c>
      <c r="AD535" s="22">
        <v>6.2039E-3</v>
      </c>
      <c r="AE535" s="22">
        <v>1.61204E-2</v>
      </c>
      <c r="AF535" s="22">
        <v>0</v>
      </c>
      <c r="AG535" s="22">
        <v>2.27E-5</v>
      </c>
      <c r="AH535" s="22">
        <v>0</v>
      </c>
      <c r="AI535" s="22">
        <v>2.2648E-3</v>
      </c>
      <c r="AJ535" s="22">
        <v>0</v>
      </c>
      <c r="AK535" s="22">
        <v>0</v>
      </c>
      <c r="AL535" s="22">
        <v>0</v>
      </c>
      <c r="AM535" s="22">
        <v>0</v>
      </c>
      <c r="AN535" s="22">
        <v>0</v>
      </c>
      <c r="AO535" s="22">
        <v>0</v>
      </c>
      <c r="AP535" s="22">
        <v>0</v>
      </c>
      <c r="AQ535" s="24" t="s">
        <v>930</v>
      </c>
    </row>
    <row r="536" spans="1:43" ht="27" x14ac:dyDescent="0.3">
      <c r="A536" s="17">
        <v>2012</v>
      </c>
      <c r="B536" s="19">
        <v>40955</v>
      </c>
      <c r="C536" s="18" t="s">
        <v>43</v>
      </c>
      <c r="D536" s="18" t="s">
        <v>1504</v>
      </c>
      <c r="E536" s="18" t="s">
        <v>1280</v>
      </c>
      <c r="F536" s="17">
        <v>2</v>
      </c>
      <c r="G536" s="18" t="s">
        <v>919</v>
      </c>
      <c r="H536" s="18" t="s">
        <v>47</v>
      </c>
      <c r="I536" s="17">
        <v>2011</v>
      </c>
      <c r="J536" s="17">
        <v>1.6862999999999999</v>
      </c>
      <c r="K536" s="17">
        <v>61</v>
      </c>
      <c r="L536" s="17">
        <v>2488</v>
      </c>
      <c r="M536" s="20">
        <v>1.2587932636432286</v>
      </c>
      <c r="N536" s="18" t="s">
        <v>969</v>
      </c>
      <c r="O536" s="18" t="s">
        <v>969</v>
      </c>
      <c r="P536" s="21">
        <v>0.57708333333333328</v>
      </c>
      <c r="Q536" s="18" t="s">
        <v>346</v>
      </c>
      <c r="R536" s="20">
        <v>1.7703036622262494</v>
      </c>
      <c r="S536" s="22">
        <v>1.8340700000000001E-2</v>
      </c>
      <c r="T536" s="20">
        <v>1.0876297218762974</v>
      </c>
      <c r="U536" s="22">
        <v>1.0995891806232923</v>
      </c>
      <c r="V536" s="17" t="s">
        <v>47</v>
      </c>
      <c r="W536" s="17" t="s">
        <v>47</v>
      </c>
      <c r="X536" s="22">
        <v>0</v>
      </c>
      <c r="Y536" s="22">
        <v>7.5300000000000001E-5</v>
      </c>
      <c r="Z536" s="22">
        <v>0</v>
      </c>
      <c r="AA536" s="22">
        <v>0</v>
      </c>
      <c r="AB536" s="22">
        <v>4.8359999999999994E-4</v>
      </c>
      <c r="AC536" s="22">
        <v>0</v>
      </c>
      <c r="AD536" s="22">
        <v>9.0145999999999993E-3</v>
      </c>
      <c r="AE536" s="22">
        <v>6.8377999999999998E-3</v>
      </c>
      <c r="AF536" s="22">
        <v>0</v>
      </c>
      <c r="AG536" s="22">
        <v>6.8100000000000002E-5</v>
      </c>
      <c r="AH536" s="22">
        <v>0</v>
      </c>
      <c r="AI536" s="22">
        <v>5.3849999999999992E-4</v>
      </c>
      <c r="AJ536" s="22">
        <v>0</v>
      </c>
      <c r="AK536" s="22">
        <v>0</v>
      </c>
      <c r="AL536" s="22">
        <v>0</v>
      </c>
      <c r="AM536" s="22">
        <v>0</v>
      </c>
      <c r="AN536" s="22">
        <v>1.3228000000000001E-3</v>
      </c>
      <c r="AO536" s="22">
        <v>0</v>
      </c>
      <c r="AP536" s="22">
        <v>0</v>
      </c>
      <c r="AQ536" s="24" t="s">
        <v>930</v>
      </c>
    </row>
    <row r="537" spans="1:43" ht="27" x14ac:dyDescent="0.3">
      <c r="A537" s="17">
        <v>2012</v>
      </c>
      <c r="B537" s="19">
        <v>40955</v>
      </c>
      <c r="C537" s="18" t="s">
        <v>43</v>
      </c>
      <c r="D537" s="18" t="s">
        <v>1505</v>
      </c>
      <c r="E537" s="18" t="s">
        <v>1280</v>
      </c>
      <c r="F537" s="17">
        <v>2</v>
      </c>
      <c r="G537" s="18" t="s">
        <v>919</v>
      </c>
      <c r="H537" s="18" t="s">
        <v>47</v>
      </c>
      <c r="I537" s="17">
        <v>2011</v>
      </c>
      <c r="J537" s="17">
        <v>2.2086000000000001</v>
      </c>
      <c r="K537" s="17">
        <v>65</v>
      </c>
      <c r="L537" s="17">
        <v>2488</v>
      </c>
      <c r="M537" s="20">
        <v>1.2587932636432286</v>
      </c>
      <c r="N537" s="18" t="s">
        <v>969</v>
      </c>
      <c r="O537" s="18" t="s">
        <v>969</v>
      </c>
      <c r="P537" s="21">
        <v>0.57708333333333328</v>
      </c>
      <c r="Q537" s="18" t="s">
        <v>346</v>
      </c>
      <c r="R537" s="20">
        <v>1.5774392668980437</v>
      </c>
      <c r="S537" s="22">
        <v>1.4968700000000001E-2</v>
      </c>
      <c r="T537" s="20">
        <v>0.67774608349180476</v>
      </c>
      <c r="U537" s="22">
        <v>0.682370825033359</v>
      </c>
      <c r="V537" s="17" t="s">
        <v>47</v>
      </c>
      <c r="W537" s="17" t="s">
        <v>47</v>
      </c>
      <c r="X537" s="22">
        <v>0</v>
      </c>
      <c r="Y537" s="22">
        <v>0</v>
      </c>
      <c r="Z537" s="22">
        <v>0</v>
      </c>
      <c r="AA537" s="22">
        <v>0</v>
      </c>
      <c r="AB537" s="22">
        <v>2.0149999999999999E-4</v>
      </c>
      <c r="AC537" s="22">
        <v>0</v>
      </c>
      <c r="AD537" s="22">
        <v>7.1650999999999998E-3</v>
      </c>
      <c r="AE537" s="22">
        <v>7.1815999999999998E-3</v>
      </c>
      <c r="AF537" s="22">
        <v>0</v>
      </c>
      <c r="AG537" s="22">
        <v>2.27E-5</v>
      </c>
      <c r="AH537" s="22">
        <v>0</v>
      </c>
      <c r="AI537" s="22">
        <v>3.9780000000000002E-4</v>
      </c>
      <c r="AJ537" s="22">
        <v>0</v>
      </c>
      <c r="AK537" s="22">
        <v>0</v>
      </c>
      <c r="AL537" s="22">
        <v>0</v>
      </c>
      <c r="AM537" s="22">
        <v>0</v>
      </c>
      <c r="AN537" s="22">
        <v>0</v>
      </c>
      <c r="AO537" s="22">
        <v>0</v>
      </c>
      <c r="AP537" s="22">
        <v>0</v>
      </c>
      <c r="AQ537" s="24" t="s">
        <v>930</v>
      </c>
    </row>
    <row r="538" spans="1:43" ht="27" x14ac:dyDescent="0.3">
      <c r="A538" s="17">
        <v>2012</v>
      </c>
      <c r="B538" s="19">
        <v>40955</v>
      </c>
      <c r="C538" s="18" t="s">
        <v>43</v>
      </c>
      <c r="D538" s="18" t="s">
        <v>1506</v>
      </c>
      <c r="E538" s="18" t="s">
        <v>1280</v>
      </c>
      <c r="F538" s="17">
        <v>2</v>
      </c>
      <c r="G538" s="18" t="s">
        <v>919</v>
      </c>
      <c r="H538" s="18" t="s">
        <v>47</v>
      </c>
      <c r="I538" s="17">
        <v>2011</v>
      </c>
      <c r="J538" s="17">
        <v>2.0453000000000001</v>
      </c>
      <c r="K538" s="17">
        <v>64</v>
      </c>
      <c r="L538" s="17">
        <v>2488</v>
      </c>
      <c r="M538" s="20">
        <v>1.2587932636432286</v>
      </c>
      <c r="N538" s="18" t="s">
        <v>969</v>
      </c>
      <c r="O538" s="18" t="s">
        <v>969</v>
      </c>
      <c r="P538" s="21">
        <v>0.57708333333333328</v>
      </c>
      <c r="Q538" s="18" t="s">
        <v>346</v>
      </c>
      <c r="R538" s="20">
        <v>1.9999269598045699</v>
      </c>
      <c r="S538" s="22">
        <v>3.7336193346431054E-2</v>
      </c>
      <c r="T538" s="20">
        <v>1.8254629319137072</v>
      </c>
      <c r="U538" s="22">
        <v>1.8594056936043477</v>
      </c>
      <c r="V538" s="17" t="s">
        <v>47</v>
      </c>
      <c r="W538" s="17" t="s">
        <v>47</v>
      </c>
      <c r="X538" s="22">
        <v>0</v>
      </c>
      <c r="Y538" s="22">
        <v>7.5300000000000001E-5</v>
      </c>
      <c r="Z538" s="22">
        <v>0</v>
      </c>
      <c r="AA538" s="22">
        <v>0</v>
      </c>
      <c r="AB538" s="22">
        <v>6.5499999999999998E-4</v>
      </c>
      <c r="AC538" s="22">
        <v>0</v>
      </c>
      <c r="AD538" s="22">
        <v>9.3296999999999998E-3</v>
      </c>
      <c r="AE538" s="22">
        <v>2.60524E-2</v>
      </c>
      <c r="AF538" s="22">
        <v>0</v>
      </c>
      <c r="AG538" s="22">
        <v>0</v>
      </c>
      <c r="AH538" s="22">
        <v>0</v>
      </c>
      <c r="AI538" s="22">
        <v>1.8570000000000001E-4</v>
      </c>
      <c r="AJ538" s="22">
        <v>0</v>
      </c>
      <c r="AK538" s="22">
        <v>4.599334643104549E-5</v>
      </c>
      <c r="AL538" s="22">
        <v>0</v>
      </c>
      <c r="AM538" s="22">
        <v>0</v>
      </c>
      <c r="AN538" s="22">
        <v>9.921000000000001E-4</v>
      </c>
      <c r="AO538" s="22">
        <v>0</v>
      </c>
      <c r="AP538" s="22">
        <v>0</v>
      </c>
      <c r="AQ538" s="24" t="s">
        <v>930</v>
      </c>
    </row>
    <row r="539" spans="1:43" ht="27" x14ac:dyDescent="0.3">
      <c r="A539" s="17">
        <v>2012</v>
      </c>
      <c r="B539" s="19">
        <v>40955</v>
      </c>
      <c r="C539" s="18" t="s">
        <v>43</v>
      </c>
      <c r="D539" s="18" t="s">
        <v>1507</v>
      </c>
      <c r="E539" s="18" t="s">
        <v>1280</v>
      </c>
      <c r="F539" s="17">
        <v>2</v>
      </c>
      <c r="G539" s="18" t="s">
        <v>919</v>
      </c>
      <c r="H539" s="18" t="s">
        <v>47</v>
      </c>
      <c r="I539" s="17">
        <v>2011</v>
      </c>
      <c r="J539" s="17">
        <v>2.1244000000000001</v>
      </c>
      <c r="K539" s="17">
        <v>65</v>
      </c>
      <c r="L539" s="17">
        <v>2488</v>
      </c>
      <c r="M539" s="20">
        <v>1.2587932636432286</v>
      </c>
      <c r="N539" s="18" t="s">
        <v>969</v>
      </c>
      <c r="O539" s="18" t="s">
        <v>969</v>
      </c>
      <c r="P539" s="21">
        <v>0.57708333333333328</v>
      </c>
      <c r="Q539" s="18" t="s">
        <v>346</v>
      </c>
      <c r="R539" s="20">
        <v>1.7064225340822765</v>
      </c>
      <c r="S539" s="22">
        <v>2.0145003705352917E-2</v>
      </c>
      <c r="T539" s="20">
        <v>0.94826792060595544</v>
      </c>
      <c r="U539" s="22">
        <v>0.95734612681571229</v>
      </c>
      <c r="V539" s="17" t="s">
        <v>47</v>
      </c>
      <c r="W539" s="17" t="s">
        <v>47</v>
      </c>
      <c r="X539" s="22">
        <v>0</v>
      </c>
      <c r="Y539" s="22">
        <v>0</v>
      </c>
      <c r="Z539" s="22">
        <v>0</v>
      </c>
      <c r="AA539" s="22">
        <v>0</v>
      </c>
      <c r="AB539" s="22">
        <v>6.1469999999999993E-4</v>
      </c>
      <c r="AC539" s="22">
        <v>2.76E-5</v>
      </c>
      <c r="AD539" s="22">
        <v>5.8579000000000001E-3</v>
      </c>
      <c r="AE539" s="22">
        <v>1.2988E-2</v>
      </c>
      <c r="AF539" s="22">
        <v>0</v>
      </c>
      <c r="AG539" s="22">
        <v>0</v>
      </c>
      <c r="AH539" s="22">
        <v>0</v>
      </c>
      <c r="AI539" s="22">
        <v>1.008E-4</v>
      </c>
      <c r="AJ539" s="22">
        <v>5.1401436728581887E-4</v>
      </c>
      <c r="AK539" s="22">
        <v>1.7289338067100227E-5</v>
      </c>
      <c r="AL539" s="22">
        <v>0</v>
      </c>
      <c r="AM539" s="22">
        <v>0</v>
      </c>
      <c r="AN539" s="22">
        <v>0</v>
      </c>
      <c r="AO539" s="22">
        <v>0</v>
      </c>
      <c r="AP539" s="22">
        <v>2.4700000000000001E-5</v>
      </c>
      <c r="AQ539" s="24" t="s">
        <v>930</v>
      </c>
    </row>
    <row r="540" spans="1:43" ht="27" x14ac:dyDescent="0.3">
      <c r="A540" s="17">
        <v>2012</v>
      </c>
      <c r="B540" s="19">
        <v>40955</v>
      </c>
      <c r="C540" s="18" t="s">
        <v>43</v>
      </c>
      <c r="D540" s="18" t="s">
        <v>1508</v>
      </c>
      <c r="E540" s="18" t="s">
        <v>1280</v>
      </c>
      <c r="F540" s="17">
        <v>2</v>
      </c>
      <c r="G540" s="18" t="s">
        <v>919</v>
      </c>
      <c r="H540" s="18" t="s">
        <v>47</v>
      </c>
      <c r="I540" s="17">
        <v>2011</v>
      </c>
      <c r="J540" s="17">
        <v>2.0461999999999998</v>
      </c>
      <c r="K540" s="17">
        <v>65</v>
      </c>
      <c r="L540" s="17">
        <v>2488</v>
      </c>
      <c r="M540" s="20">
        <v>1.2587932636432286</v>
      </c>
      <c r="N540" s="18" t="s">
        <v>969</v>
      </c>
      <c r="O540" s="18" t="s">
        <v>969</v>
      </c>
      <c r="P540" s="21">
        <v>0.57708333333333328</v>
      </c>
      <c r="Q540" s="18" t="s">
        <v>346</v>
      </c>
      <c r="R540" s="20">
        <v>1.7728760438670348</v>
      </c>
      <c r="S540" s="22">
        <v>2.3475824890559664E-2</v>
      </c>
      <c r="T540" s="20">
        <v>1.1472888715941583</v>
      </c>
      <c r="U540" s="22">
        <v>1.1606043562162645</v>
      </c>
      <c r="V540" s="17" t="s">
        <v>47</v>
      </c>
      <c r="W540" s="17" t="s">
        <v>47</v>
      </c>
      <c r="X540" s="22">
        <v>0</v>
      </c>
      <c r="Y540" s="22">
        <v>0</v>
      </c>
      <c r="Z540" s="22">
        <v>0</v>
      </c>
      <c r="AA540" s="22">
        <v>0</v>
      </c>
      <c r="AB540" s="22">
        <v>4.4689999999999997E-4</v>
      </c>
      <c r="AC540" s="22">
        <v>0</v>
      </c>
      <c r="AD540" s="22">
        <v>7.672E-3</v>
      </c>
      <c r="AE540" s="22">
        <v>1.3446400000000001E-2</v>
      </c>
      <c r="AF540" s="22">
        <v>0</v>
      </c>
      <c r="AG540" s="22">
        <v>0</v>
      </c>
      <c r="AH540" s="22">
        <v>0</v>
      </c>
      <c r="AI540" s="22">
        <v>1.854E-3</v>
      </c>
      <c r="AJ540" s="22">
        <v>0</v>
      </c>
      <c r="AK540" s="22">
        <v>5.6524890559657807E-5</v>
      </c>
      <c r="AL540" s="22">
        <v>0</v>
      </c>
      <c r="AM540" s="22">
        <v>0</v>
      </c>
      <c r="AN540" s="22">
        <v>0</v>
      </c>
      <c r="AO540" s="22">
        <v>0</v>
      </c>
      <c r="AP540" s="22">
        <v>0</v>
      </c>
      <c r="AQ540" s="24" t="s">
        <v>930</v>
      </c>
    </row>
    <row r="541" spans="1:43" ht="27" x14ac:dyDescent="0.3">
      <c r="A541" s="17">
        <v>2012</v>
      </c>
      <c r="B541" s="19">
        <v>40955</v>
      </c>
      <c r="C541" s="18" t="s">
        <v>43</v>
      </c>
      <c r="D541" s="18" t="s">
        <v>1509</v>
      </c>
      <c r="E541" s="18" t="s">
        <v>1280</v>
      </c>
      <c r="F541" s="17">
        <v>2</v>
      </c>
      <c r="G541" s="18" t="s">
        <v>919</v>
      </c>
      <c r="H541" s="18" t="s">
        <v>47</v>
      </c>
      <c r="I541" s="17">
        <v>2011</v>
      </c>
      <c r="J541" s="17">
        <v>1.8449</v>
      </c>
      <c r="K541" s="17">
        <v>64</v>
      </c>
      <c r="L541" s="17">
        <v>2488</v>
      </c>
      <c r="M541" s="20">
        <v>1.2587932636432286</v>
      </c>
      <c r="N541" s="18" t="s">
        <v>969</v>
      </c>
      <c r="O541" s="18" t="s">
        <v>969</v>
      </c>
      <c r="P541" s="21">
        <v>0.57708333333333328</v>
      </c>
      <c r="Q541" s="18" t="s">
        <v>346</v>
      </c>
      <c r="R541" s="20">
        <v>1.7038380160238644</v>
      </c>
      <c r="S541" s="22">
        <v>1.8881700000000001E-2</v>
      </c>
      <c r="T541" s="20">
        <v>1.0234538457368965</v>
      </c>
      <c r="U541" s="22">
        <v>1.0340367344620809</v>
      </c>
      <c r="V541" s="17" t="s">
        <v>47</v>
      </c>
      <c r="W541" s="17" t="s">
        <v>47</v>
      </c>
      <c r="X541" s="22">
        <v>5.49E-5</v>
      </c>
      <c r="Y541" s="22">
        <v>0</v>
      </c>
      <c r="Z541" s="22">
        <v>0</v>
      </c>
      <c r="AA541" s="22">
        <v>0</v>
      </c>
      <c r="AB541" s="22">
        <v>7.4569999999999986E-4</v>
      </c>
      <c r="AC541" s="22">
        <v>0</v>
      </c>
      <c r="AD541" s="22">
        <v>9.0831000000000002E-3</v>
      </c>
      <c r="AE541" s="22">
        <v>7.6017999999999997E-3</v>
      </c>
      <c r="AF541" s="22">
        <v>0</v>
      </c>
      <c r="AG541" s="22">
        <v>4.5399999999999999E-5</v>
      </c>
      <c r="AH541" s="22">
        <v>0</v>
      </c>
      <c r="AI541" s="22">
        <v>6.8940000000000006E-4</v>
      </c>
      <c r="AJ541" s="22">
        <v>0</v>
      </c>
      <c r="AK541" s="22">
        <v>0</v>
      </c>
      <c r="AL541" s="22">
        <v>0</v>
      </c>
      <c r="AM541" s="22">
        <v>0</v>
      </c>
      <c r="AN541" s="22">
        <v>6.6140000000000003E-4</v>
      </c>
      <c r="AO541" s="22">
        <v>0</v>
      </c>
      <c r="AP541" s="22">
        <v>0</v>
      </c>
      <c r="AQ541" s="24" t="s">
        <v>930</v>
      </c>
    </row>
    <row r="542" spans="1:43" ht="27" x14ac:dyDescent="0.3">
      <c r="A542" s="17">
        <v>2012</v>
      </c>
      <c r="B542" s="19">
        <v>40955</v>
      </c>
      <c r="C542" s="18" t="s">
        <v>43</v>
      </c>
      <c r="D542" s="18" t="s">
        <v>1510</v>
      </c>
      <c r="E542" s="18" t="s">
        <v>1280</v>
      </c>
      <c r="F542" s="17">
        <v>2</v>
      </c>
      <c r="G542" s="18" t="s">
        <v>919</v>
      </c>
      <c r="H542" s="18" t="s">
        <v>47</v>
      </c>
      <c r="I542" s="17">
        <v>2011</v>
      </c>
      <c r="J542" s="17">
        <v>1.9648000000000001</v>
      </c>
      <c r="K542" s="17">
        <v>65</v>
      </c>
      <c r="L542" s="17">
        <v>2488</v>
      </c>
      <c r="M542" s="20">
        <v>1.2587932636432286</v>
      </c>
      <c r="N542" s="18" t="s">
        <v>969</v>
      </c>
      <c r="O542" s="18" t="s">
        <v>969</v>
      </c>
      <c r="P542" s="21">
        <v>0.57708333333333328</v>
      </c>
      <c r="Q542" s="18" t="s">
        <v>346</v>
      </c>
      <c r="R542" s="20">
        <v>1.7697844139247279</v>
      </c>
      <c r="S542" s="22">
        <v>2.3309299999999998E-2</v>
      </c>
      <c r="T542" s="20">
        <v>1.1863446661237782</v>
      </c>
      <c r="U542" s="22">
        <v>1.2005877751564813</v>
      </c>
      <c r="V542" s="17" t="s">
        <v>47</v>
      </c>
      <c r="W542" s="17" t="s">
        <v>47</v>
      </c>
      <c r="X542" s="22">
        <v>0</v>
      </c>
      <c r="Y542" s="22">
        <v>0</v>
      </c>
      <c r="Z542" s="22">
        <v>0</v>
      </c>
      <c r="AA542" s="22">
        <v>0</v>
      </c>
      <c r="AB542" s="22">
        <v>5.3409999999999992E-4</v>
      </c>
      <c r="AC542" s="22">
        <v>0</v>
      </c>
      <c r="AD542" s="22">
        <v>1.16954E-2</v>
      </c>
      <c r="AE542" s="22">
        <v>9.6264000000000002E-3</v>
      </c>
      <c r="AF542" s="22">
        <v>0</v>
      </c>
      <c r="AG542" s="22">
        <v>0</v>
      </c>
      <c r="AH542" s="22">
        <v>0</v>
      </c>
      <c r="AI542" s="22">
        <v>1.1226999999999999E-3</v>
      </c>
      <c r="AJ542" s="22">
        <v>0</v>
      </c>
      <c r="AK542" s="22">
        <v>0</v>
      </c>
      <c r="AL542" s="22">
        <v>0</v>
      </c>
      <c r="AM542" s="22">
        <v>0</v>
      </c>
      <c r="AN542" s="22">
        <v>3.3070000000000002E-4</v>
      </c>
      <c r="AO542" s="22">
        <v>0</v>
      </c>
      <c r="AP542" s="22">
        <v>0</v>
      </c>
      <c r="AQ542" s="24" t="s">
        <v>930</v>
      </c>
    </row>
    <row r="543" spans="1:43" ht="27" x14ac:dyDescent="0.3">
      <c r="A543" s="17">
        <v>2012</v>
      </c>
      <c r="B543" s="19">
        <v>40955</v>
      </c>
      <c r="C543" s="18" t="s">
        <v>43</v>
      </c>
      <c r="D543" s="18" t="s">
        <v>1511</v>
      </c>
      <c r="E543" s="18" t="s">
        <v>1280</v>
      </c>
      <c r="F543" s="17">
        <v>2</v>
      </c>
      <c r="G543" s="18" t="s">
        <v>919</v>
      </c>
      <c r="H543" s="18" t="s">
        <v>47</v>
      </c>
      <c r="I543" s="17">
        <v>2011</v>
      </c>
      <c r="J543" s="17">
        <v>1.5228999999999999</v>
      </c>
      <c r="K543" s="17">
        <v>59</v>
      </c>
      <c r="L543" s="17">
        <v>2488</v>
      </c>
      <c r="M543" s="20">
        <v>1.2587932636432286</v>
      </c>
      <c r="N543" s="18" t="s">
        <v>969</v>
      </c>
      <c r="O543" s="18" t="s">
        <v>969</v>
      </c>
      <c r="P543" s="21">
        <v>0.57708333333333328</v>
      </c>
      <c r="Q543" s="18" t="s">
        <v>346</v>
      </c>
      <c r="R543" s="20">
        <v>2.0624024328603294</v>
      </c>
      <c r="S543" s="22">
        <v>3.1666200000000005E-2</v>
      </c>
      <c r="T543" s="20">
        <v>2.0793354783636491</v>
      </c>
      <c r="U543" s="22">
        <v>2.1234899584491722</v>
      </c>
      <c r="V543" s="17" t="s">
        <v>47</v>
      </c>
      <c r="W543" s="17" t="s">
        <v>47</v>
      </c>
      <c r="X543" s="22">
        <v>0</v>
      </c>
      <c r="Y543" s="22">
        <v>7.5300000000000001E-5</v>
      </c>
      <c r="Z543" s="22">
        <v>0</v>
      </c>
      <c r="AA543" s="22">
        <v>0</v>
      </c>
      <c r="AB543" s="22">
        <v>4.6349999999999999E-4</v>
      </c>
      <c r="AC543" s="22">
        <v>1.38E-5</v>
      </c>
      <c r="AD543" s="22">
        <v>5.0164999999999993E-3</v>
      </c>
      <c r="AE543" s="22">
        <v>2.5670399999999999E-2</v>
      </c>
      <c r="AF543" s="22">
        <v>5.5999999999999997E-6</v>
      </c>
      <c r="AG543" s="22">
        <v>4.5399999999999999E-5</v>
      </c>
      <c r="AH543" s="22">
        <v>0</v>
      </c>
      <c r="AI543" s="22">
        <v>4.5000000000000003E-5</v>
      </c>
      <c r="AJ543" s="22">
        <v>0</v>
      </c>
      <c r="AK543" s="22">
        <v>0</v>
      </c>
      <c r="AL543" s="22">
        <v>0</v>
      </c>
      <c r="AM543" s="22">
        <v>0</v>
      </c>
      <c r="AN543" s="22">
        <v>3.3070000000000002E-4</v>
      </c>
      <c r="AO543" s="22">
        <v>0</v>
      </c>
      <c r="AP543" s="22">
        <v>0</v>
      </c>
      <c r="AQ543" s="24" t="s">
        <v>930</v>
      </c>
    </row>
    <row r="544" spans="1:43" ht="27" x14ac:dyDescent="0.3">
      <c r="A544" s="17">
        <v>2012</v>
      </c>
      <c r="B544" s="19">
        <v>40955</v>
      </c>
      <c r="C544" s="18" t="s">
        <v>1512</v>
      </c>
      <c r="D544" s="18" t="s">
        <v>1513</v>
      </c>
      <c r="E544" s="18" t="s">
        <v>1280</v>
      </c>
      <c r="F544" s="17">
        <v>2</v>
      </c>
      <c r="G544" s="18" t="s">
        <v>919</v>
      </c>
      <c r="H544" s="18" t="s">
        <v>47</v>
      </c>
      <c r="I544" s="17">
        <v>2011</v>
      </c>
      <c r="J544" s="17">
        <v>2.5489000000000002</v>
      </c>
      <c r="K544" s="17">
        <v>68</v>
      </c>
      <c r="L544" s="17">
        <v>2121</v>
      </c>
      <c r="M544" s="20">
        <v>1.0608622435621744</v>
      </c>
      <c r="N544" s="18" t="s">
        <v>969</v>
      </c>
      <c r="O544" s="18" t="s">
        <v>969</v>
      </c>
      <c r="P544" s="21">
        <v>0.6069444444444444</v>
      </c>
      <c r="Q544" s="18" t="s">
        <v>346</v>
      </c>
      <c r="R544" s="20">
        <v>1.5457688598757839</v>
      </c>
      <c r="S544" s="22">
        <v>1.6513742191538023E-2</v>
      </c>
      <c r="T544" s="20">
        <v>0.647877209444781</v>
      </c>
      <c r="U544" s="22">
        <v>0.65210202987869181</v>
      </c>
      <c r="V544" s="17" t="s">
        <v>47</v>
      </c>
      <c r="W544" s="17" t="s">
        <v>47</v>
      </c>
      <c r="X544" s="22">
        <v>0</v>
      </c>
      <c r="Y544" s="22">
        <v>0</v>
      </c>
      <c r="Z544" s="22">
        <v>0</v>
      </c>
      <c r="AA544" s="22">
        <v>0</v>
      </c>
      <c r="AB544" s="22">
        <v>5.239E-4</v>
      </c>
      <c r="AC544" s="22">
        <v>0</v>
      </c>
      <c r="AD544" s="22">
        <v>6.8499999999999998E-5</v>
      </c>
      <c r="AE544" s="22">
        <v>5.7300000000000005E-4</v>
      </c>
      <c r="AF544" s="22">
        <v>0</v>
      </c>
      <c r="AG544" s="22">
        <v>0</v>
      </c>
      <c r="AH544" s="22">
        <v>0</v>
      </c>
      <c r="AI544" s="22">
        <v>1.5193699999999999E-2</v>
      </c>
      <c r="AJ544" s="22">
        <v>0</v>
      </c>
      <c r="AK544" s="22">
        <v>6.0742191538019395E-5</v>
      </c>
      <c r="AL544" s="22">
        <v>0</v>
      </c>
      <c r="AM544" s="22">
        <v>0</v>
      </c>
      <c r="AN544" s="22">
        <v>0</v>
      </c>
      <c r="AO544" s="22">
        <v>0</v>
      </c>
      <c r="AP544" s="22">
        <v>9.3900000000000006E-5</v>
      </c>
      <c r="AQ544" s="24" t="s">
        <v>930</v>
      </c>
    </row>
    <row r="545" spans="1:43" ht="27" x14ac:dyDescent="0.3">
      <c r="A545" s="17">
        <v>2012</v>
      </c>
      <c r="B545" s="19">
        <v>40955</v>
      </c>
      <c r="C545" s="18" t="s">
        <v>1512</v>
      </c>
      <c r="D545" s="18" t="s">
        <v>1514</v>
      </c>
      <c r="E545" s="18" t="s">
        <v>1280</v>
      </c>
      <c r="F545" s="17">
        <v>2</v>
      </c>
      <c r="G545" s="18" t="s">
        <v>919</v>
      </c>
      <c r="H545" s="18" t="s">
        <v>47</v>
      </c>
      <c r="I545" s="17">
        <v>2011</v>
      </c>
      <c r="J545" s="17">
        <v>2.4485999999999999</v>
      </c>
      <c r="K545" s="17">
        <v>67</v>
      </c>
      <c r="L545" s="17">
        <v>2121</v>
      </c>
      <c r="M545" s="20">
        <v>1.0608622435621744</v>
      </c>
      <c r="N545" s="18" t="s">
        <v>969</v>
      </c>
      <c r="O545" s="18" t="s">
        <v>969</v>
      </c>
      <c r="P545" s="21">
        <v>0.6069444444444444</v>
      </c>
      <c r="Q545" s="18" t="s">
        <v>346</v>
      </c>
      <c r="R545" s="20">
        <v>1.5403072050896827</v>
      </c>
      <c r="S545" s="22">
        <v>1.54162E-2</v>
      </c>
      <c r="T545" s="20">
        <v>0.62959242015845795</v>
      </c>
      <c r="U545" s="22">
        <v>0.63358140063237323</v>
      </c>
      <c r="V545" s="17" t="s">
        <v>47</v>
      </c>
      <c r="W545" s="17" t="s">
        <v>47</v>
      </c>
      <c r="X545" s="22">
        <v>0</v>
      </c>
      <c r="Y545" s="22">
        <v>0</v>
      </c>
      <c r="Z545" s="22">
        <v>0</v>
      </c>
      <c r="AA545" s="22">
        <v>0</v>
      </c>
      <c r="AB545" s="22">
        <v>4.0299999999999997E-5</v>
      </c>
      <c r="AC545" s="22">
        <v>3.6600000000000002E-5</v>
      </c>
      <c r="AD545" s="22">
        <v>4.1099999999999996E-5</v>
      </c>
      <c r="AE545" s="22">
        <v>2.6739999999999999E-4</v>
      </c>
      <c r="AF545" s="22">
        <v>0</v>
      </c>
      <c r="AG545" s="22">
        <v>0</v>
      </c>
      <c r="AH545" s="22">
        <v>0</v>
      </c>
      <c r="AI545" s="22">
        <v>1.4369400000000001E-2</v>
      </c>
      <c r="AJ545" s="22">
        <v>0</v>
      </c>
      <c r="AK545" s="22">
        <v>0</v>
      </c>
      <c r="AL545" s="22">
        <v>0</v>
      </c>
      <c r="AM545" s="22">
        <v>0</v>
      </c>
      <c r="AN545" s="22">
        <v>6.6140000000000003E-4</v>
      </c>
      <c r="AO545" s="22">
        <v>0</v>
      </c>
      <c r="AP545" s="22">
        <v>0</v>
      </c>
      <c r="AQ545" s="24" t="s">
        <v>930</v>
      </c>
    </row>
    <row r="546" spans="1:43" ht="27" x14ac:dyDescent="0.3">
      <c r="A546" s="17">
        <v>2012</v>
      </c>
      <c r="B546" s="19">
        <v>40955</v>
      </c>
      <c r="C546" s="18" t="s">
        <v>1512</v>
      </c>
      <c r="D546" s="18" t="s">
        <v>1515</v>
      </c>
      <c r="E546" s="18" t="s">
        <v>1280</v>
      </c>
      <c r="F546" s="17">
        <v>2</v>
      </c>
      <c r="G546" s="18" t="s">
        <v>919</v>
      </c>
      <c r="H546" s="18" t="s">
        <v>47</v>
      </c>
      <c r="I546" s="17">
        <v>2011</v>
      </c>
      <c r="J546" s="17">
        <v>1.4516</v>
      </c>
      <c r="K546" s="17">
        <v>58</v>
      </c>
      <c r="L546" s="17">
        <v>2121</v>
      </c>
      <c r="M546" s="20">
        <v>1.0608622435621744</v>
      </c>
      <c r="N546" s="18" t="s">
        <v>969</v>
      </c>
      <c r="O546" s="18" t="s">
        <v>969</v>
      </c>
      <c r="P546" s="21">
        <v>0.6069444444444444</v>
      </c>
      <c r="Q546" s="18" t="s">
        <v>346</v>
      </c>
      <c r="R546" s="20">
        <v>1.6406477084036428</v>
      </c>
      <c r="S546" s="22">
        <v>1.1237758585585842E-2</v>
      </c>
      <c r="T546" s="20">
        <v>0.77416358401666041</v>
      </c>
      <c r="U546" s="22">
        <v>0.78020363645123958</v>
      </c>
      <c r="V546" s="17" t="s">
        <v>47</v>
      </c>
      <c r="W546" s="17" t="s">
        <v>47</v>
      </c>
      <c r="X546" s="22">
        <v>0</v>
      </c>
      <c r="Y546" s="22">
        <v>0</v>
      </c>
      <c r="Z546" s="22">
        <v>0</v>
      </c>
      <c r="AA546" s="22">
        <v>0</v>
      </c>
      <c r="AB546" s="22">
        <v>8.0599999999999994E-5</v>
      </c>
      <c r="AC546" s="22">
        <v>0</v>
      </c>
      <c r="AD546" s="22">
        <v>0</v>
      </c>
      <c r="AE546" s="22">
        <v>4.5839999999999998E-4</v>
      </c>
      <c r="AF546" s="22">
        <v>0</v>
      </c>
      <c r="AG546" s="22">
        <v>0</v>
      </c>
      <c r="AH546" s="22">
        <v>0</v>
      </c>
      <c r="AI546" s="22">
        <v>7.6977E-3</v>
      </c>
      <c r="AJ546" s="22">
        <v>0</v>
      </c>
      <c r="AK546" s="22">
        <v>0</v>
      </c>
      <c r="AL546" s="22">
        <v>0</v>
      </c>
      <c r="AM546" s="22">
        <v>0</v>
      </c>
      <c r="AN546" s="22">
        <v>9.921000000000001E-4</v>
      </c>
      <c r="AO546" s="22">
        <v>2.0089585855858432E-3</v>
      </c>
      <c r="AP546" s="22">
        <v>0</v>
      </c>
      <c r="AQ546" s="24" t="s">
        <v>930</v>
      </c>
    </row>
    <row r="547" spans="1:43" ht="27" x14ac:dyDescent="0.3">
      <c r="A547" s="17">
        <v>2012</v>
      </c>
      <c r="B547" s="19">
        <v>40955</v>
      </c>
      <c r="C547" s="18" t="s">
        <v>1512</v>
      </c>
      <c r="D547" s="18" t="s">
        <v>1516</v>
      </c>
      <c r="E547" s="18" t="s">
        <v>1280</v>
      </c>
      <c r="F547" s="17">
        <v>2</v>
      </c>
      <c r="G547" s="18" t="s">
        <v>919</v>
      </c>
      <c r="H547" s="18" t="s">
        <v>47</v>
      </c>
      <c r="I547" s="17">
        <v>2011</v>
      </c>
      <c r="J547" s="17">
        <v>3.4026000000000001</v>
      </c>
      <c r="K547" s="17">
        <v>75</v>
      </c>
      <c r="L547" s="17">
        <v>2121</v>
      </c>
      <c r="M547" s="20">
        <v>1.0608622435621744</v>
      </c>
      <c r="N547" s="18" t="s">
        <v>969</v>
      </c>
      <c r="O547" s="18" t="s">
        <v>969</v>
      </c>
      <c r="P547" s="21">
        <v>0.6069444444444444</v>
      </c>
      <c r="Q547" s="18" t="s">
        <v>346</v>
      </c>
      <c r="R547" s="20">
        <v>1.2414721709375478</v>
      </c>
      <c r="S547" s="22">
        <v>1.1884E-2</v>
      </c>
      <c r="T547" s="20">
        <v>0.34926232880738262</v>
      </c>
      <c r="U547" s="22">
        <v>0.35048644593059397</v>
      </c>
      <c r="V547" s="17" t="s">
        <v>47</v>
      </c>
      <c r="W547" s="17" t="s">
        <v>47</v>
      </c>
      <c r="X547" s="22">
        <v>0</v>
      </c>
      <c r="Y547" s="22">
        <v>0</v>
      </c>
      <c r="Z547" s="22">
        <v>0</v>
      </c>
      <c r="AA547" s="22">
        <v>0</v>
      </c>
      <c r="AB547" s="22">
        <v>0</v>
      </c>
      <c r="AC547" s="22">
        <v>0</v>
      </c>
      <c r="AD547" s="22">
        <v>1.3699999999999999E-5</v>
      </c>
      <c r="AE547" s="22">
        <v>1.528E-4</v>
      </c>
      <c r="AF547" s="22">
        <v>0</v>
      </c>
      <c r="AG547" s="22">
        <v>0</v>
      </c>
      <c r="AH547" s="22">
        <v>0</v>
      </c>
      <c r="AI547" s="22">
        <v>1.1386800000000001E-2</v>
      </c>
      <c r="AJ547" s="22">
        <v>0</v>
      </c>
      <c r="AK547" s="22">
        <v>0</v>
      </c>
      <c r="AL547" s="22">
        <v>0</v>
      </c>
      <c r="AM547" s="22">
        <v>0</v>
      </c>
      <c r="AN547" s="22">
        <v>3.3070000000000002E-4</v>
      </c>
      <c r="AO547" s="22">
        <v>0</v>
      </c>
      <c r="AP547" s="22">
        <v>0</v>
      </c>
      <c r="AQ547" s="24" t="s">
        <v>930</v>
      </c>
    </row>
    <row r="548" spans="1:43" ht="27" x14ac:dyDescent="0.3">
      <c r="A548" s="17">
        <v>2012</v>
      </c>
      <c r="B548" s="19">
        <v>40955</v>
      </c>
      <c r="C548" s="18" t="s">
        <v>1512</v>
      </c>
      <c r="D548" s="18" t="s">
        <v>1517</v>
      </c>
      <c r="E548" s="18" t="s">
        <v>1280</v>
      </c>
      <c r="F548" s="17">
        <v>2</v>
      </c>
      <c r="G548" s="18" t="s">
        <v>919</v>
      </c>
      <c r="H548" s="18" t="s">
        <v>47</v>
      </c>
      <c r="I548" s="17">
        <v>2011</v>
      </c>
      <c r="J548" s="17">
        <v>2.7206999999999999</v>
      </c>
      <c r="K548" s="17">
        <v>70</v>
      </c>
      <c r="L548" s="17">
        <v>2121</v>
      </c>
      <c r="M548" s="20">
        <v>1.0608622435621744</v>
      </c>
      <c r="N548" s="18" t="s">
        <v>969</v>
      </c>
      <c r="O548" s="18" t="s">
        <v>969</v>
      </c>
      <c r="P548" s="21">
        <v>0.6069444444444444</v>
      </c>
      <c r="Q548" s="18" t="s">
        <v>346</v>
      </c>
      <c r="R548" s="20">
        <v>1.4169287167290743</v>
      </c>
      <c r="S548" s="22">
        <v>1.3701234318228386E-2</v>
      </c>
      <c r="T548" s="20">
        <v>0.50359224898843635</v>
      </c>
      <c r="U548" s="22">
        <v>0.50614113652089765</v>
      </c>
      <c r="V548" s="17" t="s">
        <v>47</v>
      </c>
      <c r="W548" s="17" t="s">
        <v>47</v>
      </c>
      <c r="X548" s="22">
        <v>0</v>
      </c>
      <c r="Y548" s="22">
        <v>0</v>
      </c>
      <c r="Z548" s="22">
        <v>0</v>
      </c>
      <c r="AA548" s="22">
        <v>0</v>
      </c>
      <c r="AB548" s="22">
        <v>4.8359999999999994E-4</v>
      </c>
      <c r="AC548" s="22">
        <v>3.6600000000000002E-5</v>
      </c>
      <c r="AD548" s="22">
        <v>5.4250000000000001E-4</v>
      </c>
      <c r="AE548" s="22">
        <v>1.1459999999999999E-4</v>
      </c>
      <c r="AF548" s="22">
        <v>0</v>
      </c>
      <c r="AG548" s="22">
        <v>0</v>
      </c>
      <c r="AH548" s="22">
        <v>0</v>
      </c>
      <c r="AI548" s="22">
        <v>1.0600999999999999E-2</v>
      </c>
      <c r="AJ548" s="22">
        <v>0</v>
      </c>
      <c r="AK548" s="22">
        <v>6.4992272577215531E-6</v>
      </c>
      <c r="AL548" s="22">
        <v>0</v>
      </c>
      <c r="AM548" s="22">
        <v>0</v>
      </c>
      <c r="AN548" s="22">
        <v>3.3070000000000002E-4</v>
      </c>
      <c r="AO548" s="22">
        <v>1.585735090970667E-3</v>
      </c>
      <c r="AP548" s="22">
        <v>0</v>
      </c>
      <c r="AQ548" s="24" t="s">
        <v>930</v>
      </c>
    </row>
    <row r="549" spans="1:43" ht="27" x14ac:dyDescent="0.3">
      <c r="A549" s="17">
        <v>2012</v>
      </c>
      <c r="B549" s="19">
        <v>40974</v>
      </c>
      <c r="C549" s="18" t="s">
        <v>1292</v>
      </c>
      <c r="D549" s="18" t="s">
        <v>1518</v>
      </c>
      <c r="E549" s="18" t="s">
        <v>1280</v>
      </c>
      <c r="F549" s="17">
        <v>3</v>
      </c>
      <c r="G549" s="18" t="s">
        <v>919</v>
      </c>
      <c r="H549" s="18" t="s">
        <v>47</v>
      </c>
      <c r="I549" s="17">
        <v>2011</v>
      </c>
      <c r="J549" s="17">
        <v>2.27</v>
      </c>
      <c r="K549" s="17">
        <v>67</v>
      </c>
      <c r="L549" s="17">
        <v>5630</v>
      </c>
      <c r="M549" s="20">
        <v>3.0243511968769461</v>
      </c>
      <c r="N549" s="18" t="s">
        <v>969</v>
      </c>
      <c r="O549" s="18" t="s">
        <v>969</v>
      </c>
      <c r="P549" s="21">
        <v>0.58472222222222225</v>
      </c>
      <c r="Q549" s="18" t="s">
        <v>346</v>
      </c>
      <c r="R549" s="20">
        <v>1.2424434985080279</v>
      </c>
      <c r="S549" s="22">
        <v>7.7645024148835055E-3</v>
      </c>
      <c r="T549" s="20">
        <v>0.34204856453231303</v>
      </c>
      <c r="U549" s="22">
        <v>0.34322255234576282</v>
      </c>
      <c r="V549" s="17" t="s">
        <v>47</v>
      </c>
      <c r="W549" s="17" t="s">
        <v>47</v>
      </c>
      <c r="X549" s="22">
        <v>0</v>
      </c>
      <c r="Y549" s="22">
        <v>7.5300000000000001E-5</v>
      </c>
      <c r="Z549" s="22">
        <v>0</v>
      </c>
      <c r="AA549" s="22">
        <v>0</v>
      </c>
      <c r="AB549" s="22">
        <v>2.0149999999999999E-4</v>
      </c>
      <c r="AC549" s="22">
        <v>3.6600000000000002E-5</v>
      </c>
      <c r="AD549" s="22">
        <v>1.3699999999999999E-5</v>
      </c>
      <c r="AE549" s="22">
        <v>2.6739999999999999E-4</v>
      </c>
      <c r="AF549" s="22">
        <v>0</v>
      </c>
      <c r="AG549" s="22">
        <v>0</v>
      </c>
      <c r="AH549" s="22">
        <v>0</v>
      </c>
      <c r="AI549" s="22">
        <v>1.575E-3</v>
      </c>
      <c r="AJ549" s="22">
        <v>0</v>
      </c>
      <c r="AK549" s="22">
        <v>4.9336024148835056E-3</v>
      </c>
      <c r="AL549" s="22">
        <v>0</v>
      </c>
      <c r="AM549" s="22">
        <v>0</v>
      </c>
      <c r="AN549" s="22">
        <v>6.6140000000000003E-4</v>
      </c>
      <c r="AO549" s="22">
        <v>0</v>
      </c>
      <c r="AP549" s="22">
        <v>0</v>
      </c>
      <c r="AQ549" s="24" t="s">
        <v>930</v>
      </c>
    </row>
    <row r="550" spans="1:43" ht="27" x14ac:dyDescent="0.3">
      <c r="A550" s="17">
        <v>2012</v>
      </c>
      <c r="B550" s="19">
        <v>40974</v>
      </c>
      <c r="C550" s="18" t="s">
        <v>1292</v>
      </c>
      <c r="D550" s="18" t="s">
        <v>1519</v>
      </c>
      <c r="E550" s="18" t="s">
        <v>1280</v>
      </c>
      <c r="F550" s="17">
        <v>3</v>
      </c>
      <c r="G550" s="18" t="s">
        <v>919</v>
      </c>
      <c r="H550" s="18" t="s">
        <v>47</v>
      </c>
      <c r="I550" s="17">
        <v>2011</v>
      </c>
      <c r="J550" s="17">
        <v>1.6178999999999999</v>
      </c>
      <c r="K550" s="17">
        <v>59</v>
      </c>
      <c r="L550" s="17">
        <v>5630</v>
      </c>
      <c r="M550" s="20">
        <v>3.0243511968769461</v>
      </c>
      <c r="N550" s="18" t="s">
        <v>969</v>
      </c>
      <c r="O550" s="18" t="s">
        <v>969</v>
      </c>
      <c r="P550" s="21">
        <v>0.58472222222222225</v>
      </c>
      <c r="Q550" s="18" t="s">
        <v>346</v>
      </c>
      <c r="R550" s="20">
        <v>1.2469812294296223</v>
      </c>
      <c r="S550" s="22">
        <v>4.8436722309795656E-3</v>
      </c>
      <c r="T550" s="20">
        <v>0.29938019846588576</v>
      </c>
      <c r="U550" s="22">
        <v>0.30027917485551997</v>
      </c>
      <c r="V550" s="17" t="s">
        <v>47</v>
      </c>
      <c r="W550" s="17" t="s">
        <v>47</v>
      </c>
      <c r="X550" s="22">
        <v>0</v>
      </c>
      <c r="Y550" s="22">
        <v>0</v>
      </c>
      <c r="Z550" s="22">
        <v>0</v>
      </c>
      <c r="AA550" s="22">
        <v>0</v>
      </c>
      <c r="AB550" s="22">
        <v>0</v>
      </c>
      <c r="AC550" s="22">
        <v>0</v>
      </c>
      <c r="AD550" s="22">
        <v>0</v>
      </c>
      <c r="AE550" s="22">
        <v>0</v>
      </c>
      <c r="AF550" s="22">
        <v>0</v>
      </c>
      <c r="AG550" s="22">
        <v>0</v>
      </c>
      <c r="AH550" s="22">
        <v>0</v>
      </c>
      <c r="AI550" s="22">
        <v>4.5359999999999997E-4</v>
      </c>
      <c r="AJ550" s="22">
        <v>0</v>
      </c>
      <c r="AK550" s="22">
        <v>1.7444722309795659E-3</v>
      </c>
      <c r="AL550" s="22">
        <v>0</v>
      </c>
      <c r="AM550" s="22">
        <v>0</v>
      </c>
      <c r="AN550" s="22">
        <v>2.6456000000000001E-3</v>
      </c>
      <c r="AO550" s="22">
        <v>0</v>
      </c>
      <c r="AP550" s="22">
        <v>0</v>
      </c>
      <c r="AQ550" s="24" t="s">
        <v>930</v>
      </c>
    </row>
    <row r="551" spans="1:43" ht="27" x14ac:dyDescent="0.3">
      <c r="A551" s="17">
        <v>2012</v>
      </c>
      <c r="B551" s="19">
        <v>40974</v>
      </c>
      <c r="C551" s="18" t="s">
        <v>1292</v>
      </c>
      <c r="D551" s="18" t="s">
        <v>1520</v>
      </c>
      <c r="E551" s="18" t="s">
        <v>1280</v>
      </c>
      <c r="F551" s="17">
        <v>3</v>
      </c>
      <c r="G551" s="18" t="s">
        <v>919</v>
      </c>
      <c r="H551" s="18" t="s">
        <v>47</v>
      </c>
      <c r="I551" s="17">
        <v>2011</v>
      </c>
      <c r="J551" s="17">
        <v>2.0350000000000001</v>
      </c>
      <c r="K551" s="17">
        <v>63</v>
      </c>
      <c r="L551" s="17">
        <v>5630</v>
      </c>
      <c r="M551" s="20">
        <v>3.0243511968769461</v>
      </c>
      <c r="N551" s="18" t="s">
        <v>969</v>
      </c>
      <c r="O551" s="18" t="s">
        <v>969</v>
      </c>
      <c r="P551" s="21">
        <v>0.58472222222222225</v>
      </c>
      <c r="Q551" s="18" t="s">
        <v>346</v>
      </c>
      <c r="R551" s="20">
        <v>1.2170966718712817</v>
      </c>
      <c r="S551" s="22">
        <v>5.7990353999034802E-3</v>
      </c>
      <c r="T551" s="20">
        <v>0.28496488451614149</v>
      </c>
      <c r="U551" s="22">
        <v>0.28577925504023804</v>
      </c>
      <c r="V551" s="17" t="s">
        <v>47</v>
      </c>
      <c r="W551" s="17" t="s">
        <v>47</v>
      </c>
      <c r="X551" s="22">
        <v>0</v>
      </c>
      <c r="Y551" s="22">
        <v>0</v>
      </c>
      <c r="Z551" s="22">
        <v>0</v>
      </c>
      <c r="AA551" s="22">
        <v>0</v>
      </c>
      <c r="AB551" s="22">
        <v>4.0299999999999997E-5</v>
      </c>
      <c r="AC551" s="22">
        <v>0</v>
      </c>
      <c r="AD551" s="22">
        <v>0</v>
      </c>
      <c r="AE551" s="22">
        <v>1.528E-4</v>
      </c>
      <c r="AF551" s="22">
        <v>0</v>
      </c>
      <c r="AG551" s="22">
        <v>0</v>
      </c>
      <c r="AH551" s="22">
        <v>0</v>
      </c>
      <c r="AI551" s="22">
        <v>1.1826E-3</v>
      </c>
      <c r="AJ551" s="22">
        <v>0</v>
      </c>
      <c r="AK551" s="22">
        <v>2.3411611215467826E-3</v>
      </c>
      <c r="AL551" s="22">
        <v>3.6927752498677855E-4</v>
      </c>
      <c r="AM551" s="22">
        <v>3.9009675336991863E-4</v>
      </c>
      <c r="AN551" s="22">
        <v>1.3228000000000001E-3</v>
      </c>
      <c r="AO551" s="22">
        <v>0</v>
      </c>
      <c r="AP551" s="22">
        <v>0</v>
      </c>
      <c r="AQ551" s="24" t="s">
        <v>930</v>
      </c>
    </row>
    <row r="552" spans="1:43" ht="27" x14ac:dyDescent="0.3">
      <c r="A552" s="17">
        <v>2012</v>
      </c>
      <c r="B552" s="19">
        <v>40974</v>
      </c>
      <c r="C552" s="18" t="s">
        <v>1292</v>
      </c>
      <c r="D552" s="18" t="s">
        <v>1521</v>
      </c>
      <c r="E552" s="18" t="s">
        <v>1280</v>
      </c>
      <c r="F552" s="17">
        <v>3</v>
      </c>
      <c r="G552" s="18" t="s">
        <v>919</v>
      </c>
      <c r="H552" s="18" t="s">
        <v>47</v>
      </c>
      <c r="I552" s="17">
        <v>2011</v>
      </c>
      <c r="J552" s="17">
        <v>2.1551999999999998</v>
      </c>
      <c r="K552" s="17">
        <v>64</v>
      </c>
      <c r="L552" s="17">
        <v>5630</v>
      </c>
      <c r="M552" s="20">
        <v>3.0243511968769461</v>
      </c>
      <c r="N552" s="18" t="s">
        <v>969</v>
      </c>
      <c r="O552" s="18" t="s">
        <v>969</v>
      </c>
      <c r="P552" s="21">
        <v>0.58472222222222225</v>
      </c>
      <c r="Q552" s="18" t="s">
        <v>346</v>
      </c>
      <c r="R552" s="20">
        <v>0.77990355549982016</v>
      </c>
      <c r="S552" s="22">
        <v>2.249606885352925E-3</v>
      </c>
      <c r="T552" s="20">
        <v>0.10438042341095607</v>
      </c>
      <c r="U552" s="22">
        <v>0.1044894899830203</v>
      </c>
      <c r="V552" s="17" t="s">
        <v>47</v>
      </c>
      <c r="W552" s="17" t="s">
        <v>47</v>
      </c>
      <c r="X552" s="22">
        <v>0</v>
      </c>
      <c r="Y552" s="22">
        <v>1.506E-4</v>
      </c>
      <c r="Z552" s="22">
        <v>0</v>
      </c>
      <c r="AA552" s="22">
        <v>0</v>
      </c>
      <c r="AB552" s="22">
        <v>1.6119999999999999E-4</v>
      </c>
      <c r="AC552" s="22">
        <v>0</v>
      </c>
      <c r="AD552" s="22">
        <v>0</v>
      </c>
      <c r="AE552" s="22">
        <v>3.82E-5</v>
      </c>
      <c r="AF552" s="22">
        <v>0</v>
      </c>
      <c r="AG552" s="22">
        <v>0</v>
      </c>
      <c r="AH552" s="22">
        <v>0</v>
      </c>
      <c r="AI552" s="22">
        <v>4.8780000000000004E-4</v>
      </c>
      <c r="AJ552" s="22">
        <v>0</v>
      </c>
      <c r="AK552" s="22">
        <v>1.0236766419312738E-3</v>
      </c>
      <c r="AL552" s="22">
        <v>5.7430243421650909E-5</v>
      </c>
      <c r="AM552" s="22">
        <v>0</v>
      </c>
      <c r="AN552" s="22">
        <v>3.3070000000000002E-4</v>
      </c>
      <c r="AO552" s="22">
        <v>0</v>
      </c>
      <c r="AP552" s="22">
        <v>0</v>
      </c>
      <c r="AQ552" s="24" t="s">
        <v>930</v>
      </c>
    </row>
    <row r="553" spans="1:43" ht="27" x14ac:dyDescent="0.3">
      <c r="A553" s="17">
        <v>2012</v>
      </c>
      <c r="B553" s="19">
        <v>40974</v>
      </c>
      <c r="C553" s="18" t="s">
        <v>1292</v>
      </c>
      <c r="D553" s="18" t="s">
        <v>1522</v>
      </c>
      <c r="E553" s="18" t="s">
        <v>1280</v>
      </c>
      <c r="F553" s="17">
        <v>3</v>
      </c>
      <c r="G553" s="18" t="s">
        <v>919</v>
      </c>
      <c r="H553" s="18" t="s">
        <v>47</v>
      </c>
      <c r="I553" s="17">
        <v>2011</v>
      </c>
      <c r="J553" s="17">
        <v>1.3576999999999999</v>
      </c>
      <c r="K553" s="17">
        <v>54</v>
      </c>
      <c r="L553" s="17">
        <v>5630</v>
      </c>
      <c r="M553" s="20">
        <v>3.0243511968769461</v>
      </c>
      <c r="N553" s="18" t="s">
        <v>969</v>
      </c>
      <c r="O553" s="18" t="s">
        <v>969</v>
      </c>
      <c r="P553" s="21">
        <v>0.58472222222222225</v>
      </c>
      <c r="Q553" s="18" t="s">
        <v>346</v>
      </c>
      <c r="R553" s="20">
        <v>0.80798134068958327</v>
      </c>
      <c r="S553" s="22">
        <v>1.2597697380413273E-3</v>
      </c>
      <c r="T553" s="20">
        <v>9.2787047067933073E-2</v>
      </c>
      <c r="U553" s="22">
        <v>9.2873221387575478E-2</v>
      </c>
      <c r="V553" s="17" t="s">
        <v>47</v>
      </c>
      <c r="W553" s="17" t="s">
        <v>47</v>
      </c>
      <c r="X553" s="22">
        <v>0</v>
      </c>
      <c r="Y553" s="22">
        <v>7.5300000000000001E-5</v>
      </c>
      <c r="Z553" s="22">
        <v>0</v>
      </c>
      <c r="AA553" s="22">
        <v>0</v>
      </c>
      <c r="AB553" s="22">
        <v>8.0599999999999994E-5</v>
      </c>
      <c r="AC553" s="22">
        <v>0</v>
      </c>
      <c r="AD553" s="22">
        <v>1.3699999999999999E-5</v>
      </c>
      <c r="AE553" s="22">
        <v>0</v>
      </c>
      <c r="AF553" s="22">
        <v>0</v>
      </c>
      <c r="AG553" s="22">
        <v>0</v>
      </c>
      <c r="AH553" s="22">
        <v>0</v>
      </c>
      <c r="AI553" s="22">
        <v>5.1570000000000001E-4</v>
      </c>
      <c r="AJ553" s="22">
        <v>0</v>
      </c>
      <c r="AK553" s="22">
        <v>1.1394011742576781E-4</v>
      </c>
      <c r="AL553" s="22">
        <v>1.0062413728587507E-4</v>
      </c>
      <c r="AM553" s="22">
        <v>2.9205483329684407E-5</v>
      </c>
      <c r="AN553" s="22">
        <v>3.3070000000000002E-4</v>
      </c>
      <c r="AO553" s="22">
        <v>0</v>
      </c>
      <c r="AP553" s="22">
        <v>0</v>
      </c>
      <c r="AQ553" s="24" t="s">
        <v>922</v>
      </c>
    </row>
    <row r="554" spans="1:43" ht="27" x14ac:dyDescent="0.3">
      <c r="A554" s="17">
        <v>2012</v>
      </c>
      <c r="B554" s="19">
        <v>40974</v>
      </c>
      <c r="C554" s="18" t="s">
        <v>1292</v>
      </c>
      <c r="D554" s="18" t="s">
        <v>1523</v>
      </c>
      <c r="E554" s="18" t="s">
        <v>1280</v>
      </c>
      <c r="F554" s="17">
        <v>3</v>
      </c>
      <c r="G554" s="18" t="s">
        <v>919</v>
      </c>
      <c r="H554" s="18" t="s">
        <v>47</v>
      </c>
      <c r="I554" s="17">
        <v>2011</v>
      </c>
      <c r="J554" s="17">
        <v>1.8680000000000001</v>
      </c>
      <c r="K554" s="17">
        <v>65</v>
      </c>
      <c r="L554" s="17">
        <v>5630</v>
      </c>
      <c r="M554" s="20">
        <v>3.0243511968769461</v>
      </c>
      <c r="N554" s="18" t="s">
        <v>969</v>
      </c>
      <c r="O554" s="18" t="s">
        <v>969</v>
      </c>
      <c r="P554" s="21">
        <v>0.58472222222222225</v>
      </c>
      <c r="Q554" s="18" t="s">
        <v>346</v>
      </c>
      <c r="R554" s="20">
        <v>1.5440507928821818</v>
      </c>
      <c r="S554" s="22">
        <v>1.3861033412471116E-2</v>
      </c>
      <c r="T554" s="20">
        <v>0.74202534328003833</v>
      </c>
      <c r="U554" s="22">
        <v>0.74757252084409898</v>
      </c>
      <c r="V554" s="17" t="s">
        <v>47</v>
      </c>
      <c r="W554" s="17" t="s">
        <v>47</v>
      </c>
      <c r="X554" s="22">
        <v>5.49E-5</v>
      </c>
      <c r="Y554" s="22">
        <v>0</v>
      </c>
      <c r="Z554" s="22">
        <v>0</v>
      </c>
      <c r="AA554" s="22">
        <v>0</v>
      </c>
      <c r="AB554" s="22">
        <v>4.0299999999999997E-5</v>
      </c>
      <c r="AC554" s="22">
        <v>0</v>
      </c>
      <c r="AD554" s="22">
        <v>0</v>
      </c>
      <c r="AE554" s="22">
        <v>0</v>
      </c>
      <c r="AF554" s="22">
        <v>0</v>
      </c>
      <c r="AG554" s="22">
        <v>0</v>
      </c>
      <c r="AH554" s="22">
        <v>0</v>
      </c>
      <c r="AI554" s="22">
        <v>7.2899999999999997E-5</v>
      </c>
      <c r="AJ554" s="22">
        <v>0</v>
      </c>
      <c r="AK554" s="22">
        <v>1.1263334124711167E-3</v>
      </c>
      <c r="AL554" s="22">
        <v>0</v>
      </c>
      <c r="AM554" s="22">
        <v>0</v>
      </c>
      <c r="AN554" s="22">
        <v>1.2566600000000001E-2</v>
      </c>
      <c r="AO554" s="22">
        <v>0</v>
      </c>
      <c r="AP554" s="22">
        <v>0</v>
      </c>
      <c r="AQ554" s="24" t="s">
        <v>930</v>
      </c>
    </row>
    <row r="555" spans="1:43" ht="27" x14ac:dyDescent="0.3">
      <c r="A555" s="17">
        <v>2012</v>
      </c>
      <c r="B555" s="19">
        <v>40974</v>
      </c>
      <c r="C555" s="18" t="s">
        <v>1292</v>
      </c>
      <c r="D555" s="18" t="s">
        <v>1524</v>
      </c>
      <c r="E555" s="18" t="s">
        <v>1280</v>
      </c>
      <c r="F555" s="17">
        <v>3</v>
      </c>
      <c r="G555" s="18" t="s">
        <v>919</v>
      </c>
      <c r="H555" s="18" t="s">
        <v>47</v>
      </c>
      <c r="I555" s="17">
        <v>2011</v>
      </c>
      <c r="J555" s="17">
        <v>1.9505999999999999</v>
      </c>
      <c r="K555" s="17">
        <v>63</v>
      </c>
      <c r="L555" s="17">
        <v>5630</v>
      </c>
      <c r="M555" s="20">
        <v>3.0243511968769461</v>
      </c>
      <c r="N555" s="18" t="s">
        <v>969</v>
      </c>
      <c r="O555" s="18" t="s">
        <v>969</v>
      </c>
      <c r="P555" s="21">
        <v>0.58472222222222225</v>
      </c>
      <c r="Q555" s="18" t="s">
        <v>346</v>
      </c>
      <c r="R555" s="20">
        <v>1.4484025862608891</v>
      </c>
      <c r="S555" s="22">
        <v>9.8778328818164389E-3</v>
      </c>
      <c r="T555" s="20">
        <v>0.50639971710327281</v>
      </c>
      <c r="U555" s="22">
        <v>0.5089771760830778</v>
      </c>
      <c r="V555" s="17" t="s">
        <v>47</v>
      </c>
      <c r="W555" s="17" t="s">
        <v>47</v>
      </c>
      <c r="X555" s="22">
        <v>0</v>
      </c>
      <c r="Y555" s="22">
        <v>0</v>
      </c>
      <c r="Z555" s="22">
        <v>0</v>
      </c>
      <c r="AA555" s="22">
        <v>0</v>
      </c>
      <c r="AB555" s="22">
        <v>0</v>
      </c>
      <c r="AC555" s="22">
        <v>0</v>
      </c>
      <c r="AD555" s="22">
        <v>0</v>
      </c>
      <c r="AE555" s="22">
        <v>0</v>
      </c>
      <c r="AF555" s="22">
        <v>0</v>
      </c>
      <c r="AG555" s="22">
        <v>0</v>
      </c>
      <c r="AH555" s="22">
        <v>0</v>
      </c>
      <c r="AI555" s="22">
        <v>1.7369999999999999E-4</v>
      </c>
      <c r="AJ555" s="22">
        <v>0</v>
      </c>
      <c r="AK555" s="22">
        <v>8.3332328818164388E-3</v>
      </c>
      <c r="AL555" s="22">
        <v>0</v>
      </c>
      <c r="AM555" s="22">
        <v>0</v>
      </c>
      <c r="AN555" s="22">
        <v>1.3228000000000001E-3</v>
      </c>
      <c r="AO555" s="22">
        <v>0</v>
      </c>
      <c r="AP555" s="22">
        <v>4.8099999999999997E-5</v>
      </c>
      <c r="AQ555" s="24" t="s">
        <v>930</v>
      </c>
    </row>
    <row r="556" spans="1:43" ht="27" x14ac:dyDescent="0.3">
      <c r="A556" s="17">
        <v>2012</v>
      </c>
      <c r="B556" s="19">
        <v>40974</v>
      </c>
      <c r="C556" s="18" t="s">
        <v>1387</v>
      </c>
      <c r="D556" s="18" t="s">
        <v>1525</v>
      </c>
      <c r="E556" s="18" t="s">
        <v>1280</v>
      </c>
      <c r="F556" s="17">
        <v>3</v>
      </c>
      <c r="G556" s="18" t="s">
        <v>919</v>
      </c>
      <c r="H556" s="18" t="s">
        <v>47</v>
      </c>
      <c r="I556" s="17">
        <v>2011</v>
      </c>
      <c r="J556" s="17">
        <v>2.5242</v>
      </c>
      <c r="K556" s="17">
        <v>70</v>
      </c>
      <c r="L556" s="17">
        <v>4737</v>
      </c>
      <c r="M556" s="20">
        <v>2.5120647568645387</v>
      </c>
      <c r="N556" s="18" t="s">
        <v>969</v>
      </c>
      <c r="O556" s="18" t="s">
        <v>969</v>
      </c>
      <c r="P556" s="21">
        <v>0.63263888888888886</v>
      </c>
      <c r="Q556" s="18" t="s">
        <v>346</v>
      </c>
      <c r="R556" s="20">
        <v>1.6208263955406945</v>
      </c>
      <c r="S556" s="22">
        <v>2.1910756502194581E-2</v>
      </c>
      <c r="T556" s="20">
        <v>0.86802775145371125</v>
      </c>
      <c r="U556" s="22">
        <v>0.8756284493940758</v>
      </c>
      <c r="V556" s="17" t="s">
        <v>47</v>
      </c>
      <c r="W556" s="17" t="s">
        <v>47</v>
      </c>
      <c r="X556" s="22">
        <v>0</v>
      </c>
      <c r="Y556" s="22">
        <v>0</v>
      </c>
      <c r="Z556" s="22">
        <v>0</v>
      </c>
      <c r="AA556" s="22">
        <v>0</v>
      </c>
      <c r="AB556" s="22">
        <v>4.0299999999999997E-5</v>
      </c>
      <c r="AC556" s="22">
        <v>3.6600000000000002E-5</v>
      </c>
      <c r="AD556" s="22">
        <v>4.3399999999999998E-5</v>
      </c>
      <c r="AE556" s="22">
        <v>1.528E-4</v>
      </c>
      <c r="AF556" s="22">
        <v>0</v>
      </c>
      <c r="AG556" s="22">
        <v>0</v>
      </c>
      <c r="AH556" s="22">
        <v>0</v>
      </c>
      <c r="AI556" s="22">
        <v>9.0000000000000006E-5</v>
      </c>
      <c r="AJ556" s="22">
        <v>0</v>
      </c>
      <c r="AK556" s="22">
        <v>1.6798438307603875E-4</v>
      </c>
      <c r="AL556" s="22">
        <v>0</v>
      </c>
      <c r="AM556" s="22">
        <v>2.2160547884504846E-5</v>
      </c>
      <c r="AN556" s="22">
        <v>1.3228000000000001E-3</v>
      </c>
      <c r="AO556" s="22">
        <v>2.0034711571234036E-2</v>
      </c>
      <c r="AP556" s="22">
        <v>0</v>
      </c>
      <c r="AQ556" s="24" t="s">
        <v>930</v>
      </c>
    </row>
    <row r="557" spans="1:43" ht="27" x14ac:dyDescent="0.3">
      <c r="A557" s="17">
        <v>2012</v>
      </c>
      <c r="B557" s="19">
        <v>40974</v>
      </c>
      <c r="C557" s="18" t="s">
        <v>1387</v>
      </c>
      <c r="D557" s="18" t="s">
        <v>1526</v>
      </c>
      <c r="E557" s="18" t="s">
        <v>1280</v>
      </c>
      <c r="F557" s="17">
        <v>3</v>
      </c>
      <c r="G557" s="18" t="s">
        <v>919</v>
      </c>
      <c r="H557" s="18" t="s">
        <v>47</v>
      </c>
      <c r="I557" s="17">
        <v>2011</v>
      </c>
      <c r="J557" s="17">
        <v>2.1427999999999998</v>
      </c>
      <c r="K557" s="17">
        <v>64</v>
      </c>
      <c r="L557" s="17">
        <v>4737</v>
      </c>
      <c r="M557" s="20">
        <v>2.5120647568645387</v>
      </c>
      <c r="N557" s="18" t="s">
        <v>969</v>
      </c>
      <c r="O557" s="18" t="s">
        <v>969</v>
      </c>
      <c r="P557" s="21">
        <v>0.63263888888888886</v>
      </c>
      <c r="Q557" s="18" t="s">
        <v>346</v>
      </c>
      <c r="R557" s="20">
        <v>2.1824708823829955</v>
      </c>
      <c r="S557" s="22">
        <v>5.6842603269277182E-2</v>
      </c>
      <c r="T557" s="20">
        <v>2.6527255585811642</v>
      </c>
      <c r="U557" s="22">
        <v>2.7250126660479932</v>
      </c>
      <c r="V557" s="17" t="s">
        <v>47</v>
      </c>
      <c r="W557" s="17" t="s">
        <v>47</v>
      </c>
      <c r="X557" s="22">
        <v>0</v>
      </c>
      <c r="Y557" s="22">
        <v>0</v>
      </c>
      <c r="Z557" s="22">
        <v>0</v>
      </c>
      <c r="AA557" s="22">
        <v>0</v>
      </c>
      <c r="AB557" s="22">
        <v>4.0299999999999997E-5</v>
      </c>
      <c r="AC557" s="22">
        <v>0</v>
      </c>
      <c r="AD557" s="22">
        <v>5.8100000000000003E-5</v>
      </c>
      <c r="AE557" s="22">
        <v>0</v>
      </c>
      <c r="AF557" s="22">
        <v>0</v>
      </c>
      <c r="AG557" s="22">
        <v>0</v>
      </c>
      <c r="AH557" s="22">
        <v>0</v>
      </c>
      <c r="AI557" s="22">
        <v>1.008E-4</v>
      </c>
      <c r="AJ557" s="22">
        <v>0</v>
      </c>
      <c r="AK557" s="22">
        <v>7.4746794982491287E-5</v>
      </c>
      <c r="AL557" s="22">
        <v>0</v>
      </c>
      <c r="AM557" s="22">
        <v>0</v>
      </c>
      <c r="AN557" s="22">
        <v>2.3148999999999999E-3</v>
      </c>
      <c r="AO557" s="22">
        <v>5.4253756474294694E-2</v>
      </c>
      <c r="AP557" s="22">
        <v>0</v>
      </c>
      <c r="AQ557" s="24" t="s">
        <v>930</v>
      </c>
    </row>
    <row r="558" spans="1:43" ht="27" x14ac:dyDescent="0.3">
      <c r="A558" s="17">
        <v>2012</v>
      </c>
      <c r="B558" s="19">
        <v>40974</v>
      </c>
      <c r="C558" s="18" t="s">
        <v>1387</v>
      </c>
      <c r="D558" s="18" t="s">
        <v>1527</v>
      </c>
      <c r="E558" s="18" t="s">
        <v>1280</v>
      </c>
      <c r="F558" s="17">
        <v>3</v>
      </c>
      <c r="G558" s="18" t="s">
        <v>919</v>
      </c>
      <c r="H558" s="18" t="s">
        <v>47</v>
      </c>
      <c r="I558" s="17">
        <v>2011</v>
      </c>
      <c r="J558" s="17">
        <v>2.2576000000000001</v>
      </c>
      <c r="K558" s="17">
        <v>65</v>
      </c>
      <c r="L558" s="17">
        <v>4737</v>
      </c>
      <c r="M558" s="20">
        <v>2.5120647568645387</v>
      </c>
      <c r="N558" s="18" t="s">
        <v>969</v>
      </c>
      <c r="O558" s="18" t="s">
        <v>969</v>
      </c>
      <c r="P558" s="21">
        <v>0.63263888888888886</v>
      </c>
      <c r="Q558" s="18" t="s">
        <v>346</v>
      </c>
      <c r="R558" s="20">
        <v>2.1995949724117971</v>
      </c>
      <c r="S558" s="22">
        <v>6.2710431621595356E-2</v>
      </c>
      <c r="T558" s="20">
        <v>2.777747679907661</v>
      </c>
      <c r="U558" s="22">
        <v>2.8571110148346159</v>
      </c>
      <c r="V558" s="17" t="s">
        <v>47</v>
      </c>
      <c r="W558" s="17" t="s">
        <v>47</v>
      </c>
      <c r="X558" s="22">
        <v>0</v>
      </c>
      <c r="Y558" s="22">
        <v>0</v>
      </c>
      <c r="Z558" s="22">
        <v>0</v>
      </c>
      <c r="AA558" s="22">
        <v>0</v>
      </c>
      <c r="AB558" s="22">
        <v>1.2089999999999998E-4</v>
      </c>
      <c r="AC558" s="22">
        <v>2.3350000000000001E-4</v>
      </c>
      <c r="AD558" s="22">
        <v>1.3220000000000001E-4</v>
      </c>
      <c r="AE558" s="22">
        <v>7.64E-5</v>
      </c>
      <c r="AF558" s="22">
        <v>0</v>
      </c>
      <c r="AG558" s="22">
        <v>0</v>
      </c>
      <c r="AH558" s="22">
        <v>0</v>
      </c>
      <c r="AI558" s="22">
        <v>6.4440000000000005E-4</v>
      </c>
      <c r="AJ558" s="22">
        <v>0</v>
      </c>
      <c r="AK558" s="22">
        <v>6.288971550747805E-4</v>
      </c>
      <c r="AL558" s="22">
        <v>0</v>
      </c>
      <c r="AM558" s="22">
        <v>1.2860547884504846E-5</v>
      </c>
      <c r="AN558" s="22">
        <v>1.6535E-3</v>
      </c>
      <c r="AO558" s="22">
        <v>5.9207773918636068E-2</v>
      </c>
      <c r="AP558" s="22">
        <v>0</v>
      </c>
      <c r="AQ558" s="24" t="s">
        <v>930</v>
      </c>
    </row>
    <row r="559" spans="1:43" ht="27" x14ac:dyDescent="0.3">
      <c r="A559" s="17">
        <v>2012</v>
      </c>
      <c r="B559" s="19">
        <v>40974</v>
      </c>
      <c r="C559" s="18" t="s">
        <v>1313</v>
      </c>
      <c r="D559" s="18" t="s">
        <v>1528</v>
      </c>
      <c r="E559" s="18" t="s">
        <v>1280</v>
      </c>
      <c r="F559" s="17">
        <v>3</v>
      </c>
      <c r="G559" s="18" t="s">
        <v>919</v>
      </c>
      <c r="H559" s="18" t="s">
        <v>47</v>
      </c>
      <c r="I559" s="17">
        <v>2011</v>
      </c>
      <c r="J559" s="17">
        <v>2.2406999999999999</v>
      </c>
      <c r="K559" s="17">
        <v>68</v>
      </c>
      <c r="L559" s="17">
        <v>210</v>
      </c>
      <c r="M559" s="20">
        <v>8.9202403732595276E-2</v>
      </c>
      <c r="N559" s="18" t="s">
        <v>920</v>
      </c>
      <c r="O559" s="18" t="s">
        <v>920</v>
      </c>
      <c r="P559" s="21">
        <v>0.55625000000000002</v>
      </c>
      <c r="Q559" s="18" t="s">
        <v>346</v>
      </c>
      <c r="R559" s="20">
        <v>1.7206715010639009</v>
      </c>
      <c r="S559" s="22">
        <v>2.4702911438442117E-2</v>
      </c>
      <c r="T559" s="20">
        <v>1.1024640263507886</v>
      </c>
      <c r="U559" s="22">
        <v>1.1147537858218581</v>
      </c>
      <c r="V559" s="17" t="s">
        <v>47</v>
      </c>
      <c r="W559" s="17" t="s">
        <v>47</v>
      </c>
      <c r="X559" s="22">
        <v>0</v>
      </c>
      <c r="Y559" s="22">
        <v>0</v>
      </c>
      <c r="Z559" s="22">
        <v>0</v>
      </c>
      <c r="AA559" s="22">
        <v>0</v>
      </c>
      <c r="AB559" s="22">
        <v>1.2089999999999998E-4</v>
      </c>
      <c r="AC559" s="22">
        <v>7.3300000000000006E-5</v>
      </c>
      <c r="AD559" s="22">
        <v>4.4400000000000002E-5</v>
      </c>
      <c r="AE559" s="22">
        <v>0</v>
      </c>
      <c r="AF559" s="22">
        <v>5.5999999999999997E-6</v>
      </c>
      <c r="AG559" s="22">
        <v>0</v>
      </c>
      <c r="AH559" s="22">
        <v>0</v>
      </c>
      <c r="AI559" s="22">
        <v>9.5400000000000001E-5</v>
      </c>
      <c r="AJ559" s="22">
        <v>0</v>
      </c>
      <c r="AK559" s="22">
        <v>1.8052116159710838E-2</v>
      </c>
      <c r="AL559" s="22">
        <v>3.585952787312775E-4</v>
      </c>
      <c r="AM559" s="22">
        <v>0</v>
      </c>
      <c r="AN559" s="22">
        <v>5.9526000000000006E-3</v>
      </c>
      <c r="AO559" s="22">
        <v>0</v>
      </c>
      <c r="AP559" s="22">
        <v>0</v>
      </c>
      <c r="AQ559" s="24" t="s">
        <v>930</v>
      </c>
    </row>
    <row r="560" spans="1:43" ht="27" x14ac:dyDescent="0.3">
      <c r="A560" s="17">
        <v>2012</v>
      </c>
      <c r="B560" s="19">
        <v>40974</v>
      </c>
      <c r="C560" s="18" t="s">
        <v>1313</v>
      </c>
      <c r="D560" s="18" t="s">
        <v>1529</v>
      </c>
      <c r="E560" s="18" t="s">
        <v>1280</v>
      </c>
      <c r="F560" s="17">
        <v>3</v>
      </c>
      <c r="G560" s="18" t="s">
        <v>919</v>
      </c>
      <c r="H560" s="18" t="s">
        <v>47</v>
      </c>
      <c r="I560" s="17">
        <v>2011</v>
      </c>
      <c r="J560" s="17">
        <v>2.5697999999999999</v>
      </c>
      <c r="K560" s="17">
        <v>68</v>
      </c>
      <c r="L560" s="17">
        <v>210</v>
      </c>
      <c r="M560" s="20">
        <v>8.9202403732595276E-2</v>
      </c>
      <c r="N560" s="18" t="s">
        <v>920</v>
      </c>
      <c r="O560" s="18" t="s">
        <v>920</v>
      </c>
      <c r="P560" s="21">
        <v>0.55625000000000002</v>
      </c>
      <c r="Q560" s="18" t="s">
        <v>346</v>
      </c>
      <c r="R560" s="20">
        <v>0.61300736215216056</v>
      </c>
      <c r="S560" s="22">
        <v>1.9278977766770821E-3</v>
      </c>
      <c r="T560" s="20">
        <v>7.5021315926417712E-2</v>
      </c>
      <c r="U560" s="22">
        <v>7.5077640160032266E-2</v>
      </c>
      <c r="V560" s="17" t="s">
        <v>47</v>
      </c>
      <c r="W560" s="17" t="s">
        <v>47</v>
      </c>
      <c r="X560" s="22">
        <v>5.49E-5</v>
      </c>
      <c r="Y560" s="22">
        <v>0</v>
      </c>
      <c r="Z560" s="22">
        <v>0</v>
      </c>
      <c r="AA560" s="22">
        <v>0</v>
      </c>
      <c r="AB560" s="22">
        <v>0</v>
      </c>
      <c r="AC560" s="22">
        <v>7.3300000000000006E-5</v>
      </c>
      <c r="AD560" s="22">
        <v>4.4400000000000002E-5</v>
      </c>
      <c r="AE560" s="22">
        <v>7.64E-5</v>
      </c>
      <c r="AF560" s="22">
        <v>0</v>
      </c>
      <c r="AG560" s="22">
        <v>0</v>
      </c>
      <c r="AH560" s="22">
        <v>0</v>
      </c>
      <c r="AI560" s="22">
        <v>1.2329999999999999E-4</v>
      </c>
      <c r="AJ560" s="22">
        <v>0</v>
      </c>
      <c r="AK560" s="22">
        <v>8.9419777667708214E-4</v>
      </c>
      <c r="AL560" s="22">
        <v>0</v>
      </c>
      <c r="AM560" s="22">
        <v>0</v>
      </c>
      <c r="AN560" s="22">
        <v>6.6140000000000003E-4</v>
      </c>
      <c r="AO560" s="22">
        <v>0</v>
      </c>
      <c r="AP560" s="22">
        <v>0</v>
      </c>
      <c r="AQ560" s="24" t="s">
        <v>930</v>
      </c>
    </row>
    <row r="561" spans="1:43" ht="27" x14ac:dyDescent="0.3">
      <c r="A561" s="17">
        <v>2012</v>
      </c>
      <c r="B561" s="19">
        <v>40974</v>
      </c>
      <c r="C561" s="18" t="s">
        <v>1313</v>
      </c>
      <c r="D561" s="18" t="s">
        <v>1530</v>
      </c>
      <c r="E561" s="18" t="s">
        <v>1280</v>
      </c>
      <c r="F561" s="17">
        <v>3</v>
      </c>
      <c r="G561" s="18" t="s">
        <v>919</v>
      </c>
      <c r="H561" s="18" t="s">
        <v>47</v>
      </c>
      <c r="I561" s="17">
        <v>2011</v>
      </c>
      <c r="J561" s="17">
        <v>1.9141999999999999</v>
      </c>
      <c r="K561" s="17">
        <v>63</v>
      </c>
      <c r="L561" s="17">
        <v>210</v>
      </c>
      <c r="M561" s="20">
        <v>8.9202403732595276E-2</v>
      </c>
      <c r="N561" s="18" t="s">
        <v>920</v>
      </c>
      <c r="O561" s="18" t="s">
        <v>920</v>
      </c>
      <c r="P561" s="21">
        <v>0.55625000000000002</v>
      </c>
      <c r="Q561" s="18" t="s">
        <v>346</v>
      </c>
      <c r="R561" s="20">
        <v>1.1317028796635427</v>
      </c>
      <c r="S561" s="22">
        <v>4.7638926630248924E-3</v>
      </c>
      <c r="T561" s="20">
        <v>0.24887120797329915</v>
      </c>
      <c r="U561" s="22">
        <v>0.24949212203119642</v>
      </c>
      <c r="V561" s="17" t="s">
        <v>47</v>
      </c>
      <c r="W561" s="17" t="s">
        <v>47</v>
      </c>
      <c r="X561" s="22">
        <v>0</v>
      </c>
      <c r="Y561" s="22">
        <v>2.2590000000000002E-4</v>
      </c>
      <c r="Z561" s="22">
        <v>0</v>
      </c>
      <c r="AA561" s="22">
        <v>0</v>
      </c>
      <c r="AB561" s="22">
        <v>5.6419999999999994E-4</v>
      </c>
      <c r="AC561" s="22">
        <v>2.8410000000000002E-4</v>
      </c>
      <c r="AD561" s="22">
        <v>9.9199999999999999E-5</v>
      </c>
      <c r="AE561" s="22">
        <v>1.9100000000000001E-4</v>
      </c>
      <c r="AF561" s="22">
        <v>0</v>
      </c>
      <c r="AG561" s="22">
        <v>0</v>
      </c>
      <c r="AH561" s="22">
        <v>0</v>
      </c>
      <c r="AI561" s="22">
        <v>7.2899999999999997E-5</v>
      </c>
      <c r="AJ561" s="22">
        <v>0</v>
      </c>
      <c r="AK561" s="22">
        <v>1.8440926630248927E-3</v>
      </c>
      <c r="AL561" s="22">
        <v>0</v>
      </c>
      <c r="AM561" s="22">
        <v>0</v>
      </c>
      <c r="AN561" s="22">
        <v>9.921000000000001E-4</v>
      </c>
      <c r="AO561" s="22">
        <v>0</v>
      </c>
      <c r="AP561" s="22">
        <v>4.9039999999999999E-4</v>
      </c>
      <c r="AQ561" s="24" t="s">
        <v>930</v>
      </c>
    </row>
    <row r="562" spans="1:43" ht="27" x14ac:dyDescent="0.3">
      <c r="A562" s="17">
        <v>2012</v>
      </c>
      <c r="B562" s="19">
        <v>40974</v>
      </c>
      <c r="C562" s="18" t="s">
        <v>1319</v>
      </c>
      <c r="D562" s="18" t="s">
        <v>1531</v>
      </c>
      <c r="E562" s="18" t="s">
        <v>1280</v>
      </c>
      <c r="F562" s="17">
        <v>3</v>
      </c>
      <c r="G562" s="18" t="s">
        <v>919</v>
      </c>
      <c r="H562" s="18" t="s">
        <v>47</v>
      </c>
      <c r="I562" s="17">
        <v>2011</v>
      </c>
      <c r="J562" s="17">
        <v>2.3855</v>
      </c>
      <c r="K562" s="17">
        <v>71</v>
      </c>
      <c r="L562" s="17">
        <v>992</v>
      </c>
      <c r="M562" s="20">
        <v>0.47003222822312712</v>
      </c>
      <c r="N562" s="18" t="s">
        <v>920</v>
      </c>
      <c r="O562" s="18" t="s">
        <v>920</v>
      </c>
      <c r="P562" s="21">
        <v>0.52986111111111112</v>
      </c>
      <c r="Q562" s="18" t="s">
        <v>346</v>
      </c>
      <c r="R562" s="20">
        <v>1.2297547500525758</v>
      </c>
      <c r="S562" s="22">
        <v>9.3962297223156889E-3</v>
      </c>
      <c r="T562" s="20">
        <v>0.3938893197365621</v>
      </c>
      <c r="U562" s="22">
        <v>0.39544694301030436</v>
      </c>
      <c r="V562" s="17" t="s">
        <v>47</v>
      </c>
      <c r="W562" s="17" t="s">
        <v>47</v>
      </c>
      <c r="X562" s="22">
        <v>0</v>
      </c>
      <c r="Y562" s="22">
        <v>0</v>
      </c>
      <c r="Z562" s="22">
        <v>0</v>
      </c>
      <c r="AA562" s="22">
        <v>0</v>
      </c>
      <c r="AB562" s="22">
        <v>1.01E-5</v>
      </c>
      <c r="AC562" s="22">
        <v>1.4660000000000001E-4</v>
      </c>
      <c r="AD562" s="22">
        <v>2.22E-4</v>
      </c>
      <c r="AE562" s="22">
        <v>3.82E-5</v>
      </c>
      <c r="AF562" s="22">
        <v>0</v>
      </c>
      <c r="AG562" s="22">
        <v>0</v>
      </c>
      <c r="AH562" s="22">
        <v>0</v>
      </c>
      <c r="AI562" s="22">
        <v>1.1789999999999999E-4</v>
      </c>
      <c r="AJ562" s="22">
        <v>0</v>
      </c>
      <c r="AK562" s="22">
        <v>8.2000297223156892E-3</v>
      </c>
      <c r="AL562" s="22">
        <v>0</v>
      </c>
      <c r="AM562" s="22">
        <v>0</v>
      </c>
      <c r="AN562" s="22">
        <v>6.6140000000000003E-4</v>
      </c>
      <c r="AO562" s="22">
        <v>0</v>
      </c>
      <c r="AP562" s="22">
        <v>0</v>
      </c>
      <c r="AQ562" s="24" t="s">
        <v>930</v>
      </c>
    </row>
    <row r="563" spans="1:43" ht="27" x14ac:dyDescent="0.3">
      <c r="A563" s="17">
        <v>2012</v>
      </c>
      <c r="B563" s="19">
        <v>40974</v>
      </c>
      <c r="C563" s="18" t="s">
        <v>1319</v>
      </c>
      <c r="D563" s="18" t="s">
        <v>1532</v>
      </c>
      <c r="E563" s="18" t="s">
        <v>1280</v>
      </c>
      <c r="F563" s="17">
        <v>3</v>
      </c>
      <c r="G563" s="18" t="s">
        <v>919</v>
      </c>
      <c r="H563" s="18" t="s">
        <v>47</v>
      </c>
      <c r="I563" s="17">
        <v>2011</v>
      </c>
      <c r="J563" s="17">
        <v>2.5196999999999998</v>
      </c>
      <c r="K563" s="17">
        <v>72</v>
      </c>
      <c r="L563" s="17">
        <v>992</v>
      </c>
      <c r="M563" s="20">
        <v>0.47003222822312712</v>
      </c>
      <c r="N563" s="18" t="s">
        <v>920</v>
      </c>
      <c r="O563" s="18" t="s">
        <v>920</v>
      </c>
      <c r="P563" s="21">
        <v>0.52986111111111112</v>
      </c>
      <c r="Q563" s="18" t="s">
        <v>346</v>
      </c>
      <c r="R563" s="20">
        <v>0.96493635305449799</v>
      </c>
      <c r="S563" s="22">
        <v>5.3848832719227751E-3</v>
      </c>
      <c r="T563" s="20">
        <v>0.21371128594367489</v>
      </c>
      <c r="U563" s="22">
        <v>0.21416898924468225</v>
      </c>
      <c r="V563" s="17" t="s">
        <v>47</v>
      </c>
      <c r="W563" s="17" t="s">
        <v>47</v>
      </c>
      <c r="X563" s="22">
        <v>0</v>
      </c>
      <c r="Y563" s="22">
        <v>0</v>
      </c>
      <c r="Z563" s="22">
        <v>0</v>
      </c>
      <c r="AA563" s="22">
        <v>0</v>
      </c>
      <c r="AB563" s="22">
        <v>0</v>
      </c>
      <c r="AC563" s="22">
        <v>7.3300000000000006E-5</v>
      </c>
      <c r="AD563" s="22">
        <v>2.187E-4</v>
      </c>
      <c r="AE563" s="22">
        <v>0</v>
      </c>
      <c r="AF563" s="22">
        <v>0</v>
      </c>
      <c r="AG563" s="22">
        <v>4.5399999999999999E-5</v>
      </c>
      <c r="AH563" s="22">
        <v>0</v>
      </c>
      <c r="AI563" s="22">
        <v>0</v>
      </c>
      <c r="AJ563" s="22">
        <v>0</v>
      </c>
      <c r="AK563" s="22">
        <v>4.7692031361740213E-3</v>
      </c>
      <c r="AL563" s="22">
        <v>2.7828013574875485E-4</v>
      </c>
      <c r="AM563" s="22">
        <v>0</v>
      </c>
      <c r="AN563" s="22">
        <v>0</v>
      </c>
      <c r="AO563" s="22">
        <v>0</v>
      </c>
      <c r="AP563" s="22">
        <v>0</v>
      </c>
      <c r="AQ563" s="24" t="s">
        <v>930</v>
      </c>
    </row>
    <row r="564" spans="1:43" ht="27" x14ac:dyDescent="0.3">
      <c r="A564" s="17">
        <v>2012</v>
      </c>
      <c r="B564" s="19">
        <v>40974</v>
      </c>
      <c r="C564" s="18" t="s">
        <v>1319</v>
      </c>
      <c r="D564" s="18" t="s">
        <v>1533</v>
      </c>
      <c r="E564" s="18" t="s">
        <v>1280</v>
      </c>
      <c r="F564" s="17">
        <v>3</v>
      </c>
      <c r="G564" s="18" t="s">
        <v>919</v>
      </c>
      <c r="H564" s="18" t="s">
        <v>47</v>
      </c>
      <c r="I564" s="17">
        <v>2011</v>
      </c>
      <c r="J564" s="17">
        <v>2.2982</v>
      </c>
      <c r="K564" s="17">
        <v>70</v>
      </c>
      <c r="L564" s="17">
        <v>992</v>
      </c>
      <c r="M564" s="20">
        <v>0.47003222822312712</v>
      </c>
      <c r="N564" s="18" t="s">
        <v>920</v>
      </c>
      <c r="O564" s="18" t="s">
        <v>920</v>
      </c>
      <c r="P564" s="21">
        <v>0.52986111111111112</v>
      </c>
      <c r="Q564" s="18" t="s">
        <v>346</v>
      </c>
      <c r="R564" s="20">
        <v>1.2013769661596607</v>
      </c>
      <c r="S564" s="22">
        <v>8.3408045235098451E-3</v>
      </c>
      <c r="T564" s="20">
        <v>0.36292770531328189</v>
      </c>
      <c r="U564" s="22">
        <v>0.36424966827596716</v>
      </c>
      <c r="V564" s="17" t="s">
        <v>47</v>
      </c>
      <c r="W564" s="17" t="s">
        <v>47</v>
      </c>
      <c r="X564" s="22">
        <v>5.49E-5</v>
      </c>
      <c r="Y564" s="22">
        <v>0</v>
      </c>
      <c r="Z564" s="22">
        <v>0</v>
      </c>
      <c r="AA564" s="22">
        <v>0</v>
      </c>
      <c r="AB564" s="22">
        <v>0</v>
      </c>
      <c r="AC564" s="22">
        <v>1.0990000000000002E-4</v>
      </c>
      <c r="AD564" s="22">
        <v>3.5190000000000004E-4</v>
      </c>
      <c r="AE564" s="22">
        <v>0</v>
      </c>
      <c r="AF564" s="22">
        <v>0</v>
      </c>
      <c r="AG564" s="22">
        <v>2.27E-5</v>
      </c>
      <c r="AH564" s="22">
        <v>0</v>
      </c>
      <c r="AI564" s="22">
        <v>2.2500000000000001E-5</v>
      </c>
      <c r="AJ564" s="22">
        <v>0</v>
      </c>
      <c r="AK564" s="22">
        <v>7.4482045235098457E-3</v>
      </c>
      <c r="AL564" s="22">
        <v>0</v>
      </c>
      <c r="AM564" s="22">
        <v>0</v>
      </c>
      <c r="AN564" s="22">
        <v>3.3070000000000002E-4</v>
      </c>
      <c r="AO564" s="22">
        <v>0</v>
      </c>
      <c r="AP564" s="22">
        <v>0</v>
      </c>
      <c r="AQ564" s="24" t="s">
        <v>930</v>
      </c>
    </row>
    <row r="565" spans="1:43" ht="27" x14ac:dyDescent="0.3">
      <c r="A565" s="17">
        <v>2012</v>
      </c>
      <c r="B565" s="19">
        <v>40974</v>
      </c>
      <c r="C565" s="18" t="s">
        <v>1319</v>
      </c>
      <c r="D565" s="18" t="s">
        <v>1534</v>
      </c>
      <c r="E565" s="18" t="s">
        <v>1280</v>
      </c>
      <c r="F565" s="17">
        <v>3</v>
      </c>
      <c r="G565" s="18" t="s">
        <v>919</v>
      </c>
      <c r="H565" s="18" t="s">
        <v>47</v>
      </c>
      <c r="I565" s="17">
        <v>2011</v>
      </c>
      <c r="J565" s="17">
        <v>2.2904</v>
      </c>
      <c r="K565" s="17">
        <v>66</v>
      </c>
      <c r="L565" s="17">
        <v>992</v>
      </c>
      <c r="M565" s="20">
        <v>0.47003222822312712</v>
      </c>
      <c r="N565" s="18" t="s">
        <v>920</v>
      </c>
      <c r="O565" s="18" t="s">
        <v>920</v>
      </c>
      <c r="P565" s="21">
        <v>0.52986111111111112</v>
      </c>
      <c r="Q565" s="18" t="s">
        <v>346</v>
      </c>
      <c r="R565" s="20">
        <v>1.3968217354832173</v>
      </c>
      <c r="S565" s="22">
        <v>1.0464496280184787E-2</v>
      </c>
      <c r="T565" s="20">
        <v>0.45688509780757891</v>
      </c>
      <c r="U565" s="22">
        <v>0.45898211870956435</v>
      </c>
      <c r="V565" s="17" t="s">
        <v>47</v>
      </c>
      <c r="W565" s="17" t="s">
        <v>47</v>
      </c>
      <c r="X565" s="22">
        <v>0</v>
      </c>
      <c r="Y565" s="22">
        <v>0</v>
      </c>
      <c r="Z565" s="22">
        <v>0</v>
      </c>
      <c r="AA565" s="22">
        <v>0</v>
      </c>
      <c r="AB565" s="22">
        <v>0</v>
      </c>
      <c r="AC565" s="22">
        <v>1.4660000000000001E-4</v>
      </c>
      <c r="AD565" s="22">
        <v>0</v>
      </c>
      <c r="AE565" s="22">
        <v>7.64E-5</v>
      </c>
      <c r="AF565" s="22">
        <v>0</v>
      </c>
      <c r="AG565" s="22">
        <v>0</v>
      </c>
      <c r="AH565" s="22">
        <v>0</v>
      </c>
      <c r="AI565" s="22">
        <v>0</v>
      </c>
      <c r="AJ565" s="22">
        <v>0</v>
      </c>
      <c r="AK565" s="22">
        <v>9.5800962801847866E-3</v>
      </c>
      <c r="AL565" s="22">
        <v>0</v>
      </c>
      <c r="AM565" s="22">
        <v>0</v>
      </c>
      <c r="AN565" s="22">
        <v>6.6140000000000003E-4</v>
      </c>
      <c r="AO565" s="22">
        <v>0</v>
      </c>
      <c r="AP565" s="22">
        <v>0</v>
      </c>
      <c r="AQ565" s="24" t="s">
        <v>930</v>
      </c>
    </row>
    <row r="566" spans="1:43" ht="27" x14ac:dyDescent="0.3">
      <c r="A566" s="17">
        <v>2012</v>
      </c>
      <c r="B566" s="19">
        <v>40976</v>
      </c>
      <c r="C566" s="18" t="s">
        <v>45</v>
      </c>
      <c r="D566" s="18" t="s">
        <v>1535</v>
      </c>
      <c r="E566" s="18" t="s">
        <v>1280</v>
      </c>
      <c r="F566" s="17">
        <v>3</v>
      </c>
      <c r="G566" s="18" t="s">
        <v>919</v>
      </c>
      <c r="H566" s="18" t="s">
        <v>47</v>
      </c>
      <c r="I566" s="17">
        <v>2011</v>
      </c>
      <c r="J566" s="17">
        <v>2.5142000000000002</v>
      </c>
      <c r="K566" s="17">
        <v>65</v>
      </c>
      <c r="L566" s="17">
        <v>233</v>
      </c>
      <c r="M566" s="20">
        <v>9.9696489332864513E-2</v>
      </c>
      <c r="N566" s="18" t="s">
        <v>920</v>
      </c>
      <c r="O566" s="18" t="s">
        <v>920</v>
      </c>
      <c r="P566" s="21">
        <v>0.36458333333333331</v>
      </c>
      <c r="Q566" s="18" t="s">
        <v>346</v>
      </c>
      <c r="R566" s="20">
        <v>0.64223767043079494</v>
      </c>
      <c r="S566" s="22">
        <v>1.7377307568628411E-3</v>
      </c>
      <c r="T566" s="20">
        <v>6.9116647715489657E-2</v>
      </c>
      <c r="U566" s="22">
        <v>6.9164451866030249E-2</v>
      </c>
      <c r="V566" s="17" t="s">
        <v>47</v>
      </c>
      <c r="W566" s="17" t="s">
        <v>47</v>
      </c>
      <c r="X566" s="22">
        <v>5.49E-5</v>
      </c>
      <c r="Y566" s="22">
        <v>0</v>
      </c>
      <c r="Z566" s="22">
        <v>0</v>
      </c>
      <c r="AA566" s="22">
        <v>0</v>
      </c>
      <c r="AB566" s="22">
        <v>8.0599999999999994E-5</v>
      </c>
      <c r="AC566" s="22">
        <v>7.3300000000000006E-5</v>
      </c>
      <c r="AD566" s="22">
        <v>8.5780000000000003E-4</v>
      </c>
      <c r="AE566" s="22">
        <v>1.528E-4</v>
      </c>
      <c r="AF566" s="22">
        <v>0</v>
      </c>
      <c r="AG566" s="22">
        <v>0</v>
      </c>
      <c r="AH566" s="22">
        <v>0</v>
      </c>
      <c r="AI566" s="22">
        <v>3.8730000000000004E-4</v>
      </c>
      <c r="AJ566" s="22">
        <v>0</v>
      </c>
      <c r="AK566" s="22">
        <v>9.9570208978336328E-5</v>
      </c>
      <c r="AL566" s="22">
        <v>0</v>
      </c>
      <c r="AM566" s="22">
        <v>3.1460547884504848E-5</v>
      </c>
      <c r="AN566" s="22">
        <v>0</v>
      </c>
      <c r="AO566" s="22">
        <v>0</v>
      </c>
      <c r="AP566" s="22">
        <v>0</v>
      </c>
      <c r="AQ566" s="24" t="s">
        <v>930</v>
      </c>
    </row>
    <row r="567" spans="1:43" ht="27" x14ac:dyDescent="0.3">
      <c r="A567" s="17">
        <v>2012</v>
      </c>
      <c r="B567" s="19">
        <v>40976</v>
      </c>
      <c r="C567" s="18" t="s">
        <v>45</v>
      </c>
      <c r="D567" s="18" t="s">
        <v>1536</v>
      </c>
      <c r="E567" s="18" t="s">
        <v>1280</v>
      </c>
      <c r="F567" s="17">
        <v>3</v>
      </c>
      <c r="G567" s="18" t="s">
        <v>919</v>
      </c>
      <c r="H567" s="18" t="s">
        <v>47</v>
      </c>
      <c r="I567" s="17">
        <v>2011</v>
      </c>
      <c r="J567" s="17">
        <v>1.8609</v>
      </c>
      <c r="K567" s="17">
        <v>63</v>
      </c>
      <c r="L567" s="17">
        <v>233</v>
      </c>
      <c r="M567" s="20">
        <v>9.9696489332864513E-2</v>
      </c>
      <c r="N567" s="18" t="s">
        <v>920</v>
      </c>
      <c r="O567" s="18" t="s">
        <v>920</v>
      </c>
      <c r="P567" s="21">
        <v>0.36458333333333331</v>
      </c>
      <c r="Q567" s="18" t="s">
        <v>346</v>
      </c>
      <c r="R567" s="20">
        <v>0.45782178491778869</v>
      </c>
      <c r="S567" s="22">
        <v>1.0094408434233968E-3</v>
      </c>
      <c r="T567" s="20">
        <v>5.4244765620043885E-2</v>
      </c>
      <c r="U567" s="22">
        <v>5.4274206536171571E-2</v>
      </c>
      <c r="V567" s="17" t="s">
        <v>47</v>
      </c>
      <c r="W567" s="17" t="s">
        <v>47</v>
      </c>
      <c r="X567" s="22">
        <v>1.098E-4</v>
      </c>
      <c r="Y567" s="22">
        <v>0</v>
      </c>
      <c r="Z567" s="22">
        <v>2.1210000000000001E-4</v>
      </c>
      <c r="AA567" s="22">
        <v>0</v>
      </c>
      <c r="AB567" s="22">
        <v>4.0299999999999997E-5</v>
      </c>
      <c r="AC567" s="22">
        <v>0</v>
      </c>
      <c r="AD567" s="22">
        <v>1.8800000000000002E-4</v>
      </c>
      <c r="AE567" s="22">
        <v>1.1459999999999999E-4</v>
      </c>
      <c r="AF567" s="22">
        <v>0</v>
      </c>
      <c r="AG567" s="22">
        <v>0</v>
      </c>
      <c r="AH567" s="22">
        <v>0</v>
      </c>
      <c r="AI567" s="22">
        <v>8.0500000000000005E-5</v>
      </c>
      <c r="AJ567" s="22">
        <v>0</v>
      </c>
      <c r="AK567" s="22">
        <v>2.6414084342339677E-4</v>
      </c>
      <c r="AL567" s="22">
        <v>0</v>
      </c>
      <c r="AM567" s="22">
        <v>0</v>
      </c>
      <c r="AN567" s="22">
        <v>0</v>
      </c>
      <c r="AO567" s="22">
        <v>0</v>
      </c>
      <c r="AP567" s="22">
        <v>0</v>
      </c>
      <c r="AQ567" s="24" t="s">
        <v>930</v>
      </c>
    </row>
    <row r="568" spans="1:43" ht="27" x14ac:dyDescent="0.3">
      <c r="A568" s="17">
        <v>2012</v>
      </c>
      <c r="B568" s="19">
        <v>40976</v>
      </c>
      <c r="C568" s="18" t="s">
        <v>45</v>
      </c>
      <c r="D568" s="18" t="s">
        <v>1537</v>
      </c>
      <c r="E568" s="18" t="s">
        <v>1280</v>
      </c>
      <c r="F568" s="17">
        <v>3</v>
      </c>
      <c r="G568" s="18" t="s">
        <v>919</v>
      </c>
      <c r="H568" s="18" t="s">
        <v>47</v>
      </c>
      <c r="I568" s="17">
        <v>2011</v>
      </c>
      <c r="J568" s="17">
        <v>2.2625000000000002</v>
      </c>
      <c r="K568" s="17">
        <v>70</v>
      </c>
      <c r="L568" s="17">
        <v>233</v>
      </c>
      <c r="M568" s="20">
        <v>9.9696489332864513E-2</v>
      </c>
      <c r="N568" s="18" t="s">
        <v>920</v>
      </c>
      <c r="O568" s="18" t="s">
        <v>920</v>
      </c>
      <c r="P568" s="21">
        <v>0.36458333333333331</v>
      </c>
      <c r="Q568" s="18" t="s">
        <v>346</v>
      </c>
      <c r="R568" s="20">
        <v>0.39089991471440361</v>
      </c>
      <c r="S568" s="22">
        <v>1.2904194241068201E-3</v>
      </c>
      <c r="T568" s="20">
        <v>5.7035112667704752E-2</v>
      </c>
      <c r="U568" s="22">
        <v>5.7067661272608414E-2</v>
      </c>
      <c r="V568" s="17" t="s">
        <v>47</v>
      </c>
      <c r="W568" s="17" t="s">
        <v>47</v>
      </c>
      <c r="X568" s="22">
        <v>5.49E-5</v>
      </c>
      <c r="Y568" s="22">
        <v>0</v>
      </c>
      <c r="Z568" s="22">
        <v>7.0699999999999997E-5</v>
      </c>
      <c r="AA568" s="22">
        <v>0</v>
      </c>
      <c r="AB568" s="22">
        <v>4.0299999999999997E-5</v>
      </c>
      <c r="AC568" s="22">
        <v>0</v>
      </c>
      <c r="AD568" s="22">
        <v>2.3570000000000001E-4</v>
      </c>
      <c r="AE568" s="22">
        <v>1.1459999999999999E-4</v>
      </c>
      <c r="AF568" s="22">
        <v>0</v>
      </c>
      <c r="AG568" s="22">
        <v>0</v>
      </c>
      <c r="AH568" s="22">
        <v>0</v>
      </c>
      <c r="AI568" s="22">
        <v>3.8509999999999998E-4</v>
      </c>
      <c r="AJ568" s="22">
        <v>0</v>
      </c>
      <c r="AK568" s="22">
        <v>1.2244853058096159E-4</v>
      </c>
      <c r="AL568" s="22">
        <v>2.4397202079971228E-4</v>
      </c>
      <c r="AM568" s="22">
        <v>2.2698872726146377E-5</v>
      </c>
      <c r="AN568" s="22">
        <v>0</v>
      </c>
      <c r="AO568" s="22">
        <v>0</v>
      </c>
      <c r="AP568" s="22">
        <v>0</v>
      </c>
      <c r="AQ568" s="24" t="s">
        <v>930</v>
      </c>
    </row>
    <row r="569" spans="1:43" ht="27" x14ac:dyDescent="0.3">
      <c r="A569" s="17">
        <v>2012</v>
      </c>
      <c r="B569" s="19">
        <v>40976</v>
      </c>
      <c r="C569" s="18" t="s">
        <v>45</v>
      </c>
      <c r="D569" s="18" t="s">
        <v>1538</v>
      </c>
      <c r="E569" s="18" t="s">
        <v>1280</v>
      </c>
      <c r="F569" s="17">
        <v>3</v>
      </c>
      <c r="G569" s="18" t="s">
        <v>919</v>
      </c>
      <c r="H569" s="18" t="s">
        <v>47</v>
      </c>
      <c r="I569" s="17">
        <v>2011</v>
      </c>
      <c r="J569" s="17">
        <v>2.4298000000000002</v>
      </c>
      <c r="K569" s="17">
        <v>71</v>
      </c>
      <c r="L569" s="17">
        <v>233</v>
      </c>
      <c r="M569" s="20">
        <v>9.9696489332864513E-2</v>
      </c>
      <c r="N569" s="18" t="s">
        <v>920</v>
      </c>
      <c r="O569" s="18" t="s">
        <v>920</v>
      </c>
      <c r="P569" s="21">
        <v>0.36458333333333331</v>
      </c>
      <c r="Q569" s="18" t="s">
        <v>346</v>
      </c>
      <c r="R569" s="20">
        <v>0.84214288976185703</v>
      </c>
      <c r="S569" s="22">
        <v>3.8489455361543673E-3</v>
      </c>
      <c r="T569" s="20">
        <v>0.15840585793704695</v>
      </c>
      <c r="U569" s="22">
        <v>0.15865718020452868</v>
      </c>
      <c r="V569" s="17" t="s">
        <v>47</v>
      </c>
      <c r="W569" s="17" t="s">
        <v>47</v>
      </c>
      <c r="X569" s="22">
        <v>1.098E-4</v>
      </c>
      <c r="Y569" s="22">
        <v>0</v>
      </c>
      <c r="Z569" s="22">
        <v>0</v>
      </c>
      <c r="AA569" s="22">
        <v>0</v>
      </c>
      <c r="AB569" s="22">
        <v>2.0149999999999999E-4</v>
      </c>
      <c r="AC569" s="22">
        <v>0</v>
      </c>
      <c r="AD569" s="22">
        <v>1.1993000000000001E-3</v>
      </c>
      <c r="AE569" s="22">
        <v>4.9660000000000004E-4</v>
      </c>
      <c r="AF569" s="22">
        <v>0</v>
      </c>
      <c r="AG569" s="22">
        <v>0</v>
      </c>
      <c r="AH569" s="22">
        <v>0</v>
      </c>
      <c r="AI569" s="22">
        <v>2.988E-4</v>
      </c>
      <c r="AJ569" s="22">
        <v>0</v>
      </c>
      <c r="AK569" s="22">
        <v>1.7551601438500254E-4</v>
      </c>
      <c r="AL569" s="22">
        <v>6.0012859532679536E-4</v>
      </c>
      <c r="AM569" s="22">
        <v>7.1920092644256906E-4</v>
      </c>
      <c r="AN569" s="22">
        <v>0</v>
      </c>
      <c r="AO569" s="22">
        <v>0</v>
      </c>
      <c r="AP569" s="22">
        <v>4.8099999999999997E-5</v>
      </c>
      <c r="AQ569" s="24" t="s">
        <v>930</v>
      </c>
    </row>
    <row r="570" spans="1:43" ht="27" x14ac:dyDescent="0.3">
      <c r="A570" s="17">
        <v>2012</v>
      </c>
      <c r="B570" s="19">
        <v>40976</v>
      </c>
      <c r="C570" s="18" t="s">
        <v>45</v>
      </c>
      <c r="D570" s="18" t="s">
        <v>1539</v>
      </c>
      <c r="E570" s="18" t="s">
        <v>1280</v>
      </c>
      <c r="F570" s="17">
        <v>3</v>
      </c>
      <c r="G570" s="18" t="s">
        <v>919</v>
      </c>
      <c r="H570" s="18" t="s">
        <v>47</v>
      </c>
      <c r="I570" s="17">
        <v>2011</v>
      </c>
      <c r="J570" s="17">
        <v>2.2669000000000001</v>
      </c>
      <c r="K570" s="17">
        <v>66</v>
      </c>
      <c r="L570" s="17">
        <v>233</v>
      </c>
      <c r="M570" s="20">
        <v>9.9696489332864513E-2</v>
      </c>
      <c r="N570" s="18" t="s">
        <v>920</v>
      </c>
      <c r="O570" s="18" t="s">
        <v>920</v>
      </c>
      <c r="P570" s="21">
        <v>0.36458333333333331</v>
      </c>
      <c r="Q570" s="18" t="s">
        <v>346</v>
      </c>
      <c r="R570" s="20">
        <v>0.73948694985312913</v>
      </c>
      <c r="S570" s="22">
        <v>2.3034752077605077E-3</v>
      </c>
      <c r="T570" s="20">
        <v>0.10161344601705005</v>
      </c>
      <c r="U570" s="22">
        <v>0.10171680396673906</v>
      </c>
      <c r="V570" s="17" t="s">
        <v>47</v>
      </c>
      <c r="W570" s="17" t="s">
        <v>47</v>
      </c>
      <c r="X570" s="22">
        <v>0</v>
      </c>
      <c r="Y570" s="22">
        <v>0</v>
      </c>
      <c r="Z570" s="22">
        <v>0</v>
      </c>
      <c r="AA570" s="22">
        <v>0</v>
      </c>
      <c r="AB570" s="22">
        <v>0</v>
      </c>
      <c r="AC570" s="22">
        <v>0</v>
      </c>
      <c r="AD570" s="22">
        <v>1.8800000000000002E-4</v>
      </c>
      <c r="AE570" s="22">
        <v>2.6739999999999999E-4</v>
      </c>
      <c r="AF570" s="22">
        <v>0</v>
      </c>
      <c r="AG570" s="22">
        <v>0</v>
      </c>
      <c r="AH570" s="22">
        <v>0</v>
      </c>
      <c r="AI570" s="22">
        <v>8.0500000000000005E-5</v>
      </c>
      <c r="AJ570" s="22">
        <v>0</v>
      </c>
      <c r="AK570" s="22">
        <v>5.2336414564124734E-4</v>
      </c>
      <c r="AL570" s="22">
        <v>1.19611106211926E-3</v>
      </c>
      <c r="AM570" s="22">
        <v>0</v>
      </c>
      <c r="AN570" s="22">
        <v>0</v>
      </c>
      <c r="AO570" s="22">
        <v>0</v>
      </c>
      <c r="AP570" s="22">
        <v>4.8099999999999997E-5</v>
      </c>
      <c r="AQ570" s="24" t="s">
        <v>930</v>
      </c>
    </row>
    <row r="571" spans="1:43" ht="27" x14ac:dyDescent="0.3">
      <c r="A571" s="17">
        <v>2012</v>
      </c>
      <c r="B571" s="19">
        <v>40976</v>
      </c>
      <c r="C571" s="18" t="s">
        <v>45</v>
      </c>
      <c r="D571" s="18" t="s">
        <v>1540</v>
      </c>
      <c r="E571" s="18" t="s">
        <v>1280</v>
      </c>
      <c r="F571" s="17">
        <v>3</v>
      </c>
      <c r="G571" s="18" t="s">
        <v>919</v>
      </c>
      <c r="H571" s="18" t="s">
        <v>47</v>
      </c>
      <c r="I571" s="17">
        <v>2011</v>
      </c>
      <c r="J571" s="17">
        <v>2.4899</v>
      </c>
      <c r="K571" s="17">
        <v>72</v>
      </c>
      <c r="L571" s="17">
        <v>233</v>
      </c>
      <c r="M571" s="20">
        <v>9.9696489332864513E-2</v>
      </c>
      <c r="N571" s="18" t="s">
        <v>920</v>
      </c>
      <c r="O571" s="18" t="s">
        <v>920</v>
      </c>
      <c r="P571" s="21">
        <v>0.36458333333333331</v>
      </c>
      <c r="Q571" s="18" t="s">
        <v>346</v>
      </c>
      <c r="R571" s="20">
        <v>1.1667039657714415</v>
      </c>
      <c r="S571" s="22">
        <v>8.5692715683750691E-3</v>
      </c>
      <c r="T571" s="20">
        <v>0.3441612742831065</v>
      </c>
      <c r="U571" s="22">
        <v>0.34534983467485808</v>
      </c>
      <c r="V571" s="17" t="s">
        <v>47</v>
      </c>
      <c r="W571" s="17" t="s">
        <v>47</v>
      </c>
      <c r="X571" s="22">
        <v>0</v>
      </c>
      <c r="Y571" s="22">
        <v>0</v>
      </c>
      <c r="Z571" s="22">
        <v>7.0699999999999997E-5</v>
      </c>
      <c r="AA571" s="22">
        <v>0</v>
      </c>
      <c r="AB571" s="22">
        <v>0</v>
      </c>
      <c r="AC571" s="22">
        <v>1.8320000000000001E-4</v>
      </c>
      <c r="AD571" s="22">
        <v>2.0170000000000002E-4</v>
      </c>
      <c r="AE571" s="22">
        <v>7.64E-5</v>
      </c>
      <c r="AF571" s="22">
        <v>0</v>
      </c>
      <c r="AG571" s="22">
        <v>0</v>
      </c>
      <c r="AH571" s="22">
        <v>0</v>
      </c>
      <c r="AI571" s="22">
        <v>2.4659999999999998E-4</v>
      </c>
      <c r="AJ571" s="22">
        <v>0</v>
      </c>
      <c r="AK571" s="22">
        <v>2.3066072617789171E-3</v>
      </c>
      <c r="AL571" s="22">
        <v>1.3633229997526671E-3</v>
      </c>
      <c r="AM571" s="22">
        <v>4.1207413068434853E-3</v>
      </c>
      <c r="AN571" s="22">
        <v>0</v>
      </c>
      <c r="AO571" s="22">
        <v>0</v>
      </c>
      <c r="AP571" s="22">
        <v>0</v>
      </c>
      <c r="AQ571" s="24" t="s">
        <v>930</v>
      </c>
    </row>
    <row r="572" spans="1:43" ht="27" x14ac:dyDescent="0.3">
      <c r="A572" s="17">
        <v>2012</v>
      </c>
      <c r="B572" s="19">
        <v>40976</v>
      </c>
      <c r="C572" s="18" t="s">
        <v>45</v>
      </c>
      <c r="D572" s="18" t="s">
        <v>1541</v>
      </c>
      <c r="E572" s="18" t="s">
        <v>1280</v>
      </c>
      <c r="F572" s="17">
        <v>3</v>
      </c>
      <c r="G572" s="18" t="s">
        <v>919</v>
      </c>
      <c r="H572" s="18" t="s">
        <v>47</v>
      </c>
      <c r="I572" s="17">
        <v>2011</v>
      </c>
      <c r="J572" s="17">
        <v>2.2850999999999999</v>
      </c>
      <c r="K572" s="17">
        <v>64</v>
      </c>
      <c r="L572" s="17">
        <v>233</v>
      </c>
      <c r="M572" s="20">
        <v>9.9696489332864513E-2</v>
      </c>
      <c r="N572" s="18" t="s">
        <v>920</v>
      </c>
      <c r="O572" s="18" t="s">
        <v>920</v>
      </c>
      <c r="P572" s="21">
        <v>0.36458333333333331</v>
      </c>
      <c r="Q572" s="18" t="s">
        <v>346</v>
      </c>
      <c r="R572" s="20">
        <v>1.5236651513449675</v>
      </c>
      <c r="S572" s="22">
        <v>1.2470050964658185E-2</v>
      </c>
      <c r="T572" s="20">
        <v>0.54571138963976129</v>
      </c>
      <c r="U572" s="22">
        <v>0.54870573935502875</v>
      </c>
      <c r="V572" s="17" t="s">
        <v>47</v>
      </c>
      <c r="W572" s="17" t="s">
        <v>47</v>
      </c>
      <c r="X572" s="22">
        <v>5.49E-5</v>
      </c>
      <c r="Y572" s="22">
        <v>0</v>
      </c>
      <c r="Z572" s="22">
        <v>2.1210000000000001E-4</v>
      </c>
      <c r="AA572" s="22">
        <v>0</v>
      </c>
      <c r="AB572" s="22">
        <v>8.0599999999999994E-5</v>
      </c>
      <c r="AC572" s="22">
        <v>6.5284000000000002E-3</v>
      </c>
      <c r="AD572" s="22">
        <v>1.0503000000000001E-3</v>
      </c>
      <c r="AE572" s="22">
        <v>2.2919999999999999E-4</v>
      </c>
      <c r="AF572" s="22">
        <v>0</v>
      </c>
      <c r="AG572" s="22">
        <v>0</v>
      </c>
      <c r="AH572" s="22">
        <v>0</v>
      </c>
      <c r="AI572" s="22">
        <v>2.3579999999999999E-4</v>
      </c>
      <c r="AJ572" s="22">
        <v>0</v>
      </c>
      <c r="AK572" s="22">
        <v>5.2522298480584711E-4</v>
      </c>
      <c r="AL572" s="22">
        <v>2.8763199852528909E-4</v>
      </c>
      <c r="AM572" s="22">
        <v>0</v>
      </c>
      <c r="AN572" s="22">
        <v>0</v>
      </c>
      <c r="AO572" s="22">
        <v>1.3975959813270502E-3</v>
      </c>
      <c r="AP572" s="22">
        <v>1.8683E-3</v>
      </c>
      <c r="AQ572" s="24" t="s">
        <v>930</v>
      </c>
    </row>
    <row r="573" spans="1:43" ht="27" x14ac:dyDescent="0.3">
      <c r="A573" s="17">
        <v>2012</v>
      </c>
      <c r="B573" s="19">
        <v>40976</v>
      </c>
      <c r="C573" s="18" t="s">
        <v>45</v>
      </c>
      <c r="D573" s="18" t="s">
        <v>1542</v>
      </c>
      <c r="E573" s="18" t="s">
        <v>1280</v>
      </c>
      <c r="F573" s="17">
        <v>3</v>
      </c>
      <c r="G573" s="18" t="s">
        <v>919</v>
      </c>
      <c r="H573" s="18" t="s">
        <v>47</v>
      </c>
      <c r="I573" s="17">
        <v>2011</v>
      </c>
      <c r="J573" s="17">
        <v>1.8804000000000001</v>
      </c>
      <c r="K573" s="17">
        <v>64</v>
      </c>
      <c r="L573" s="17">
        <v>233</v>
      </c>
      <c r="M573" s="20">
        <v>9.9696489332864513E-2</v>
      </c>
      <c r="N573" s="18" t="s">
        <v>920</v>
      </c>
      <c r="O573" s="18" t="s">
        <v>920</v>
      </c>
      <c r="P573" s="21">
        <v>0.36458333333333331</v>
      </c>
      <c r="Q573" s="18" t="s">
        <v>346</v>
      </c>
      <c r="R573" s="20">
        <v>0.92402518933599587</v>
      </c>
      <c r="S573" s="22">
        <v>3.1349330211105351E-3</v>
      </c>
      <c r="T573" s="20">
        <v>0.16671628489207269</v>
      </c>
      <c r="U573" s="22">
        <v>0.1669946922389404</v>
      </c>
      <c r="V573" s="17" t="s">
        <v>47</v>
      </c>
      <c r="W573" s="17" t="s">
        <v>47</v>
      </c>
      <c r="X573" s="22">
        <v>5.49E-5</v>
      </c>
      <c r="Y573" s="22">
        <v>0</v>
      </c>
      <c r="Z573" s="22">
        <v>7.0699999999999997E-5</v>
      </c>
      <c r="AA573" s="22">
        <v>0</v>
      </c>
      <c r="AB573" s="22">
        <v>4.0299999999999997E-5</v>
      </c>
      <c r="AC573" s="22">
        <v>2.76E-5</v>
      </c>
      <c r="AD573" s="22">
        <v>3.8260000000000003E-4</v>
      </c>
      <c r="AE573" s="22">
        <v>2.2919999999999999E-4</v>
      </c>
      <c r="AF573" s="22">
        <v>0</v>
      </c>
      <c r="AG573" s="22">
        <v>0</v>
      </c>
      <c r="AH573" s="22">
        <v>0</v>
      </c>
      <c r="AI573" s="22">
        <v>7.2899999999999997E-5</v>
      </c>
      <c r="AJ573" s="22">
        <v>0</v>
      </c>
      <c r="AK573" s="22">
        <v>1.2464534378873069E-3</v>
      </c>
      <c r="AL573" s="22">
        <v>8.4273713455572353E-4</v>
      </c>
      <c r="AM573" s="22">
        <v>1.1944244866750447E-4</v>
      </c>
      <c r="AN573" s="22">
        <v>0</v>
      </c>
      <c r="AO573" s="22">
        <v>0</v>
      </c>
      <c r="AP573" s="22">
        <v>4.8099999999999997E-5</v>
      </c>
      <c r="AQ573" s="24" t="s">
        <v>930</v>
      </c>
    </row>
    <row r="574" spans="1:43" ht="27" x14ac:dyDescent="0.3">
      <c r="A574" s="17">
        <v>2012</v>
      </c>
      <c r="B574" s="19">
        <v>40976</v>
      </c>
      <c r="C574" s="18" t="s">
        <v>45</v>
      </c>
      <c r="D574" s="18" t="s">
        <v>1543</v>
      </c>
      <c r="E574" s="18" t="s">
        <v>1280</v>
      </c>
      <c r="F574" s="17">
        <v>3</v>
      </c>
      <c r="G574" s="18" t="s">
        <v>919</v>
      </c>
      <c r="H574" s="18" t="s">
        <v>47</v>
      </c>
      <c r="I574" s="17">
        <v>2011</v>
      </c>
      <c r="J574" s="17">
        <v>2.1966999999999999</v>
      </c>
      <c r="K574" s="17">
        <v>68</v>
      </c>
      <c r="L574" s="17">
        <v>233</v>
      </c>
      <c r="M574" s="20">
        <v>9.9696489332864513E-2</v>
      </c>
      <c r="N574" s="18" t="s">
        <v>920</v>
      </c>
      <c r="O574" s="18" t="s">
        <v>920</v>
      </c>
      <c r="P574" s="21">
        <v>0.36458333333333331</v>
      </c>
      <c r="Q574" s="18" t="s">
        <v>346</v>
      </c>
      <c r="R574" s="20">
        <v>1.0891989617276023</v>
      </c>
      <c r="S574" s="22">
        <v>5.7713259394113854E-3</v>
      </c>
      <c r="T574" s="20">
        <v>0.26272708787778876</v>
      </c>
      <c r="U574" s="22">
        <v>0.26341916136936661</v>
      </c>
      <c r="V574" s="17" t="s">
        <v>47</v>
      </c>
      <c r="W574" s="17" t="s">
        <v>47</v>
      </c>
      <c r="X574" s="22">
        <v>0</v>
      </c>
      <c r="Y574" s="22">
        <v>0</v>
      </c>
      <c r="Z574" s="22">
        <v>1.4139999999999999E-4</v>
      </c>
      <c r="AA574" s="22">
        <v>0</v>
      </c>
      <c r="AB574" s="22">
        <v>0</v>
      </c>
      <c r="AC574" s="22">
        <v>7.3300000000000006E-5</v>
      </c>
      <c r="AD574" s="22">
        <v>1.025E-4</v>
      </c>
      <c r="AE574" s="22">
        <v>7.64E-5</v>
      </c>
      <c r="AF574" s="22">
        <v>0</v>
      </c>
      <c r="AG574" s="22">
        <v>0</v>
      </c>
      <c r="AH574" s="22">
        <v>0</v>
      </c>
      <c r="AI574" s="22">
        <v>2.3169999999999999E-4</v>
      </c>
      <c r="AJ574" s="22">
        <v>0</v>
      </c>
      <c r="AK574" s="22">
        <v>4.6535152298257075E-3</v>
      </c>
      <c r="AL574" s="22">
        <v>1.4707286064809388E-4</v>
      </c>
      <c r="AM574" s="22">
        <v>3.4543784893758384E-4</v>
      </c>
      <c r="AN574" s="22">
        <v>0</v>
      </c>
      <c r="AO574" s="22">
        <v>0</v>
      </c>
      <c r="AP574" s="22">
        <v>0</v>
      </c>
      <c r="AQ574" s="24" t="s">
        <v>930</v>
      </c>
    </row>
    <row r="575" spans="1:43" ht="27" x14ac:dyDescent="0.3">
      <c r="A575" s="17">
        <v>2012</v>
      </c>
      <c r="B575" s="19">
        <v>40976</v>
      </c>
      <c r="C575" s="18" t="s">
        <v>45</v>
      </c>
      <c r="D575" s="18" t="s">
        <v>1544</v>
      </c>
      <c r="E575" s="18" t="s">
        <v>1280</v>
      </c>
      <c r="F575" s="17">
        <v>3</v>
      </c>
      <c r="G575" s="18" t="s">
        <v>919</v>
      </c>
      <c r="H575" s="18" t="s">
        <v>47</v>
      </c>
      <c r="I575" s="17">
        <v>2011</v>
      </c>
      <c r="J575" s="17">
        <v>3.1227</v>
      </c>
      <c r="K575" s="17">
        <v>72</v>
      </c>
      <c r="L575" s="17">
        <v>233</v>
      </c>
      <c r="M575" s="20">
        <v>9.9696489332864513E-2</v>
      </c>
      <c r="N575" s="18" t="s">
        <v>920</v>
      </c>
      <c r="O575" s="18" t="s">
        <v>920</v>
      </c>
      <c r="P575" s="21">
        <v>0.36458333333333331</v>
      </c>
      <c r="Q575" s="18" t="s">
        <v>346</v>
      </c>
      <c r="R575" s="20">
        <v>0.80112392121615983</v>
      </c>
      <c r="S575" s="22">
        <v>3.69286865850749E-3</v>
      </c>
      <c r="T575" s="20">
        <v>0.11825883557522304</v>
      </c>
      <c r="U575" s="22">
        <v>0.11839885267973653</v>
      </c>
      <c r="V575" s="17" t="s">
        <v>47</v>
      </c>
      <c r="W575" s="17" t="s">
        <v>47</v>
      </c>
      <c r="X575" s="22">
        <v>0</v>
      </c>
      <c r="Y575" s="22">
        <v>0</v>
      </c>
      <c r="Z575" s="22">
        <v>7.0699999999999997E-5</v>
      </c>
      <c r="AA575" s="22">
        <v>0</v>
      </c>
      <c r="AB575" s="22">
        <v>0</v>
      </c>
      <c r="AC575" s="22">
        <v>1.0090000000000001E-4</v>
      </c>
      <c r="AD575" s="22">
        <v>1.1754999999999999E-3</v>
      </c>
      <c r="AE575" s="22">
        <v>5.7300000000000005E-4</v>
      </c>
      <c r="AF575" s="22">
        <v>0</v>
      </c>
      <c r="AG575" s="22">
        <v>0</v>
      </c>
      <c r="AH575" s="22">
        <v>0</v>
      </c>
      <c r="AI575" s="22">
        <v>1.6100000000000001E-4</v>
      </c>
      <c r="AJ575" s="22">
        <v>0</v>
      </c>
      <c r="AK575" s="22">
        <v>1.3148775566935531E-4</v>
      </c>
      <c r="AL575" s="22">
        <v>1.1698226013053372E-3</v>
      </c>
      <c r="AM575" s="22">
        <v>7.3858301532797995E-5</v>
      </c>
      <c r="AN575" s="22">
        <v>0</v>
      </c>
      <c r="AO575" s="22">
        <v>0</v>
      </c>
      <c r="AP575" s="22">
        <v>2.366E-4</v>
      </c>
      <c r="AQ575" s="24" t="s">
        <v>930</v>
      </c>
    </row>
    <row r="576" spans="1:43" ht="27" x14ac:dyDescent="0.3">
      <c r="A576" s="17">
        <v>2012</v>
      </c>
      <c r="B576" s="19">
        <v>40976</v>
      </c>
      <c r="C576" s="18" t="s">
        <v>45</v>
      </c>
      <c r="D576" s="18" t="s">
        <v>1545</v>
      </c>
      <c r="E576" s="18" t="s">
        <v>1280</v>
      </c>
      <c r="F576" s="17">
        <v>3</v>
      </c>
      <c r="G576" s="18" t="s">
        <v>919</v>
      </c>
      <c r="H576" s="18" t="s">
        <v>47</v>
      </c>
      <c r="I576" s="17">
        <v>2011</v>
      </c>
      <c r="J576" s="17" t="s">
        <v>47</v>
      </c>
      <c r="K576" s="17">
        <v>65</v>
      </c>
      <c r="L576" s="17">
        <v>233</v>
      </c>
      <c r="M576" s="20">
        <v>9.9696489332864513E-2</v>
      </c>
      <c r="N576" s="18" t="s">
        <v>920</v>
      </c>
      <c r="O576" s="18" t="s">
        <v>920</v>
      </c>
      <c r="P576" s="21">
        <v>0.36458333333333331</v>
      </c>
      <c r="Q576" s="18" t="s">
        <v>346</v>
      </c>
      <c r="R576" s="20">
        <v>0.76114246796038598</v>
      </c>
      <c r="S576" s="22">
        <v>2.2850056879994449E-3</v>
      </c>
      <c r="T576" s="20" t="s">
        <v>47</v>
      </c>
      <c r="U576" s="22"/>
      <c r="V576" s="17" t="s">
        <v>47</v>
      </c>
      <c r="W576" s="17" t="s">
        <v>47</v>
      </c>
      <c r="X576" s="22">
        <v>5.49E-5</v>
      </c>
      <c r="Y576" s="22">
        <v>0</v>
      </c>
      <c r="Z576" s="22">
        <v>0</v>
      </c>
      <c r="AA576" s="22">
        <v>0</v>
      </c>
      <c r="AB576" s="22">
        <v>4.0299999999999997E-5</v>
      </c>
      <c r="AC576" s="22">
        <v>0</v>
      </c>
      <c r="AD576" s="22">
        <v>1.573E-4</v>
      </c>
      <c r="AE576" s="22">
        <v>3.82E-5</v>
      </c>
      <c r="AF576" s="22">
        <v>0</v>
      </c>
      <c r="AG576" s="22">
        <v>0</v>
      </c>
      <c r="AH576" s="22">
        <v>0</v>
      </c>
      <c r="AI576" s="22">
        <v>3.01E-5</v>
      </c>
      <c r="AJ576" s="22">
        <v>0</v>
      </c>
      <c r="AK576" s="22">
        <v>1.6877997231517943E-3</v>
      </c>
      <c r="AL576" s="22">
        <v>2.7640596484765064E-4</v>
      </c>
      <c r="AM576" s="22">
        <v>0</v>
      </c>
      <c r="AN576" s="22">
        <v>0</v>
      </c>
      <c r="AO576" s="22">
        <v>0</v>
      </c>
      <c r="AP576" s="22">
        <v>0</v>
      </c>
      <c r="AQ576" s="24" t="s">
        <v>930</v>
      </c>
    </row>
    <row r="577" spans="1:43" ht="40.200000000000003" x14ac:dyDescent="0.3">
      <c r="A577" s="17">
        <v>2012</v>
      </c>
      <c r="B577" s="19">
        <v>40976</v>
      </c>
      <c r="C577" s="18" t="s">
        <v>1346</v>
      </c>
      <c r="D577" s="18" t="s">
        <v>1546</v>
      </c>
      <c r="E577" s="18" t="s">
        <v>1280</v>
      </c>
      <c r="F577" s="17">
        <v>3</v>
      </c>
      <c r="G577" s="18" t="s">
        <v>919</v>
      </c>
      <c r="H577" s="18" t="s">
        <v>47</v>
      </c>
      <c r="I577" s="17">
        <v>2011</v>
      </c>
      <c r="J577" s="17">
        <v>2.1534</v>
      </c>
      <c r="K577" s="17">
        <v>67</v>
      </c>
      <c r="L577" s="17">
        <v>274</v>
      </c>
      <c r="M577" s="20">
        <v>0.11858095426658886</v>
      </c>
      <c r="N577" s="18" t="s">
        <v>920</v>
      </c>
      <c r="O577" s="18" t="s">
        <v>921</v>
      </c>
      <c r="P577" s="21">
        <v>0.39652777777777776</v>
      </c>
      <c r="Q577" s="18" t="s">
        <v>346</v>
      </c>
      <c r="R577" s="20">
        <v>0.82561834091439579</v>
      </c>
      <c r="S577" s="22">
        <v>2.9736405595327613E-3</v>
      </c>
      <c r="T577" s="20">
        <v>0.13809048757930534</v>
      </c>
      <c r="U577" s="22">
        <v>0.13828144109554588</v>
      </c>
      <c r="V577" s="17" t="s">
        <v>47</v>
      </c>
      <c r="W577" s="17" t="s">
        <v>47</v>
      </c>
      <c r="X577" s="22">
        <v>1.098E-4</v>
      </c>
      <c r="Y577" s="22">
        <v>0</v>
      </c>
      <c r="Z577" s="22">
        <v>7.0699999999999997E-5</v>
      </c>
      <c r="AA577" s="22">
        <v>0</v>
      </c>
      <c r="AB577" s="22">
        <v>0</v>
      </c>
      <c r="AC577" s="22">
        <v>1.4660000000000001E-4</v>
      </c>
      <c r="AD577" s="22">
        <v>3.1080000000000002E-4</v>
      </c>
      <c r="AE577" s="22">
        <v>3.82E-5</v>
      </c>
      <c r="AF577" s="22">
        <v>0</v>
      </c>
      <c r="AG577" s="22">
        <v>0</v>
      </c>
      <c r="AH577" s="22">
        <v>0</v>
      </c>
      <c r="AI577" s="22">
        <v>1.008E-4</v>
      </c>
      <c r="AJ577" s="22">
        <v>0</v>
      </c>
      <c r="AK577" s="22">
        <v>2.1967405595327612E-3</v>
      </c>
      <c r="AL577" s="22">
        <v>0</v>
      </c>
      <c r="AM577" s="22">
        <v>0</v>
      </c>
      <c r="AN577" s="22">
        <v>0</v>
      </c>
      <c r="AO577" s="22">
        <v>0</v>
      </c>
      <c r="AP577" s="22">
        <v>0</v>
      </c>
      <c r="AQ577" s="24" t="s">
        <v>930</v>
      </c>
    </row>
    <row r="578" spans="1:43" ht="40.200000000000003" x14ac:dyDescent="0.3">
      <c r="A578" s="17">
        <v>2012</v>
      </c>
      <c r="B578" s="19">
        <v>40976</v>
      </c>
      <c r="C578" s="18" t="s">
        <v>1346</v>
      </c>
      <c r="D578" s="18" t="s">
        <v>1547</v>
      </c>
      <c r="E578" s="18" t="s">
        <v>1280</v>
      </c>
      <c r="F578" s="17">
        <v>3</v>
      </c>
      <c r="G578" s="18" t="s">
        <v>919</v>
      </c>
      <c r="H578" s="18" t="s">
        <v>47</v>
      </c>
      <c r="I578" s="17">
        <v>2011</v>
      </c>
      <c r="J578" s="17">
        <v>2.5876000000000001</v>
      </c>
      <c r="K578" s="17">
        <v>61</v>
      </c>
      <c r="L578" s="17">
        <v>274</v>
      </c>
      <c r="M578" s="20">
        <v>0.11858095426658886</v>
      </c>
      <c r="N578" s="18" t="s">
        <v>920</v>
      </c>
      <c r="O578" s="18" t="s">
        <v>921</v>
      </c>
      <c r="P578" s="21">
        <v>0.39652777777777776</v>
      </c>
      <c r="Q578" s="18" t="s">
        <v>346</v>
      </c>
      <c r="R578" s="20">
        <v>1.2873706873358348</v>
      </c>
      <c r="S578" s="22">
        <v>6.0323000055738608E-3</v>
      </c>
      <c r="T578" s="20">
        <v>0.23312335776680557</v>
      </c>
      <c r="U578" s="22">
        <v>0.23366809267046859</v>
      </c>
      <c r="V578" s="17" t="s">
        <v>47</v>
      </c>
      <c r="W578" s="17" t="s">
        <v>47</v>
      </c>
      <c r="X578" s="22">
        <v>5.49E-5</v>
      </c>
      <c r="Y578" s="22">
        <v>0</v>
      </c>
      <c r="Z578" s="22">
        <v>0</v>
      </c>
      <c r="AA578" s="22">
        <v>0</v>
      </c>
      <c r="AB578" s="22">
        <v>0</v>
      </c>
      <c r="AC578" s="22">
        <v>7.3300000000000006E-5</v>
      </c>
      <c r="AD578" s="22">
        <v>9.4280000000000004E-4</v>
      </c>
      <c r="AE578" s="22">
        <v>6.112E-4</v>
      </c>
      <c r="AF578" s="22">
        <v>0</v>
      </c>
      <c r="AG578" s="22">
        <v>0</v>
      </c>
      <c r="AH578" s="22">
        <v>0</v>
      </c>
      <c r="AI578" s="22">
        <v>3.6879999999999997E-4</v>
      </c>
      <c r="AJ578" s="22">
        <v>0</v>
      </c>
      <c r="AK578" s="22">
        <v>3.9145000055738613E-3</v>
      </c>
      <c r="AL578" s="22">
        <v>0</v>
      </c>
      <c r="AM578" s="22">
        <v>0</v>
      </c>
      <c r="AN578" s="22">
        <v>0</v>
      </c>
      <c r="AO578" s="22">
        <v>0</v>
      </c>
      <c r="AP578" s="22">
        <v>6.6799999999999997E-5</v>
      </c>
      <c r="AQ578" s="24" t="s">
        <v>930</v>
      </c>
    </row>
    <row r="579" spans="1:43" ht="40.200000000000003" x14ac:dyDescent="0.3">
      <c r="A579" s="17">
        <v>2012</v>
      </c>
      <c r="B579" s="19">
        <v>40976</v>
      </c>
      <c r="C579" s="18" t="s">
        <v>1346</v>
      </c>
      <c r="D579" s="18" t="s">
        <v>1548</v>
      </c>
      <c r="E579" s="18" t="s">
        <v>1280</v>
      </c>
      <c r="F579" s="17">
        <v>3</v>
      </c>
      <c r="G579" s="18" t="s">
        <v>919</v>
      </c>
      <c r="H579" s="18" t="s">
        <v>47</v>
      </c>
      <c r="I579" s="17">
        <v>2011</v>
      </c>
      <c r="J579" s="17">
        <v>1.8466</v>
      </c>
      <c r="K579" s="17">
        <v>64</v>
      </c>
      <c r="L579" s="17">
        <v>274</v>
      </c>
      <c r="M579" s="20">
        <v>0.11858095426658886</v>
      </c>
      <c r="N579" s="18" t="s">
        <v>920</v>
      </c>
      <c r="O579" s="18" t="s">
        <v>921</v>
      </c>
      <c r="P579" s="21">
        <v>0.39652777777777776</v>
      </c>
      <c r="Q579" s="18" t="s">
        <v>346</v>
      </c>
      <c r="R579" s="20">
        <v>1.00772480891268</v>
      </c>
      <c r="S579" s="22">
        <v>3.8012627163304946E-3</v>
      </c>
      <c r="T579" s="20">
        <v>0.20585198290536633</v>
      </c>
      <c r="U579" s="22">
        <v>0.20627660739195255</v>
      </c>
      <c r="V579" s="17" t="s">
        <v>47</v>
      </c>
      <c r="W579" s="17" t="s">
        <v>47</v>
      </c>
      <c r="X579" s="22">
        <v>5.49E-5</v>
      </c>
      <c r="Y579" s="22">
        <v>0</v>
      </c>
      <c r="Z579" s="22">
        <v>7.0699999999999997E-5</v>
      </c>
      <c r="AA579" s="22">
        <v>0</v>
      </c>
      <c r="AB579" s="22">
        <v>0</v>
      </c>
      <c r="AC579" s="22">
        <v>2.4750000000000005E-4</v>
      </c>
      <c r="AD579" s="22">
        <v>8.6810000000000001E-4</v>
      </c>
      <c r="AE579" s="22">
        <v>3.82E-5</v>
      </c>
      <c r="AF579" s="22">
        <v>0</v>
      </c>
      <c r="AG579" s="22">
        <v>0</v>
      </c>
      <c r="AH579" s="22">
        <v>0</v>
      </c>
      <c r="AI579" s="22">
        <v>1.962E-4</v>
      </c>
      <c r="AJ579" s="22">
        <v>0</v>
      </c>
      <c r="AK579" s="22">
        <v>2.2165622538533624E-3</v>
      </c>
      <c r="AL579" s="22">
        <v>8.4400462477132049E-5</v>
      </c>
      <c r="AM579" s="22">
        <v>0</v>
      </c>
      <c r="AN579" s="22">
        <v>0</v>
      </c>
      <c r="AO579" s="22">
        <v>0</v>
      </c>
      <c r="AP579" s="22">
        <v>2.4700000000000001E-5</v>
      </c>
      <c r="AQ579" s="24" t="s">
        <v>930</v>
      </c>
    </row>
    <row r="580" spans="1:43" ht="40.200000000000003" x14ac:dyDescent="0.3">
      <c r="A580" s="17">
        <v>2012</v>
      </c>
      <c r="B580" s="19">
        <v>40976</v>
      </c>
      <c r="C580" s="18" t="s">
        <v>1346</v>
      </c>
      <c r="D580" s="18" t="s">
        <v>1549</v>
      </c>
      <c r="E580" s="18" t="s">
        <v>1280</v>
      </c>
      <c r="F580" s="17">
        <v>3</v>
      </c>
      <c r="G580" s="18" t="s">
        <v>919</v>
      </c>
      <c r="H580" s="18" t="s">
        <v>47</v>
      </c>
      <c r="I580" s="17">
        <v>2011</v>
      </c>
      <c r="J580" s="17">
        <v>2.4666000000000001</v>
      </c>
      <c r="K580" s="17">
        <v>67</v>
      </c>
      <c r="L580" s="17">
        <v>274</v>
      </c>
      <c r="M580" s="20">
        <v>0.11858095426658886</v>
      </c>
      <c r="N580" s="18" t="s">
        <v>920</v>
      </c>
      <c r="O580" s="18" t="s">
        <v>921</v>
      </c>
      <c r="P580" s="21">
        <v>0.39652777777777776</v>
      </c>
      <c r="Q580" s="18" t="s">
        <v>346</v>
      </c>
      <c r="R580" s="20">
        <v>0.65165998913841683</v>
      </c>
      <c r="S580" s="22">
        <v>1.9921870835193931E-3</v>
      </c>
      <c r="T580" s="20">
        <v>8.0766524102788978E-2</v>
      </c>
      <c r="U580" s="22">
        <v>8.0831809145405123E-2</v>
      </c>
      <c r="V580" s="17" t="s">
        <v>47</v>
      </c>
      <c r="W580" s="17" t="s">
        <v>47</v>
      </c>
      <c r="X580" s="22">
        <v>5.49E-5</v>
      </c>
      <c r="Y580" s="22">
        <v>0</v>
      </c>
      <c r="Z580" s="22">
        <v>7.0699999999999997E-5</v>
      </c>
      <c r="AA580" s="22">
        <v>0</v>
      </c>
      <c r="AB580" s="22">
        <v>0</v>
      </c>
      <c r="AC580" s="22">
        <v>3.6650000000000002E-4</v>
      </c>
      <c r="AD580" s="22">
        <v>1.0184E-3</v>
      </c>
      <c r="AE580" s="22">
        <v>1.528E-4</v>
      </c>
      <c r="AF580" s="22">
        <v>0</v>
      </c>
      <c r="AG580" s="22">
        <v>0</v>
      </c>
      <c r="AH580" s="22">
        <v>0</v>
      </c>
      <c r="AI580" s="22">
        <v>2.6620000000000002E-4</v>
      </c>
      <c r="AJ580" s="22">
        <v>0</v>
      </c>
      <c r="AK580" s="22">
        <v>6.2687083519392985E-5</v>
      </c>
      <c r="AL580" s="22">
        <v>0</v>
      </c>
      <c r="AM580" s="22">
        <v>0</v>
      </c>
      <c r="AN580" s="22">
        <v>0</v>
      </c>
      <c r="AO580" s="22">
        <v>0</v>
      </c>
      <c r="AP580" s="22">
        <v>0</v>
      </c>
      <c r="AQ580" s="24" t="s">
        <v>930</v>
      </c>
    </row>
    <row r="581" spans="1:43" ht="40.200000000000003" x14ac:dyDescent="0.3">
      <c r="A581" s="17">
        <v>2012</v>
      </c>
      <c r="B581" s="19">
        <v>40976</v>
      </c>
      <c r="C581" s="18" t="s">
        <v>1346</v>
      </c>
      <c r="D581" s="18" t="s">
        <v>1550</v>
      </c>
      <c r="E581" s="18" t="s">
        <v>1280</v>
      </c>
      <c r="F581" s="17">
        <v>3</v>
      </c>
      <c r="G581" s="18" t="s">
        <v>919</v>
      </c>
      <c r="H581" s="18" t="s">
        <v>47</v>
      </c>
      <c r="I581" s="17">
        <v>2011</v>
      </c>
      <c r="J581" s="17">
        <v>2.2155</v>
      </c>
      <c r="K581" s="17">
        <v>68</v>
      </c>
      <c r="L581" s="17">
        <v>274</v>
      </c>
      <c r="M581" s="20">
        <v>0.11858095426658886</v>
      </c>
      <c r="N581" s="18" t="s">
        <v>920</v>
      </c>
      <c r="O581" s="18" t="s">
        <v>921</v>
      </c>
      <c r="P581" s="21">
        <v>0.39652777777777776</v>
      </c>
      <c r="Q581" s="18" t="s">
        <v>346</v>
      </c>
      <c r="R581" s="20">
        <v>0.50540181686516228</v>
      </c>
      <c r="S581" s="22">
        <v>1.5047988727261467E-3</v>
      </c>
      <c r="T581" s="20">
        <v>6.7921411542592944E-2</v>
      </c>
      <c r="U581" s="22">
        <v>6.7967576079657546E-2</v>
      </c>
      <c r="V581" s="17" t="s">
        <v>47</v>
      </c>
      <c r="W581" s="17" t="s">
        <v>47</v>
      </c>
      <c r="X581" s="22">
        <v>0</v>
      </c>
      <c r="Y581" s="22">
        <v>0</v>
      </c>
      <c r="Z581" s="22">
        <v>1.4410000000000001E-4</v>
      </c>
      <c r="AA581" s="22">
        <v>0</v>
      </c>
      <c r="AB581" s="22">
        <v>4.0299999999999997E-5</v>
      </c>
      <c r="AC581" s="22">
        <v>8.4699999999999999E-5</v>
      </c>
      <c r="AD581" s="22">
        <v>8.4909999999999998E-4</v>
      </c>
      <c r="AE581" s="22">
        <v>1.9100000000000001E-4</v>
      </c>
      <c r="AF581" s="22">
        <v>0</v>
      </c>
      <c r="AG581" s="22">
        <v>2.27E-5</v>
      </c>
      <c r="AH581" s="22">
        <v>0</v>
      </c>
      <c r="AI581" s="22">
        <v>1.5020000000000002E-4</v>
      </c>
      <c r="AJ581" s="22">
        <v>0</v>
      </c>
      <c r="AK581" s="22">
        <v>2.2698872726146377E-5</v>
      </c>
      <c r="AL581" s="22">
        <v>0</v>
      </c>
      <c r="AM581" s="22">
        <v>0</v>
      </c>
      <c r="AN581" s="22">
        <v>0</v>
      </c>
      <c r="AO581" s="22">
        <v>0</v>
      </c>
      <c r="AP581" s="22">
        <v>0</v>
      </c>
      <c r="AQ581" s="24" t="s">
        <v>930</v>
      </c>
    </row>
    <row r="582" spans="1:43" ht="40.200000000000003" x14ac:dyDescent="0.3">
      <c r="A582" s="17">
        <v>2012</v>
      </c>
      <c r="B582" s="19">
        <v>40976</v>
      </c>
      <c r="C582" s="18" t="s">
        <v>1346</v>
      </c>
      <c r="D582" s="18" t="s">
        <v>1551</v>
      </c>
      <c r="E582" s="18" t="s">
        <v>1280</v>
      </c>
      <c r="F582" s="17">
        <v>3</v>
      </c>
      <c r="G582" s="18" t="s">
        <v>919</v>
      </c>
      <c r="H582" s="18" t="s">
        <v>47</v>
      </c>
      <c r="I582" s="17">
        <v>2011</v>
      </c>
      <c r="J582" s="17">
        <v>2.4134000000000002</v>
      </c>
      <c r="K582" s="17">
        <v>69</v>
      </c>
      <c r="L582" s="17">
        <v>274</v>
      </c>
      <c r="M582" s="20">
        <v>0.11858095426658886</v>
      </c>
      <c r="N582" s="18" t="s">
        <v>920</v>
      </c>
      <c r="O582" s="18" t="s">
        <v>921</v>
      </c>
      <c r="P582" s="21">
        <v>0.39652777777777776</v>
      </c>
      <c r="Q582" s="18" t="s">
        <v>346</v>
      </c>
      <c r="R582" s="20">
        <v>2.063181220168389</v>
      </c>
      <c r="S582" s="22">
        <v>5.745238443442309E-2</v>
      </c>
      <c r="T582" s="20">
        <v>2.3805579031417539</v>
      </c>
      <c r="U582" s="22">
        <v>2.4386104366174908</v>
      </c>
      <c r="V582" s="17" t="s">
        <v>47</v>
      </c>
      <c r="W582" s="17" t="s">
        <v>47</v>
      </c>
      <c r="X582" s="22">
        <v>2.196E-4</v>
      </c>
      <c r="Y582" s="22">
        <v>0</v>
      </c>
      <c r="Z582" s="22">
        <v>9.8979999999999988E-4</v>
      </c>
      <c r="AA582" s="22">
        <v>0</v>
      </c>
      <c r="AB582" s="22">
        <v>0</v>
      </c>
      <c r="AC582" s="22">
        <v>1.8320000000000001E-4</v>
      </c>
      <c r="AD582" s="22">
        <v>5.9800000000000001E-4</v>
      </c>
      <c r="AE582" s="22">
        <v>2.2919999999999999E-4</v>
      </c>
      <c r="AF582" s="22">
        <v>0</v>
      </c>
      <c r="AG582" s="22">
        <v>0</v>
      </c>
      <c r="AH582" s="22">
        <v>0</v>
      </c>
      <c r="AI582" s="22">
        <v>1.9329999999999998E-4</v>
      </c>
      <c r="AJ582" s="22">
        <v>0</v>
      </c>
      <c r="AK582" s="22">
        <v>1.2204245280068247E-4</v>
      </c>
      <c r="AL582" s="22">
        <v>0</v>
      </c>
      <c r="AM582" s="22">
        <v>0</v>
      </c>
      <c r="AN582" s="22">
        <v>0</v>
      </c>
      <c r="AO582" s="22">
        <v>5.49172419816224E-2</v>
      </c>
      <c r="AP582" s="22">
        <v>0</v>
      </c>
      <c r="AQ582" s="24" t="s">
        <v>930</v>
      </c>
    </row>
    <row r="583" spans="1:43" ht="40.200000000000003" x14ac:dyDescent="0.3">
      <c r="A583" s="17">
        <v>2012</v>
      </c>
      <c r="B583" s="19">
        <v>40976</v>
      </c>
      <c r="C583" s="18" t="s">
        <v>1346</v>
      </c>
      <c r="D583" s="18" t="s">
        <v>1552</v>
      </c>
      <c r="E583" s="18" t="s">
        <v>1280</v>
      </c>
      <c r="F583" s="17">
        <v>3</v>
      </c>
      <c r="G583" s="18" t="s">
        <v>919</v>
      </c>
      <c r="H583" s="18" t="s">
        <v>47</v>
      </c>
      <c r="I583" s="17">
        <v>2011</v>
      </c>
      <c r="J583" s="17">
        <v>2.1779999999999999</v>
      </c>
      <c r="K583" s="17">
        <v>69</v>
      </c>
      <c r="L583" s="17">
        <v>274</v>
      </c>
      <c r="M583" s="20">
        <v>0.11858095426658886</v>
      </c>
      <c r="N583" s="18" t="s">
        <v>920</v>
      </c>
      <c r="O583" s="18" t="s">
        <v>921</v>
      </c>
      <c r="P583" s="21">
        <v>0.39652777777777776</v>
      </c>
      <c r="Q583" s="18" t="s">
        <v>346</v>
      </c>
      <c r="R583" s="20">
        <v>1.0196425921134917</v>
      </c>
      <c r="S583" s="22">
        <v>5.1971999999999999E-3</v>
      </c>
      <c r="T583" s="20">
        <v>0.23862258953168042</v>
      </c>
      <c r="U583" s="22">
        <v>0.23919335891872009</v>
      </c>
      <c r="V583" s="17" t="s">
        <v>47</v>
      </c>
      <c r="W583" s="17" t="s">
        <v>47</v>
      </c>
      <c r="X583" s="22">
        <v>7.7600000000000002E-5</v>
      </c>
      <c r="Y583" s="22">
        <v>0</v>
      </c>
      <c r="Z583" s="22">
        <v>4.9489999999999994E-4</v>
      </c>
      <c r="AA583" s="22">
        <v>0</v>
      </c>
      <c r="AB583" s="22">
        <v>0</v>
      </c>
      <c r="AC583" s="22">
        <v>2.9320000000000001E-3</v>
      </c>
      <c r="AD583" s="22">
        <v>6.0550000000000003E-4</v>
      </c>
      <c r="AE583" s="22">
        <v>1.528E-4</v>
      </c>
      <c r="AF583" s="22">
        <v>0</v>
      </c>
      <c r="AG583" s="22">
        <v>0</v>
      </c>
      <c r="AH583" s="22">
        <v>0</v>
      </c>
      <c r="AI583" s="22">
        <v>7.2389999999999998E-4</v>
      </c>
      <c r="AJ583" s="22">
        <v>0</v>
      </c>
      <c r="AK583" s="22">
        <v>4.6500000000000005E-5</v>
      </c>
      <c r="AL583" s="22">
        <v>0</v>
      </c>
      <c r="AM583" s="22">
        <v>0</v>
      </c>
      <c r="AN583" s="22">
        <v>0</v>
      </c>
      <c r="AO583" s="22">
        <v>0</v>
      </c>
      <c r="AP583" s="22">
        <v>1.64E-4</v>
      </c>
      <c r="AQ583" s="24" t="s">
        <v>930</v>
      </c>
    </row>
    <row r="584" spans="1:43" ht="40.200000000000003" x14ac:dyDescent="0.3">
      <c r="A584" s="17">
        <v>2012</v>
      </c>
      <c r="B584" s="19">
        <v>40976</v>
      </c>
      <c r="C584" s="18" t="s">
        <v>1346</v>
      </c>
      <c r="D584" s="18" t="s">
        <v>1553</v>
      </c>
      <c r="E584" s="18" t="s">
        <v>1280</v>
      </c>
      <c r="F584" s="17">
        <v>3</v>
      </c>
      <c r="G584" s="18" t="s">
        <v>919</v>
      </c>
      <c r="H584" s="18" t="s">
        <v>47</v>
      </c>
      <c r="I584" s="17">
        <v>2011</v>
      </c>
      <c r="J584" s="17">
        <v>1.8900999999999999</v>
      </c>
      <c r="K584" s="17">
        <v>66</v>
      </c>
      <c r="L584" s="17">
        <v>274</v>
      </c>
      <c r="M584" s="20">
        <v>0.11858095426658886</v>
      </c>
      <c r="N584" s="18" t="s">
        <v>920</v>
      </c>
      <c r="O584" s="18" t="s">
        <v>921</v>
      </c>
      <c r="P584" s="21">
        <v>0.39652777777777776</v>
      </c>
      <c r="Q584" s="18" t="s">
        <v>346</v>
      </c>
      <c r="R584" s="20">
        <v>0.88047631849335661</v>
      </c>
      <c r="S584" s="22">
        <v>3.1869328364229595E-3</v>
      </c>
      <c r="T584" s="20">
        <v>0.1686118637332924</v>
      </c>
      <c r="U584" s="22">
        <v>0.16889664351170044</v>
      </c>
      <c r="V584" s="17" t="s">
        <v>47</v>
      </c>
      <c r="W584" s="17" t="s">
        <v>47</v>
      </c>
      <c r="X584" s="22">
        <v>5.8200000000000005E-5</v>
      </c>
      <c r="Y584" s="22">
        <v>0</v>
      </c>
      <c r="Z584" s="22">
        <v>4.2420000000000001E-4</v>
      </c>
      <c r="AA584" s="22">
        <v>0</v>
      </c>
      <c r="AB584" s="22">
        <v>0</v>
      </c>
      <c r="AC584" s="22">
        <v>5.0400000000000005E-5</v>
      </c>
      <c r="AD584" s="22">
        <v>6.8859999999999993E-4</v>
      </c>
      <c r="AE584" s="22">
        <v>2.2919999999999999E-4</v>
      </c>
      <c r="AF584" s="22">
        <v>0</v>
      </c>
      <c r="AG584" s="22">
        <v>0</v>
      </c>
      <c r="AH584" s="22">
        <v>0</v>
      </c>
      <c r="AI584" s="22">
        <v>1.0520000000000001E-4</v>
      </c>
      <c r="AJ584" s="22">
        <v>0</v>
      </c>
      <c r="AK584" s="22">
        <v>4.5397745452292755E-5</v>
      </c>
      <c r="AL584" s="22">
        <v>0</v>
      </c>
      <c r="AM584" s="22">
        <v>0</v>
      </c>
      <c r="AN584" s="22">
        <v>0</v>
      </c>
      <c r="AO584" s="22">
        <v>1.585735090970667E-3</v>
      </c>
      <c r="AP584" s="22">
        <v>0</v>
      </c>
      <c r="AQ584" s="24" t="s">
        <v>930</v>
      </c>
    </row>
    <row r="585" spans="1:43" ht="40.200000000000003" x14ac:dyDescent="0.3">
      <c r="A585" s="17">
        <v>2012</v>
      </c>
      <c r="B585" s="19">
        <v>40976</v>
      </c>
      <c r="C585" s="18" t="s">
        <v>1346</v>
      </c>
      <c r="D585" s="18" t="s">
        <v>1554</v>
      </c>
      <c r="E585" s="18" t="s">
        <v>1280</v>
      </c>
      <c r="F585" s="17">
        <v>3</v>
      </c>
      <c r="G585" s="18" t="s">
        <v>919</v>
      </c>
      <c r="H585" s="18" t="s">
        <v>47</v>
      </c>
      <c r="I585" s="17">
        <v>2011</v>
      </c>
      <c r="J585" s="17">
        <v>2.3058000000000001</v>
      </c>
      <c r="K585" s="17">
        <v>66</v>
      </c>
      <c r="L585" s="17">
        <v>274</v>
      </c>
      <c r="M585" s="20">
        <v>0.11858095426658886</v>
      </c>
      <c r="N585" s="18" t="s">
        <v>920</v>
      </c>
      <c r="O585" s="18" t="s">
        <v>921</v>
      </c>
      <c r="P585" s="21">
        <v>0.39652777777777776</v>
      </c>
      <c r="Q585" s="18" t="s">
        <v>346</v>
      </c>
      <c r="R585" s="20">
        <v>0.54100916966398327</v>
      </c>
      <c r="S585" s="22">
        <v>1.4584977454522926E-3</v>
      </c>
      <c r="T585" s="20">
        <v>6.3253436787765308E-2</v>
      </c>
      <c r="U585" s="22">
        <v>6.3293472084120825E-2</v>
      </c>
      <c r="V585" s="17" t="s">
        <v>47</v>
      </c>
      <c r="W585" s="17" t="s">
        <v>47</v>
      </c>
      <c r="X585" s="22">
        <v>5.49E-5</v>
      </c>
      <c r="Y585" s="22">
        <v>0</v>
      </c>
      <c r="Z585" s="22">
        <v>2.1210000000000001E-4</v>
      </c>
      <c r="AA585" s="22">
        <v>0</v>
      </c>
      <c r="AB585" s="22">
        <v>0</v>
      </c>
      <c r="AC585" s="22">
        <v>1.8320000000000001E-4</v>
      </c>
      <c r="AD585" s="22">
        <v>4.6380000000000005E-4</v>
      </c>
      <c r="AE585" s="22">
        <v>2.6739999999999999E-4</v>
      </c>
      <c r="AF585" s="22">
        <v>0</v>
      </c>
      <c r="AG585" s="22">
        <v>0</v>
      </c>
      <c r="AH585" s="22">
        <v>0</v>
      </c>
      <c r="AI585" s="22">
        <v>2.3169999999999999E-4</v>
      </c>
      <c r="AJ585" s="22">
        <v>0</v>
      </c>
      <c r="AK585" s="22">
        <v>4.5397745452292755E-5</v>
      </c>
      <c r="AL585" s="22">
        <v>0</v>
      </c>
      <c r="AM585" s="22">
        <v>0</v>
      </c>
      <c r="AN585" s="22">
        <v>0</v>
      </c>
      <c r="AO585" s="22">
        <v>0</v>
      </c>
      <c r="AP585" s="22">
        <v>0</v>
      </c>
      <c r="AQ585" s="24" t="s">
        <v>930</v>
      </c>
    </row>
    <row r="586" spans="1:43" ht="40.200000000000003" x14ac:dyDescent="0.3">
      <c r="A586" s="17">
        <v>2012</v>
      </c>
      <c r="B586" s="19">
        <v>40976</v>
      </c>
      <c r="C586" s="18" t="s">
        <v>1346</v>
      </c>
      <c r="D586" s="18" t="s">
        <v>1555</v>
      </c>
      <c r="E586" s="18" t="s">
        <v>1280</v>
      </c>
      <c r="F586" s="17">
        <v>3</v>
      </c>
      <c r="G586" s="18" t="s">
        <v>919</v>
      </c>
      <c r="H586" s="18" t="s">
        <v>47</v>
      </c>
      <c r="I586" s="17">
        <v>2011</v>
      </c>
      <c r="J586" s="17" t="s">
        <v>47</v>
      </c>
      <c r="K586" s="17">
        <v>65</v>
      </c>
      <c r="L586" s="17">
        <v>274</v>
      </c>
      <c r="M586" s="20">
        <v>0.11858095426658886</v>
      </c>
      <c r="N586" s="18" t="s">
        <v>920</v>
      </c>
      <c r="O586" s="18" t="s">
        <v>921</v>
      </c>
      <c r="P586" s="21">
        <v>0.39652777777777776</v>
      </c>
      <c r="Q586" s="18" t="s">
        <v>346</v>
      </c>
      <c r="R586" s="20">
        <v>0.62121871657168903</v>
      </c>
      <c r="S586" s="22">
        <v>1.6556309411764533E-3</v>
      </c>
      <c r="T586" s="20" t="s">
        <v>47</v>
      </c>
      <c r="U586" s="22"/>
      <c r="V586" s="17" t="s">
        <v>47</v>
      </c>
      <c r="W586" s="17" t="s">
        <v>47</v>
      </c>
      <c r="X586" s="22">
        <v>1.098E-4</v>
      </c>
      <c r="Y586" s="22">
        <v>0</v>
      </c>
      <c r="Z586" s="22">
        <v>0</v>
      </c>
      <c r="AA586" s="22">
        <v>0</v>
      </c>
      <c r="AB586" s="22">
        <v>0</v>
      </c>
      <c r="AC586" s="22">
        <v>1.8320000000000001E-4</v>
      </c>
      <c r="AD586" s="22">
        <v>8.0630000000000003E-4</v>
      </c>
      <c r="AE586" s="22">
        <v>1.9100000000000001E-4</v>
      </c>
      <c r="AF586" s="22">
        <v>0</v>
      </c>
      <c r="AG586" s="22">
        <v>0</v>
      </c>
      <c r="AH586" s="22">
        <v>0</v>
      </c>
      <c r="AI586" s="22">
        <v>1.908E-4</v>
      </c>
      <c r="AJ586" s="22">
        <v>0</v>
      </c>
      <c r="AK586" s="22">
        <v>1.2860547884504846E-5</v>
      </c>
      <c r="AL586" s="22">
        <v>1.616703932919485E-4</v>
      </c>
      <c r="AM586" s="22">
        <v>0</v>
      </c>
      <c r="AN586" s="22">
        <v>0</v>
      </c>
      <c r="AO586" s="22">
        <v>0</v>
      </c>
      <c r="AP586" s="22">
        <v>0</v>
      </c>
      <c r="AQ586" s="24" t="s">
        <v>930</v>
      </c>
    </row>
    <row r="587" spans="1:43" ht="40.200000000000003" x14ac:dyDescent="0.3">
      <c r="A587" s="17">
        <v>2012</v>
      </c>
      <c r="B587" s="19">
        <v>40976</v>
      </c>
      <c r="C587" s="18" t="s">
        <v>1346</v>
      </c>
      <c r="D587" s="18" t="s">
        <v>1556</v>
      </c>
      <c r="E587" s="18" t="s">
        <v>1280</v>
      </c>
      <c r="F587" s="17">
        <v>3</v>
      </c>
      <c r="G587" s="18" t="s">
        <v>919</v>
      </c>
      <c r="H587" s="18" t="s">
        <v>47</v>
      </c>
      <c r="I587" s="17">
        <v>2011</v>
      </c>
      <c r="J587" s="17">
        <v>2.1541000000000001</v>
      </c>
      <c r="K587" s="17">
        <v>65</v>
      </c>
      <c r="L587" s="17">
        <v>274</v>
      </c>
      <c r="M587" s="20">
        <v>0.11858095426658886</v>
      </c>
      <c r="N587" s="18" t="s">
        <v>920</v>
      </c>
      <c r="O587" s="18" t="s">
        <v>921</v>
      </c>
      <c r="P587" s="21">
        <v>0.39652777777777776</v>
      </c>
      <c r="Q587" s="18" t="s">
        <v>346</v>
      </c>
      <c r="R587" s="20">
        <v>0.17428334780116739</v>
      </c>
      <c r="S587" s="22">
        <v>5.9160000000000007E-4</v>
      </c>
      <c r="T587" s="20">
        <v>2.7463906039645328E-2</v>
      </c>
      <c r="U587" s="22">
        <v>2.7471450773073371E-2</v>
      </c>
      <c r="V587" s="17" t="s">
        <v>47</v>
      </c>
      <c r="W587" s="17" t="s">
        <v>47</v>
      </c>
      <c r="X587" s="22">
        <v>0</v>
      </c>
      <c r="Y587" s="22">
        <v>0</v>
      </c>
      <c r="Z587" s="22">
        <v>7.0699999999999997E-5</v>
      </c>
      <c r="AA587" s="22">
        <v>0</v>
      </c>
      <c r="AB587" s="22">
        <v>0</v>
      </c>
      <c r="AC587" s="22">
        <v>7.3300000000000006E-5</v>
      </c>
      <c r="AD587" s="22">
        <v>2.4840000000000002E-4</v>
      </c>
      <c r="AE587" s="22">
        <v>3.82E-5</v>
      </c>
      <c r="AF587" s="22">
        <v>0</v>
      </c>
      <c r="AG587" s="22">
        <v>0</v>
      </c>
      <c r="AH587" s="22">
        <v>0</v>
      </c>
      <c r="AI587" s="22">
        <v>1.6100000000000001E-4</v>
      </c>
      <c r="AJ587" s="22">
        <v>0</v>
      </c>
      <c r="AK587" s="22">
        <v>0</v>
      </c>
      <c r="AL587" s="22">
        <v>0</v>
      </c>
      <c r="AM587" s="22">
        <v>0</v>
      </c>
      <c r="AN587" s="22">
        <v>0</v>
      </c>
      <c r="AO587" s="22">
        <v>0</v>
      </c>
      <c r="AP587" s="22">
        <v>0</v>
      </c>
      <c r="AQ587" s="24" t="s">
        <v>930</v>
      </c>
    </row>
    <row r="588" spans="1:43" ht="40.200000000000003" x14ac:dyDescent="0.3">
      <c r="A588" s="17">
        <v>2012</v>
      </c>
      <c r="B588" s="19">
        <v>40976</v>
      </c>
      <c r="C588" s="18" t="s">
        <v>1346</v>
      </c>
      <c r="D588" s="18" t="s">
        <v>1557</v>
      </c>
      <c r="E588" s="18" t="s">
        <v>1280</v>
      </c>
      <c r="F588" s="17">
        <v>3</v>
      </c>
      <c r="G588" s="18" t="s">
        <v>919</v>
      </c>
      <c r="H588" s="18" t="s">
        <v>47</v>
      </c>
      <c r="I588" s="17">
        <v>2011</v>
      </c>
      <c r="J588" s="17">
        <v>2.8582000000000001</v>
      </c>
      <c r="K588" s="17">
        <v>69</v>
      </c>
      <c r="L588" s="17">
        <v>274</v>
      </c>
      <c r="M588" s="20">
        <v>0.11858095426658886</v>
      </c>
      <c r="N588" s="18" t="s">
        <v>920</v>
      </c>
      <c r="O588" s="18" t="s">
        <v>921</v>
      </c>
      <c r="P588" s="21">
        <v>0.39652777777777776</v>
      </c>
      <c r="Q588" s="18" t="s">
        <v>346</v>
      </c>
      <c r="R588" s="20">
        <v>0.49806873375913485</v>
      </c>
      <c r="S588" s="22">
        <v>1.5638517175602627E-3</v>
      </c>
      <c r="T588" s="20">
        <v>5.4714565725290834E-2</v>
      </c>
      <c r="U588" s="22">
        <v>5.4744518951093335E-2</v>
      </c>
      <c r="V588" s="17" t="s">
        <v>47</v>
      </c>
      <c r="W588" s="17" t="s">
        <v>47</v>
      </c>
      <c r="X588" s="22">
        <v>5.8200000000000005E-5</v>
      </c>
      <c r="Y588" s="22">
        <v>0</v>
      </c>
      <c r="Z588" s="22">
        <v>1.4139999999999999E-4</v>
      </c>
      <c r="AA588" s="22">
        <v>0</v>
      </c>
      <c r="AB588" s="22">
        <v>4.0299999999999997E-5</v>
      </c>
      <c r="AC588" s="22">
        <v>1.1230000000000001E-4</v>
      </c>
      <c r="AD588" s="22">
        <v>6.5410000000000002E-4</v>
      </c>
      <c r="AE588" s="22">
        <v>3.82E-5</v>
      </c>
      <c r="AF588" s="22">
        <v>0</v>
      </c>
      <c r="AG588" s="22">
        <v>0</v>
      </c>
      <c r="AH588" s="22">
        <v>0</v>
      </c>
      <c r="AI588" s="22">
        <v>3.3149999999999998E-4</v>
      </c>
      <c r="AJ588" s="22">
        <v>0</v>
      </c>
      <c r="AK588" s="22">
        <v>1.7352490302540927E-5</v>
      </c>
      <c r="AL588" s="22">
        <v>0</v>
      </c>
      <c r="AM588" s="22">
        <v>6.4992272577215531E-6</v>
      </c>
      <c r="AN588" s="22">
        <v>0</v>
      </c>
      <c r="AO588" s="22">
        <v>0</v>
      </c>
      <c r="AP588" s="22">
        <v>1.64E-4</v>
      </c>
      <c r="AQ588" s="24" t="s">
        <v>930</v>
      </c>
    </row>
    <row r="589" spans="1:43" ht="40.200000000000003" x14ac:dyDescent="0.3">
      <c r="A589" s="17">
        <v>2012</v>
      </c>
      <c r="B589" s="19">
        <v>40976</v>
      </c>
      <c r="C589" s="18" t="s">
        <v>1346</v>
      </c>
      <c r="D589" s="18" t="s">
        <v>1558</v>
      </c>
      <c r="E589" s="18" t="s">
        <v>1280</v>
      </c>
      <c r="F589" s="17">
        <v>3</v>
      </c>
      <c r="G589" s="18" t="s">
        <v>919</v>
      </c>
      <c r="H589" s="18" t="s">
        <v>47</v>
      </c>
      <c r="I589" s="17">
        <v>2011</v>
      </c>
      <c r="J589" s="17">
        <v>2.8942999999999999</v>
      </c>
      <c r="K589" s="17">
        <v>71</v>
      </c>
      <c r="L589" s="17">
        <v>274</v>
      </c>
      <c r="M589" s="20">
        <v>0.11858095426658886</v>
      </c>
      <c r="N589" s="18" t="s">
        <v>920</v>
      </c>
      <c r="O589" s="18" t="s">
        <v>921</v>
      </c>
      <c r="P589" s="21">
        <v>0.39652777777777776</v>
      </c>
      <c r="Q589" s="18" t="s">
        <v>346</v>
      </c>
      <c r="R589" s="20">
        <v>0.70152967804238509</v>
      </c>
      <c r="S589" s="22">
        <v>2.7843803103996378E-3</v>
      </c>
      <c r="T589" s="20">
        <v>9.6202201236901416E-2</v>
      </c>
      <c r="U589" s="22">
        <v>9.6294838991688961E-2</v>
      </c>
      <c r="V589" s="17" t="s">
        <v>47</v>
      </c>
      <c r="W589" s="17" t="s">
        <v>47</v>
      </c>
      <c r="X589" s="22">
        <v>2.196E-4</v>
      </c>
      <c r="Y589" s="22">
        <v>0</v>
      </c>
      <c r="Z589" s="22">
        <v>1.4139999999999999E-4</v>
      </c>
      <c r="AA589" s="22">
        <v>0</v>
      </c>
      <c r="AB589" s="22">
        <v>0</v>
      </c>
      <c r="AC589" s="22">
        <v>1.3750000000000001E-4</v>
      </c>
      <c r="AD589" s="22">
        <v>2.4610000000000002E-4</v>
      </c>
      <c r="AE589" s="22">
        <v>3.82E-5</v>
      </c>
      <c r="AF589" s="22">
        <v>0</v>
      </c>
      <c r="AG589" s="22">
        <v>0</v>
      </c>
      <c r="AH589" s="22">
        <v>0</v>
      </c>
      <c r="AI589" s="22">
        <v>1.4220000000000001E-4</v>
      </c>
      <c r="AJ589" s="22">
        <v>0</v>
      </c>
      <c r="AK589" s="22">
        <v>1.7631803103996379E-3</v>
      </c>
      <c r="AL589" s="22">
        <v>0</v>
      </c>
      <c r="AM589" s="22">
        <v>0</v>
      </c>
      <c r="AN589" s="22">
        <v>0</v>
      </c>
      <c r="AO589" s="22">
        <v>0</v>
      </c>
      <c r="AP589" s="22">
        <v>9.6199999999999994E-5</v>
      </c>
      <c r="AQ589" s="24" t="s">
        <v>930</v>
      </c>
    </row>
    <row r="590" spans="1:43" ht="40.200000000000003" x14ac:dyDescent="0.3">
      <c r="A590" s="17">
        <v>2012</v>
      </c>
      <c r="B590" s="19">
        <v>40976</v>
      </c>
      <c r="C590" s="18" t="s">
        <v>1054</v>
      </c>
      <c r="D590" s="18" t="s">
        <v>1559</v>
      </c>
      <c r="E590" s="18" t="s">
        <v>1280</v>
      </c>
      <c r="F590" s="17">
        <v>3</v>
      </c>
      <c r="G590" s="18" t="s">
        <v>919</v>
      </c>
      <c r="H590" s="18" t="s">
        <v>47</v>
      </c>
      <c r="I590" s="17">
        <v>2011</v>
      </c>
      <c r="J590" s="17">
        <v>1.9781</v>
      </c>
      <c r="K590" s="17">
        <v>65</v>
      </c>
      <c r="L590" s="17">
        <v>315</v>
      </c>
      <c r="M590" s="20">
        <v>0.13766612106924933</v>
      </c>
      <c r="N590" s="18" t="s">
        <v>920</v>
      </c>
      <c r="O590" s="18" t="s">
        <v>921</v>
      </c>
      <c r="P590" s="21">
        <v>0.41180555555555554</v>
      </c>
      <c r="Q590" s="18" t="s">
        <v>346</v>
      </c>
      <c r="R590" s="20">
        <v>1.7660986187217733</v>
      </c>
      <c r="S590" s="22">
        <v>2.3112314378787847E-2</v>
      </c>
      <c r="T590" s="20">
        <v>1.1684098063185808</v>
      </c>
      <c r="U590" s="22">
        <v>1.1822230159697265</v>
      </c>
      <c r="V590" s="17" t="s">
        <v>47</v>
      </c>
      <c r="W590" s="17" t="s">
        <v>47</v>
      </c>
      <c r="X590" s="22">
        <v>1.098E-4</v>
      </c>
      <c r="Y590" s="22">
        <v>0</v>
      </c>
      <c r="Z590" s="22">
        <v>2.1210000000000001E-4</v>
      </c>
      <c r="AA590" s="22">
        <v>0</v>
      </c>
      <c r="AB590" s="22">
        <v>0</v>
      </c>
      <c r="AC590" s="22">
        <v>2.5690000000000001E-4</v>
      </c>
      <c r="AD590" s="22">
        <v>2.5980000000000003E-4</v>
      </c>
      <c r="AE590" s="22">
        <v>1.1459999999999999E-4</v>
      </c>
      <c r="AF590" s="22">
        <v>0</v>
      </c>
      <c r="AG590" s="22">
        <v>0</v>
      </c>
      <c r="AH590" s="22">
        <v>0</v>
      </c>
      <c r="AI590" s="22">
        <v>0</v>
      </c>
      <c r="AJ590" s="22">
        <v>0</v>
      </c>
      <c r="AK590" s="22">
        <v>6.4992272577215531E-6</v>
      </c>
      <c r="AL590" s="22">
        <v>0</v>
      </c>
      <c r="AM590" s="22">
        <v>0</v>
      </c>
      <c r="AN590" s="22">
        <v>0</v>
      </c>
      <c r="AO590" s="22">
        <v>2.2104515151530127E-2</v>
      </c>
      <c r="AP590" s="22">
        <v>4.8099999999999997E-5</v>
      </c>
      <c r="AQ590" s="24" t="s">
        <v>930</v>
      </c>
    </row>
    <row r="591" spans="1:43" ht="40.200000000000003" x14ac:dyDescent="0.3">
      <c r="A591" s="17">
        <v>2012</v>
      </c>
      <c r="B591" s="19">
        <v>40976</v>
      </c>
      <c r="C591" s="18" t="s">
        <v>1054</v>
      </c>
      <c r="D591" s="18" t="s">
        <v>1560</v>
      </c>
      <c r="E591" s="18" t="s">
        <v>1280</v>
      </c>
      <c r="F591" s="17">
        <v>3</v>
      </c>
      <c r="G591" s="18" t="s">
        <v>919</v>
      </c>
      <c r="H591" s="18" t="s">
        <v>47</v>
      </c>
      <c r="I591" s="17">
        <v>2011</v>
      </c>
      <c r="J591" s="17">
        <v>2.1844999999999999</v>
      </c>
      <c r="K591" s="17">
        <v>64</v>
      </c>
      <c r="L591" s="17">
        <v>315</v>
      </c>
      <c r="M591" s="20">
        <v>0.13766612106924933</v>
      </c>
      <c r="N591" s="18" t="s">
        <v>920</v>
      </c>
      <c r="O591" s="18" t="s">
        <v>921</v>
      </c>
      <c r="P591" s="21">
        <v>0.41180555555555554</v>
      </c>
      <c r="Q591" s="18" t="s">
        <v>346</v>
      </c>
      <c r="R591" s="20">
        <v>0.3552727581072081</v>
      </c>
      <c r="S591" s="22">
        <v>8.4620548332968437E-4</v>
      </c>
      <c r="T591" s="20">
        <v>3.8736803997696703E-2</v>
      </c>
      <c r="U591" s="22">
        <v>3.8751815212401078E-2</v>
      </c>
      <c r="V591" s="17" t="s">
        <v>47</v>
      </c>
      <c r="W591" s="17" t="s">
        <v>47</v>
      </c>
      <c r="X591" s="22">
        <v>5.49E-5</v>
      </c>
      <c r="Y591" s="22">
        <v>0</v>
      </c>
      <c r="Z591" s="22">
        <v>7.0699999999999997E-5</v>
      </c>
      <c r="AA591" s="22">
        <v>0</v>
      </c>
      <c r="AB591" s="22">
        <v>0</v>
      </c>
      <c r="AC591" s="22">
        <v>0</v>
      </c>
      <c r="AD591" s="22">
        <v>2.7680000000000001E-4</v>
      </c>
      <c r="AE591" s="22">
        <v>1.528E-4</v>
      </c>
      <c r="AF591" s="22">
        <v>0</v>
      </c>
      <c r="AG591" s="22">
        <v>0</v>
      </c>
      <c r="AH591" s="22">
        <v>0</v>
      </c>
      <c r="AI591" s="22">
        <v>2.6179999999999997E-4</v>
      </c>
      <c r="AJ591" s="22">
        <v>0</v>
      </c>
      <c r="AK591" s="22">
        <v>2.9205483329684407E-5</v>
      </c>
      <c r="AL591" s="22">
        <v>0</v>
      </c>
      <c r="AM591" s="22">
        <v>0</v>
      </c>
      <c r="AN591" s="22">
        <v>0</v>
      </c>
      <c r="AO591" s="22">
        <v>0</v>
      </c>
      <c r="AP591" s="22">
        <v>0</v>
      </c>
      <c r="AQ591" s="24" t="s">
        <v>930</v>
      </c>
    </row>
    <row r="592" spans="1:43" ht="40.200000000000003" x14ac:dyDescent="0.3">
      <c r="A592" s="17">
        <v>2012</v>
      </c>
      <c r="B592" s="19">
        <v>40976</v>
      </c>
      <c r="C592" s="18" t="s">
        <v>1054</v>
      </c>
      <c r="D592" s="18" t="s">
        <v>1561</v>
      </c>
      <c r="E592" s="18" t="s">
        <v>1280</v>
      </c>
      <c r="F592" s="17">
        <v>3</v>
      </c>
      <c r="G592" s="18" t="s">
        <v>919</v>
      </c>
      <c r="H592" s="18" t="s">
        <v>47</v>
      </c>
      <c r="I592" s="17">
        <v>2011</v>
      </c>
      <c r="J592" s="17">
        <v>2.8954</v>
      </c>
      <c r="K592" s="17">
        <v>73</v>
      </c>
      <c r="L592" s="17">
        <v>315</v>
      </c>
      <c r="M592" s="20">
        <v>0.13766612106924933</v>
      </c>
      <c r="N592" s="18" t="s">
        <v>920</v>
      </c>
      <c r="O592" s="18" t="s">
        <v>921</v>
      </c>
      <c r="P592" s="21">
        <v>0.41180555555555554</v>
      </c>
      <c r="Q592" s="18" t="s">
        <v>346</v>
      </c>
      <c r="R592" s="20">
        <v>1.0049843721120204</v>
      </c>
      <c r="S592" s="22">
        <v>6.2222514728437969E-3</v>
      </c>
      <c r="T592" s="20">
        <v>0.21490127349740265</v>
      </c>
      <c r="U592" s="22">
        <v>0.21536409367737147</v>
      </c>
      <c r="V592" s="17" t="s">
        <v>47</v>
      </c>
      <c r="W592" s="17" t="s">
        <v>47</v>
      </c>
      <c r="X592" s="22">
        <v>2.196E-4</v>
      </c>
      <c r="Y592" s="22">
        <v>0</v>
      </c>
      <c r="Z592" s="22">
        <v>3.5349999999999997E-4</v>
      </c>
      <c r="AA592" s="22">
        <v>0</v>
      </c>
      <c r="AB592" s="22">
        <v>0</v>
      </c>
      <c r="AC592" s="22">
        <v>5.777E-4</v>
      </c>
      <c r="AD592" s="22">
        <v>9.1580000000000003E-4</v>
      </c>
      <c r="AE592" s="22">
        <v>1.1459999999999999E-4</v>
      </c>
      <c r="AF592" s="22">
        <v>0</v>
      </c>
      <c r="AG592" s="22">
        <v>0</v>
      </c>
      <c r="AH592" s="22">
        <v>0</v>
      </c>
      <c r="AI592" s="22">
        <v>5.9840000000000002E-4</v>
      </c>
      <c r="AJ592" s="22">
        <v>0</v>
      </c>
      <c r="AK592" s="22">
        <v>1.2998454515443106E-5</v>
      </c>
      <c r="AL592" s="22">
        <v>0</v>
      </c>
      <c r="AM592" s="22">
        <v>0</v>
      </c>
      <c r="AN592" s="22">
        <v>0</v>
      </c>
      <c r="AO592" s="22">
        <v>3.4296530183283548E-3</v>
      </c>
      <c r="AP592" s="22">
        <v>0</v>
      </c>
      <c r="AQ592" s="24" t="s">
        <v>930</v>
      </c>
    </row>
    <row r="593" spans="1:43" ht="40.200000000000003" x14ac:dyDescent="0.3">
      <c r="A593" s="17">
        <v>2012</v>
      </c>
      <c r="B593" s="19">
        <v>40976</v>
      </c>
      <c r="C593" s="18" t="s">
        <v>1054</v>
      </c>
      <c r="D593" s="18" t="s">
        <v>1562</v>
      </c>
      <c r="E593" s="18" t="s">
        <v>1280</v>
      </c>
      <c r="F593" s="17">
        <v>3</v>
      </c>
      <c r="G593" s="18" t="s">
        <v>919</v>
      </c>
      <c r="H593" s="18" t="s">
        <v>47</v>
      </c>
      <c r="I593" s="17">
        <v>2011</v>
      </c>
      <c r="J593" s="17">
        <v>2.4662999999999999</v>
      </c>
      <c r="K593" s="17">
        <v>67</v>
      </c>
      <c r="L593" s="17">
        <v>315</v>
      </c>
      <c r="M593" s="20">
        <v>0.13766612106924933</v>
      </c>
      <c r="N593" s="18" t="s">
        <v>920</v>
      </c>
      <c r="O593" s="18" t="s">
        <v>921</v>
      </c>
      <c r="P593" s="21">
        <v>0.41180555555555554</v>
      </c>
      <c r="Q593" s="18" t="s">
        <v>346</v>
      </c>
      <c r="R593" s="20">
        <v>0.97278834810359827</v>
      </c>
      <c r="S593" s="22">
        <v>4.1730969935957797E-3</v>
      </c>
      <c r="T593" s="20">
        <v>0.16920475990738271</v>
      </c>
      <c r="U593" s="22">
        <v>0.16949154767368727</v>
      </c>
      <c r="V593" s="17" t="s">
        <v>47</v>
      </c>
      <c r="W593" s="17" t="s">
        <v>47</v>
      </c>
      <c r="X593" s="22">
        <v>1.098E-4</v>
      </c>
      <c r="Y593" s="22">
        <v>0</v>
      </c>
      <c r="Z593" s="22">
        <v>1.4139999999999999E-4</v>
      </c>
      <c r="AA593" s="22">
        <v>0</v>
      </c>
      <c r="AB593" s="22">
        <v>0</v>
      </c>
      <c r="AC593" s="22">
        <v>0</v>
      </c>
      <c r="AD593" s="22">
        <v>8.5499999999999991E-5</v>
      </c>
      <c r="AE593" s="22">
        <v>7.64E-5</v>
      </c>
      <c r="AF593" s="22">
        <v>0</v>
      </c>
      <c r="AG593" s="22">
        <v>0</v>
      </c>
      <c r="AH593" s="22">
        <v>0</v>
      </c>
      <c r="AI593" s="22">
        <v>8.0500000000000005E-5</v>
      </c>
      <c r="AJ593" s="22">
        <v>0</v>
      </c>
      <c r="AK593" s="22">
        <v>0</v>
      </c>
      <c r="AL593" s="22">
        <v>3.6794969935957794E-3</v>
      </c>
      <c r="AM593" s="22">
        <v>0</v>
      </c>
      <c r="AN593" s="22">
        <v>0</v>
      </c>
      <c r="AO593" s="22">
        <v>0</v>
      </c>
      <c r="AP593" s="22">
        <v>0</v>
      </c>
      <c r="AQ593" s="24" t="s">
        <v>930</v>
      </c>
    </row>
    <row r="594" spans="1:43" ht="40.200000000000003" x14ac:dyDescent="0.3">
      <c r="A594" s="17">
        <v>2012</v>
      </c>
      <c r="B594" s="19">
        <v>40976</v>
      </c>
      <c r="C594" s="18" t="s">
        <v>1054</v>
      </c>
      <c r="D594" s="18" t="s">
        <v>1563</v>
      </c>
      <c r="E594" s="18" t="s">
        <v>1280</v>
      </c>
      <c r="F594" s="17">
        <v>3</v>
      </c>
      <c r="G594" s="18" t="s">
        <v>919</v>
      </c>
      <c r="H594" s="18" t="s">
        <v>47</v>
      </c>
      <c r="I594" s="17">
        <v>2011</v>
      </c>
      <c r="J594" s="17">
        <v>2.2433999999999998</v>
      </c>
      <c r="K594" s="17">
        <v>68</v>
      </c>
      <c r="L594" s="17">
        <v>315</v>
      </c>
      <c r="M594" s="20">
        <v>0.13766612106924933</v>
      </c>
      <c r="N594" s="18" t="s">
        <v>920</v>
      </c>
      <c r="O594" s="18" t="s">
        <v>921</v>
      </c>
      <c r="P594" s="21">
        <v>0.41180555555555554</v>
      </c>
      <c r="Q594" s="18" t="s">
        <v>346</v>
      </c>
      <c r="R594" s="20">
        <v>0.59391703854005906</v>
      </c>
      <c r="S594" s="22">
        <v>1.8449885653248216E-3</v>
      </c>
      <c r="T594" s="20">
        <v>8.2240731270608075E-2</v>
      </c>
      <c r="U594" s="22">
        <v>8.2308422319020538E-2</v>
      </c>
      <c r="V594" s="17" t="s">
        <v>47</v>
      </c>
      <c r="W594" s="17" t="s">
        <v>47</v>
      </c>
      <c r="X594" s="22">
        <v>5.49E-5</v>
      </c>
      <c r="Y594" s="22">
        <v>0</v>
      </c>
      <c r="Z594" s="22">
        <v>9.8979999999999988E-4</v>
      </c>
      <c r="AA594" s="22">
        <v>0</v>
      </c>
      <c r="AB594" s="22">
        <v>0</v>
      </c>
      <c r="AC594" s="22">
        <v>5.683000000000001E-4</v>
      </c>
      <c r="AD594" s="22">
        <v>0</v>
      </c>
      <c r="AE594" s="22">
        <v>0</v>
      </c>
      <c r="AF594" s="22">
        <v>0</v>
      </c>
      <c r="AG594" s="22">
        <v>0</v>
      </c>
      <c r="AH594" s="22">
        <v>0</v>
      </c>
      <c r="AI594" s="22">
        <v>2.0819999999999999E-4</v>
      </c>
      <c r="AJ594" s="22">
        <v>0</v>
      </c>
      <c r="AK594" s="22">
        <v>2.3788565324821779E-5</v>
      </c>
      <c r="AL594" s="22">
        <v>0</v>
      </c>
      <c r="AM594" s="22">
        <v>0</v>
      </c>
      <c r="AN594" s="22">
        <v>0</v>
      </c>
      <c r="AO594" s="22">
        <v>0</v>
      </c>
      <c r="AP594" s="22">
        <v>0</v>
      </c>
      <c r="AQ594" s="24" t="s">
        <v>930</v>
      </c>
    </row>
    <row r="595" spans="1:43" ht="40.200000000000003" x14ac:dyDescent="0.3">
      <c r="A595" s="17">
        <v>2012</v>
      </c>
      <c r="B595" s="19">
        <v>40976</v>
      </c>
      <c r="C595" s="18" t="s">
        <v>1054</v>
      </c>
      <c r="D595" s="18" t="s">
        <v>1564</v>
      </c>
      <c r="E595" s="18" t="s">
        <v>1280</v>
      </c>
      <c r="F595" s="17">
        <v>3</v>
      </c>
      <c r="G595" s="18" t="s">
        <v>919</v>
      </c>
      <c r="H595" s="18" t="s">
        <v>47</v>
      </c>
      <c r="I595" s="17">
        <v>2011</v>
      </c>
      <c r="J595" s="17">
        <v>2.0413000000000001</v>
      </c>
      <c r="K595" s="17">
        <v>63</v>
      </c>
      <c r="L595" s="17">
        <v>315</v>
      </c>
      <c r="M595" s="20">
        <v>0.13766612106924933</v>
      </c>
      <c r="N595" s="18" t="s">
        <v>920</v>
      </c>
      <c r="O595" s="18" t="s">
        <v>921</v>
      </c>
      <c r="P595" s="21">
        <v>0.41180555555555554</v>
      </c>
      <c r="Q595" s="18" t="s">
        <v>346</v>
      </c>
      <c r="R595" s="20">
        <v>0.6222678581800738</v>
      </c>
      <c r="S595" s="22">
        <v>1.4740999999999999E-3</v>
      </c>
      <c r="T595" s="20">
        <v>7.2213785332876104E-2</v>
      </c>
      <c r="U595" s="22">
        <v>7.2265971326278364E-2</v>
      </c>
      <c r="V595" s="17" t="s">
        <v>47</v>
      </c>
      <c r="W595" s="17" t="s">
        <v>47</v>
      </c>
      <c r="X595" s="22">
        <v>5.49E-5</v>
      </c>
      <c r="Y595" s="22">
        <v>0</v>
      </c>
      <c r="Z595" s="22">
        <v>3.5349999999999997E-4</v>
      </c>
      <c r="AA595" s="22">
        <v>0</v>
      </c>
      <c r="AB595" s="22">
        <v>4.0299999999999997E-5</v>
      </c>
      <c r="AC595" s="22">
        <v>1.2850000000000001E-4</v>
      </c>
      <c r="AD595" s="22">
        <v>5.0259999999999997E-4</v>
      </c>
      <c r="AE595" s="22">
        <v>1.1459999999999999E-4</v>
      </c>
      <c r="AF595" s="22">
        <v>0</v>
      </c>
      <c r="AG595" s="22">
        <v>0</v>
      </c>
      <c r="AH595" s="22">
        <v>0</v>
      </c>
      <c r="AI595" s="22">
        <v>2.611E-4</v>
      </c>
      <c r="AJ595" s="22">
        <v>0</v>
      </c>
      <c r="AK595" s="22">
        <v>1.8600000000000001E-5</v>
      </c>
      <c r="AL595" s="22">
        <v>0</v>
      </c>
      <c r="AM595" s="22">
        <v>0</v>
      </c>
      <c r="AN595" s="22">
        <v>0</v>
      </c>
      <c r="AO595" s="22">
        <v>0</v>
      </c>
      <c r="AP595" s="22">
        <v>0</v>
      </c>
      <c r="AQ595" s="24" t="s">
        <v>930</v>
      </c>
    </row>
    <row r="596" spans="1:43" ht="40.200000000000003" x14ac:dyDescent="0.3">
      <c r="A596" s="17">
        <v>2012</v>
      </c>
      <c r="B596" s="19">
        <v>40976</v>
      </c>
      <c r="C596" s="18" t="s">
        <v>1054</v>
      </c>
      <c r="D596" s="18" t="s">
        <v>1565</v>
      </c>
      <c r="E596" s="18" t="s">
        <v>1280</v>
      </c>
      <c r="F596" s="17">
        <v>3</v>
      </c>
      <c r="G596" s="18" t="s">
        <v>919</v>
      </c>
      <c r="H596" s="18" t="s">
        <v>47</v>
      </c>
      <c r="I596" s="17">
        <v>2011</v>
      </c>
      <c r="J596" s="17">
        <v>1.9410000000000001</v>
      </c>
      <c r="K596" s="17">
        <v>65</v>
      </c>
      <c r="L596" s="17">
        <v>315</v>
      </c>
      <c r="M596" s="20">
        <v>0.13766612106924933</v>
      </c>
      <c r="N596" s="18" t="s">
        <v>920</v>
      </c>
      <c r="O596" s="18" t="s">
        <v>921</v>
      </c>
      <c r="P596" s="21">
        <v>0.41180555555555554</v>
      </c>
      <c r="Q596" s="18" t="s">
        <v>346</v>
      </c>
      <c r="R596" s="20">
        <v>0.25213218952636141</v>
      </c>
      <c r="S596" s="22">
        <v>7.077453212981455E-4</v>
      </c>
      <c r="T596" s="20">
        <v>3.6462922271929182E-2</v>
      </c>
      <c r="U596" s="22">
        <v>3.6476222568612111E-2</v>
      </c>
      <c r="V596" s="17" t="s">
        <v>47</v>
      </c>
      <c r="W596" s="17" t="s">
        <v>47</v>
      </c>
      <c r="X596" s="22">
        <v>0</v>
      </c>
      <c r="Y596" s="22">
        <v>0</v>
      </c>
      <c r="Z596" s="22">
        <v>7.0699999999999997E-5</v>
      </c>
      <c r="AA596" s="22">
        <v>0</v>
      </c>
      <c r="AB596" s="22">
        <v>0</v>
      </c>
      <c r="AC596" s="22">
        <v>0</v>
      </c>
      <c r="AD596" s="22">
        <v>1.025E-4</v>
      </c>
      <c r="AE596" s="22">
        <v>0</v>
      </c>
      <c r="AF596" s="22">
        <v>0</v>
      </c>
      <c r="AG596" s="22">
        <v>0</v>
      </c>
      <c r="AH596" s="22">
        <v>0</v>
      </c>
      <c r="AI596" s="22">
        <v>3.01E-5</v>
      </c>
      <c r="AJ596" s="22">
        <v>0</v>
      </c>
      <c r="AK596" s="22">
        <v>5.0444532129814549E-4</v>
      </c>
      <c r="AL596" s="22">
        <v>0</v>
      </c>
      <c r="AM596" s="22">
        <v>0</v>
      </c>
      <c r="AN596" s="22">
        <v>0</v>
      </c>
      <c r="AO596" s="22">
        <v>0</v>
      </c>
      <c r="AP596" s="22">
        <v>0</v>
      </c>
      <c r="AQ596" s="24" t="s">
        <v>930</v>
      </c>
    </row>
    <row r="597" spans="1:43" ht="40.200000000000003" x14ac:dyDescent="0.3">
      <c r="A597" s="17">
        <v>2012</v>
      </c>
      <c r="B597" s="19">
        <v>40976</v>
      </c>
      <c r="C597" s="18" t="s">
        <v>1054</v>
      </c>
      <c r="D597" s="18" t="s">
        <v>1566</v>
      </c>
      <c r="E597" s="18" t="s">
        <v>1280</v>
      </c>
      <c r="F597" s="17">
        <v>3</v>
      </c>
      <c r="G597" s="18" t="s">
        <v>919</v>
      </c>
      <c r="H597" s="18" t="s">
        <v>47</v>
      </c>
      <c r="I597" s="17">
        <v>2011</v>
      </c>
      <c r="J597" s="17">
        <v>2.1166999999999998</v>
      </c>
      <c r="K597" s="17">
        <v>68</v>
      </c>
      <c r="L597" s="17">
        <v>315</v>
      </c>
      <c r="M597" s="20">
        <v>0.13766612106924933</v>
      </c>
      <c r="N597" s="18" t="s">
        <v>920</v>
      </c>
      <c r="O597" s="18" t="s">
        <v>921</v>
      </c>
      <c r="P597" s="21">
        <v>0.41180555555555554</v>
      </c>
      <c r="Q597" s="18" t="s">
        <v>346</v>
      </c>
      <c r="R597" s="20">
        <v>0.81131038377221465</v>
      </c>
      <c r="S597" s="22">
        <v>3.043596136288608E-3</v>
      </c>
      <c r="T597" s="20">
        <v>0.14378967904231155</v>
      </c>
      <c r="U597" s="22">
        <v>0.14399673148033854</v>
      </c>
      <c r="V597" s="17" t="s">
        <v>47</v>
      </c>
      <c r="W597" s="17" t="s">
        <v>47</v>
      </c>
      <c r="X597" s="22">
        <v>3.2939999999999998E-4</v>
      </c>
      <c r="Y597" s="22">
        <v>0</v>
      </c>
      <c r="Z597" s="22">
        <v>9.8979999999999988E-4</v>
      </c>
      <c r="AA597" s="22">
        <v>0</v>
      </c>
      <c r="AB597" s="22">
        <v>0</v>
      </c>
      <c r="AC597" s="22">
        <v>1.9269999999999999E-4</v>
      </c>
      <c r="AD597" s="22">
        <v>5.8430000000000005E-4</v>
      </c>
      <c r="AE597" s="22">
        <v>4.2020000000000002E-4</v>
      </c>
      <c r="AF597" s="22">
        <v>0</v>
      </c>
      <c r="AG597" s="22">
        <v>0</v>
      </c>
      <c r="AH597" s="22">
        <v>0</v>
      </c>
      <c r="AI597" s="22">
        <v>4.9470000000000004E-4</v>
      </c>
      <c r="AJ597" s="22">
        <v>0</v>
      </c>
      <c r="AK597" s="22">
        <v>3.2496136288607768E-5</v>
      </c>
      <c r="AL597" s="22">
        <v>0</v>
      </c>
      <c r="AM597" s="22">
        <v>0</v>
      </c>
      <c r="AN597" s="22">
        <v>0</v>
      </c>
      <c r="AO597" s="22">
        <v>0</v>
      </c>
      <c r="AP597" s="22">
        <v>0</v>
      </c>
      <c r="AQ597" s="24" t="s">
        <v>930</v>
      </c>
    </row>
    <row r="598" spans="1:43" ht="40.200000000000003" x14ac:dyDescent="0.3">
      <c r="A598" s="17">
        <v>2012</v>
      </c>
      <c r="B598" s="19">
        <v>40976</v>
      </c>
      <c r="C598" s="18" t="s">
        <v>1054</v>
      </c>
      <c r="D598" s="18" t="s">
        <v>1567</v>
      </c>
      <c r="E598" s="18" t="s">
        <v>1280</v>
      </c>
      <c r="F598" s="17">
        <v>3</v>
      </c>
      <c r="G598" s="18" t="s">
        <v>919</v>
      </c>
      <c r="H598" s="18" t="s">
        <v>47</v>
      </c>
      <c r="I598" s="17">
        <v>2011</v>
      </c>
      <c r="J598" s="17">
        <v>2.6595</v>
      </c>
      <c r="K598" s="17">
        <v>68</v>
      </c>
      <c r="L598" s="17">
        <v>315</v>
      </c>
      <c r="M598" s="20">
        <v>0.13766612106924933</v>
      </c>
      <c r="N598" s="18" t="s">
        <v>920</v>
      </c>
      <c r="O598" s="18" t="s">
        <v>921</v>
      </c>
      <c r="P598" s="21">
        <v>0.41180555555555554</v>
      </c>
      <c r="Q598" s="18" t="s">
        <v>346</v>
      </c>
      <c r="R598" s="20">
        <v>1.6952253098072729</v>
      </c>
      <c r="S598" s="22">
        <v>2.3297104629650862E-2</v>
      </c>
      <c r="T598" s="20">
        <v>0.87599566195340706</v>
      </c>
      <c r="U598" s="22">
        <v>0.88373716114813505</v>
      </c>
      <c r="V598" s="17" t="s">
        <v>47</v>
      </c>
      <c r="W598" s="17" t="s">
        <v>47</v>
      </c>
      <c r="X598" s="22">
        <v>1.098E-4</v>
      </c>
      <c r="Y598" s="22">
        <v>0</v>
      </c>
      <c r="Z598" s="22">
        <v>4.2420000000000001E-4</v>
      </c>
      <c r="AA598" s="22">
        <v>0</v>
      </c>
      <c r="AB598" s="22">
        <v>0</v>
      </c>
      <c r="AC598" s="22">
        <v>6.9630000000000007E-4</v>
      </c>
      <c r="AD598" s="22">
        <v>8.828000000000001E-4</v>
      </c>
      <c r="AE598" s="22">
        <v>1.9100000000000001E-4</v>
      </c>
      <c r="AF598" s="22">
        <v>0</v>
      </c>
      <c r="AG598" s="22">
        <v>0</v>
      </c>
      <c r="AH598" s="22">
        <v>0</v>
      </c>
      <c r="AI598" s="22">
        <v>6.8210000000000005E-4</v>
      </c>
      <c r="AJ598" s="22">
        <v>0</v>
      </c>
      <c r="AK598" s="22">
        <v>1.2998454515443106E-5</v>
      </c>
      <c r="AL598" s="22">
        <v>0</v>
      </c>
      <c r="AM598" s="22">
        <v>0</v>
      </c>
      <c r="AN598" s="22">
        <v>0</v>
      </c>
      <c r="AO598" s="22">
        <v>1.9969906175135419E-2</v>
      </c>
      <c r="AP598" s="22">
        <v>3.28E-4</v>
      </c>
      <c r="AQ598" s="24" t="s">
        <v>930</v>
      </c>
    </row>
    <row r="599" spans="1:43" ht="40.200000000000003" x14ac:dyDescent="0.3">
      <c r="A599" s="17">
        <v>2012</v>
      </c>
      <c r="B599" s="19">
        <v>40976</v>
      </c>
      <c r="C599" s="18" t="s">
        <v>1054</v>
      </c>
      <c r="D599" s="18" t="s">
        <v>1568</v>
      </c>
      <c r="E599" s="18" t="s">
        <v>1280</v>
      </c>
      <c r="F599" s="17">
        <v>3</v>
      </c>
      <c r="G599" s="18" t="s">
        <v>919</v>
      </c>
      <c r="H599" s="18" t="s">
        <v>47</v>
      </c>
      <c r="I599" s="17">
        <v>2011</v>
      </c>
      <c r="J599" s="17">
        <v>2.0695999999999999</v>
      </c>
      <c r="K599" s="17">
        <v>66</v>
      </c>
      <c r="L599" s="17">
        <v>315</v>
      </c>
      <c r="M599" s="20">
        <v>0.13766612106924933</v>
      </c>
      <c r="N599" s="18" t="s">
        <v>920</v>
      </c>
      <c r="O599" s="18" t="s">
        <v>921</v>
      </c>
      <c r="P599" s="21">
        <v>0.41180555555555554</v>
      </c>
      <c r="Q599" s="18" t="s">
        <v>346</v>
      </c>
      <c r="R599" s="20">
        <v>7.3284994707210366E-2</v>
      </c>
      <c r="S599" s="22">
        <v>4.9679999999999993E-4</v>
      </c>
      <c r="T599" s="20">
        <v>2.4004638577502898E-2</v>
      </c>
      <c r="U599" s="22">
        <v>2.4010402187769075E-2</v>
      </c>
      <c r="V599" s="17" t="s">
        <v>47</v>
      </c>
      <c r="W599" s="17" t="s">
        <v>47</v>
      </c>
      <c r="X599" s="22">
        <v>0</v>
      </c>
      <c r="Y599" s="22">
        <v>0</v>
      </c>
      <c r="Z599" s="22">
        <v>7.0699999999999997E-5</v>
      </c>
      <c r="AA599" s="22">
        <v>0</v>
      </c>
      <c r="AB599" s="22">
        <v>0</v>
      </c>
      <c r="AC599" s="22">
        <v>0</v>
      </c>
      <c r="AD599" s="22">
        <v>1.7430000000000001E-4</v>
      </c>
      <c r="AE599" s="22">
        <v>3.82E-5</v>
      </c>
      <c r="AF599" s="22">
        <v>0</v>
      </c>
      <c r="AG599" s="22">
        <v>0</v>
      </c>
      <c r="AH599" s="22">
        <v>0</v>
      </c>
      <c r="AI599" s="22">
        <v>2.1359999999999999E-4</v>
      </c>
      <c r="AJ599" s="22">
        <v>0</v>
      </c>
      <c r="AK599" s="22">
        <v>0</v>
      </c>
      <c r="AL599" s="22">
        <v>0</v>
      </c>
      <c r="AM599" s="22">
        <v>0</v>
      </c>
      <c r="AN599" s="22">
        <v>0</v>
      </c>
      <c r="AO599" s="22">
        <v>0</v>
      </c>
      <c r="AP599" s="22">
        <v>0</v>
      </c>
      <c r="AQ599" s="24" t="s">
        <v>930</v>
      </c>
    </row>
    <row r="600" spans="1:43" ht="40.200000000000003" x14ac:dyDescent="0.3">
      <c r="A600" s="17">
        <v>2012</v>
      </c>
      <c r="B600" s="19">
        <v>40976</v>
      </c>
      <c r="C600" s="18" t="s">
        <v>46</v>
      </c>
      <c r="D600" s="18" t="s">
        <v>1569</v>
      </c>
      <c r="E600" s="18" t="s">
        <v>1280</v>
      </c>
      <c r="F600" s="17">
        <v>3</v>
      </c>
      <c r="G600" s="18" t="s">
        <v>919</v>
      </c>
      <c r="H600" s="18" t="s">
        <v>47</v>
      </c>
      <c r="I600" s="17">
        <v>2011</v>
      </c>
      <c r="J600" s="17">
        <v>2.2292000000000001</v>
      </c>
      <c r="K600" s="17">
        <v>63</v>
      </c>
      <c r="L600" s="17">
        <v>365</v>
      </c>
      <c r="M600" s="20">
        <v>0.16117738081476865</v>
      </c>
      <c r="N600" s="18" t="s">
        <v>920</v>
      </c>
      <c r="O600" s="18" t="s">
        <v>921</v>
      </c>
      <c r="P600" s="21">
        <v>0.44027777777777777</v>
      </c>
      <c r="Q600" s="18" t="s">
        <v>346</v>
      </c>
      <c r="R600" s="20">
        <v>0.59283251951120752</v>
      </c>
      <c r="S600" s="22">
        <v>1.3775E-3</v>
      </c>
      <c r="T600" s="20">
        <v>6.1793468508882107E-2</v>
      </c>
      <c r="U600" s="22">
        <v>6.183167644639552E-2</v>
      </c>
      <c r="V600" s="17" t="s">
        <v>47</v>
      </c>
      <c r="W600" s="17" t="s">
        <v>47</v>
      </c>
      <c r="X600" s="22">
        <v>5.49E-5</v>
      </c>
      <c r="Y600" s="22">
        <v>0</v>
      </c>
      <c r="Z600" s="22">
        <v>7.541999999999999E-4</v>
      </c>
      <c r="AA600" s="22">
        <v>0</v>
      </c>
      <c r="AB600" s="22">
        <v>0</v>
      </c>
      <c r="AC600" s="22">
        <v>7.3200000000000004E-5</v>
      </c>
      <c r="AD600" s="22">
        <v>2.187E-4</v>
      </c>
      <c r="AE600" s="22">
        <v>3.82E-5</v>
      </c>
      <c r="AF600" s="22">
        <v>0</v>
      </c>
      <c r="AG600" s="22">
        <v>0</v>
      </c>
      <c r="AH600" s="22">
        <v>0</v>
      </c>
      <c r="AI600" s="22">
        <v>2.3829999999999999E-4</v>
      </c>
      <c r="AJ600" s="22">
        <v>0</v>
      </c>
      <c r="AK600" s="22">
        <v>0</v>
      </c>
      <c r="AL600" s="22">
        <v>0</v>
      </c>
      <c r="AM600" s="22">
        <v>0</v>
      </c>
      <c r="AN600" s="22">
        <v>0</v>
      </c>
      <c r="AO600" s="22">
        <v>0</v>
      </c>
      <c r="AP600" s="22">
        <v>0</v>
      </c>
      <c r="AQ600" s="24" t="s">
        <v>930</v>
      </c>
    </row>
    <row r="601" spans="1:43" ht="40.200000000000003" x14ac:dyDescent="0.3">
      <c r="A601" s="17">
        <v>2012</v>
      </c>
      <c r="B601" s="19">
        <v>40976</v>
      </c>
      <c r="C601" s="18" t="s">
        <v>46</v>
      </c>
      <c r="D601" s="18" t="s">
        <v>1570</v>
      </c>
      <c r="E601" s="18" t="s">
        <v>1280</v>
      </c>
      <c r="F601" s="17">
        <v>3</v>
      </c>
      <c r="G601" s="18" t="s">
        <v>919</v>
      </c>
      <c r="H601" s="18" t="s">
        <v>47</v>
      </c>
      <c r="I601" s="17">
        <v>2011</v>
      </c>
      <c r="J601" s="17">
        <v>2.3475000000000001</v>
      </c>
      <c r="K601" s="17">
        <v>68</v>
      </c>
      <c r="L601" s="17">
        <v>365</v>
      </c>
      <c r="M601" s="20">
        <v>0.16117738081476865</v>
      </c>
      <c r="N601" s="18" t="s">
        <v>920</v>
      </c>
      <c r="O601" s="18" t="s">
        <v>921</v>
      </c>
      <c r="P601" s="21">
        <v>0.44027777777777777</v>
      </c>
      <c r="Q601" s="18" t="s">
        <v>346</v>
      </c>
      <c r="R601" s="20">
        <v>1.1630177306245411</v>
      </c>
      <c r="S601" s="22">
        <v>6.8406027549707503E-3</v>
      </c>
      <c r="T601" s="20">
        <v>0.29139947838001062</v>
      </c>
      <c r="U601" s="22">
        <v>0.29225109655091985</v>
      </c>
      <c r="V601" s="17" t="s">
        <v>47</v>
      </c>
      <c r="W601" s="17" t="s">
        <v>47</v>
      </c>
      <c r="X601" s="22">
        <v>0</v>
      </c>
      <c r="Y601" s="22">
        <v>0</v>
      </c>
      <c r="Z601" s="22">
        <v>2.1210000000000001E-4</v>
      </c>
      <c r="AA601" s="22">
        <v>0</v>
      </c>
      <c r="AB601" s="22">
        <v>0</v>
      </c>
      <c r="AC601" s="22">
        <v>1.8439000000000001E-3</v>
      </c>
      <c r="AD601" s="22">
        <v>9.5460000000000011E-4</v>
      </c>
      <c r="AE601" s="22">
        <v>1.1459999999999999E-4</v>
      </c>
      <c r="AF601" s="22">
        <v>0</v>
      </c>
      <c r="AG601" s="22">
        <v>0</v>
      </c>
      <c r="AH601" s="22">
        <v>0</v>
      </c>
      <c r="AI601" s="22">
        <v>1.4702999999999999E-3</v>
      </c>
      <c r="AJ601" s="22">
        <v>0</v>
      </c>
      <c r="AK601" s="22">
        <v>0</v>
      </c>
      <c r="AL601" s="22">
        <v>0</v>
      </c>
      <c r="AM601" s="22">
        <v>0</v>
      </c>
      <c r="AN601" s="22">
        <v>0</v>
      </c>
      <c r="AO601" s="22">
        <v>2.2451027549707505E-3</v>
      </c>
      <c r="AP601" s="22">
        <v>0</v>
      </c>
      <c r="AQ601" s="24" t="s">
        <v>930</v>
      </c>
    </row>
    <row r="602" spans="1:43" ht="40.200000000000003" x14ac:dyDescent="0.3">
      <c r="A602" s="17">
        <v>2012</v>
      </c>
      <c r="B602" s="19">
        <v>40976</v>
      </c>
      <c r="C602" s="18" t="s">
        <v>46</v>
      </c>
      <c r="D602" s="18" t="s">
        <v>1571</v>
      </c>
      <c r="E602" s="18" t="s">
        <v>1280</v>
      </c>
      <c r="F602" s="17">
        <v>3</v>
      </c>
      <c r="G602" s="18" t="s">
        <v>919</v>
      </c>
      <c r="H602" s="18" t="s">
        <v>47</v>
      </c>
      <c r="I602" s="17">
        <v>2011</v>
      </c>
      <c r="J602" s="17">
        <v>1.6431</v>
      </c>
      <c r="K602" s="17">
        <v>60</v>
      </c>
      <c r="L602" s="17">
        <v>365</v>
      </c>
      <c r="M602" s="20">
        <v>0.16117738081476865</v>
      </c>
      <c r="N602" s="18" t="s">
        <v>920</v>
      </c>
      <c r="O602" s="18" t="s">
        <v>921</v>
      </c>
      <c r="P602" s="21">
        <v>0.44027777777777777</v>
      </c>
      <c r="Q602" s="18" t="s">
        <v>346</v>
      </c>
      <c r="R602" s="20">
        <v>1.1612576441360141</v>
      </c>
      <c r="S602" s="22">
        <v>4.2377893380670991E-3</v>
      </c>
      <c r="T602" s="20">
        <v>0.25791426803402712</v>
      </c>
      <c r="U602" s="22">
        <v>0.25858118580667411</v>
      </c>
      <c r="V602" s="17" t="s">
        <v>47</v>
      </c>
      <c r="W602" s="17" t="s">
        <v>47</v>
      </c>
      <c r="X602" s="22">
        <v>4.392E-4</v>
      </c>
      <c r="Y602" s="22">
        <v>0</v>
      </c>
      <c r="Z602" s="22">
        <v>8.0130000000000002E-4</v>
      </c>
      <c r="AA602" s="22">
        <v>0</v>
      </c>
      <c r="AB602" s="22">
        <v>4.0299999999999997E-5</v>
      </c>
      <c r="AC602" s="22">
        <v>6.9630000000000007E-4</v>
      </c>
      <c r="AD602" s="22">
        <v>1.1516E-3</v>
      </c>
      <c r="AE602" s="22">
        <v>7.64E-5</v>
      </c>
      <c r="AF602" s="22">
        <v>0</v>
      </c>
      <c r="AG602" s="22">
        <v>0</v>
      </c>
      <c r="AH602" s="22">
        <v>0</v>
      </c>
      <c r="AI602" s="22">
        <v>1.0154000000000001E-3</v>
      </c>
      <c r="AJ602" s="22">
        <v>0</v>
      </c>
      <c r="AK602" s="22">
        <v>1.7289338067100227E-5</v>
      </c>
      <c r="AL602" s="22">
        <v>0</v>
      </c>
      <c r="AM602" s="22">
        <v>0</v>
      </c>
      <c r="AN602" s="22">
        <v>0</v>
      </c>
      <c r="AO602" s="22">
        <v>0</v>
      </c>
      <c r="AP602" s="22">
        <v>0</v>
      </c>
      <c r="AQ602" s="24" t="s">
        <v>930</v>
      </c>
    </row>
    <row r="603" spans="1:43" ht="40.200000000000003" x14ac:dyDescent="0.3">
      <c r="A603" s="17">
        <v>2012</v>
      </c>
      <c r="B603" s="19">
        <v>40976</v>
      </c>
      <c r="C603" s="18" t="s">
        <v>46</v>
      </c>
      <c r="D603" s="18" t="s">
        <v>1572</v>
      </c>
      <c r="E603" s="18" t="s">
        <v>1280</v>
      </c>
      <c r="F603" s="17">
        <v>3</v>
      </c>
      <c r="G603" s="18" t="s">
        <v>919</v>
      </c>
      <c r="H603" s="18" t="s">
        <v>47</v>
      </c>
      <c r="I603" s="17">
        <v>2011</v>
      </c>
      <c r="J603" s="17">
        <v>2.2707000000000002</v>
      </c>
      <c r="K603" s="17">
        <v>67</v>
      </c>
      <c r="L603" s="17">
        <v>365</v>
      </c>
      <c r="M603" s="20">
        <v>0.16117738081476865</v>
      </c>
      <c r="N603" s="18" t="s">
        <v>920</v>
      </c>
      <c r="O603" s="18" t="s">
        <v>921</v>
      </c>
      <c r="P603" s="21">
        <v>0.44027777777777777</v>
      </c>
      <c r="Q603" s="18" t="s">
        <v>346</v>
      </c>
      <c r="R603" s="20">
        <v>0.62918213298888603</v>
      </c>
      <c r="S603" s="22">
        <v>1.8917000000000001E-3</v>
      </c>
      <c r="T603" s="20">
        <v>8.3309111727661075E-2</v>
      </c>
      <c r="U603" s="22">
        <v>8.3378573676762366E-2</v>
      </c>
      <c r="V603" s="17" t="s">
        <v>47</v>
      </c>
      <c r="W603" s="17" t="s">
        <v>47</v>
      </c>
      <c r="X603" s="22">
        <v>5.49E-5</v>
      </c>
      <c r="Y603" s="22">
        <v>0</v>
      </c>
      <c r="Z603" s="22">
        <v>4.9489999999999994E-4</v>
      </c>
      <c r="AA603" s="22">
        <v>0</v>
      </c>
      <c r="AB603" s="22">
        <v>0</v>
      </c>
      <c r="AC603" s="22">
        <v>7.3300000000000006E-5</v>
      </c>
      <c r="AD603" s="22">
        <v>4.4780000000000004E-4</v>
      </c>
      <c r="AE603" s="22">
        <v>2.2919999999999999E-4</v>
      </c>
      <c r="AF603" s="22">
        <v>0</v>
      </c>
      <c r="AG603" s="22">
        <v>0</v>
      </c>
      <c r="AH603" s="22">
        <v>0</v>
      </c>
      <c r="AI603" s="22">
        <v>5.9160000000000007E-4</v>
      </c>
      <c r="AJ603" s="22">
        <v>0</v>
      </c>
      <c r="AK603" s="22">
        <v>0</v>
      </c>
      <c r="AL603" s="22">
        <v>0</v>
      </c>
      <c r="AM603" s="22">
        <v>0</v>
      </c>
      <c r="AN603" s="22">
        <v>0</v>
      </c>
      <c r="AO603" s="22">
        <v>0</v>
      </c>
      <c r="AP603" s="22">
        <v>0</v>
      </c>
      <c r="AQ603" s="24" t="s">
        <v>930</v>
      </c>
    </row>
    <row r="604" spans="1:43" ht="40.200000000000003" x14ac:dyDescent="0.3">
      <c r="A604" s="17">
        <v>2012</v>
      </c>
      <c r="B604" s="19">
        <v>40976</v>
      </c>
      <c r="C604" s="18" t="s">
        <v>46</v>
      </c>
      <c r="D604" s="18" t="s">
        <v>1573</v>
      </c>
      <c r="E604" s="18" t="s">
        <v>1280</v>
      </c>
      <c r="F604" s="17">
        <v>3</v>
      </c>
      <c r="G604" s="18" t="s">
        <v>919</v>
      </c>
      <c r="H604" s="18" t="s">
        <v>47</v>
      </c>
      <c r="I604" s="17">
        <v>2011</v>
      </c>
      <c r="J604" s="17">
        <v>3.5893000000000002</v>
      </c>
      <c r="K604" s="17">
        <v>78</v>
      </c>
      <c r="L604" s="17">
        <v>365</v>
      </c>
      <c r="M604" s="20">
        <v>0.16117738081476865</v>
      </c>
      <c r="N604" s="18" t="s">
        <v>920</v>
      </c>
      <c r="O604" s="18" t="s">
        <v>921</v>
      </c>
      <c r="P604" s="21">
        <v>0.44027777777777777</v>
      </c>
      <c r="Q604" s="18" t="s">
        <v>346</v>
      </c>
      <c r="R604" s="20">
        <v>1.2456425196373651</v>
      </c>
      <c r="S604" s="22">
        <v>1.392340826491225E-2</v>
      </c>
      <c r="T604" s="20">
        <v>0.38791430821921408</v>
      </c>
      <c r="U604" s="22">
        <v>0.3894249432940261</v>
      </c>
      <c r="V604" s="17" t="s">
        <v>47</v>
      </c>
      <c r="W604" s="17" t="s">
        <v>47</v>
      </c>
      <c r="X604" s="22">
        <v>5.49E-5</v>
      </c>
      <c r="Y604" s="22">
        <v>0</v>
      </c>
      <c r="Z604" s="22">
        <v>1.4847E-3</v>
      </c>
      <c r="AA604" s="22">
        <v>0</v>
      </c>
      <c r="AB604" s="22">
        <v>4.0299999999999997E-5</v>
      </c>
      <c r="AC604" s="22">
        <v>9.1660000000000005E-4</v>
      </c>
      <c r="AD604" s="22">
        <v>1.7122999999999999E-3</v>
      </c>
      <c r="AE604" s="22">
        <v>4.2020000000000002E-4</v>
      </c>
      <c r="AF604" s="22">
        <v>0</v>
      </c>
      <c r="AG604" s="22">
        <v>0</v>
      </c>
      <c r="AH604" s="22">
        <v>0</v>
      </c>
      <c r="AI604" s="22">
        <v>2.3950999999999998E-3</v>
      </c>
      <c r="AJ604" s="22">
        <v>0</v>
      </c>
      <c r="AK604" s="22">
        <v>0</v>
      </c>
      <c r="AL604" s="22">
        <v>0</v>
      </c>
      <c r="AM604" s="22">
        <v>0</v>
      </c>
      <c r="AN604" s="22">
        <v>0</v>
      </c>
      <c r="AO604" s="22">
        <v>6.7353082649122516E-3</v>
      </c>
      <c r="AP604" s="22">
        <v>1.64E-4</v>
      </c>
      <c r="AQ604" s="24" t="s">
        <v>930</v>
      </c>
    </row>
    <row r="605" spans="1:43" ht="40.200000000000003" x14ac:dyDescent="0.3">
      <c r="A605" s="17">
        <v>2012</v>
      </c>
      <c r="B605" s="19">
        <v>40976</v>
      </c>
      <c r="C605" s="18" t="s">
        <v>46</v>
      </c>
      <c r="D605" s="18" t="s">
        <v>1574</v>
      </c>
      <c r="E605" s="18" t="s">
        <v>1280</v>
      </c>
      <c r="F605" s="17">
        <v>3</v>
      </c>
      <c r="G605" s="18" t="s">
        <v>919</v>
      </c>
      <c r="H605" s="18" t="s">
        <v>47</v>
      </c>
      <c r="I605" s="17">
        <v>2011</v>
      </c>
      <c r="J605" s="17">
        <v>2.2919</v>
      </c>
      <c r="K605" s="17">
        <v>66</v>
      </c>
      <c r="L605" s="17">
        <v>365</v>
      </c>
      <c r="M605" s="20">
        <v>0.16117738081476865</v>
      </c>
      <c r="N605" s="18" t="s">
        <v>920</v>
      </c>
      <c r="O605" s="18" t="s">
        <v>921</v>
      </c>
      <c r="P605" s="21">
        <v>0.44027777777777777</v>
      </c>
      <c r="Q605" s="18" t="s">
        <v>346</v>
      </c>
      <c r="R605" s="20">
        <v>0.96385944671307699</v>
      </c>
      <c r="S605" s="22">
        <v>3.8614999999999995E-3</v>
      </c>
      <c r="T605" s="20">
        <v>0.16848466337972856</v>
      </c>
      <c r="U605" s="22">
        <v>0.16876901328364885</v>
      </c>
      <c r="V605" s="17" t="s">
        <v>47</v>
      </c>
      <c r="W605" s="17" t="s">
        <v>47</v>
      </c>
      <c r="X605" s="22">
        <v>0</v>
      </c>
      <c r="Y605" s="22">
        <v>0</v>
      </c>
      <c r="Z605" s="22">
        <v>7.0699999999999997E-5</v>
      </c>
      <c r="AA605" s="22">
        <v>0</v>
      </c>
      <c r="AB605" s="22">
        <v>0</v>
      </c>
      <c r="AC605" s="22">
        <v>8.1769999999999998E-4</v>
      </c>
      <c r="AD605" s="22">
        <v>1.0736999999999999E-3</v>
      </c>
      <c r="AE605" s="22">
        <v>7.64E-5</v>
      </c>
      <c r="AF605" s="22">
        <v>0</v>
      </c>
      <c r="AG605" s="22">
        <v>0</v>
      </c>
      <c r="AH605" s="22">
        <v>0</v>
      </c>
      <c r="AI605" s="22">
        <v>1.8230000000000002E-3</v>
      </c>
      <c r="AJ605" s="22">
        <v>0</v>
      </c>
      <c r="AK605" s="22">
        <v>0</v>
      </c>
      <c r="AL605" s="22">
        <v>0</v>
      </c>
      <c r="AM605" s="22">
        <v>0</v>
      </c>
      <c r="AN605" s="22">
        <v>0</v>
      </c>
      <c r="AO605" s="22">
        <v>0</v>
      </c>
      <c r="AP605" s="22">
        <v>0</v>
      </c>
      <c r="AQ605" s="24" t="s">
        <v>930</v>
      </c>
    </row>
    <row r="606" spans="1:43" ht="40.200000000000003" x14ac:dyDescent="0.3">
      <c r="A606" s="17">
        <v>2012</v>
      </c>
      <c r="B606" s="19">
        <v>40976</v>
      </c>
      <c r="C606" s="18" t="s">
        <v>46</v>
      </c>
      <c r="D606" s="18" t="s">
        <v>1575</v>
      </c>
      <c r="E606" s="18" t="s">
        <v>1280</v>
      </c>
      <c r="F606" s="17">
        <v>3</v>
      </c>
      <c r="G606" s="18" t="s">
        <v>919</v>
      </c>
      <c r="H606" s="18" t="s">
        <v>47</v>
      </c>
      <c r="I606" s="17">
        <v>2011</v>
      </c>
      <c r="J606" s="17">
        <v>3.1475</v>
      </c>
      <c r="K606" s="17">
        <v>73</v>
      </c>
      <c r="L606" s="17">
        <v>365</v>
      </c>
      <c r="M606" s="20">
        <v>0.16117738081476865</v>
      </c>
      <c r="N606" s="18" t="s">
        <v>920</v>
      </c>
      <c r="O606" s="18" t="s">
        <v>921</v>
      </c>
      <c r="P606" s="21">
        <v>0.44027777777777777</v>
      </c>
      <c r="Q606" s="18" t="s">
        <v>346</v>
      </c>
      <c r="R606" s="20">
        <v>3.4285024329852804E-3</v>
      </c>
      <c r="S606" s="22">
        <v>6.2E-4</v>
      </c>
      <c r="T606" s="20">
        <v>1.9698173153296267E-2</v>
      </c>
      <c r="U606" s="22">
        <v>1.9702054098027253E-2</v>
      </c>
      <c r="V606" s="17" t="s">
        <v>47</v>
      </c>
      <c r="W606" s="17" t="s">
        <v>47</v>
      </c>
      <c r="X606" s="22">
        <v>1.9400000000000001E-5</v>
      </c>
      <c r="Y606" s="22">
        <v>0</v>
      </c>
      <c r="Z606" s="22">
        <v>2.8279999999999999E-4</v>
      </c>
      <c r="AA606" s="22">
        <v>0</v>
      </c>
      <c r="AB606" s="22">
        <v>0</v>
      </c>
      <c r="AC606" s="22">
        <v>0</v>
      </c>
      <c r="AD606" s="22">
        <v>1.1620000000000001E-4</v>
      </c>
      <c r="AE606" s="22">
        <v>0</v>
      </c>
      <c r="AF606" s="22">
        <v>0</v>
      </c>
      <c r="AG606" s="22">
        <v>0</v>
      </c>
      <c r="AH606" s="22">
        <v>0</v>
      </c>
      <c r="AI606" s="22">
        <v>2.0159999999999999E-4</v>
      </c>
      <c r="AJ606" s="22">
        <v>0</v>
      </c>
      <c r="AK606" s="22">
        <v>0</v>
      </c>
      <c r="AL606" s="22">
        <v>0</v>
      </c>
      <c r="AM606" s="22">
        <v>0</v>
      </c>
      <c r="AN606" s="22">
        <v>0</v>
      </c>
      <c r="AO606" s="22">
        <v>0</v>
      </c>
      <c r="AP606" s="22">
        <v>0</v>
      </c>
      <c r="AQ606" s="24" t="s">
        <v>930</v>
      </c>
    </row>
    <row r="607" spans="1:43" ht="40.200000000000003" x14ac:dyDescent="0.3">
      <c r="A607" s="17">
        <v>2012</v>
      </c>
      <c r="B607" s="19">
        <v>40976</v>
      </c>
      <c r="C607" s="18" t="s">
        <v>46</v>
      </c>
      <c r="D607" s="18" t="s">
        <v>1576</v>
      </c>
      <c r="E607" s="18" t="s">
        <v>1280</v>
      </c>
      <c r="F607" s="17">
        <v>3</v>
      </c>
      <c r="G607" s="18" t="s">
        <v>919</v>
      </c>
      <c r="H607" s="18" t="s">
        <v>47</v>
      </c>
      <c r="I607" s="17">
        <v>2011</v>
      </c>
      <c r="J607" s="17">
        <v>1.9185000000000001</v>
      </c>
      <c r="K607" s="17">
        <v>61</v>
      </c>
      <c r="L607" s="17">
        <v>365</v>
      </c>
      <c r="M607" s="20">
        <v>0.16117738081476865</v>
      </c>
      <c r="N607" s="18" t="s">
        <v>920</v>
      </c>
      <c r="O607" s="18" t="s">
        <v>921</v>
      </c>
      <c r="P607" s="21">
        <v>0.44027777777777777</v>
      </c>
      <c r="Q607" s="18" t="s">
        <v>346</v>
      </c>
      <c r="R607" s="20">
        <v>1.3551569473625331</v>
      </c>
      <c r="S607" s="22">
        <v>7.0512999999999999E-3</v>
      </c>
      <c r="T607" s="20">
        <v>0.36754235079489184</v>
      </c>
      <c r="U607" s="22">
        <v>0.36889820794039618</v>
      </c>
      <c r="V607" s="17" t="s">
        <v>47</v>
      </c>
      <c r="W607" s="17" t="s">
        <v>47</v>
      </c>
      <c r="X607" s="22">
        <v>1.784E-4</v>
      </c>
      <c r="Y607" s="22">
        <v>0</v>
      </c>
      <c r="Z607" s="22">
        <v>2.1927000000000001E-3</v>
      </c>
      <c r="AA607" s="22">
        <v>0</v>
      </c>
      <c r="AB607" s="22">
        <v>4.0299999999999997E-5</v>
      </c>
      <c r="AC607" s="22">
        <v>4.3550000000000001E-4</v>
      </c>
      <c r="AD607" s="22">
        <v>2.7702999999999998E-3</v>
      </c>
      <c r="AE607" s="22">
        <v>2.2919999999999999E-4</v>
      </c>
      <c r="AF607" s="22">
        <v>0</v>
      </c>
      <c r="AG607" s="22">
        <v>0</v>
      </c>
      <c r="AH607" s="22">
        <v>0</v>
      </c>
      <c r="AI607" s="22">
        <v>1.2049000000000001E-3</v>
      </c>
      <c r="AJ607" s="22">
        <v>0</v>
      </c>
      <c r="AK607" s="22">
        <v>0</v>
      </c>
      <c r="AL607" s="22">
        <v>0</v>
      </c>
      <c r="AM607" s="22">
        <v>0</v>
      </c>
      <c r="AN607" s="22">
        <v>0</v>
      </c>
      <c r="AO607" s="22">
        <v>0</v>
      </c>
      <c r="AP607" s="22">
        <v>0</v>
      </c>
      <c r="AQ607" s="24" t="s">
        <v>930</v>
      </c>
    </row>
    <row r="608" spans="1:43" ht="40.200000000000003" x14ac:dyDescent="0.3">
      <c r="A608" s="17">
        <v>2012</v>
      </c>
      <c r="B608" s="19">
        <v>40976</v>
      </c>
      <c r="C608" s="18" t="s">
        <v>46</v>
      </c>
      <c r="D608" s="18" t="s">
        <v>1577</v>
      </c>
      <c r="E608" s="18" t="s">
        <v>1280</v>
      </c>
      <c r="F608" s="17">
        <v>3</v>
      </c>
      <c r="G608" s="18" t="s">
        <v>919</v>
      </c>
      <c r="H608" s="18" t="s">
        <v>47</v>
      </c>
      <c r="I608" s="17">
        <v>2011</v>
      </c>
      <c r="J608" s="17">
        <v>1.8762000000000001</v>
      </c>
      <c r="K608" s="17">
        <v>61</v>
      </c>
      <c r="L608" s="17">
        <v>365</v>
      </c>
      <c r="M608" s="20">
        <v>0.16117738081476865</v>
      </c>
      <c r="N608" s="18" t="s">
        <v>920</v>
      </c>
      <c r="O608" s="18" t="s">
        <v>921</v>
      </c>
      <c r="P608" s="21">
        <v>0.44027777777777777</v>
      </c>
      <c r="Q608" s="18" t="s">
        <v>346</v>
      </c>
      <c r="R608" s="20">
        <v>0.81346288317976279</v>
      </c>
      <c r="S608" s="22">
        <v>2.0257000000000001E-3</v>
      </c>
      <c r="T608" s="20">
        <v>0.10796823366378851</v>
      </c>
      <c r="U608" s="22">
        <v>0.10808493105470499</v>
      </c>
      <c r="V608" s="17" t="s">
        <v>47</v>
      </c>
      <c r="W608" s="17" t="s">
        <v>47</v>
      </c>
      <c r="X608" s="22">
        <v>1.9400000000000001E-5</v>
      </c>
      <c r="Y608" s="22">
        <v>0</v>
      </c>
      <c r="Z608" s="22">
        <v>6.5990000000000005E-4</v>
      </c>
      <c r="AA608" s="22">
        <v>0</v>
      </c>
      <c r="AB608" s="22">
        <v>0</v>
      </c>
      <c r="AC608" s="22">
        <v>2.1990000000000003E-4</v>
      </c>
      <c r="AD608" s="22">
        <v>4.6480000000000002E-4</v>
      </c>
      <c r="AE608" s="22">
        <v>1.9100000000000001E-4</v>
      </c>
      <c r="AF608" s="22">
        <v>0</v>
      </c>
      <c r="AG608" s="22">
        <v>0</v>
      </c>
      <c r="AH608" s="22">
        <v>0</v>
      </c>
      <c r="AI608" s="22">
        <v>4.707E-4</v>
      </c>
      <c r="AJ608" s="22">
        <v>0</v>
      </c>
      <c r="AK608" s="22">
        <v>0</v>
      </c>
      <c r="AL608" s="22">
        <v>0</v>
      </c>
      <c r="AM608" s="22">
        <v>0</v>
      </c>
      <c r="AN608" s="22">
        <v>0</v>
      </c>
      <c r="AO608" s="22">
        <v>0</v>
      </c>
      <c r="AP608" s="22">
        <v>0</v>
      </c>
      <c r="AQ608" s="24" t="s">
        <v>930</v>
      </c>
    </row>
    <row r="609" spans="1:43" ht="40.200000000000003" x14ac:dyDescent="0.3">
      <c r="A609" s="17">
        <v>2012</v>
      </c>
      <c r="B609" s="19">
        <v>40976</v>
      </c>
      <c r="C609" s="18" t="s">
        <v>46</v>
      </c>
      <c r="D609" s="18" t="s">
        <v>1578</v>
      </c>
      <c r="E609" s="18" t="s">
        <v>1280</v>
      </c>
      <c r="F609" s="17">
        <v>3</v>
      </c>
      <c r="G609" s="18" t="s">
        <v>919</v>
      </c>
      <c r="H609" s="18" t="s">
        <v>47</v>
      </c>
      <c r="I609" s="17">
        <v>2011</v>
      </c>
      <c r="J609" s="17">
        <v>1.8825000000000001</v>
      </c>
      <c r="K609" s="17">
        <v>62</v>
      </c>
      <c r="L609" s="17">
        <v>365</v>
      </c>
      <c r="M609" s="20">
        <v>0.16117738081476865</v>
      </c>
      <c r="N609" s="18" t="s">
        <v>920</v>
      </c>
      <c r="O609" s="18" t="s">
        <v>921</v>
      </c>
      <c r="P609" s="21">
        <v>0.44027777777777777</v>
      </c>
      <c r="Q609" s="18" t="s">
        <v>346</v>
      </c>
      <c r="R609" s="20">
        <v>1.5873235635943039</v>
      </c>
      <c r="S609" s="22">
        <v>1.2800400000000002E-2</v>
      </c>
      <c r="T609" s="20">
        <v>0.67996812749003999</v>
      </c>
      <c r="U609" s="22">
        <v>0.68462334805013603</v>
      </c>
      <c r="V609" s="17" t="s">
        <v>47</v>
      </c>
      <c r="W609" s="17" t="s">
        <v>47</v>
      </c>
      <c r="X609" s="22">
        <v>3.8430000000000002E-4</v>
      </c>
      <c r="Y609" s="22">
        <v>0</v>
      </c>
      <c r="Z609" s="22">
        <v>9.4041999999999997E-3</v>
      </c>
      <c r="AA609" s="22">
        <v>0</v>
      </c>
      <c r="AB609" s="22">
        <v>0</v>
      </c>
      <c r="AC609" s="22">
        <v>0</v>
      </c>
      <c r="AD609" s="22">
        <v>8.2850000000000003E-4</v>
      </c>
      <c r="AE609" s="22">
        <v>2.2919999999999999E-4</v>
      </c>
      <c r="AF609" s="22">
        <v>0</v>
      </c>
      <c r="AG609" s="22">
        <v>0</v>
      </c>
      <c r="AH609" s="22">
        <v>0</v>
      </c>
      <c r="AI609" s="22">
        <v>1.9542000000000001E-3</v>
      </c>
      <c r="AJ609" s="22">
        <v>0</v>
      </c>
      <c r="AK609" s="22">
        <v>0</v>
      </c>
      <c r="AL609" s="22">
        <v>0</v>
      </c>
      <c r="AM609" s="22">
        <v>0</v>
      </c>
      <c r="AN609" s="22">
        <v>0</v>
      </c>
      <c r="AO609" s="22">
        <v>0</v>
      </c>
      <c r="AP609" s="22">
        <v>0</v>
      </c>
      <c r="AQ609" s="24" t="s">
        <v>930</v>
      </c>
    </row>
    <row r="610" spans="1:43" ht="40.200000000000003" x14ac:dyDescent="0.3">
      <c r="A610" s="17">
        <v>2012</v>
      </c>
      <c r="B610" s="19">
        <v>40976</v>
      </c>
      <c r="C610" s="18" t="s">
        <v>1141</v>
      </c>
      <c r="D610" s="18" t="s">
        <v>1579</v>
      </c>
      <c r="E610" s="18" t="s">
        <v>1280</v>
      </c>
      <c r="F610" s="17">
        <v>3</v>
      </c>
      <c r="G610" s="18" t="s">
        <v>919</v>
      </c>
      <c r="H610" s="18" t="s">
        <v>47</v>
      </c>
      <c r="I610" s="17">
        <v>2011</v>
      </c>
      <c r="J610" s="17">
        <v>2.0806</v>
      </c>
      <c r="K610" s="17">
        <v>65</v>
      </c>
      <c r="L610" s="17">
        <v>554</v>
      </c>
      <c r="M610" s="20">
        <v>0.25192294099987139</v>
      </c>
      <c r="N610" s="18" t="s">
        <v>920</v>
      </c>
      <c r="O610" s="18" t="s">
        <v>921</v>
      </c>
      <c r="P610" s="21">
        <v>0.48680555555555555</v>
      </c>
      <c r="Q610" s="18" t="s">
        <v>346</v>
      </c>
      <c r="R610" s="20">
        <v>1.5368543192080255</v>
      </c>
      <c r="S610" s="22">
        <v>1.363324177737806E-2</v>
      </c>
      <c r="T610" s="20">
        <v>0.65525530026809864</v>
      </c>
      <c r="U610" s="22">
        <v>0.65957721492827692</v>
      </c>
      <c r="V610" s="17" t="s">
        <v>47</v>
      </c>
      <c r="W610" s="17" t="s">
        <v>47</v>
      </c>
      <c r="X610" s="22">
        <v>1.6469999999999999E-4</v>
      </c>
      <c r="Y610" s="22">
        <v>0</v>
      </c>
      <c r="Z610" s="22">
        <v>1.3268299999999998E-2</v>
      </c>
      <c r="AA610" s="22">
        <v>0</v>
      </c>
      <c r="AB610" s="22">
        <v>0</v>
      </c>
      <c r="AC610" s="22">
        <v>0</v>
      </c>
      <c r="AD610" s="22">
        <v>1.3699999999999999E-5</v>
      </c>
      <c r="AE610" s="22">
        <v>0</v>
      </c>
      <c r="AF610" s="22">
        <v>0</v>
      </c>
      <c r="AG610" s="22">
        <v>0</v>
      </c>
      <c r="AH610" s="22">
        <v>0</v>
      </c>
      <c r="AI610" s="22">
        <v>0</v>
      </c>
      <c r="AJ610" s="22">
        <v>0</v>
      </c>
      <c r="AK610" s="22">
        <v>0</v>
      </c>
      <c r="AL610" s="22">
        <v>1.8654177737806137E-4</v>
      </c>
      <c r="AM610" s="22">
        <v>0</v>
      </c>
      <c r="AN610" s="22">
        <v>0</v>
      </c>
      <c r="AO610" s="22">
        <v>0</v>
      </c>
      <c r="AP610" s="22">
        <v>0</v>
      </c>
      <c r="AQ610" s="24" t="s">
        <v>930</v>
      </c>
    </row>
    <row r="611" spans="1:43" ht="40.200000000000003" x14ac:dyDescent="0.3">
      <c r="A611" s="17">
        <v>2012</v>
      </c>
      <c r="B611" s="19">
        <v>40976</v>
      </c>
      <c r="C611" s="18" t="s">
        <v>1141</v>
      </c>
      <c r="D611" s="18" t="s">
        <v>1580</v>
      </c>
      <c r="E611" s="18" t="s">
        <v>1280</v>
      </c>
      <c r="F611" s="17">
        <v>3</v>
      </c>
      <c r="G611" s="18" t="s">
        <v>919</v>
      </c>
      <c r="H611" s="18" t="s">
        <v>47</v>
      </c>
      <c r="I611" s="17">
        <v>2011</v>
      </c>
      <c r="J611" s="17">
        <v>2.2650000000000001</v>
      </c>
      <c r="K611" s="17">
        <v>64</v>
      </c>
      <c r="L611" s="17">
        <v>554</v>
      </c>
      <c r="M611" s="20">
        <v>0.25192294099987139</v>
      </c>
      <c r="N611" s="18" t="s">
        <v>920</v>
      </c>
      <c r="O611" s="18" t="s">
        <v>921</v>
      </c>
      <c r="P611" s="21">
        <v>0.48680555555555555</v>
      </c>
      <c r="Q611" s="18" t="s">
        <v>346</v>
      </c>
      <c r="R611" s="20">
        <v>1.4059170384575401</v>
      </c>
      <c r="S611" s="22">
        <v>9.5086774473053439E-3</v>
      </c>
      <c r="T611" s="20">
        <v>0.41980915882142794</v>
      </c>
      <c r="U611" s="22">
        <v>0.42157898601639127</v>
      </c>
      <c r="V611" s="17" t="s">
        <v>47</v>
      </c>
      <c r="W611" s="17" t="s">
        <v>47</v>
      </c>
      <c r="X611" s="22">
        <v>1.098E-4</v>
      </c>
      <c r="Y611" s="22">
        <v>0</v>
      </c>
      <c r="Z611" s="22">
        <v>7.6122999999999998E-3</v>
      </c>
      <c r="AA611" s="22">
        <v>0</v>
      </c>
      <c r="AB611" s="22">
        <v>0</v>
      </c>
      <c r="AC611" s="22">
        <v>2.9320000000000003E-4</v>
      </c>
      <c r="AD611" s="22">
        <v>9.8200000000000002E-5</v>
      </c>
      <c r="AE611" s="22">
        <v>7.64E-5</v>
      </c>
      <c r="AF611" s="22">
        <v>0</v>
      </c>
      <c r="AG611" s="22">
        <v>0</v>
      </c>
      <c r="AH611" s="22">
        <v>0</v>
      </c>
      <c r="AI611" s="22">
        <v>0</v>
      </c>
      <c r="AJ611" s="22">
        <v>0</v>
      </c>
      <c r="AK611" s="22">
        <v>0</v>
      </c>
      <c r="AL611" s="22">
        <v>0</v>
      </c>
      <c r="AM611" s="22">
        <v>0</v>
      </c>
      <c r="AN611" s="22">
        <v>0</v>
      </c>
      <c r="AO611" s="22">
        <v>1.3187774473053448E-3</v>
      </c>
      <c r="AP611" s="22">
        <v>0</v>
      </c>
      <c r="AQ611" s="24" t="s">
        <v>930</v>
      </c>
    </row>
    <row r="612" spans="1:43" ht="40.200000000000003" x14ac:dyDescent="0.3">
      <c r="A612" s="17">
        <v>2012</v>
      </c>
      <c r="B612" s="19">
        <v>40976</v>
      </c>
      <c r="C612" s="18" t="s">
        <v>1141</v>
      </c>
      <c r="D612" s="18" t="s">
        <v>1581</v>
      </c>
      <c r="E612" s="18" t="s">
        <v>1280</v>
      </c>
      <c r="F612" s="17">
        <v>3</v>
      </c>
      <c r="G612" s="18" t="s">
        <v>919</v>
      </c>
      <c r="H612" s="18" t="s">
        <v>47</v>
      </c>
      <c r="I612" s="17">
        <v>2011</v>
      </c>
      <c r="J612" s="17">
        <v>2.4497</v>
      </c>
      <c r="K612" s="17">
        <v>73</v>
      </c>
      <c r="L612" s="17">
        <v>554</v>
      </c>
      <c r="M612" s="20">
        <v>0.25192294099987139</v>
      </c>
      <c r="N612" s="18" t="s">
        <v>920</v>
      </c>
      <c r="O612" s="18" t="s">
        <v>921</v>
      </c>
      <c r="P612" s="21">
        <v>0.48680555555555555</v>
      </c>
      <c r="Q612" s="18" t="s">
        <v>346</v>
      </c>
      <c r="R612" s="20">
        <v>1.2093746312216507</v>
      </c>
      <c r="S612" s="22">
        <v>9.9618000000000016E-3</v>
      </c>
      <c r="T612" s="20">
        <v>0.40665387598481451</v>
      </c>
      <c r="U612" s="22">
        <v>0.40831430191977164</v>
      </c>
      <c r="V612" s="17" t="s">
        <v>47</v>
      </c>
      <c r="W612" s="17" t="s">
        <v>47</v>
      </c>
      <c r="X612" s="22">
        <v>1.6469999999999999E-4</v>
      </c>
      <c r="Y612" s="22">
        <v>0</v>
      </c>
      <c r="Z612" s="22">
        <v>8.6254000000000001E-3</v>
      </c>
      <c r="AA612" s="22">
        <v>0</v>
      </c>
      <c r="AB612" s="22">
        <v>0</v>
      </c>
      <c r="AC612" s="22">
        <v>3.3120000000000003E-4</v>
      </c>
      <c r="AD612" s="22">
        <v>3.5369999999999998E-4</v>
      </c>
      <c r="AE612" s="22">
        <v>0</v>
      </c>
      <c r="AF612" s="22">
        <v>0</v>
      </c>
      <c r="AG612" s="22">
        <v>2.7240000000000001E-4</v>
      </c>
      <c r="AH612" s="22">
        <v>0</v>
      </c>
      <c r="AI612" s="22">
        <v>5.0399999999999999E-5</v>
      </c>
      <c r="AJ612" s="22">
        <v>0</v>
      </c>
      <c r="AK612" s="22">
        <v>0</v>
      </c>
      <c r="AL612" s="22">
        <v>0</v>
      </c>
      <c r="AM612" s="22">
        <v>0</v>
      </c>
      <c r="AN612" s="22">
        <v>0</v>
      </c>
      <c r="AO612" s="22">
        <v>0</v>
      </c>
      <c r="AP612" s="22">
        <v>1.64E-4</v>
      </c>
      <c r="AQ612" s="24" t="s">
        <v>930</v>
      </c>
    </row>
    <row r="613" spans="1:43" ht="40.200000000000003" x14ac:dyDescent="0.3">
      <c r="A613" s="17">
        <v>2012</v>
      </c>
      <c r="B613" s="19">
        <v>40976</v>
      </c>
      <c r="C613" s="18" t="s">
        <v>1141</v>
      </c>
      <c r="D613" s="18" t="s">
        <v>1582</v>
      </c>
      <c r="E613" s="18" t="s">
        <v>1280</v>
      </c>
      <c r="F613" s="17">
        <v>3</v>
      </c>
      <c r="G613" s="18" t="s">
        <v>919</v>
      </c>
      <c r="H613" s="18" t="s">
        <v>47</v>
      </c>
      <c r="I613" s="17">
        <v>2011</v>
      </c>
      <c r="J613" s="17">
        <v>1.5167999999999999</v>
      </c>
      <c r="K613" s="17">
        <v>56</v>
      </c>
      <c r="L613" s="17">
        <v>554</v>
      </c>
      <c r="M613" s="20">
        <v>0.25192294099987139</v>
      </c>
      <c r="N613" s="18" t="s">
        <v>920</v>
      </c>
      <c r="O613" s="18" t="s">
        <v>921</v>
      </c>
      <c r="P613" s="21">
        <v>0.48680555555555555</v>
      </c>
      <c r="Q613" s="18" t="s">
        <v>346</v>
      </c>
      <c r="R613" s="20">
        <v>1.4813073571456794</v>
      </c>
      <c r="S613" s="22">
        <v>6.816E-3</v>
      </c>
      <c r="T613" s="20">
        <v>0.44936708860759494</v>
      </c>
      <c r="U613" s="22">
        <v>0.45139551147561829</v>
      </c>
      <c r="V613" s="17" t="s">
        <v>47</v>
      </c>
      <c r="W613" s="17" t="s">
        <v>47</v>
      </c>
      <c r="X613" s="22">
        <v>0</v>
      </c>
      <c r="Y613" s="22">
        <v>0</v>
      </c>
      <c r="Z613" s="22">
        <v>6.3159999999999996E-3</v>
      </c>
      <c r="AA613" s="22">
        <v>0</v>
      </c>
      <c r="AB613" s="22">
        <v>4.0299999999999997E-5</v>
      </c>
      <c r="AC613" s="22">
        <v>4.5970000000000001E-4</v>
      </c>
      <c r="AD613" s="22">
        <v>0</v>
      </c>
      <c r="AE613" s="22">
        <v>0</v>
      </c>
      <c r="AF613" s="22">
        <v>0</v>
      </c>
      <c r="AG613" s="22">
        <v>0</v>
      </c>
      <c r="AH613" s="22">
        <v>0</v>
      </c>
      <c r="AI613" s="22">
        <v>0</v>
      </c>
      <c r="AJ613" s="22">
        <v>0</v>
      </c>
      <c r="AK613" s="22">
        <v>0</v>
      </c>
      <c r="AL613" s="22">
        <v>0</v>
      </c>
      <c r="AM613" s="22">
        <v>0</v>
      </c>
      <c r="AN613" s="22">
        <v>0</v>
      </c>
      <c r="AO613" s="22">
        <v>0</v>
      </c>
      <c r="AP613" s="22">
        <v>0</v>
      </c>
      <c r="AQ613" s="24" t="s">
        <v>930</v>
      </c>
    </row>
    <row r="614" spans="1:43" ht="40.200000000000003" x14ac:dyDescent="0.3">
      <c r="A614" s="17">
        <v>2012</v>
      </c>
      <c r="B614" s="19">
        <v>40976</v>
      </c>
      <c r="C614" s="18" t="s">
        <v>1141</v>
      </c>
      <c r="D614" s="18" t="s">
        <v>1583</v>
      </c>
      <c r="E614" s="18" t="s">
        <v>1280</v>
      </c>
      <c r="F614" s="17">
        <v>3</v>
      </c>
      <c r="G614" s="18" t="s">
        <v>919</v>
      </c>
      <c r="H614" s="18" t="s">
        <v>47</v>
      </c>
      <c r="I614" s="17">
        <v>2011</v>
      </c>
      <c r="J614" s="17">
        <v>1.7033</v>
      </c>
      <c r="K614" s="17">
        <v>62</v>
      </c>
      <c r="L614" s="17">
        <v>554</v>
      </c>
      <c r="M614" s="20">
        <v>0.25192294099987139</v>
      </c>
      <c r="N614" s="18" t="s">
        <v>920</v>
      </c>
      <c r="O614" s="18" t="s">
        <v>921</v>
      </c>
      <c r="P614" s="21">
        <v>0.48680555555555555</v>
      </c>
      <c r="Q614" s="18" t="s">
        <v>346</v>
      </c>
      <c r="R614" s="20">
        <v>1.3916837234370054</v>
      </c>
      <c r="S614" s="22">
        <v>8.1580000000000003E-3</v>
      </c>
      <c r="T614" s="20">
        <v>0.4789526213820231</v>
      </c>
      <c r="U614" s="22">
        <v>0.48125761735595018</v>
      </c>
      <c r="V614" s="17" t="s">
        <v>47</v>
      </c>
      <c r="W614" s="17" t="s">
        <v>47</v>
      </c>
      <c r="X614" s="22">
        <v>0</v>
      </c>
      <c r="Y614" s="22">
        <v>0</v>
      </c>
      <c r="Z614" s="22">
        <v>7.7770000000000001E-3</v>
      </c>
      <c r="AA614" s="22">
        <v>0</v>
      </c>
      <c r="AB614" s="22">
        <v>0</v>
      </c>
      <c r="AC614" s="22">
        <v>1.6560000000000001E-4</v>
      </c>
      <c r="AD614" s="22">
        <v>2.154E-4</v>
      </c>
      <c r="AE614" s="22">
        <v>0</v>
      </c>
      <c r="AF614" s="22">
        <v>0</v>
      </c>
      <c r="AG614" s="22">
        <v>0</v>
      </c>
      <c r="AH614" s="22">
        <v>0</v>
      </c>
      <c r="AI614" s="22">
        <v>0</v>
      </c>
      <c r="AJ614" s="22">
        <v>0</v>
      </c>
      <c r="AK614" s="22">
        <v>0</v>
      </c>
      <c r="AL614" s="22">
        <v>0</v>
      </c>
      <c r="AM614" s="22">
        <v>0</v>
      </c>
      <c r="AN614" s="22">
        <v>0</v>
      </c>
      <c r="AO614" s="22">
        <v>0</v>
      </c>
      <c r="AP614" s="22">
        <v>0</v>
      </c>
      <c r="AQ614" s="24" t="s">
        <v>930</v>
      </c>
    </row>
    <row r="615" spans="1:43" ht="40.200000000000003" x14ac:dyDescent="0.3">
      <c r="A615" s="17">
        <v>2012</v>
      </c>
      <c r="B615" s="19">
        <v>40976</v>
      </c>
      <c r="C615" s="18" t="s">
        <v>1141</v>
      </c>
      <c r="D615" s="18" t="s">
        <v>1584</v>
      </c>
      <c r="E615" s="18" t="s">
        <v>1280</v>
      </c>
      <c r="F615" s="17">
        <v>3</v>
      </c>
      <c r="G615" s="18" t="s">
        <v>919</v>
      </c>
      <c r="H615" s="18" t="s">
        <v>47</v>
      </c>
      <c r="I615" s="17">
        <v>2011</v>
      </c>
      <c r="J615" s="17">
        <v>2.2856000000000001</v>
      </c>
      <c r="K615" s="17">
        <v>70</v>
      </c>
      <c r="L615" s="17">
        <v>554</v>
      </c>
      <c r="M615" s="20">
        <v>0.25192294099987139</v>
      </c>
      <c r="N615" s="18" t="s">
        <v>920</v>
      </c>
      <c r="O615" s="18" t="s">
        <v>921</v>
      </c>
      <c r="P615" s="21">
        <v>0.48680555555555555</v>
      </c>
      <c r="Q615" s="18" t="s">
        <v>346</v>
      </c>
      <c r="R615" s="20">
        <v>0.17658499951669773</v>
      </c>
      <c r="S615" s="22">
        <v>7.8779999999999985E-4</v>
      </c>
      <c r="T615" s="20">
        <v>3.4467973398669922E-2</v>
      </c>
      <c r="U615" s="22">
        <v>3.447985790692118E-2</v>
      </c>
      <c r="V615" s="17" t="s">
        <v>47</v>
      </c>
      <c r="W615" s="17" t="s">
        <v>47</v>
      </c>
      <c r="X615" s="22">
        <v>0</v>
      </c>
      <c r="Y615" s="22">
        <v>0</v>
      </c>
      <c r="Z615" s="22">
        <v>7.0699999999999995E-4</v>
      </c>
      <c r="AA615" s="22">
        <v>0</v>
      </c>
      <c r="AB615" s="22">
        <v>0</v>
      </c>
      <c r="AC615" s="22">
        <v>0</v>
      </c>
      <c r="AD615" s="22">
        <v>5.8100000000000003E-5</v>
      </c>
      <c r="AE615" s="22">
        <v>0</v>
      </c>
      <c r="AF615" s="22">
        <v>0</v>
      </c>
      <c r="AG615" s="22">
        <v>2.27E-5</v>
      </c>
      <c r="AH615" s="22">
        <v>0</v>
      </c>
      <c r="AI615" s="22">
        <v>0</v>
      </c>
      <c r="AJ615" s="22">
        <v>0</v>
      </c>
      <c r="AK615" s="22">
        <v>0</v>
      </c>
      <c r="AL615" s="22">
        <v>0</v>
      </c>
      <c r="AM615" s="22">
        <v>0</v>
      </c>
      <c r="AN615" s="22">
        <v>0</v>
      </c>
      <c r="AO615" s="22">
        <v>0</v>
      </c>
      <c r="AP615" s="22">
        <v>0</v>
      </c>
      <c r="AQ615" s="24" t="s">
        <v>930</v>
      </c>
    </row>
    <row r="616" spans="1:43" ht="40.200000000000003" x14ac:dyDescent="0.3">
      <c r="A616" s="17">
        <v>2012</v>
      </c>
      <c r="B616" s="19">
        <v>40976</v>
      </c>
      <c r="C616" s="18" t="s">
        <v>1141</v>
      </c>
      <c r="D616" s="18" t="s">
        <v>1585</v>
      </c>
      <c r="E616" s="18" t="s">
        <v>1280</v>
      </c>
      <c r="F616" s="17">
        <v>3</v>
      </c>
      <c r="G616" s="18" t="s">
        <v>919</v>
      </c>
      <c r="H616" s="18" t="s">
        <v>47</v>
      </c>
      <c r="I616" s="17">
        <v>2011</v>
      </c>
      <c r="J616" s="17">
        <v>1.8715999999999999</v>
      </c>
      <c r="K616" s="17">
        <v>64</v>
      </c>
      <c r="L616" s="17">
        <v>554</v>
      </c>
      <c r="M616" s="20">
        <v>0.25192294099987139</v>
      </c>
      <c r="N616" s="18" t="s">
        <v>920</v>
      </c>
      <c r="O616" s="18" t="s">
        <v>921</v>
      </c>
      <c r="P616" s="21">
        <v>0.48680555555555555</v>
      </c>
      <c r="Q616" s="18" t="s">
        <v>346</v>
      </c>
      <c r="R616" s="20">
        <v>1.5457644666785961</v>
      </c>
      <c r="S616" s="22">
        <v>1.312101837720691E-2</v>
      </c>
      <c r="T616" s="20">
        <v>0.70105890025683426</v>
      </c>
      <c r="U616" s="22">
        <v>0.70600843522856804</v>
      </c>
      <c r="V616" s="17" t="s">
        <v>47</v>
      </c>
      <c r="W616" s="17" t="s">
        <v>47</v>
      </c>
      <c r="X616" s="22">
        <v>3.7331999999999999E-3</v>
      </c>
      <c r="Y616" s="22">
        <v>0</v>
      </c>
      <c r="Z616" s="22">
        <v>6.5750999999999995E-3</v>
      </c>
      <c r="AA616" s="22">
        <v>0</v>
      </c>
      <c r="AB616" s="22">
        <v>2.0149999999999999E-4</v>
      </c>
      <c r="AC616" s="22">
        <v>2.208E-4</v>
      </c>
      <c r="AD616" s="22">
        <v>1.894E-4</v>
      </c>
      <c r="AE616" s="22">
        <v>2.6739999999999999E-4</v>
      </c>
      <c r="AF616" s="22">
        <v>0</v>
      </c>
      <c r="AG616" s="22">
        <v>2.27E-5</v>
      </c>
      <c r="AH616" s="22">
        <v>0</v>
      </c>
      <c r="AI616" s="22">
        <v>1.38E-5</v>
      </c>
      <c r="AJ616" s="22">
        <v>0</v>
      </c>
      <c r="AK616" s="22">
        <v>0</v>
      </c>
      <c r="AL616" s="22">
        <v>0</v>
      </c>
      <c r="AM616" s="22">
        <v>0</v>
      </c>
      <c r="AN616" s="22">
        <v>0</v>
      </c>
      <c r="AO616" s="22">
        <v>1.8971183772069104E-3</v>
      </c>
      <c r="AP616" s="22">
        <v>0</v>
      </c>
      <c r="AQ616" s="24" t="s">
        <v>930</v>
      </c>
    </row>
    <row r="617" spans="1:43" ht="40.200000000000003" x14ac:dyDescent="0.3">
      <c r="A617" s="17">
        <v>2012</v>
      </c>
      <c r="B617" s="19">
        <v>40976</v>
      </c>
      <c r="C617" s="18" t="s">
        <v>1141</v>
      </c>
      <c r="D617" s="18" t="s">
        <v>1586</v>
      </c>
      <c r="E617" s="18" t="s">
        <v>1280</v>
      </c>
      <c r="F617" s="17">
        <v>3</v>
      </c>
      <c r="G617" s="18" t="s">
        <v>919</v>
      </c>
      <c r="H617" s="18" t="s">
        <v>47</v>
      </c>
      <c r="I617" s="17">
        <v>2011</v>
      </c>
      <c r="J617" s="17">
        <v>1.7456</v>
      </c>
      <c r="K617" s="17">
        <v>62</v>
      </c>
      <c r="L617" s="17">
        <v>554</v>
      </c>
      <c r="M617" s="20">
        <v>0.25192294099987139</v>
      </c>
      <c r="N617" s="18" t="s">
        <v>920</v>
      </c>
      <c r="O617" s="18" t="s">
        <v>921</v>
      </c>
      <c r="P617" s="21">
        <v>0.48680555555555555</v>
      </c>
      <c r="Q617" s="18" t="s">
        <v>346</v>
      </c>
      <c r="R617" s="20">
        <v>0.45677090308074092</v>
      </c>
      <c r="S617" s="22">
        <v>9.477E-4</v>
      </c>
      <c r="T617" s="20">
        <v>5.4290788267644358E-2</v>
      </c>
      <c r="U617" s="22">
        <v>5.4320279175397869E-2</v>
      </c>
      <c r="V617" s="17" t="s">
        <v>47</v>
      </c>
      <c r="W617" s="17" t="s">
        <v>47</v>
      </c>
      <c r="X617" s="22">
        <v>5.49E-5</v>
      </c>
      <c r="Y617" s="22">
        <v>0</v>
      </c>
      <c r="Z617" s="22">
        <v>8.4840000000000002E-4</v>
      </c>
      <c r="AA617" s="22">
        <v>0</v>
      </c>
      <c r="AB617" s="22">
        <v>0</v>
      </c>
      <c r="AC617" s="22">
        <v>0</v>
      </c>
      <c r="AD617" s="22">
        <v>4.4400000000000002E-5</v>
      </c>
      <c r="AE617" s="22">
        <v>0</v>
      </c>
      <c r="AF617" s="22">
        <v>0</v>
      </c>
      <c r="AG617" s="22">
        <v>0</v>
      </c>
      <c r="AH617" s="22">
        <v>0</v>
      </c>
      <c r="AI617" s="22">
        <v>0</v>
      </c>
      <c r="AJ617" s="22">
        <v>0</v>
      </c>
      <c r="AK617" s="22">
        <v>0</v>
      </c>
      <c r="AL617" s="22">
        <v>0</v>
      </c>
      <c r="AM617" s="22">
        <v>0</v>
      </c>
      <c r="AN617" s="22">
        <v>0</v>
      </c>
      <c r="AO617" s="22">
        <v>0</v>
      </c>
      <c r="AP617" s="22">
        <v>0</v>
      </c>
      <c r="AQ617" s="24" t="s">
        <v>930</v>
      </c>
    </row>
    <row r="618" spans="1:43" ht="40.200000000000003" x14ac:dyDescent="0.3">
      <c r="A618" s="17">
        <v>2012</v>
      </c>
      <c r="B618" s="19">
        <v>40976</v>
      </c>
      <c r="C618" s="18" t="s">
        <v>1141</v>
      </c>
      <c r="D618" s="18" t="s">
        <v>1587</v>
      </c>
      <c r="E618" s="18" t="s">
        <v>1280</v>
      </c>
      <c r="F618" s="17">
        <v>3</v>
      </c>
      <c r="G618" s="18" t="s">
        <v>919</v>
      </c>
      <c r="H618" s="18" t="s">
        <v>47</v>
      </c>
      <c r="I618" s="17">
        <v>2011</v>
      </c>
      <c r="J618" s="17">
        <v>1.8004</v>
      </c>
      <c r="K618" s="17">
        <v>63</v>
      </c>
      <c r="L618" s="17">
        <v>554</v>
      </c>
      <c r="M618" s="20">
        <v>0.25192294099987139</v>
      </c>
      <c r="N618" s="18" t="s">
        <v>920</v>
      </c>
      <c r="O618" s="18" t="s">
        <v>921</v>
      </c>
      <c r="P618" s="21">
        <v>0.48680555555555555</v>
      </c>
      <c r="Q618" s="18" t="s">
        <v>346</v>
      </c>
      <c r="R618" s="20">
        <v>1.5739231435494569</v>
      </c>
      <c r="S618" s="22">
        <v>1.3188099999999999E-2</v>
      </c>
      <c r="T618" s="20">
        <v>0.73250944234614523</v>
      </c>
      <c r="U618" s="22">
        <v>0.73791473747461056</v>
      </c>
      <c r="V618" s="17" t="s">
        <v>47</v>
      </c>
      <c r="W618" s="17" t="s">
        <v>47</v>
      </c>
      <c r="X618" s="22">
        <v>0</v>
      </c>
      <c r="Y618" s="22">
        <v>0</v>
      </c>
      <c r="Z618" s="22">
        <v>1.3103199999999999E-2</v>
      </c>
      <c r="AA618" s="22">
        <v>0</v>
      </c>
      <c r="AB618" s="22">
        <v>0</v>
      </c>
      <c r="AC618" s="22">
        <v>0</v>
      </c>
      <c r="AD618" s="22">
        <v>5.4799999999999997E-5</v>
      </c>
      <c r="AE618" s="22">
        <v>0</v>
      </c>
      <c r="AF618" s="22">
        <v>0</v>
      </c>
      <c r="AG618" s="22">
        <v>0</v>
      </c>
      <c r="AH618" s="22">
        <v>0</v>
      </c>
      <c r="AI618" s="22">
        <v>3.01E-5</v>
      </c>
      <c r="AJ618" s="22">
        <v>0</v>
      </c>
      <c r="AK618" s="22">
        <v>0</v>
      </c>
      <c r="AL618" s="22">
        <v>0</v>
      </c>
      <c r="AM618" s="22">
        <v>0</v>
      </c>
      <c r="AN618" s="22">
        <v>0</v>
      </c>
      <c r="AO618" s="22">
        <v>0</v>
      </c>
      <c r="AP618" s="22">
        <v>0</v>
      </c>
      <c r="AQ618" s="24" t="s">
        <v>930</v>
      </c>
    </row>
    <row r="619" spans="1:43" ht="40.200000000000003" x14ac:dyDescent="0.3">
      <c r="A619" s="17">
        <v>2012</v>
      </c>
      <c r="B619" s="19">
        <v>40976</v>
      </c>
      <c r="C619" s="18" t="s">
        <v>1141</v>
      </c>
      <c r="D619" s="18" t="s">
        <v>1588</v>
      </c>
      <c r="E619" s="18" t="s">
        <v>1280</v>
      </c>
      <c r="F619" s="17">
        <v>3</v>
      </c>
      <c r="G619" s="18" t="s">
        <v>919</v>
      </c>
      <c r="H619" s="18" t="s">
        <v>47</v>
      </c>
      <c r="I619" s="17">
        <v>2011</v>
      </c>
      <c r="J619" s="17">
        <v>1.8857999999999999</v>
      </c>
      <c r="K619" s="17">
        <v>58</v>
      </c>
      <c r="L619" s="17">
        <v>554</v>
      </c>
      <c r="M619" s="20">
        <v>0.25192294099987139</v>
      </c>
      <c r="N619" s="18" t="s">
        <v>920</v>
      </c>
      <c r="O619" s="18" t="s">
        <v>921</v>
      </c>
      <c r="P619" s="21">
        <v>0.48680555555555555</v>
      </c>
      <c r="Q619" s="18" t="s">
        <v>346</v>
      </c>
      <c r="R619" s="20">
        <v>1.3610334362237617</v>
      </c>
      <c r="S619" s="22">
        <v>5.9028999999999991E-3</v>
      </c>
      <c r="T619" s="20">
        <v>0.31301834765086434</v>
      </c>
      <c r="U619" s="22">
        <v>0.31400122910982731</v>
      </c>
      <c r="V619" s="17" t="s">
        <v>47</v>
      </c>
      <c r="W619" s="17" t="s">
        <v>47</v>
      </c>
      <c r="X619" s="22">
        <v>0</v>
      </c>
      <c r="Y619" s="22">
        <v>0</v>
      </c>
      <c r="Z619" s="22">
        <v>5.7266999999999995E-3</v>
      </c>
      <c r="AA619" s="22">
        <v>0</v>
      </c>
      <c r="AB619" s="22">
        <v>1.01E-5</v>
      </c>
      <c r="AC619" s="22">
        <v>0</v>
      </c>
      <c r="AD619" s="22">
        <v>1.4359999999999999E-4</v>
      </c>
      <c r="AE619" s="22">
        <v>0</v>
      </c>
      <c r="AF619" s="22">
        <v>0</v>
      </c>
      <c r="AG619" s="22">
        <v>0</v>
      </c>
      <c r="AH619" s="22">
        <v>0</v>
      </c>
      <c r="AI619" s="22">
        <v>2.2500000000000001E-5</v>
      </c>
      <c r="AJ619" s="22">
        <v>0</v>
      </c>
      <c r="AK619" s="22">
        <v>0</v>
      </c>
      <c r="AL619" s="22">
        <v>0</v>
      </c>
      <c r="AM619" s="22">
        <v>0</v>
      </c>
      <c r="AN619" s="22">
        <v>0</v>
      </c>
      <c r="AO619" s="22">
        <v>0</v>
      </c>
      <c r="AP619" s="22">
        <v>0</v>
      </c>
      <c r="AQ619" s="24" t="s">
        <v>930</v>
      </c>
    </row>
    <row r="620" spans="1:43" ht="40.200000000000003" x14ac:dyDescent="0.3">
      <c r="A620" s="17">
        <v>2012</v>
      </c>
      <c r="B620" s="19">
        <v>40976</v>
      </c>
      <c r="C620" s="18" t="s">
        <v>1141</v>
      </c>
      <c r="D620" s="18" t="s">
        <v>1589</v>
      </c>
      <c r="E620" s="18" t="s">
        <v>1280</v>
      </c>
      <c r="F620" s="17">
        <v>3</v>
      </c>
      <c r="G620" s="18" t="s">
        <v>919</v>
      </c>
      <c r="H620" s="18" t="s">
        <v>47</v>
      </c>
      <c r="I620" s="17">
        <v>2011</v>
      </c>
      <c r="J620" s="17">
        <v>1.1417999999999999</v>
      </c>
      <c r="K620" s="17">
        <v>64</v>
      </c>
      <c r="L620" s="17">
        <v>554</v>
      </c>
      <c r="M620" s="20">
        <v>0.25192294099987139</v>
      </c>
      <c r="N620" s="18" t="s">
        <v>920</v>
      </c>
      <c r="O620" s="18" t="s">
        <v>921</v>
      </c>
      <c r="P620" s="21">
        <v>0.48680555555555555</v>
      </c>
      <c r="Q620" s="18" t="s">
        <v>346</v>
      </c>
      <c r="R620" s="20">
        <v>1.4356087851577191</v>
      </c>
      <c r="S620" s="22">
        <v>1.0181502265695429E-2</v>
      </c>
      <c r="T620" s="20">
        <v>0.89170627655416268</v>
      </c>
      <c r="U620" s="22">
        <v>0.89972921846722675</v>
      </c>
      <c r="V620" s="17" t="s">
        <v>47</v>
      </c>
      <c r="W620" s="17" t="s">
        <v>47</v>
      </c>
      <c r="X620" s="22">
        <v>2.745E-4</v>
      </c>
      <c r="Y620" s="22">
        <v>0</v>
      </c>
      <c r="Z620" s="22">
        <v>1.7910999999999999E-3</v>
      </c>
      <c r="AA620" s="22">
        <v>0</v>
      </c>
      <c r="AB620" s="22">
        <v>0</v>
      </c>
      <c r="AC620" s="22">
        <v>2.298E-4</v>
      </c>
      <c r="AD620" s="22">
        <v>1.025E-4</v>
      </c>
      <c r="AE620" s="22">
        <v>0</v>
      </c>
      <c r="AF620" s="22">
        <v>0</v>
      </c>
      <c r="AG620" s="22">
        <v>0</v>
      </c>
      <c r="AH620" s="22">
        <v>0</v>
      </c>
      <c r="AI620" s="22">
        <v>0</v>
      </c>
      <c r="AJ620" s="22">
        <v>0</v>
      </c>
      <c r="AK620" s="22">
        <v>7.7836022656954298E-3</v>
      </c>
      <c r="AL620" s="22">
        <v>0</v>
      </c>
      <c r="AM620" s="22">
        <v>0</v>
      </c>
      <c r="AN620" s="22">
        <v>0</v>
      </c>
      <c r="AO620" s="22">
        <v>0</v>
      </c>
      <c r="AP620" s="22">
        <v>0</v>
      </c>
      <c r="AQ620" s="24" t="s">
        <v>930</v>
      </c>
    </row>
    <row r="621" spans="1:43" ht="40.200000000000003" x14ac:dyDescent="0.3">
      <c r="A621" s="17">
        <v>2012</v>
      </c>
      <c r="B621" s="19">
        <v>40976</v>
      </c>
      <c r="C621" s="18" t="s">
        <v>1141</v>
      </c>
      <c r="D621" s="18" t="s">
        <v>1590</v>
      </c>
      <c r="E621" s="18" t="s">
        <v>1280</v>
      </c>
      <c r="F621" s="17">
        <v>3</v>
      </c>
      <c r="G621" s="18" t="s">
        <v>919</v>
      </c>
      <c r="H621" s="18" t="s">
        <v>47</v>
      </c>
      <c r="I621" s="17">
        <v>2011</v>
      </c>
      <c r="J621" s="17">
        <v>1.8224</v>
      </c>
      <c r="K621" s="17">
        <v>61</v>
      </c>
      <c r="L621" s="17">
        <v>554</v>
      </c>
      <c r="M621" s="20">
        <v>0.25192294099987139</v>
      </c>
      <c r="N621" s="18" t="s">
        <v>920</v>
      </c>
      <c r="O621" s="18" t="s">
        <v>921</v>
      </c>
      <c r="P621" s="21">
        <v>0.48680555555555555</v>
      </c>
      <c r="Q621" s="18" t="s">
        <v>346</v>
      </c>
      <c r="R621" s="20">
        <v>1.6957431475383864</v>
      </c>
      <c r="S621" s="22">
        <v>1.54474E-2</v>
      </c>
      <c r="T621" s="20">
        <v>0.8476404741000878</v>
      </c>
      <c r="U621" s="22">
        <v>0.85488684097192147</v>
      </c>
      <c r="V621" s="17" t="s">
        <v>47</v>
      </c>
      <c r="W621" s="17" t="s">
        <v>47</v>
      </c>
      <c r="X621" s="22">
        <v>0</v>
      </c>
      <c r="Y621" s="22">
        <v>0</v>
      </c>
      <c r="Z621" s="22">
        <v>1.3032799999999999E-2</v>
      </c>
      <c r="AA621" s="22">
        <v>0</v>
      </c>
      <c r="AB621" s="22">
        <v>0</v>
      </c>
      <c r="AC621" s="22">
        <v>2.1803999999999999E-3</v>
      </c>
      <c r="AD621" s="22">
        <v>1.9599999999999999E-4</v>
      </c>
      <c r="AE621" s="22">
        <v>3.82E-5</v>
      </c>
      <c r="AF621" s="22">
        <v>0</v>
      </c>
      <c r="AG621" s="22">
        <v>0</v>
      </c>
      <c r="AH621" s="22">
        <v>0</v>
      </c>
      <c r="AI621" s="22">
        <v>0</v>
      </c>
      <c r="AJ621" s="22">
        <v>0</v>
      </c>
      <c r="AK621" s="22">
        <v>0</v>
      </c>
      <c r="AL621" s="22">
        <v>0</v>
      </c>
      <c r="AM621" s="22">
        <v>0</v>
      </c>
      <c r="AN621" s="22">
        <v>0</v>
      </c>
      <c r="AO621" s="22">
        <v>0</v>
      </c>
      <c r="AP621" s="22">
        <v>0</v>
      </c>
      <c r="AQ621" s="24" t="s">
        <v>930</v>
      </c>
    </row>
    <row r="622" spans="1:43" ht="40.200000000000003" x14ac:dyDescent="0.3">
      <c r="A622" s="17">
        <v>2012</v>
      </c>
      <c r="B622" s="19">
        <v>40976</v>
      </c>
      <c r="C622" s="18" t="s">
        <v>1141</v>
      </c>
      <c r="D622" s="18" t="s">
        <v>1591</v>
      </c>
      <c r="E622" s="18" t="s">
        <v>1280</v>
      </c>
      <c r="F622" s="17">
        <v>3</v>
      </c>
      <c r="G622" s="18" t="s">
        <v>919</v>
      </c>
      <c r="H622" s="18" t="s">
        <v>47</v>
      </c>
      <c r="I622" s="17">
        <v>2011</v>
      </c>
      <c r="J622" s="17">
        <v>1.7887999999999999</v>
      </c>
      <c r="K622" s="17">
        <v>55</v>
      </c>
      <c r="L622" s="17">
        <v>554</v>
      </c>
      <c r="M622" s="20">
        <v>0.25192294099987139</v>
      </c>
      <c r="N622" s="18" t="s">
        <v>920</v>
      </c>
      <c r="O622" s="18" t="s">
        <v>921</v>
      </c>
      <c r="P622" s="21">
        <v>0.48680555555555555</v>
      </c>
      <c r="Q622" s="18" t="s">
        <v>346</v>
      </c>
      <c r="R622" s="20">
        <v>1.1321540774106178</v>
      </c>
      <c r="S622" s="22">
        <v>2.849E-3</v>
      </c>
      <c r="T622" s="20">
        <v>0.15926878354203935</v>
      </c>
      <c r="U622" s="22">
        <v>0.1595228536505201</v>
      </c>
      <c r="V622" s="17" t="s">
        <v>47</v>
      </c>
      <c r="W622" s="17" t="s">
        <v>47</v>
      </c>
      <c r="X622" s="22">
        <v>5.49E-5</v>
      </c>
      <c r="Y622" s="22">
        <v>0</v>
      </c>
      <c r="Z622" s="22">
        <v>2.6159E-3</v>
      </c>
      <c r="AA622" s="22">
        <v>0</v>
      </c>
      <c r="AB622" s="22">
        <v>0</v>
      </c>
      <c r="AC622" s="22">
        <v>0</v>
      </c>
      <c r="AD622" s="22">
        <v>7.9800000000000002E-5</v>
      </c>
      <c r="AE622" s="22">
        <v>3.82E-5</v>
      </c>
      <c r="AF622" s="22">
        <v>0</v>
      </c>
      <c r="AG622" s="22">
        <v>0</v>
      </c>
      <c r="AH622" s="22">
        <v>0</v>
      </c>
      <c r="AI622" s="22">
        <v>6.02E-5</v>
      </c>
      <c r="AJ622" s="22">
        <v>0</v>
      </c>
      <c r="AK622" s="22">
        <v>0</v>
      </c>
      <c r="AL622" s="22">
        <v>0</v>
      </c>
      <c r="AM622" s="22">
        <v>0</v>
      </c>
      <c r="AN622" s="22">
        <v>0</v>
      </c>
      <c r="AO622" s="22">
        <v>0</v>
      </c>
      <c r="AP622" s="22">
        <v>0</v>
      </c>
      <c r="AQ622" s="24" t="s">
        <v>922</v>
      </c>
    </row>
    <row r="623" spans="1:43" ht="40.200000000000003" x14ac:dyDescent="0.3">
      <c r="A623" s="17">
        <v>2012</v>
      </c>
      <c r="B623" s="19">
        <v>40976</v>
      </c>
      <c r="C623" s="18" t="s">
        <v>1141</v>
      </c>
      <c r="D623" s="18" t="s">
        <v>1592</v>
      </c>
      <c r="E623" s="18" t="s">
        <v>1280</v>
      </c>
      <c r="F623" s="17">
        <v>3</v>
      </c>
      <c r="G623" s="18" t="s">
        <v>919</v>
      </c>
      <c r="H623" s="18" t="s">
        <v>47</v>
      </c>
      <c r="I623" s="17">
        <v>2011</v>
      </c>
      <c r="J623" s="17">
        <v>1.6258999999999999</v>
      </c>
      <c r="K623" s="17">
        <v>57</v>
      </c>
      <c r="L623" s="17">
        <v>554</v>
      </c>
      <c r="M623" s="20">
        <v>0.25192294099987139</v>
      </c>
      <c r="N623" s="18" t="s">
        <v>920</v>
      </c>
      <c r="O623" s="18" t="s">
        <v>921</v>
      </c>
      <c r="P623" s="21">
        <v>0.48680555555555555</v>
      </c>
      <c r="Q623" s="18" t="s">
        <v>346</v>
      </c>
      <c r="R623" s="20">
        <v>1.3129261213657362</v>
      </c>
      <c r="S623" s="22">
        <v>4.9465999999999998E-3</v>
      </c>
      <c r="T623" s="20">
        <v>0.30423765299218897</v>
      </c>
      <c r="U623" s="22">
        <v>0.30516608312120508</v>
      </c>
      <c r="V623" s="17" t="s">
        <v>47</v>
      </c>
      <c r="W623" s="17" t="s">
        <v>47</v>
      </c>
      <c r="X623" s="22">
        <v>1.098E-4</v>
      </c>
      <c r="Y623" s="22">
        <v>0</v>
      </c>
      <c r="Z623" s="22">
        <v>4.6661999999999997E-3</v>
      </c>
      <c r="AA623" s="22">
        <v>0</v>
      </c>
      <c r="AB623" s="22">
        <v>0</v>
      </c>
      <c r="AC623" s="22">
        <v>0</v>
      </c>
      <c r="AD623" s="22">
        <v>7.1799999999999997E-5</v>
      </c>
      <c r="AE623" s="22">
        <v>0</v>
      </c>
      <c r="AF623" s="22">
        <v>0</v>
      </c>
      <c r="AG623" s="22">
        <v>0</v>
      </c>
      <c r="AH623" s="22">
        <v>0</v>
      </c>
      <c r="AI623" s="22">
        <v>0</v>
      </c>
      <c r="AJ623" s="22">
        <v>0</v>
      </c>
      <c r="AK623" s="22">
        <v>0</v>
      </c>
      <c r="AL623" s="22">
        <v>0</v>
      </c>
      <c r="AM623" s="22">
        <v>0</v>
      </c>
      <c r="AN623" s="22">
        <v>0</v>
      </c>
      <c r="AO623" s="22">
        <v>0</v>
      </c>
      <c r="AP623" s="22">
        <v>9.8800000000000003E-5</v>
      </c>
      <c r="AQ623" s="24" t="s">
        <v>930</v>
      </c>
    </row>
    <row r="624" spans="1:43" ht="27" x14ac:dyDescent="0.3">
      <c r="A624" s="17">
        <v>2012</v>
      </c>
      <c r="B624" s="19">
        <v>41002</v>
      </c>
      <c r="C624" s="18" t="s">
        <v>1084</v>
      </c>
      <c r="D624" s="18" t="s">
        <v>1593</v>
      </c>
      <c r="E624" s="18" t="s">
        <v>1280</v>
      </c>
      <c r="F624" s="17">
        <v>4</v>
      </c>
      <c r="G624" s="18" t="s">
        <v>919</v>
      </c>
      <c r="H624" s="18" t="s">
        <v>47</v>
      </c>
      <c r="I624" s="17">
        <v>2011</v>
      </c>
      <c r="J624" s="17">
        <v>2.0478999999999998</v>
      </c>
      <c r="K624" s="17">
        <v>66</v>
      </c>
      <c r="L624" s="17">
        <v>232</v>
      </c>
      <c r="M624" s="20">
        <v>9.9238653574398095E-2</v>
      </c>
      <c r="N624" s="18" t="s">
        <v>920</v>
      </c>
      <c r="O624" s="18" t="s">
        <v>920</v>
      </c>
      <c r="P624" s="21">
        <v>0.48749999999999999</v>
      </c>
      <c r="Q624" s="18" t="s">
        <v>346</v>
      </c>
      <c r="R624" s="20">
        <v>1.2750255860617543</v>
      </c>
      <c r="S624" s="22">
        <v>7.9053695853694792E-3</v>
      </c>
      <c r="T624" s="20">
        <v>0.38602322307580839</v>
      </c>
      <c r="U624" s="22">
        <v>0.38751913693825296</v>
      </c>
      <c r="V624" s="17" t="s">
        <v>47</v>
      </c>
      <c r="W624" s="17" t="s">
        <v>47</v>
      </c>
      <c r="X624" s="22">
        <v>2.196E-4</v>
      </c>
      <c r="Y624" s="22">
        <v>0</v>
      </c>
      <c r="Z624" s="22">
        <v>2.6160000000000003E-3</v>
      </c>
      <c r="AA624" s="22">
        <v>0</v>
      </c>
      <c r="AB624" s="22">
        <v>3.2239999999999998E-4</v>
      </c>
      <c r="AC624" s="22">
        <v>3.769E-4</v>
      </c>
      <c r="AD624" s="22">
        <v>7.76E-4</v>
      </c>
      <c r="AE624" s="22">
        <v>2.2919999999999999E-4</v>
      </c>
      <c r="AF624" s="22">
        <v>0</v>
      </c>
      <c r="AG624" s="22">
        <v>0</v>
      </c>
      <c r="AH624" s="22">
        <v>0</v>
      </c>
      <c r="AI624" s="22">
        <v>2.3579999999999999E-4</v>
      </c>
      <c r="AJ624" s="22">
        <v>0</v>
      </c>
      <c r="AK624" s="22">
        <v>2.4680695853694788E-3</v>
      </c>
      <c r="AL624" s="22">
        <v>0</v>
      </c>
      <c r="AM624" s="22">
        <v>0</v>
      </c>
      <c r="AN624" s="22">
        <v>6.6140000000000003E-4</v>
      </c>
      <c r="AO624" s="22">
        <v>0</v>
      </c>
      <c r="AP624" s="22">
        <v>0</v>
      </c>
      <c r="AQ624" s="24" t="s">
        <v>930</v>
      </c>
    </row>
    <row r="625" spans="1:43" ht="27" x14ac:dyDescent="0.3">
      <c r="A625" s="17">
        <v>2012</v>
      </c>
      <c r="B625" s="19">
        <v>41002</v>
      </c>
      <c r="C625" s="18" t="s">
        <v>1292</v>
      </c>
      <c r="D625" s="18" t="s">
        <v>1594</v>
      </c>
      <c r="E625" s="18" t="s">
        <v>1280</v>
      </c>
      <c r="F625" s="17">
        <v>4</v>
      </c>
      <c r="G625" s="18" t="s">
        <v>919</v>
      </c>
      <c r="H625" s="18" t="s">
        <v>47</v>
      </c>
      <c r="I625" s="17">
        <v>2011</v>
      </c>
      <c r="J625" s="17">
        <v>2.7502</v>
      </c>
      <c r="K625" s="17">
        <v>73</v>
      </c>
      <c r="L625" s="17">
        <v>198</v>
      </c>
      <c r="M625" s="20">
        <v>8.3758708700957654E-2</v>
      </c>
      <c r="N625" s="18" t="s">
        <v>920</v>
      </c>
      <c r="O625" s="18" t="s">
        <v>920</v>
      </c>
      <c r="P625" s="21">
        <v>0.45555555555555555</v>
      </c>
      <c r="Q625" s="18" t="s">
        <v>346</v>
      </c>
      <c r="R625" s="20">
        <v>0.86849883003423456</v>
      </c>
      <c r="S625" s="22">
        <v>4.5442479199701994E-3</v>
      </c>
      <c r="T625" s="20">
        <v>0.16523336193623009</v>
      </c>
      <c r="U625" s="22">
        <v>0.16550683444301448</v>
      </c>
      <c r="V625" s="17" t="s">
        <v>47</v>
      </c>
      <c r="W625" s="17" t="s">
        <v>47</v>
      </c>
      <c r="X625" s="22">
        <v>5.49E-5</v>
      </c>
      <c r="Y625" s="22">
        <v>0</v>
      </c>
      <c r="Z625" s="22">
        <v>0</v>
      </c>
      <c r="AA625" s="22">
        <v>0</v>
      </c>
      <c r="AB625" s="22">
        <v>8.0599999999999994E-5</v>
      </c>
      <c r="AC625" s="22">
        <v>3.6610000000000001E-4</v>
      </c>
      <c r="AD625" s="22">
        <v>2.4939999999999999E-4</v>
      </c>
      <c r="AE625" s="22">
        <v>3.82E-5</v>
      </c>
      <c r="AF625" s="22">
        <v>0</v>
      </c>
      <c r="AG625" s="22">
        <v>0</v>
      </c>
      <c r="AH625" s="22">
        <v>0</v>
      </c>
      <c r="AI625" s="22">
        <v>2.0159999999999999E-4</v>
      </c>
      <c r="AJ625" s="22">
        <v>0</v>
      </c>
      <c r="AK625" s="22">
        <v>9.3000000000000007E-6</v>
      </c>
      <c r="AL625" s="22">
        <v>3.5441479199701991E-3</v>
      </c>
      <c r="AM625" s="22">
        <v>0</v>
      </c>
      <c r="AN625" s="22">
        <v>0</v>
      </c>
      <c r="AO625" s="22">
        <v>0</v>
      </c>
      <c r="AP625" s="22">
        <v>0</v>
      </c>
      <c r="AQ625" s="24" t="s">
        <v>930</v>
      </c>
    </row>
    <row r="626" spans="1:43" ht="27" x14ac:dyDescent="0.3">
      <c r="A626" s="17">
        <v>2012</v>
      </c>
      <c r="B626" s="19">
        <v>41002</v>
      </c>
      <c r="C626" s="18" t="s">
        <v>1292</v>
      </c>
      <c r="D626" s="18" t="s">
        <v>1595</v>
      </c>
      <c r="E626" s="18" t="s">
        <v>1280</v>
      </c>
      <c r="F626" s="17">
        <v>4</v>
      </c>
      <c r="G626" s="18" t="s">
        <v>919</v>
      </c>
      <c r="H626" s="18" t="s">
        <v>47</v>
      </c>
      <c r="I626" s="17">
        <v>2011</v>
      </c>
      <c r="J626" s="17">
        <v>3.3323</v>
      </c>
      <c r="K626" s="17">
        <v>72</v>
      </c>
      <c r="L626" s="17">
        <v>198</v>
      </c>
      <c r="M626" s="20">
        <v>8.3758708700957654E-2</v>
      </c>
      <c r="N626" s="18" t="s">
        <v>920</v>
      </c>
      <c r="O626" s="18" t="s">
        <v>920</v>
      </c>
      <c r="P626" s="21">
        <v>0.45555555555555555</v>
      </c>
      <c r="Q626" s="18" t="s">
        <v>346</v>
      </c>
      <c r="R626" s="20">
        <v>1.2569864102047867</v>
      </c>
      <c r="S626" s="22">
        <v>1.0549365773431095E-2</v>
      </c>
      <c r="T626" s="20">
        <v>0.31657911272787848</v>
      </c>
      <c r="U626" s="22">
        <v>0.31758451898022722</v>
      </c>
      <c r="V626" s="17" t="s">
        <v>47</v>
      </c>
      <c r="W626" s="17" t="s">
        <v>47</v>
      </c>
      <c r="X626" s="22">
        <v>0</v>
      </c>
      <c r="Y626" s="22">
        <v>0</v>
      </c>
      <c r="Z626" s="22">
        <v>0</v>
      </c>
      <c r="AA626" s="22">
        <v>0</v>
      </c>
      <c r="AB626" s="22">
        <v>1.2089999999999998E-4</v>
      </c>
      <c r="AC626" s="22">
        <v>4.7580000000000002E-4</v>
      </c>
      <c r="AD626" s="22">
        <v>1.3320000000000001E-4</v>
      </c>
      <c r="AE626" s="22">
        <v>3.82E-5</v>
      </c>
      <c r="AF626" s="22">
        <v>0</v>
      </c>
      <c r="AG626" s="22">
        <v>0</v>
      </c>
      <c r="AH626" s="22">
        <v>0</v>
      </c>
      <c r="AI626" s="22">
        <v>9.5759999999999997E-4</v>
      </c>
      <c r="AJ626" s="22">
        <v>0</v>
      </c>
      <c r="AK626" s="22">
        <v>1.4638567027388072E-3</v>
      </c>
      <c r="AL626" s="22">
        <v>7.3598090706922881E-3</v>
      </c>
      <c r="AM626" s="22">
        <v>0</v>
      </c>
      <c r="AN626" s="22">
        <v>0</v>
      </c>
      <c r="AO626" s="22">
        <v>0</v>
      </c>
      <c r="AP626" s="22">
        <v>0</v>
      </c>
      <c r="AQ626" s="24" t="s">
        <v>930</v>
      </c>
    </row>
    <row r="627" spans="1:43" ht="27" x14ac:dyDescent="0.3">
      <c r="A627" s="17">
        <v>2012</v>
      </c>
      <c r="B627" s="19">
        <v>41002</v>
      </c>
      <c r="C627" s="18" t="s">
        <v>1292</v>
      </c>
      <c r="D627" s="18" t="s">
        <v>1596</v>
      </c>
      <c r="E627" s="18" t="s">
        <v>1280</v>
      </c>
      <c r="F627" s="17">
        <v>4</v>
      </c>
      <c r="G627" s="18" t="s">
        <v>919</v>
      </c>
      <c r="H627" s="18" t="s">
        <v>47</v>
      </c>
      <c r="I627" s="17">
        <v>2011</v>
      </c>
      <c r="J627" s="17">
        <v>4.2885</v>
      </c>
      <c r="K627" s="17">
        <v>80</v>
      </c>
      <c r="L627" s="17">
        <v>198</v>
      </c>
      <c r="M627" s="20">
        <v>8.3758708700957654E-2</v>
      </c>
      <c r="N627" s="18" t="s">
        <v>920</v>
      </c>
      <c r="O627" s="18" t="s">
        <v>920</v>
      </c>
      <c r="P627" s="21">
        <v>0.45555555555555555</v>
      </c>
      <c r="Q627" s="18" t="s">
        <v>346</v>
      </c>
      <c r="R627" s="20">
        <v>0.82262535543606929</v>
      </c>
      <c r="S627" s="22">
        <v>5.7867828389024743E-3</v>
      </c>
      <c r="T627" s="20">
        <v>0.1349372237123114</v>
      </c>
      <c r="U627" s="22">
        <v>0.13511955028215472</v>
      </c>
      <c r="V627" s="17" t="s">
        <v>47</v>
      </c>
      <c r="W627" s="17" t="s">
        <v>47</v>
      </c>
      <c r="X627" s="22">
        <v>5.49E-5</v>
      </c>
      <c r="Y627" s="22">
        <v>0</v>
      </c>
      <c r="Z627" s="22">
        <v>0</v>
      </c>
      <c r="AA627" s="22">
        <v>0</v>
      </c>
      <c r="AB627" s="22">
        <v>4.0299999999999997E-5</v>
      </c>
      <c r="AC627" s="22">
        <v>3.6610000000000001E-4</v>
      </c>
      <c r="AD627" s="22">
        <v>4.4400000000000002E-5</v>
      </c>
      <c r="AE627" s="22">
        <v>3.82E-5</v>
      </c>
      <c r="AF627" s="22">
        <v>0</v>
      </c>
      <c r="AG627" s="22">
        <v>0</v>
      </c>
      <c r="AH627" s="22">
        <v>0</v>
      </c>
      <c r="AI627" s="22">
        <v>2.1171999999999996E-3</v>
      </c>
      <c r="AJ627" s="22">
        <v>0</v>
      </c>
      <c r="AK627" s="22">
        <v>2.961682838902475E-3</v>
      </c>
      <c r="AL627" s="22">
        <v>0</v>
      </c>
      <c r="AM627" s="22">
        <v>0</v>
      </c>
      <c r="AN627" s="22">
        <v>0</v>
      </c>
      <c r="AO627" s="22">
        <v>0</v>
      </c>
      <c r="AP627" s="22">
        <v>1.64E-4</v>
      </c>
      <c r="AQ627" s="24" t="s">
        <v>930</v>
      </c>
    </row>
    <row r="628" spans="1:43" ht="27" x14ac:dyDescent="0.3">
      <c r="A628" s="17">
        <v>2012</v>
      </c>
      <c r="B628" s="19">
        <v>41002</v>
      </c>
      <c r="C628" s="18" t="s">
        <v>1292</v>
      </c>
      <c r="D628" s="18" t="s">
        <v>1597</v>
      </c>
      <c r="E628" s="18" t="s">
        <v>1280</v>
      </c>
      <c r="F628" s="17">
        <v>4</v>
      </c>
      <c r="G628" s="18" t="s">
        <v>919</v>
      </c>
      <c r="H628" s="18" t="s">
        <v>47</v>
      </c>
      <c r="I628" s="17">
        <v>2011</v>
      </c>
      <c r="J628" s="17">
        <v>1.4169</v>
      </c>
      <c r="K628" s="17">
        <v>69</v>
      </c>
      <c r="L628" s="17">
        <v>198</v>
      </c>
      <c r="M628" s="20">
        <v>8.3758708700957654E-2</v>
      </c>
      <c r="N628" s="18" t="s">
        <v>920</v>
      </c>
      <c r="O628" s="18" t="s">
        <v>920</v>
      </c>
      <c r="P628" s="21">
        <v>0.45555555555555555</v>
      </c>
      <c r="Q628" s="18" t="s">
        <v>346</v>
      </c>
      <c r="R628" s="20">
        <v>1.2285768946021034</v>
      </c>
      <c r="S628" s="22">
        <v>8.4082135304059044E-3</v>
      </c>
      <c r="T628" s="20">
        <v>0.59342321479327431</v>
      </c>
      <c r="U628" s="22">
        <v>0.59696574812702452</v>
      </c>
      <c r="V628" s="17" t="s">
        <v>47</v>
      </c>
      <c r="W628" s="17" t="s">
        <v>47</v>
      </c>
      <c r="X628" s="22">
        <v>0</v>
      </c>
      <c r="Y628" s="22">
        <v>0</v>
      </c>
      <c r="Z628" s="22">
        <v>0</v>
      </c>
      <c r="AA628" s="22">
        <v>0</v>
      </c>
      <c r="AB628" s="22">
        <v>1.2089999999999998E-4</v>
      </c>
      <c r="AC628" s="22">
        <v>8.0540000000000006E-4</v>
      </c>
      <c r="AD628" s="22">
        <v>0</v>
      </c>
      <c r="AE628" s="22">
        <v>7.64E-5</v>
      </c>
      <c r="AF628" s="22">
        <v>0</v>
      </c>
      <c r="AG628" s="22">
        <v>0</v>
      </c>
      <c r="AH628" s="22">
        <v>0</v>
      </c>
      <c r="AI628" s="22">
        <v>6.6780000000000008E-4</v>
      </c>
      <c r="AJ628" s="22">
        <v>0</v>
      </c>
      <c r="AK628" s="22">
        <v>5.1463290528298341E-3</v>
      </c>
      <c r="AL628" s="22">
        <v>1.4273844775760714E-3</v>
      </c>
      <c r="AM628" s="22">
        <v>0</v>
      </c>
      <c r="AN628" s="22">
        <v>0</v>
      </c>
      <c r="AO628" s="22">
        <v>0</v>
      </c>
      <c r="AP628" s="22">
        <v>1.64E-4</v>
      </c>
      <c r="AQ628" s="24" t="s">
        <v>930</v>
      </c>
    </row>
    <row r="629" spans="1:43" ht="27" x14ac:dyDescent="0.3">
      <c r="A629" s="17">
        <v>2012</v>
      </c>
      <c r="B629" s="19">
        <v>41002</v>
      </c>
      <c r="C629" s="18" t="s">
        <v>1292</v>
      </c>
      <c r="D629" s="18" t="s">
        <v>1598</v>
      </c>
      <c r="E629" s="18" t="s">
        <v>1280</v>
      </c>
      <c r="F629" s="17">
        <v>4</v>
      </c>
      <c r="G629" s="18" t="s">
        <v>919</v>
      </c>
      <c r="H629" s="18" t="s">
        <v>47</v>
      </c>
      <c r="I629" s="17">
        <v>2011</v>
      </c>
      <c r="J629" s="17">
        <v>2.2646000000000002</v>
      </c>
      <c r="K629" s="17">
        <v>69</v>
      </c>
      <c r="L629" s="17">
        <v>198</v>
      </c>
      <c r="M629" s="20">
        <v>8.3758708700957654E-2</v>
      </c>
      <c r="N629" s="18" t="s">
        <v>920</v>
      </c>
      <c r="O629" s="18" t="s">
        <v>920</v>
      </c>
      <c r="P629" s="21">
        <v>0.45555555555555555</v>
      </c>
      <c r="Q629" s="18" t="s">
        <v>346</v>
      </c>
      <c r="R629" s="20">
        <v>0.91859599305016615</v>
      </c>
      <c r="S629" s="22">
        <v>4.1183459995053342E-3</v>
      </c>
      <c r="T629" s="20">
        <v>0.18185754656475023</v>
      </c>
      <c r="U629" s="22">
        <v>0.18218887077525611</v>
      </c>
      <c r="V629" s="17" t="s">
        <v>47</v>
      </c>
      <c r="W629" s="17" t="s">
        <v>47</v>
      </c>
      <c r="X629" s="22">
        <v>5.49E-5</v>
      </c>
      <c r="Y629" s="22">
        <v>0</v>
      </c>
      <c r="Z629" s="22">
        <v>7.0699999999999997E-5</v>
      </c>
      <c r="AA629" s="22">
        <v>0</v>
      </c>
      <c r="AB629" s="22">
        <v>2.6199999999999997E-4</v>
      </c>
      <c r="AC629" s="22">
        <v>3.8479999999999997E-4</v>
      </c>
      <c r="AD629" s="22">
        <v>1.1620000000000001E-4</v>
      </c>
      <c r="AE629" s="22">
        <v>7.64E-5</v>
      </c>
      <c r="AF629" s="22">
        <v>0</v>
      </c>
      <c r="AG629" s="22">
        <v>0</v>
      </c>
      <c r="AH629" s="22">
        <v>0</v>
      </c>
      <c r="AI629" s="22">
        <v>2.6269999999999999E-4</v>
      </c>
      <c r="AJ629" s="22">
        <v>0</v>
      </c>
      <c r="AK629" s="22">
        <v>0</v>
      </c>
      <c r="AL629" s="22">
        <v>2.7266459995053342E-3</v>
      </c>
      <c r="AM629" s="22">
        <v>0</v>
      </c>
      <c r="AN629" s="22">
        <v>0</v>
      </c>
      <c r="AO629" s="22">
        <v>0</v>
      </c>
      <c r="AP629" s="22">
        <v>1.64E-4</v>
      </c>
      <c r="AQ629" s="24" t="s">
        <v>930</v>
      </c>
    </row>
    <row r="630" spans="1:43" ht="27" x14ac:dyDescent="0.3">
      <c r="A630" s="17">
        <v>2012</v>
      </c>
      <c r="B630" s="19">
        <v>41002</v>
      </c>
      <c r="C630" s="18" t="s">
        <v>1292</v>
      </c>
      <c r="D630" s="18" t="s">
        <v>1599</v>
      </c>
      <c r="E630" s="18" t="s">
        <v>1280</v>
      </c>
      <c r="F630" s="17">
        <v>4</v>
      </c>
      <c r="G630" s="18" t="s">
        <v>919</v>
      </c>
      <c r="H630" s="18" t="s">
        <v>47</v>
      </c>
      <c r="I630" s="17">
        <v>2011</v>
      </c>
      <c r="J630" s="17">
        <v>2.0331000000000001</v>
      </c>
      <c r="K630" s="17">
        <v>67</v>
      </c>
      <c r="L630" s="17">
        <v>198</v>
      </c>
      <c r="M630" s="20">
        <v>8.3758708700957654E-2</v>
      </c>
      <c r="N630" s="18" t="s">
        <v>920</v>
      </c>
      <c r="O630" s="18" t="s">
        <v>920</v>
      </c>
      <c r="P630" s="21">
        <v>0.45555555555555555</v>
      </c>
      <c r="Q630" s="18" t="s">
        <v>346</v>
      </c>
      <c r="R630" s="20">
        <v>0.7009840654080669</v>
      </c>
      <c r="S630" s="22">
        <v>2.2317944654923374E-3</v>
      </c>
      <c r="T630" s="20">
        <v>0.10977298044819916</v>
      </c>
      <c r="U630" s="22">
        <v>0.10989361394354723</v>
      </c>
      <c r="V630" s="17" t="s">
        <v>47</v>
      </c>
      <c r="W630" s="17" t="s">
        <v>47</v>
      </c>
      <c r="X630" s="22">
        <v>5.49E-5</v>
      </c>
      <c r="Y630" s="22">
        <v>0</v>
      </c>
      <c r="Z630" s="22">
        <v>0</v>
      </c>
      <c r="AA630" s="22">
        <v>0</v>
      </c>
      <c r="AB630" s="22">
        <v>0</v>
      </c>
      <c r="AC630" s="22">
        <v>3.6600000000000002E-5</v>
      </c>
      <c r="AD630" s="22">
        <v>4.4400000000000002E-5</v>
      </c>
      <c r="AE630" s="22">
        <v>0</v>
      </c>
      <c r="AF630" s="22">
        <v>0</v>
      </c>
      <c r="AG630" s="22">
        <v>2.27E-5</v>
      </c>
      <c r="AH630" s="22">
        <v>0</v>
      </c>
      <c r="AI630" s="22">
        <v>1.8250000000000002E-4</v>
      </c>
      <c r="AJ630" s="22">
        <v>0</v>
      </c>
      <c r="AK630" s="22">
        <v>1.7266944654923374E-3</v>
      </c>
      <c r="AL630" s="22">
        <v>0</v>
      </c>
      <c r="AM630" s="22">
        <v>0</v>
      </c>
      <c r="AN630" s="22">
        <v>0</v>
      </c>
      <c r="AO630" s="22">
        <v>0</v>
      </c>
      <c r="AP630" s="22">
        <v>1.64E-4</v>
      </c>
      <c r="AQ630" s="24" t="s">
        <v>930</v>
      </c>
    </row>
    <row r="631" spans="1:43" ht="27" x14ac:dyDescent="0.3">
      <c r="A631" s="17">
        <v>2012</v>
      </c>
      <c r="B631" s="19">
        <v>41002</v>
      </c>
      <c r="C631" s="18" t="s">
        <v>1292</v>
      </c>
      <c r="D631" s="18" t="s">
        <v>1600</v>
      </c>
      <c r="E631" s="18" t="s">
        <v>1280</v>
      </c>
      <c r="F631" s="17">
        <v>4</v>
      </c>
      <c r="G631" s="18" t="s">
        <v>919</v>
      </c>
      <c r="H631" s="18" t="s">
        <v>47</v>
      </c>
      <c r="I631" s="17">
        <v>2011</v>
      </c>
      <c r="J631" s="17">
        <v>2.6179000000000001</v>
      </c>
      <c r="K631" s="17">
        <v>67</v>
      </c>
      <c r="L631" s="17">
        <v>198</v>
      </c>
      <c r="M631" s="20">
        <v>8.3758708700957654E-2</v>
      </c>
      <c r="N631" s="18" t="s">
        <v>920</v>
      </c>
      <c r="O631" s="18" t="s">
        <v>920</v>
      </c>
      <c r="P631" s="21">
        <v>0.45555555555555555</v>
      </c>
      <c r="Q631" s="18" t="s">
        <v>346</v>
      </c>
      <c r="R631" s="20">
        <v>1.2407498088270288</v>
      </c>
      <c r="S631" s="22">
        <v>7.7342808749489983E-3</v>
      </c>
      <c r="T631" s="20">
        <v>0.29543836185297367</v>
      </c>
      <c r="U631" s="22">
        <v>0.29631378644960493</v>
      </c>
      <c r="V631" s="17" t="s">
        <v>47</v>
      </c>
      <c r="W631" s="17" t="s">
        <v>47</v>
      </c>
      <c r="X631" s="22">
        <v>1.098E-4</v>
      </c>
      <c r="Y631" s="22">
        <v>0</v>
      </c>
      <c r="Z631" s="22">
        <v>0</v>
      </c>
      <c r="AA631" s="22">
        <v>0</v>
      </c>
      <c r="AB631" s="22">
        <v>1.2089999999999998E-4</v>
      </c>
      <c r="AC631" s="22">
        <v>5.8609999999999999E-4</v>
      </c>
      <c r="AD631" s="22">
        <v>8.8800000000000004E-5</v>
      </c>
      <c r="AE631" s="22">
        <v>3.82E-5</v>
      </c>
      <c r="AF631" s="22">
        <v>0</v>
      </c>
      <c r="AG631" s="22">
        <v>2.27E-5</v>
      </c>
      <c r="AH631" s="22">
        <v>0</v>
      </c>
      <c r="AI631" s="22">
        <v>0</v>
      </c>
      <c r="AJ631" s="22">
        <v>0</v>
      </c>
      <c r="AK631" s="22">
        <v>5.5944500574892191E-3</v>
      </c>
      <c r="AL631" s="22">
        <v>1.1733308174597789E-3</v>
      </c>
      <c r="AM631" s="22">
        <v>0</v>
      </c>
      <c r="AN631" s="22">
        <v>0</v>
      </c>
      <c r="AO631" s="22">
        <v>0</v>
      </c>
      <c r="AP631" s="22">
        <v>0</v>
      </c>
      <c r="AQ631" s="24" t="s">
        <v>930</v>
      </c>
    </row>
    <row r="632" spans="1:43" ht="27" x14ac:dyDescent="0.3">
      <c r="A632" s="17">
        <v>2012</v>
      </c>
      <c r="B632" s="19">
        <v>41002</v>
      </c>
      <c r="C632" s="18" t="s">
        <v>1292</v>
      </c>
      <c r="D632" s="18" t="s">
        <v>1601</v>
      </c>
      <c r="E632" s="18" t="s">
        <v>1280</v>
      </c>
      <c r="F632" s="17">
        <v>4</v>
      </c>
      <c r="G632" s="18" t="s">
        <v>919</v>
      </c>
      <c r="H632" s="18" t="s">
        <v>47</v>
      </c>
      <c r="I632" s="17">
        <v>2011</v>
      </c>
      <c r="J632" s="17">
        <v>2.3426999999999998</v>
      </c>
      <c r="K632" s="17">
        <v>63</v>
      </c>
      <c r="L632" s="17">
        <v>198</v>
      </c>
      <c r="M632" s="20">
        <v>8.3758708700957654E-2</v>
      </c>
      <c r="N632" s="18" t="s">
        <v>920</v>
      </c>
      <c r="O632" s="18" t="s">
        <v>920</v>
      </c>
      <c r="P632" s="21">
        <v>0.45555555555555555</v>
      </c>
      <c r="Q632" s="18" t="s">
        <v>346</v>
      </c>
      <c r="R632" s="20">
        <v>1.5455152735595599</v>
      </c>
      <c r="S632" s="22">
        <v>1.2353054616618819E-2</v>
      </c>
      <c r="T632" s="20">
        <v>0.52729989399491273</v>
      </c>
      <c r="U632" s="22">
        <v>0.53009508481521561</v>
      </c>
      <c r="V632" s="17" t="s">
        <v>47</v>
      </c>
      <c r="W632" s="17" t="s">
        <v>47</v>
      </c>
      <c r="X632" s="22">
        <v>0</v>
      </c>
      <c r="Y632" s="22">
        <v>0</v>
      </c>
      <c r="Z632" s="22">
        <v>0</v>
      </c>
      <c r="AA632" s="22">
        <v>0</v>
      </c>
      <c r="AB632" s="22">
        <v>1.7129999999999999E-4</v>
      </c>
      <c r="AC632" s="22">
        <v>7.2330000000000007E-4</v>
      </c>
      <c r="AD632" s="22">
        <v>1.119E-4</v>
      </c>
      <c r="AE632" s="22">
        <v>3.4380000000000001E-4</v>
      </c>
      <c r="AF632" s="22">
        <v>0</v>
      </c>
      <c r="AG632" s="22">
        <v>0</v>
      </c>
      <c r="AH632" s="22">
        <v>0</v>
      </c>
      <c r="AI632" s="22">
        <v>8.0360000000000002E-4</v>
      </c>
      <c r="AJ632" s="22">
        <v>0</v>
      </c>
      <c r="AK632" s="22">
        <v>4.7829900880944666E-3</v>
      </c>
      <c r="AL632" s="22">
        <v>5.1795645285243521E-3</v>
      </c>
      <c r="AM632" s="22">
        <v>0</v>
      </c>
      <c r="AN632" s="22">
        <v>0</v>
      </c>
      <c r="AO632" s="22">
        <v>0</v>
      </c>
      <c r="AP632" s="22">
        <v>2.366E-4</v>
      </c>
      <c r="AQ632" s="24" t="s">
        <v>930</v>
      </c>
    </row>
    <row r="633" spans="1:43" ht="27" x14ac:dyDescent="0.3">
      <c r="A633" s="17">
        <v>2012</v>
      </c>
      <c r="B633" s="19">
        <v>41002</v>
      </c>
      <c r="C633" s="18" t="s">
        <v>972</v>
      </c>
      <c r="D633" s="18" t="s">
        <v>1602</v>
      </c>
      <c r="E633" s="18" t="s">
        <v>1280</v>
      </c>
      <c r="F633" s="17">
        <v>4</v>
      </c>
      <c r="G633" s="18" t="s">
        <v>919</v>
      </c>
      <c r="H633" s="18" t="s">
        <v>47</v>
      </c>
      <c r="I633" s="17">
        <v>2011</v>
      </c>
      <c r="J633" s="17">
        <v>2.6190000000000002</v>
      </c>
      <c r="K633" s="17">
        <v>70</v>
      </c>
      <c r="L633" s="17">
        <v>318</v>
      </c>
      <c r="M633" s="20">
        <v>0.13906977550363464</v>
      </c>
      <c r="N633" s="18" t="s">
        <v>920</v>
      </c>
      <c r="O633" s="18" t="s">
        <v>920</v>
      </c>
      <c r="P633" s="21">
        <v>0.51388888888888884</v>
      </c>
      <c r="Q633" s="18" t="s">
        <v>346</v>
      </c>
      <c r="R633" s="20">
        <v>1.2234013002530293</v>
      </c>
      <c r="S633" s="22">
        <v>8.7746999999999999E-3</v>
      </c>
      <c r="T633" s="20">
        <v>0.33504009163802972</v>
      </c>
      <c r="U633" s="22">
        <v>0.33616638379836405</v>
      </c>
      <c r="V633" s="17" t="s">
        <v>47</v>
      </c>
      <c r="W633" s="17" t="s">
        <v>47</v>
      </c>
      <c r="X633" s="22">
        <v>0</v>
      </c>
      <c r="Y633" s="22">
        <v>0</v>
      </c>
      <c r="Z633" s="22">
        <v>0</v>
      </c>
      <c r="AA633" s="22">
        <v>0</v>
      </c>
      <c r="AB633" s="22">
        <v>4.0299999999999998E-4</v>
      </c>
      <c r="AC633" s="22">
        <v>2.9280000000000002E-4</v>
      </c>
      <c r="AD633" s="22">
        <v>3.5190000000000004E-4</v>
      </c>
      <c r="AE633" s="22">
        <v>4.2020000000000002E-4</v>
      </c>
      <c r="AF633" s="22">
        <v>0</v>
      </c>
      <c r="AG633" s="22">
        <v>2.27E-5</v>
      </c>
      <c r="AH633" s="22">
        <v>0</v>
      </c>
      <c r="AI633" s="22">
        <v>6.9533999999999993E-3</v>
      </c>
      <c r="AJ633" s="22">
        <v>0</v>
      </c>
      <c r="AK633" s="22">
        <v>0</v>
      </c>
      <c r="AL633" s="22">
        <v>0</v>
      </c>
      <c r="AM633" s="22">
        <v>0</v>
      </c>
      <c r="AN633" s="22">
        <v>3.3070000000000002E-4</v>
      </c>
      <c r="AO633" s="22">
        <v>0</v>
      </c>
      <c r="AP633" s="22">
        <v>0</v>
      </c>
      <c r="AQ633" s="24" t="s">
        <v>930</v>
      </c>
    </row>
    <row r="634" spans="1:43" ht="27" x14ac:dyDescent="0.3">
      <c r="A634" s="17">
        <v>2012</v>
      </c>
      <c r="B634" s="19">
        <v>41002</v>
      </c>
      <c r="C634" s="18" t="s">
        <v>972</v>
      </c>
      <c r="D634" s="18" t="s">
        <v>1603</v>
      </c>
      <c r="E634" s="18" t="s">
        <v>1280</v>
      </c>
      <c r="F634" s="17">
        <v>4</v>
      </c>
      <c r="G634" s="18" t="s">
        <v>919</v>
      </c>
      <c r="H634" s="18" t="s">
        <v>47</v>
      </c>
      <c r="I634" s="17">
        <v>2011</v>
      </c>
      <c r="J634" s="17">
        <v>2.3153000000000001</v>
      </c>
      <c r="K634" s="17">
        <v>67</v>
      </c>
      <c r="L634" s="17">
        <v>318</v>
      </c>
      <c r="M634" s="20">
        <v>0.13906977550363464</v>
      </c>
      <c r="N634" s="18" t="s">
        <v>920</v>
      </c>
      <c r="O634" s="18" t="s">
        <v>920</v>
      </c>
      <c r="P634" s="21">
        <v>0.51388888888888884</v>
      </c>
      <c r="Q634" s="18" t="s">
        <v>346</v>
      </c>
      <c r="R634" s="20">
        <v>1.0304240497628085</v>
      </c>
      <c r="S634" s="22">
        <v>4.7653431630274431E-3</v>
      </c>
      <c r="T634" s="20">
        <v>0.20581968483684371</v>
      </c>
      <c r="U634" s="22">
        <v>0.2062441759497779</v>
      </c>
      <c r="V634" s="17" t="s">
        <v>47</v>
      </c>
      <c r="W634" s="17" t="s">
        <v>47</v>
      </c>
      <c r="X634" s="22">
        <v>0</v>
      </c>
      <c r="Y634" s="22">
        <v>0</v>
      </c>
      <c r="Z634" s="22">
        <v>1.65E-4</v>
      </c>
      <c r="AA634" s="22">
        <v>0</v>
      </c>
      <c r="AB634" s="22">
        <v>1.2089999999999998E-4</v>
      </c>
      <c r="AC634" s="22">
        <v>2.4300000000000002E-4</v>
      </c>
      <c r="AD634" s="22">
        <v>2.7399999999999999E-5</v>
      </c>
      <c r="AE634" s="22">
        <v>0</v>
      </c>
      <c r="AF634" s="22">
        <v>0</v>
      </c>
      <c r="AG634" s="22">
        <v>0</v>
      </c>
      <c r="AH634" s="22">
        <v>0</v>
      </c>
      <c r="AI634" s="22">
        <v>2.4695999999999997E-3</v>
      </c>
      <c r="AJ634" s="22">
        <v>0</v>
      </c>
      <c r="AK634" s="22">
        <v>8.5943163027442783E-5</v>
      </c>
      <c r="AL634" s="22">
        <v>0</v>
      </c>
      <c r="AM634" s="22">
        <v>0</v>
      </c>
      <c r="AN634" s="22">
        <v>1.6535E-3</v>
      </c>
      <c r="AO634" s="22">
        <v>0</v>
      </c>
      <c r="AP634" s="22">
        <v>0</v>
      </c>
      <c r="AQ634" s="24" t="s">
        <v>930</v>
      </c>
    </row>
    <row r="635" spans="1:43" ht="27" x14ac:dyDescent="0.3">
      <c r="A635" s="17">
        <v>2012</v>
      </c>
      <c r="B635" s="19">
        <v>41002</v>
      </c>
      <c r="C635" s="18" t="s">
        <v>972</v>
      </c>
      <c r="D635" s="18" t="s">
        <v>1604</v>
      </c>
      <c r="E635" s="18" t="s">
        <v>1280</v>
      </c>
      <c r="F635" s="17">
        <v>4</v>
      </c>
      <c r="G635" s="18" t="s">
        <v>919</v>
      </c>
      <c r="H635" s="18" t="s">
        <v>47</v>
      </c>
      <c r="I635" s="17">
        <v>2011</v>
      </c>
      <c r="J635" s="17">
        <v>2.6152000000000002</v>
      </c>
      <c r="K635" s="17">
        <v>72</v>
      </c>
      <c r="L635" s="17">
        <v>318</v>
      </c>
      <c r="M635" s="20">
        <v>0.13906977550363464</v>
      </c>
      <c r="N635" s="18" t="s">
        <v>920</v>
      </c>
      <c r="O635" s="18" t="s">
        <v>920</v>
      </c>
      <c r="P635" s="21">
        <v>0.51388888888888884</v>
      </c>
      <c r="Q635" s="18" t="s">
        <v>346</v>
      </c>
      <c r="R635" s="20">
        <v>0.7133749130711422</v>
      </c>
      <c r="S635" s="22">
        <v>3.0172747163770791E-3</v>
      </c>
      <c r="T635" s="20">
        <v>0.11537453029890941</v>
      </c>
      <c r="U635" s="22">
        <v>0.11550779687701487</v>
      </c>
      <c r="V635" s="17" t="s">
        <v>47</v>
      </c>
      <c r="W635" s="17" t="s">
        <v>47</v>
      </c>
      <c r="X635" s="22">
        <v>0</v>
      </c>
      <c r="Y635" s="22">
        <v>0</v>
      </c>
      <c r="Z635" s="22">
        <v>0</v>
      </c>
      <c r="AA635" s="22">
        <v>0</v>
      </c>
      <c r="AB635" s="22">
        <v>2.8209999999999997E-4</v>
      </c>
      <c r="AC635" s="22">
        <v>2.1960000000000003E-4</v>
      </c>
      <c r="AD635" s="22">
        <v>1.606E-4</v>
      </c>
      <c r="AE635" s="22">
        <v>0</v>
      </c>
      <c r="AF635" s="22">
        <v>0</v>
      </c>
      <c r="AG635" s="22">
        <v>0</v>
      </c>
      <c r="AH635" s="22">
        <v>0</v>
      </c>
      <c r="AI635" s="22">
        <v>1.9556999999999999E-3</v>
      </c>
      <c r="AJ635" s="22">
        <v>0</v>
      </c>
      <c r="AK635" s="22">
        <v>7.0138096744851684E-5</v>
      </c>
      <c r="AL635" s="22">
        <v>3.1184728156512763E-4</v>
      </c>
      <c r="AM635" s="22">
        <v>1.7289338067100227E-5</v>
      </c>
      <c r="AN635" s="22">
        <v>0</v>
      </c>
      <c r="AO635" s="22">
        <v>0</v>
      </c>
      <c r="AP635" s="22">
        <v>0</v>
      </c>
      <c r="AQ635" s="24" t="s">
        <v>930</v>
      </c>
    </row>
    <row r="636" spans="1:43" ht="27" x14ac:dyDescent="0.3">
      <c r="A636" s="17">
        <v>2012</v>
      </c>
      <c r="B636" s="19">
        <v>41002</v>
      </c>
      <c r="C636" s="18" t="s">
        <v>1387</v>
      </c>
      <c r="D636" s="18" t="s">
        <v>1605</v>
      </c>
      <c r="E636" s="18" t="s">
        <v>1280</v>
      </c>
      <c r="F636" s="17">
        <v>4</v>
      </c>
      <c r="G636" s="18" t="s">
        <v>919</v>
      </c>
      <c r="H636" s="18" t="s">
        <v>47</v>
      </c>
      <c r="I636" s="17">
        <v>2011</v>
      </c>
      <c r="J636" s="17">
        <v>2.3592</v>
      </c>
      <c r="K636" s="17">
        <v>72</v>
      </c>
      <c r="L636" s="17">
        <v>240</v>
      </c>
      <c r="M636" s="20">
        <v>0.10290517961714969</v>
      </c>
      <c r="N636" s="18" t="s">
        <v>920</v>
      </c>
      <c r="O636" s="18" t="s">
        <v>920</v>
      </c>
      <c r="P636" s="21">
        <v>0.56944444444444442</v>
      </c>
      <c r="Q636" s="18" t="s">
        <v>346</v>
      </c>
      <c r="R636" s="20">
        <v>1.0777270307082625</v>
      </c>
      <c r="S636" s="22">
        <v>6.9817930437520168E-3</v>
      </c>
      <c r="T636" s="20">
        <v>0.2959390066018997</v>
      </c>
      <c r="U636" s="22">
        <v>0.29681740508192067</v>
      </c>
      <c r="V636" s="17" t="s">
        <v>47</v>
      </c>
      <c r="W636" s="17" t="s">
        <v>47</v>
      </c>
      <c r="X636" s="22">
        <v>0</v>
      </c>
      <c r="Y636" s="22">
        <v>0</v>
      </c>
      <c r="Z636" s="22">
        <v>2.0504E-3</v>
      </c>
      <c r="AA636" s="22">
        <v>0</v>
      </c>
      <c r="AB636" s="22">
        <v>8.0599999999999994E-5</v>
      </c>
      <c r="AC636" s="22">
        <v>7.3300000000000006E-5</v>
      </c>
      <c r="AD636" s="22">
        <v>1.0387E-3</v>
      </c>
      <c r="AE636" s="22">
        <v>7.64E-5</v>
      </c>
      <c r="AF636" s="22">
        <v>0</v>
      </c>
      <c r="AG636" s="22">
        <v>0</v>
      </c>
      <c r="AH636" s="22">
        <v>0</v>
      </c>
      <c r="AI636" s="22">
        <v>2.9700000000000001E-4</v>
      </c>
      <c r="AJ636" s="22">
        <v>0</v>
      </c>
      <c r="AK636" s="22">
        <v>3.3653930437520176E-3</v>
      </c>
      <c r="AL636" s="22">
        <v>0</v>
      </c>
      <c r="AM636" s="22">
        <v>0</v>
      </c>
      <c r="AN636" s="22">
        <v>0</v>
      </c>
      <c r="AO636" s="22">
        <v>0</v>
      </c>
      <c r="AP636" s="22">
        <v>0</v>
      </c>
      <c r="AQ636" s="24" t="s">
        <v>930</v>
      </c>
    </row>
    <row r="637" spans="1:43" ht="27" x14ac:dyDescent="0.3">
      <c r="A637" s="17">
        <v>2012</v>
      </c>
      <c r="B637" s="19">
        <v>41002</v>
      </c>
      <c r="C637" s="18" t="s">
        <v>1387</v>
      </c>
      <c r="D637" s="18" t="s">
        <v>1606</v>
      </c>
      <c r="E637" s="18" t="s">
        <v>1280</v>
      </c>
      <c r="F637" s="17">
        <v>4</v>
      </c>
      <c r="G637" s="18" t="s">
        <v>919</v>
      </c>
      <c r="H637" s="18" t="s">
        <v>47</v>
      </c>
      <c r="I637" s="17">
        <v>2011</v>
      </c>
      <c r="J637" s="17">
        <v>2.6475</v>
      </c>
      <c r="K637" s="17">
        <v>69</v>
      </c>
      <c r="L637" s="17">
        <v>240</v>
      </c>
      <c r="M637" s="20">
        <v>0.10290517961714969</v>
      </c>
      <c r="N637" s="18" t="s">
        <v>920</v>
      </c>
      <c r="O637" s="18" t="s">
        <v>920</v>
      </c>
      <c r="P637" s="21">
        <v>0.56944444444444442</v>
      </c>
      <c r="Q637" s="18" t="s">
        <v>346</v>
      </c>
      <c r="R637" s="20">
        <v>0.89035205971319886</v>
      </c>
      <c r="S637" s="22">
        <v>3.8590365985466746E-3</v>
      </c>
      <c r="T637" s="20">
        <v>0.14576153346729648</v>
      </c>
      <c r="U637" s="22">
        <v>0.14597430785689697</v>
      </c>
      <c r="V637" s="17" t="s">
        <v>47</v>
      </c>
      <c r="W637" s="17" t="s">
        <v>47</v>
      </c>
      <c r="X637" s="22">
        <v>0</v>
      </c>
      <c r="Y637" s="22">
        <v>0</v>
      </c>
      <c r="Z637" s="22">
        <v>0</v>
      </c>
      <c r="AA637" s="22">
        <v>0</v>
      </c>
      <c r="AB637" s="22">
        <v>2.0149999999999999E-4</v>
      </c>
      <c r="AC637" s="22">
        <v>1.83E-4</v>
      </c>
      <c r="AD637" s="22">
        <v>1.9930000000000002E-4</v>
      </c>
      <c r="AE637" s="22">
        <v>2.2919999999999999E-4</v>
      </c>
      <c r="AF637" s="22">
        <v>0</v>
      </c>
      <c r="AG637" s="22">
        <v>0</v>
      </c>
      <c r="AH637" s="22">
        <v>0</v>
      </c>
      <c r="AI637" s="22">
        <v>5.7269999999999999E-4</v>
      </c>
      <c r="AJ637" s="22">
        <v>0</v>
      </c>
      <c r="AK637" s="22">
        <v>1.5753365985466743E-3</v>
      </c>
      <c r="AL637" s="22">
        <v>0</v>
      </c>
      <c r="AM637" s="22">
        <v>0</v>
      </c>
      <c r="AN637" s="22">
        <v>6.6140000000000003E-4</v>
      </c>
      <c r="AO637" s="22">
        <v>0</v>
      </c>
      <c r="AP637" s="22">
        <v>2.366E-4</v>
      </c>
      <c r="AQ637" s="24" t="s">
        <v>930</v>
      </c>
    </row>
    <row r="638" spans="1:43" ht="27" x14ac:dyDescent="0.3">
      <c r="A638" s="17">
        <v>2012</v>
      </c>
      <c r="B638" s="19">
        <v>41003</v>
      </c>
      <c r="C638" s="18" t="s">
        <v>1134</v>
      </c>
      <c r="D638" s="18" t="s">
        <v>1607</v>
      </c>
      <c r="E638" s="18" t="s">
        <v>1280</v>
      </c>
      <c r="F638" s="17">
        <v>4</v>
      </c>
      <c r="G638" s="18" t="s">
        <v>919</v>
      </c>
      <c r="H638" s="18" t="s">
        <v>47</v>
      </c>
      <c r="I638" s="17">
        <v>2011</v>
      </c>
      <c r="J638" s="17">
        <v>2.8388</v>
      </c>
      <c r="K638" s="17">
        <v>74</v>
      </c>
      <c r="L638" s="17">
        <v>186</v>
      </c>
      <c r="M638" s="20">
        <v>7.8338164795882875E-2</v>
      </c>
      <c r="N638" s="18" t="s">
        <v>920</v>
      </c>
      <c r="O638" s="18" t="s">
        <v>920</v>
      </c>
      <c r="P638" s="21">
        <v>0.29166666666666669</v>
      </c>
      <c r="Q638" s="18" t="s">
        <v>346</v>
      </c>
      <c r="R638" s="20">
        <v>-8.2464749777726776E-2</v>
      </c>
      <c r="S638" s="22">
        <v>5.3568873593644328E-4</v>
      </c>
      <c r="T638" s="20">
        <v>1.887025278062714E-2</v>
      </c>
      <c r="U638" s="22">
        <v>1.8873814317098125E-2</v>
      </c>
      <c r="V638" s="17" t="s">
        <v>47</v>
      </c>
      <c r="W638" s="17" t="s">
        <v>47</v>
      </c>
      <c r="X638" s="22">
        <v>0</v>
      </c>
      <c r="Y638" s="22">
        <v>0</v>
      </c>
      <c r="Z638" s="22">
        <v>0</v>
      </c>
      <c r="AA638" s="22">
        <v>0</v>
      </c>
      <c r="AB638" s="22">
        <v>0</v>
      </c>
      <c r="AC638" s="22">
        <v>0</v>
      </c>
      <c r="AD638" s="22">
        <v>0</v>
      </c>
      <c r="AE638" s="22">
        <v>0</v>
      </c>
      <c r="AF638" s="22">
        <v>0</v>
      </c>
      <c r="AG638" s="22">
        <v>0</v>
      </c>
      <c r="AH638" s="22">
        <v>0</v>
      </c>
      <c r="AI638" s="22">
        <v>0</v>
      </c>
      <c r="AJ638" s="22">
        <v>0</v>
      </c>
      <c r="AK638" s="22">
        <v>0</v>
      </c>
      <c r="AL638" s="22">
        <v>5.3568873593644328E-4</v>
      </c>
      <c r="AM638" s="22">
        <v>0</v>
      </c>
      <c r="AN638" s="22">
        <v>0</v>
      </c>
      <c r="AO638" s="22">
        <v>0</v>
      </c>
      <c r="AP638" s="22">
        <v>0</v>
      </c>
      <c r="AQ638" s="24" t="s">
        <v>930</v>
      </c>
    </row>
    <row r="639" spans="1:43" ht="27" x14ac:dyDescent="0.3">
      <c r="A639" s="17">
        <v>2012</v>
      </c>
      <c r="B639" s="19">
        <v>41003</v>
      </c>
      <c r="C639" s="18" t="s">
        <v>1134</v>
      </c>
      <c r="D639" s="18" t="s">
        <v>1608</v>
      </c>
      <c r="E639" s="18" t="s">
        <v>1280</v>
      </c>
      <c r="F639" s="17">
        <v>4</v>
      </c>
      <c r="G639" s="18" t="s">
        <v>919</v>
      </c>
      <c r="H639" s="18" t="s">
        <v>47</v>
      </c>
      <c r="I639" s="17">
        <v>2011</v>
      </c>
      <c r="J639" s="17">
        <v>2.0354999999999999</v>
      </c>
      <c r="K639" s="17">
        <v>67</v>
      </c>
      <c r="L639" s="17">
        <v>186</v>
      </c>
      <c r="M639" s="20">
        <v>7.8338164795882875E-2</v>
      </c>
      <c r="N639" s="18" t="s">
        <v>920</v>
      </c>
      <c r="O639" s="18" t="s">
        <v>920</v>
      </c>
      <c r="P639" s="21">
        <v>0.29166666666666669</v>
      </c>
      <c r="Q639" s="18" t="s">
        <v>347</v>
      </c>
      <c r="R639" s="20"/>
      <c r="S639" s="22">
        <v>0</v>
      </c>
      <c r="T639" s="20" t="s">
        <v>47</v>
      </c>
      <c r="U639" s="22">
        <v>0</v>
      </c>
      <c r="V639" s="17" t="s">
        <v>47</v>
      </c>
      <c r="W639" s="17" t="s">
        <v>47</v>
      </c>
      <c r="X639" s="22">
        <v>0</v>
      </c>
      <c r="Y639" s="22">
        <v>0</v>
      </c>
      <c r="Z639" s="22">
        <v>0</v>
      </c>
      <c r="AA639" s="22">
        <v>0</v>
      </c>
      <c r="AB639" s="22">
        <v>0</v>
      </c>
      <c r="AC639" s="22">
        <v>0</v>
      </c>
      <c r="AD639" s="22">
        <v>0</v>
      </c>
      <c r="AE639" s="22">
        <v>0</v>
      </c>
      <c r="AF639" s="22">
        <v>0</v>
      </c>
      <c r="AG639" s="22">
        <v>0</v>
      </c>
      <c r="AH639" s="22">
        <v>0</v>
      </c>
      <c r="AI639" s="22">
        <v>0</v>
      </c>
      <c r="AJ639" s="22">
        <v>0</v>
      </c>
      <c r="AK639" s="22">
        <v>0</v>
      </c>
      <c r="AL639" s="22">
        <v>0</v>
      </c>
      <c r="AM639" s="22">
        <v>0</v>
      </c>
      <c r="AN639" s="22">
        <v>0</v>
      </c>
      <c r="AO639" s="22">
        <v>0</v>
      </c>
      <c r="AP639" s="22">
        <v>0</v>
      </c>
      <c r="AQ639" s="24" t="s">
        <v>930</v>
      </c>
    </row>
    <row r="640" spans="1:43" ht="27" x14ac:dyDescent="0.3">
      <c r="A640" s="17">
        <v>2012</v>
      </c>
      <c r="B640" s="19">
        <v>41003</v>
      </c>
      <c r="C640" s="18" t="s">
        <v>44</v>
      </c>
      <c r="D640" s="18" t="s">
        <v>1609</v>
      </c>
      <c r="E640" s="18" t="s">
        <v>1280</v>
      </c>
      <c r="F640" s="17">
        <v>4</v>
      </c>
      <c r="G640" s="18" t="s">
        <v>919</v>
      </c>
      <c r="H640" s="18" t="s">
        <v>47</v>
      </c>
      <c r="I640" s="17">
        <v>2011</v>
      </c>
      <c r="J640" s="17">
        <v>1.8383</v>
      </c>
      <c r="K640" s="17">
        <v>69</v>
      </c>
      <c r="L640" s="17">
        <v>174</v>
      </c>
      <c r="M640" s="20">
        <v>7.2942153072540053E-2</v>
      </c>
      <c r="N640" s="18" t="s">
        <v>920</v>
      </c>
      <c r="O640" s="18" t="s">
        <v>920</v>
      </c>
      <c r="P640" s="21">
        <v>0.30972222222222223</v>
      </c>
      <c r="Q640" s="18" t="s">
        <v>347</v>
      </c>
      <c r="R640" s="20"/>
      <c r="S640" s="22">
        <v>0</v>
      </c>
      <c r="T640" s="20" t="s">
        <v>47</v>
      </c>
      <c r="U640" s="22">
        <v>0</v>
      </c>
      <c r="V640" s="17" t="s">
        <v>47</v>
      </c>
      <c r="W640" s="17" t="s">
        <v>47</v>
      </c>
      <c r="X640" s="22">
        <v>0</v>
      </c>
      <c r="Y640" s="22">
        <v>0</v>
      </c>
      <c r="Z640" s="22">
        <v>0</v>
      </c>
      <c r="AA640" s="22">
        <v>0</v>
      </c>
      <c r="AB640" s="22">
        <v>0</v>
      </c>
      <c r="AC640" s="22">
        <v>0</v>
      </c>
      <c r="AD640" s="22">
        <v>0</v>
      </c>
      <c r="AE640" s="22">
        <v>0</v>
      </c>
      <c r="AF640" s="22">
        <v>0</v>
      </c>
      <c r="AG640" s="22">
        <v>0</v>
      </c>
      <c r="AH640" s="22">
        <v>0</v>
      </c>
      <c r="AI640" s="22">
        <v>0</v>
      </c>
      <c r="AJ640" s="22">
        <v>0</v>
      </c>
      <c r="AK640" s="22">
        <v>0</v>
      </c>
      <c r="AL640" s="22">
        <v>0</v>
      </c>
      <c r="AM640" s="22">
        <v>0</v>
      </c>
      <c r="AN640" s="22">
        <v>0</v>
      </c>
      <c r="AO640" s="22">
        <v>0</v>
      </c>
      <c r="AP640" s="22">
        <v>0</v>
      </c>
      <c r="AQ640" s="24" t="s">
        <v>930</v>
      </c>
    </row>
    <row r="641" spans="1:43" ht="27" x14ac:dyDescent="0.3">
      <c r="A641" s="17">
        <v>2012</v>
      </c>
      <c r="B641" s="19">
        <v>41003</v>
      </c>
      <c r="C641" s="18" t="s">
        <v>44</v>
      </c>
      <c r="D641" s="18" t="s">
        <v>1610</v>
      </c>
      <c r="E641" s="18" t="s">
        <v>1280</v>
      </c>
      <c r="F641" s="17">
        <v>4</v>
      </c>
      <c r="G641" s="18" t="s">
        <v>919</v>
      </c>
      <c r="H641" s="18" t="s">
        <v>47</v>
      </c>
      <c r="I641" s="17">
        <v>2011</v>
      </c>
      <c r="J641" s="17">
        <v>2.5663999999999998</v>
      </c>
      <c r="K641" s="17">
        <v>63</v>
      </c>
      <c r="L641" s="17">
        <v>174</v>
      </c>
      <c r="M641" s="20">
        <v>7.2942153072540053E-2</v>
      </c>
      <c r="N641" s="18" t="s">
        <v>920</v>
      </c>
      <c r="O641" s="18" t="s">
        <v>920</v>
      </c>
      <c r="P641" s="21">
        <v>0.30972222222222223</v>
      </c>
      <c r="Q641" s="18" t="s">
        <v>346</v>
      </c>
      <c r="R641" s="20">
        <v>0.8402267555736993</v>
      </c>
      <c r="S641" s="22">
        <v>2.4349264289513332E-3</v>
      </c>
      <c r="T641" s="20">
        <v>9.4877120828839367E-2</v>
      </c>
      <c r="U641" s="22">
        <v>9.4967222995748835E-2</v>
      </c>
      <c r="V641" s="17" t="s">
        <v>47</v>
      </c>
      <c r="W641" s="17" t="s">
        <v>47</v>
      </c>
      <c r="X641" s="22">
        <v>0</v>
      </c>
      <c r="Y641" s="22">
        <v>0</v>
      </c>
      <c r="Z641" s="22">
        <v>0</v>
      </c>
      <c r="AA641" s="22">
        <v>0</v>
      </c>
      <c r="AB641" s="22">
        <v>0</v>
      </c>
      <c r="AC641" s="22">
        <v>0</v>
      </c>
      <c r="AD641" s="22">
        <v>1.5200000000000001E-3</v>
      </c>
      <c r="AE641" s="22">
        <v>1.528E-4</v>
      </c>
      <c r="AF641" s="22">
        <v>0</v>
      </c>
      <c r="AG641" s="22">
        <v>0</v>
      </c>
      <c r="AH641" s="22">
        <v>0</v>
      </c>
      <c r="AI641" s="22">
        <v>5.0399999999999999E-5</v>
      </c>
      <c r="AJ641" s="22">
        <v>0</v>
      </c>
      <c r="AK641" s="22">
        <v>0</v>
      </c>
      <c r="AL641" s="22">
        <v>7.1172642895133309E-4</v>
      </c>
      <c r="AM641" s="22">
        <v>0</v>
      </c>
      <c r="AN641" s="22">
        <v>0</v>
      </c>
      <c r="AO641" s="22">
        <v>0</v>
      </c>
      <c r="AP641" s="22">
        <v>0</v>
      </c>
      <c r="AQ641" s="24" t="s">
        <v>930</v>
      </c>
    </row>
    <row r="642" spans="1:43" ht="27" x14ac:dyDescent="0.3">
      <c r="A642" s="17">
        <v>2012</v>
      </c>
      <c r="B642" s="19">
        <v>41003</v>
      </c>
      <c r="C642" s="18" t="s">
        <v>44</v>
      </c>
      <c r="D642" s="18" t="s">
        <v>1611</v>
      </c>
      <c r="E642" s="18" t="s">
        <v>1280</v>
      </c>
      <c r="F642" s="17">
        <v>4</v>
      </c>
      <c r="G642" s="18" t="s">
        <v>919</v>
      </c>
      <c r="H642" s="18" t="s">
        <v>47</v>
      </c>
      <c r="I642" s="17">
        <v>2011</v>
      </c>
      <c r="J642" s="17">
        <v>2.1118000000000001</v>
      </c>
      <c r="K642" s="17">
        <v>68</v>
      </c>
      <c r="L642" s="17">
        <v>174</v>
      </c>
      <c r="M642" s="20">
        <v>7.2942153072540053E-2</v>
      </c>
      <c r="N642" s="18" t="s">
        <v>920</v>
      </c>
      <c r="O642" s="18" t="s">
        <v>920</v>
      </c>
      <c r="P642" s="21">
        <v>0.30972222222222223</v>
      </c>
      <c r="Q642" s="18" t="s">
        <v>346</v>
      </c>
      <c r="R642" s="20">
        <v>-0.42444567428578034</v>
      </c>
      <c r="S642" s="22">
        <v>1.7686054788450484E-4</v>
      </c>
      <c r="T642" s="20">
        <v>8.3748720468086388E-3</v>
      </c>
      <c r="U642" s="22">
        <v>8.3755734903716433E-3</v>
      </c>
      <c r="V642" s="17" t="s">
        <v>47</v>
      </c>
      <c r="W642" s="17" t="s">
        <v>47</v>
      </c>
      <c r="X642" s="22">
        <v>0</v>
      </c>
      <c r="Y642" s="22">
        <v>0</v>
      </c>
      <c r="Z642" s="22">
        <v>0</v>
      </c>
      <c r="AA642" s="22">
        <v>0</v>
      </c>
      <c r="AB642" s="22">
        <v>0</v>
      </c>
      <c r="AC642" s="22">
        <v>0</v>
      </c>
      <c r="AD642" s="22">
        <v>0</v>
      </c>
      <c r="AE642" s="22">
        <v>0</v>
      </c>
      <c r="AF642" s="22">
        <v>0</v>
      </c>
      <c r="AG642" s="22">
        <v>0</v>
      </c>
      <c r="AH642" s="22">
        <v>0</v>
      </c>
      <c r="AI642" s="22">
        <v>0</v>
      </c>
      <c r="AJ642" s="22">
        <v>0</v>
      </c>
      <c r="AK642" s="22">
        <v>1.2860547884504846E-5</v>
      </c>
      <c r="AL642" s="22">
        <v>0</v>
      </c>
      <c r="AM642" s="22">
        <v>0</v>
      </c>
      <c r="AN642" s="22">
        <v>0</v>
      </c>
      <c r="AO642" s="22">
        <v>0</v>
      </c>
      <c r="AP642" s="22">
        <v>1.64E-4</v>
      </c>
      <c r="AQ642" s="24" t="s">
        <v>930</v>
      </c>
    </row>
    <row r="643" spans="1:43" ht="27" x14ac:dyDescent="0.3">
      <c r="A643" s="17">
        <v>2012</v>
      </c>
      <c r="B643" s="19">
        <v>41003</v>
      </c>
      <c r="C643" s="18" t="s">
        <v>44</v>
      </c>
      <c r="D643" s="18" t="s">
        <v>1612</v>
      </c>
      <c r="E643" s="18" t="s">
        <v>1280</v>
      </c>
      <c r="F643" s="17">
        <v>4</v>
      </c>
      <c r="G643" s="18" t="s">
        <v>919</v>
      </c>
      <c r="H643" s="18" t="s">
        <v>47</v>
      </c>
      <c r="I643" s="17">
        <v>2011</v>
      </c>
      <c r="J643" s="17">
        <v>1.028</v>
      </c>
      <c r="K643" s="17">
        <v>68</v>
      </c>
      <c r="L643" s="17">
        <v>174</v>
      </c>
      <c r="M643" s="20">
        <v>7.2942153072540053E-2</v>
      </c>
      <c r="N643" s="18" t="s">
        <v>920</v>
      </c>
      <c r="O643" s="18" t="s">
        <v>920</v>
      </c>
      <c r="P643" s="21">
        <v>0.30972222222222223</v>
      </c>
      <c r="Q643" s="18" t="s">
        <v>346</v>
      </c>
      <c r="R643" s="20">
        <v>0.88736313648879162</v>
      </c>
      <c r="S643" s="22">
        <v>3.6260999999999997E-3</v>
      </c>
      <c r="T643" s="20">
        <v>0.35273346303501946</v>
      </c>
      <c r="U643" s="22">
        <v>0.35398207627117395</v>
      </c>
      <c r="V643" s="17" t="s">
        <v>47</v>
      </c>
      <c r="W643" s="17" t="s">
        <v>47</v>
      </c>
      <c r="X643" s="22">
        <v>0</v>
      </c>
      <c r="Y643" s="22">
        <v>0</v>
      </c>
      <c r="Z643" s="22">
        <v>0</v>
      </c>
      <c r="AA643" s="22">
        <v>0</v>
      </c>
      <c r="AB643" s="22">
        <v>0</v>
      </c>
      <c r="AC643" s="22">
        <v>0</v>
      </c>
      <c r="AD643" s="22">
        <v>2.4679000000000003E-3</v>
      </c>
      <c r="AE643" s="22">
        <v>1.1077999999999999E-3</v>
      </c>
      <c r="AF643" s="22">
        <v>0</v>
      </c>
      <c r="AG643" s="22">
        <v>0</v>
      </c>
      <c r="AH643" s="22">
        <v>0</v>
      </c>
      <c r="AI643" s="22">
        <v>5.0399999999999999E-5</v>
      </c>
      <c r="AJ643" s="22">
        <v>0</v>
      </c>
      <c r="AK643" s="22">
        <v>0</v>
      </c>
      <c r="AL643" s="22">
        <v>0</v>
      </c>
      <c r="AM643" s="22">
        <v>0</v>
      </c>
      <c r="AN643" s="22">
        <v>0</v>
      </c>
      <c r="AO643" s="22">
        <v>0</v>
      </c>
      <c r="AP643" s="22">
        <v>0</v>
      </c>
      <c r="AQ643" s="24" t="s">
        <v>930</v>
      </c>
    </row>
    <row r="644" spans="1:43" ht="27" x14ac:dyDescent="0.3">
      <c r="A644" s="17">
        <v>2012</v>
      </c>
      <c r="B644" s="19">
        <v>41003</v>
      </c>
      <c r="C644" s="18" t="s">
        <v>45</v>
      </c>
      <c r="D644" s="18" t="s">
        <v>1613</v>
      </c>
      <c r="E644" s="18" t="s">
        <v>1280</v>
      </c>
      <c r="F644" s="17">
        <v>4</v>
      </c>
      <c r="G644" s="18" t="s">
        <v>919</v>
      </c>
      <c r="H644" s="18" t="s">
        <v>47</v>
      </c>
      <c r="I644" s="17">
        <v>2011</v>
      </c>
      <c r="J644" s="17">
        <v>2.2313000000000001</v>
      </c>
      <c r="K644" s="17">
        <v>70</v>
      </c>
      <c r="L644" s="17">
        <v>162</v>
      </c>
      <c r="M644" s="20">
        <v>6.7572238446061555E-2</v>
      </c>
      <c r="N644" s="18" t="s">
        <v>920</v>
      </c>
      <c r="O644" s="18" t="s">
        <v>920</v>
      </c>
      <c r="P644" s="21">
        <v>0.33124999999999999</v>
      </c>
      <c r="Q644" s="18" t="s">
        <v>346</v>
      </c>
      <c r="R644" s="20">
        <v>-0.66170459843598806</v>
      </c>
      <c r="S644" s="22">
        <v>1.143210957690097E-4</v>
      </c>
      <c r="T644" s="20">
        <v>5.1235197315022494E-3</v>
      </c>
      <c r="U644" s="22">
        <v>5.123782249496802E-3</v>
      </c>
      <c r="V644" s="17" t="s">
        <v>47</v>
      </c>
      <c r="W644" s="17" t="s">
        <v>47</v>
      </c>
      <c r="X644" s="22">
        <v>0</v>
      </c>
      <c r="Y644" s="22">
        <v>0</v>
      </c>
      <c r="Z644" s="22">
        <v>0</v>
      </c>
      <c r="AA644" s="22">
        <v>0</v>
      </c>
      <c r="AB644" s="22">
        <v>0</v>
      </c>
      <c r="AC644" s="22">
        <v>0</v>
      </c>
      <c r="AD644" s="22">
        <v>0</v>
      </c>
      <c r="AE644" s="22">
        <v>3.82E-5</v>
      </c>
      <c r="AF644" s="22">
        <v>0</v>
      </c>
      <c r="AG644" s="22">
        <v>0</v>
      </c>
      <c r="AH644" s="22">
        <v>0</v>
      </c>
      <c r="AI644" s="22">
        <v>5.0399999999999999E-5</v>
      </c>
      <c r="AJ644" s="22">
        <v>0</v>
      </c>
      <c r="AK644" s="22">
        <v>1.2860547884504846E-5</v>
      </c>
      <c r="AL644" s="22">
        <v>0</v>
      </c>
      <c r="AM644" s="22">
        <v>1.2860547884504846E-5</v>
      </c>
      <c r="AN644" s="22">
        <v>0</v>
      </c>
      <c r="AO644" s="22">
        <v>0</v>
      </c>
      <c r="AP644" s="22">
        <v>0</v>
      </c>
      <c r="AQ644" s="24" t="s">
        <v>930</v>
      </c>
    </row>
    <row r="645" spans="1:43" ht="27" x14ac:dyDescent="0.3">
      <c r="A645" s="17">
        <v>2012</v>
      </c>
      <c r="B645" s="19">
        <v>41003</v>
      </c>
      <c r="C645" s="18" t="s">
        <v>1614</v>
      </c>
      <c r="D645" s="18" t="s">
        <v>1615</v>
      </c>
      <c r="E645" s="18" t="s">
        <v>1280</v>
      </c>
      <c r="F645" s="17">
        <v>4</v>
      </c>
      <c r="G645" s="18" t="s">
        <v>919</v>
      </c>
      <c r="H645" s="18" t="s">
        <v>47</v>
      </c>
      <c r="I645" s="17">
        <v>2011</v>
      </c>
      <c r="J645" s="17">
        <v>2.1089000000000002</v>
      </c>
      <c r="K645" s="17">
        <v>69</v>
      </c>
      <c r="L645" s="17">
        <v>128</v>
      </c>
      <c r="M645" s="20">
        <v>5.2516006686159938E-2</v>
      </c>
      <c r="N645" s="18" t="s">
        <v>920</v>
      </c>
      <c r="O645" s="18" t="s">
        <v>920</v>
      </c>
      <c r="P645" s="21">
        <v>0.5395833333333333</v>
      </c>
      <c r="Q645" s="18" t="s">
        <v>346</v>
      </c>
      <c r="R645" s="20">
        <v>0.7085668550475841</v>
      </c>
      <c r="S645" s="22">
        <v>2.5391811929169378E-3</v>
      </c>
      <c r="T645" s="20">
        <v>0.12040311029052765</v>
      </c>
      <c r="U645" s="22">
        <v>0.12054825413791062</v>
      </c>
      <c r="V645" s="17" t="s">
        <v>47</v>
      </c>
      <c r="W645" s="17" t="s">
        <v>47</v>
      </c>
      <c r="X645" s="22">
        <v>0</v>
      </c>
      <c r="Y645" s="22">
        <v>0</v>
      </c>
      <c r="Z645" s="22">
        <v>0</v>
      </c>
      <c r="AA645" s="22">
        <v>0</v>
      </c>
      <c r="AB645" s="22">
        <v>0</v>
      </c>
      <c r="AC645" s="22">
        <v>1.0990000000000002E-4</v>
      </c>
      <c r="AD645" s="22">
        <v>0</v>
      </c>
      <c r="AE645" s="22">
        <v>3.82E-5</v>
      </c>
      <c r="AF645" s="22">
        <v>0</v>
      </c>
      <c r="AG645" s="22">
        <v>0</v>
      </c>
      <c r="AH645" s="22">
        <v>0</v>
      </c>
      <c r="AI645" s="22">
        <v>2.31E-4</v>
      </c>
      <c r="AJ645" s="22">
        <v>0</v>
      </c>
      <c r="AK645" s="22">
        <v>0</v>
      </c>
      <c r="AL645" s="22">
        <v>6.4928119291693777E-4</v>
      </c>
      <c r="AM645" s="22">
        <v>0</v>
      </c>
      <c r="AN645" s="22">
        <v>0</v>
      </c>
      <c r="AO645" s="22">
        <v>0</v>
      </c>
      <c r="AP645" s="22">
        <v>1.5108000000000001E-3</v>
      </c>
      <c r="AQ645" s="24" t="s">
        <v>930</v>
      </c>
    </row>
    <row r="646" spans="1:43" ht="27" x14ac:dyDescent="0.3">
      <c r="A646" s="17">
        <v>2012</v>
      </c>
      <c r="B646" s="19">
        <v>41003</v>
      </c>
      <c r="C646" s="18" t="s">
        <v>1614</v>
      </c>
      <c r="D646" s="18" t="s">
        <v>1616</v>
      </c>
      <c r="E646" s="18" t="s">
        <v>1280</v>
      </c>
      <c r="F646" s="17">
        <v>4</v>
      </c>
      <c r="G646" s="18" t="s">
        <v>919</v>
      </c>
      <c r="H646" s="18" t="s">
        <v>47</v>
      </c>
      <c r="I646" s="17">
        <v>2011</v>
      </c>
      <c r="J646" s="17">
        <v>1.9433</v>
      </c>
      <c r="K646" s="17">
        <v>63</v>
      </c>
      <c r="L646" s="17">
        <v>128</v>
      </c>
      <c r="M646" s="20">
        <v>5.2516006686159938E-2</v>
      </c>
      <c r="N646" s="18" t="s">
        <v>920</v>
      </c>
      <c r="O646" s="18" t="s">
        <v>920</v>
      </c>
      <c r="P646" s="21">
        <v>0.5395833333333333</v>
      </c>
      <c r="Q646" s="18" t="s">
        <v>346</v>
      </c>
      <c r="R646" s="20">
        <v>0.88942671764147319</v>
      </c>
      <c r="S646" s="22">
        <v>2.727004192669605E-3</v>
      </c>
      <c r="T646" s="20">
        <v>0.14032852326813178</v>
      </c>
      <c r="U646" s="22">
        <v>0.14052572093713478</v>
      </c>
      <c r="V646" s="17" t="s">
        <v>47</v>
      </c>
      <c r="W646" s="17" t="s">
        <v>47</v>
      </c>
      <c r="X646" s="22">
        <v>0</v>
      </c>
      <c r="Y646" s="22">
        <v>0</v>
      </c>
      <c r="Z646" s="22">
        <v>0</v>
      </c>
      <c r="AA646" s="22">
        <v>0</v>
      </c>
      <c r="AB646" s="22">
        <v>0</v>
      </c>
      <c r="AC646" s="22">
        <v>1.83E-4</v>
      </c>
      <c r="AD646" s="22">
        <v>0</v>
      </c>
      <c r="AE646" s="22">
        <v>0</v>
      </c>
      <c r="AF646" s="22">
        <v>0</v>
      </c>
      <c r="AG646" s="22">
        <v>0</v>
      </c>
      <c r="AH646" s="22">
        <v>0</v>
      </c>
      <c r="AI646" s="22">
        <v>3.01E-5</v>
      </c>
      <c r="AJ646" s="22">
        <v>0</v>
      </c>
      <c r="AK646" s="22">
        <v>9.3000000000000007E-6</v>
      </c>
      <c r="AL646" s="22">
        <v>2.012604192669605E-3</v>
      </c>
      <c r="AM646" s="22">
        <v>0</v>
      </c>
      <c r="AN646" s="22">
        <v>0</v>
      </c>
      <c r="AO646" s="22">
        <v>0</v>
      </c>
      <c r="AP646" s="22">
        <v>4.9200000000000003E-4</v>
      </c>
      <c r="AQ646" s="24" t="s">
        <v>930</v>
      </c>
    </row>
    <row r="647" spans="1:43" ht="40.200000000000003" x14ac:dyDescent="0.3">
      <c r="A647" s="17">
        <v>2012</v>
      </c>
      <c r="B647" s="19">
        <v>41003</v>
      </c>
      <c r="C647" s="18" t="s">
        <v>1346</v>
      </c>
      <c r="D647" s="18" t="s">
        <v>1617</v>
      </c>
      <c r="E647" s="18" t="s">
        <v>1280</v>
      </c>
      <c r="F647" s="17">
        <v>4</v>
      </c>
      <c r="G647" s="18" t="s">
        <v>919</v>
      </c>
      <c r="H647" s="18" t="s">
        <v>47</v>
      </c>
      <c r="I647" s="17">
        <v>2011</v>
      </c>
      <c r="J647" s="17">
        <v>3.5413000000000001</v>
      </c>
      <c r="K647" s="17">
        <v>64</v>
      </c>
      <c r="L647" s="17">
        <v>273</v>
      </c>
      <c r="M647" s="20">
        <v>0.1181178564477305</v>
      </c>
      <c r="N647" s="18" t="s">
        <v>920</v>
      </c>
      <c r="O647" s="18" t="s">
        <v>921</v>
      </c>
      <c r="P647" s="21">
        <v>0.3840277777777778</v>
      </c>
      <c r="Q647" s="18" t="s">
        <v>346</v>
      </c>
      <c r="R647" s="20">
        <v>0.74318161125266524</v>
      </c>
      <c r="S647" s="22">
        <v>2.0672104338361101E-3</v>
      </c>
      <c r="T647" s="20">
        <v>5.8374338063313193E-2</v>
      </c>
      <c r="U647" s="22">
        <v>5.8408433599800219E-2</v>
      </c>
      <c r="V647" s="17" t="s">
        <v>47</v>
      </c>
      <c r="W647" s="17" t="s">
        <v>47</v>
      </c>
      <c r="X647" s="22">
        <v>0</v>
      </c>
      <c r="Y647" s="22">
        <v>0</v>
      </c>
      <c r="Z647" s="22">
        <v>1.4139999999999999E-4</v>
      </c>
      <c r="AA647" s="22">
        <v>0</v>
      </c>
      <c r="AB647" s="22">
        <v>0</v>
      </c>
      <c r="AC647" s="22">
        <v>1.1230000000000002E-4</v>
      </c>
      <c r="AD647" s="22">
        <v>1.1061000000000001E-3</v>
      </c>
      <c r="AE647" s="22">
        <v>1.528E-4</v>
      </c>
      <c r="AF647" s="22">
        <v>0</v>
      </c>
      <c r="AG647" s="22">
        <v>0</v>
      </c>
      <c r="AH647" s="22">
        <v>0</v>
      </c>
      <c r="AI647" s="22">
        <v>4.8369999999999999E-4</v>
      </c>
      <c r="AJ647" s="22">
        <v>0</v>
      </c>
      <c r="AK647" s="22">
        <v>7.0910433836109924E-5</v>
      </c>
      <c r="AL647" s="22">
        <v>0</v>
      </c>
      <c r="AM647" s="22">
        <v>0</v>
      </c>
      <c r="AN647" s="22">
        <v>0</v>
      </c>
      <c r="AO647" s="22">
        <v>0</v>
      </c>
      <c r="AP647" s="22">
        <v>0</v>
      </c>
      <c r="AQ647" s="24" t="s">
        <v>930</v>
      </c>
    </row>
    <row r="648" spans="1:43" ht="40.200000000000003" x14ac:dyDescent="0.3">
      <c r="A648" s="17">
        <v>2012</v>
      </c>
      <c r="B648" s="19">
        <v>41003</v>
      </c>
      <c r="C648" s="18" t="s">
        <v>1054</v>
      </c>
      <c r="D648" s="18" t="s">
        <v>1618</v>
      </c>
      <c r="E648" s="18" t="s">
        <v>1280</v>
      </c>
      <c r="F648" s="17">
        <v>4</v>
      </c>
      <c r="G648" s="18" t="s">
        <v>919</v>
      </c>
      <c r="H648" s="18" t="s">
        <v>47</v>
      </c>
      <c r="I648" s="17">
        <v>2011</v>
      </c>
      <c r="J648" s="17">
        <v>2.2787999999999999</v>
      </c>
      <c r="K648" s="17">
        <v>69</v>
      </c>
      <c r="L648" s="17">
        <v>312</v>
      </c>
      <c r="M648" s="20">
        <v>0.13626340825395408</v>
      </c>
      <c r="N648" s="18" t="s">
        <v>920</v>
      </c>
      <c r="O648" s="18" t="s">
        <v>921</v>
      </c>
      <c r="P648" s="21">
        <v>0.40277777777777779</v>
      </c>
      <c r="Q648" s="18" t="s">
        <v>346</v>
      </c>
      <c r="R648" s="20">
        <v>-5.0453455410068033E-3</v>
      </c>
      <c r="S648" s="22">
        <v>4.9100000000000001E-4</v>
      </c>
      <c r="T648" s="20">
        <v>2.1546427944532213E-2</v>
      </c>
      <c r="U648" s="22">
        <v>2.1551071430609279E-2</v>
      </c>
      <c r="V648" s="17" t="s">
        <v>47</v>
      </c>
      <c r="W648" s="17" t="s">
        <v>47</v>
      </c>
      <c r="X648" s="22">
        <v>0</v>
      </c>
      <c r="Y648" s="22">
        <v>0</v>
      </c>
      <c r="Z648" s="22">
        <v>0</v>
      </c>
      <c r="AA648" s="22">
        <v>0</v>
      </c>
      <c r="AB648" s="22">
        <v>0</v>
      </c>
      <c r="AC648" s="22">
        <v>0</v>
      </c>
      <c r="AD648" s="22">
        <v>2.04E-4</v>
      </c>
      <c r="AE648" s="22">
        <v>0</v>
      </c>
      <c r="AF648" s="22">
        <v>0</v>
      </c>
      <c r="AG648" s="22">
        <v>0</v>
      </c>
      <c r="AH648" s="22">
        <v>0</v>
      </c>
      <c r="AI648" s="22">
        <v>5.0399999999999999E-5</v>
      </c>
      <c r="AJ648" s="22">
        <v>0</v>
      </c>
      <c r="AK648" s="22">
        <v>0</v>
      </c>
      <c r="AL648" s="22">
        <v>0</v>
      </c>
      <c r="AM648" s="22">
        <v>0</v>
      </c>
      <c r="AN648" s="22">
        <v>0</v>
      </c>
      <c r="AO648" s="22">
        <v>0</v>
      </c>
      <c r="AP648" s="22">
        <v>2.366E-4</v>
      </c>
      <c r="AQ648" s="24" t="s">
        <v>930</v>
      </c>
    </row>
    <row r="649" spans="1:43" ht="40.200000000000003" x14ac:dyDescent="0.3">
      <c r="A649" s="17">
        <v>2012</v>
      </c>
      <c r="B649" s="19">
        <v>41003</v>
      </c>
      <c r="C649" s="18" t="s">
        <v>1054</v>
      </c>
      <c r="D649" s="18" t="s">
        <v>1619</v>
      </c>
      <c r="E649" s="18" t="s">
        <v>1280</v>
      </c>
      <c r="F649" s="17">
        <v>4</v>
      </c>
      <c r="G649" s="18" t="s">
        <v>919</v>
      </c>
      <c r="H649" s="18" t="s">
        <v>47</v>
      </c>
      <c r="I649" s="17">
        <v>2011</v>
      </c>
      <c r="J649" s="17">
        <v>2.9289000000000001</v>
      </c>
      <c r="K649" s="17">
        <v>73</v>
      </c>
      <c r="L649" s="17">
        <v>312</v>
      </c>
      <c r="M649" s="20">
        <v>0.13626340825395408</v>
      </c>
      <c r="N649" s="18" t="s">
        <v>920</v>
      </c>
      <c r="O649" s="18" t="s">
        <v>921</v>
      </c>
      <c r="P649" s="21">
        <v>0.40277777777777779</v>
      </c>
      <c r="Q649" s="18" t="s">
        <v>346</v>
      </c>
      <c r="R649" s="20">
        <v>0.70520225690558169</v>
      </c>
      <c r="S649" s="22">
        <v>3.1200779477423383E-3</v>
      </c>
      <c r="T649" s="20">
        <v>0.106527295153209</v>
      </c>
      <c r="U649" s="22">
        <v>0.10664089681611433</v>
      </c>
      <c r="V649" s="17" t="s">
        <v>47</v>
      </c>
      <c r="W649" s="17" t="s">
        <v>47</v>
      </c>
      <c r="X649" s="22">
        <v>0</v>
      </c>
      <c r="Y649" s="22">
        <v>0</v>
      </c>
      <c r="Z649" s="22">
        <v>0</v>
      </c>
      <c r="AA649" s="22">
        <v>0</v>
      </c>
      <c r="AB649" s="22">
        <v>0</v>
      </c>
      <c r="AC649" s="22">
        <v>2.5650000000000005E-4</v>
      </c>
      <c r="AD649" s="22">
        <v>5.0589999999999999E-4</v>
      </c>
      <c r="AE649" s="22">
        <v>1.1459999999999999E-4</v>
      </c>
      <c r="AF649" s="22">
        <v>0</v>
      </c>
      <c r="AG649" s="22">
        <v>0</v>
      </c>
      <c r="AH649" s="22">
        <v>0</v>
      </c>
      <c r="AI649" s="22">
        <v>1.7369999999999999E-4</v>
      </c>
      <c r="AJ649" s="22">
        <v>0</v>
      </c>
      <c r="AK649" s="22">
        <v>2.0693779477423384E-3</v>
      </c>
      <c r="AL649" s="22">
        <v>0</v>
      </c>
      <c r="AM649" s="22">
        <v>0</v>
      </c>
      <c r="AN649" s="22">
        <v>0</v>
      </c>
      <c r="AO649" s="22">
        <v>0</v>
      </c>
      <c r="AP649" s="22">
        <v>0</v>
      </c>
      <c r="AQ649" s="24" t="s">
        <v>930</v>
      </c>
    </row>
    <row r="650" spans="1:43" ht="40.200000000000003" x14ac:dyDescent="0.3">
      <c r="A650" s="17">
        <v>2012</v>
      </c>
      <c r="B650" s="19">
        <v>41003</v>
      </c>
      <c r="C650" s="18" t="s">
        <v>1054</v>
      </c>
      <c r="D650" s="18" t="s">
        <v>1620</v>
      </c>
      <c r="E650" s="18" t="s">
        <v>1280</v>
      </c>
      <c r="F650" s="17">
        <v>4</v>
      </c>
      <c r="G650" s="18" t="s">
        <v>919</v>
      </c>
      <c r="H650" s="18" t="s">
        <v>47</v>
      </c>
      <c r="I650" s="17">
        <v>2011</v>
      </c>
      <c r="J650" s="17">
        <v>2.4260000000000002</v>
      </c>
      <c r="K650" s="17">
        <v>69</v>
      </c>
      <c r="L650" s="17">
        <v>312</v>
      </c>
      <c r="M650" s="20">
        <v>0.13626340825395408</v>
      </c>
      <c r="N650" s="18" t="s">
        <v>920</v>
      </c>
      <c r="O650" s="18" t="s">
        <v>921</v>
      </c>
      <c r="P650" s="21">
        <v>0.40277777777777779</v>
      </c>
      <c r="Q650" s="18" t="s">
        <v>346</v>
      </c>
      <c r="R650" s="20">
        <v>0.3663410997270567</v>
      </c>
      <c r="S650" s="22">
        <v>1.1546967338790918E-3</v>
      </c>
      <c r="T650" s="20">
        <v>4.7596732641347554E-2</v>
      </c>
      <c r="U650" s="22">
        <v>4.7619397918860419E-2</v>
      </c>
      <c r="V650" s="17" t="s">
        <v>47</v>
      </c>
      <c r="W650" s="17" t="s">
        <v>47</v>
      </c>
      <c r="X650" s="22">
        <v>0</v>
      </c>
      <c r="Y650" s="22">
        <v>0</v>
      </c>
      <c r="Z650" s="22">
        <v>0</v>
      </c>
      <c r="AA650" s="22">
        <v>0</v>
      </c>
      <c r="AB650" s="22">
        <v>0</v>
      </c>
      <c r="AC650" s="22">
        <v>1.65E-4</v>
      </c>
      <c r="AD650" s="22">
        <v>1.105E-4</v>
      </c>
      <c r="AE650" s="22">
        <v>0</v>
      </c>
      <c r="AF650" s="22">
        <v>0</v>
      </c>
      <c r="AG650" s="22">
        <v>0</v>
      </c>
      <c r="AH650" s="22">
        <v>0</v>
      </c>
      <c r="AI650" s="22">
        <v>8.0500000000000005E-5</v>
      </c>
      <c r="AJ650" s="22">
        <v>0</v>
      </c>
      <c r="AK650" s="22">
        <v>4.7069673387909193E-4</v>
      </c>
      <c r="AL650" s="22">
        <v>0</v>
      </c>
      <c r="AM650" s="22">
        <v>0</v>
      </c>
      <c r="AN650" s="22">
        <v>0</v>
      </c>
      <c r="AO650" s="22">
        <v>0</v>
      </c>
      <c r="AP650" s="22">
        <v>3.28E-4</v>
      </c>
      <c r="AQ650" s="24" t="s">
        <v>930</v>
      </c>
    </row>
    <row r="651" spans="1:43" ht="40.200000000000003" x14ac:dyDescent="0.3">
      <c r="A651" s="17">
        <v>2012</v>
      </c>
      <c r="B651" s="19">
        <v>41003</v>
      </c>
      <c r="C651" s="18" t="s">
        <v>1054</v>
      </c>
      <c r="D651" s="18" t="s">
        <v>1621</v>
      </c>
      <c r="E651" s="18" t="s">
        <v>1280</v>
      </c>
      <c r="F651" s="17">
        <v>4</v>
      </c>
      <c r="G651" s="18" t="s">
        <v>919</v>
      </c>
      <c r="H651" s="18" t="s">
        <v>47</v>
      </c>
      <c r="I651" s="17">
        <v>2011</v>
      </c>
      <c r="J651" s="17">
        <v>2.6316000000000002</v>
      </c>
      <c r="K651" s="17">
        <v>69</v>
      </c>
      <c r="L651" s="17">
        <v>312</v>
      </c>
      <c r="M651" s="20">
        <v>0.13626340825395408</v>
      </c>
      <c r="N651" s="18" t="s">
        <v>920</v>
      </c>
      <c r="O651" s="18" t="s">
        <v>921</v>
      </c>
      <c r="P651" s="21">
        <v>0.40277777777777779</v>
      </c>
      <c r="Q651" s="18" t="s">
        <v>346</v>
      </c>
      <c r="R651" s="20">
        <v>1.1038635037506492</v>
      </c>
      <c r="S651" s="22">
        <v>6.3094331232489706E-3</v>
      </c>
      <c r="T651" s="20">
        <v>0.23975654063113583</v>
      </c>
      <c r="U651" s="22">
        <v>0.24033275412843769</v>
      </c>
      <c r="V651" s="17" t="s">
        <v>47</v>
      </c>
      <c r="W651" s="17" t="s">
        <v>47</v>
      </c>
      <c r="X651" s="22">
        <v>0</v>
      </c>
      <c r="Y651" s="22">
        <v>0</v>
      </c>
      <c r="Z651" s="22">
        <v>0</v>
      </c>
      <c r="AA651" s="22">
        <v>0</v>
      </c>
      <c r="AB651" s="22">
        <v>0</v>
      </c>
      <c r="AC651" s="22">
        <v>0</v>
      </c>
      <c r="AD651" s="22">
        <v>4.4400000000000002E-5</v>
      </c>
      <c r="AE651" s="22">
        <v>0</v>
      </c>
      <c r="AF651" s="22">
        <v>0</v>
      </c>
      <c r="AG651" s="22">
        <v>0</v>
      </c>
      <c r="AH651" s="22">
        <v>0</v>
      </c>
      <c r="AI651" s="22">
        <v>0</v>
      </c>
      <c r="AJ651" s="22">
        <v>0</v>
      </c>
      <c r="AK651" s="22">
        <v>6.2650331232489706E-3</v>
      </c>
      <c r="AL651" s="22">
        <v>0</v>
      </c>
      <c r="AM651" s="22">
        <v>0</v>
      </c>
      <c r="AN651" s="22">
        <v>0</v>
      </c>
      <c r="AO651" s="22">
        <v>0</v>
      </c>
      <c r="AP651" s="22">
        <v>0</v>
      </c>
      <c r="AQ651" s="24" t="s">
        <v>930</v>
      </c>
    </row>
    <row r="652" spans="1:43" ht="40.200000000000003" x14ac:dyDescent="0.3">
      <c r="A652" s="17">
        <v>2012</v>
      </c>
      <c r="B652" s="19">
        <v>41003</v>
      </c>
      <c r="C652" s="18" t="s">
        <v>1054</v>
      </c>
      <c r="D652" s="18" t="s">
        <v>1622</v>
      </c>
      <c r="E652" s="18" t="s">
        <v>1280</v>
      </c>
      <c r="F652" s="17">
        <v>4</v>
      </c>
      <c r="G652" s="18" t="s">
        <v>919</v>
      </c>
      <c r="H652" s="18" t="s">
        <v>47</v>
      </c>
      <c r="I652" s="17">
        <v>2011</v>
      </c>
      <c r="J652" s="17">
        <v>2.9662999999999999</v>
      </c>
      <c r="K652" s="17">
        <v>72</v>
      </c>
      <c r="L652" s="17">
        <v>312</v>
      </c>
      <c r="M652" s="20">
        <v>0.13626340825395408</v>
      </c>
      <c r="N652" s="18" t="s">
        <v>920</v>
      </c>
      <c r="O652" s="18" t="s">
        <v>921</v>
      </c>
      <c r="P652" s="21">
        <v>0.40277777777777779</v>
      </c>
      <c r="Q652" s="18" t="s">
        <v>346</v>
      </c>
      <c r="R652" s="20">
        <v>0.52328170011286279</v>
      </c>
      <c r="S652" s="22">
        <v>1.9476980999838679E-3</v>
      </c>
      <c r="T652" s="20">
        <v>6.5660860330508303E-2</v>
      </c>
      <c r="U652" s="22">
        <v>6.5704002143587362E-2</v>
      </c>
      <c r="V652" s="17" t="s">
        <v>47</v>
      </c>
      <c r="W652" s="17" t="s">
        <v>47</v>
      </c>
      <c r="X652" s="22">
        <v>5.49E-5</v>
      </c>
      <c r="Y652" s="22">
        <v>0</v>
      </c>
      <c r="Z652" s="22">
        <v>2.8279999999999999E-4</v>
      </c>
      <c r="AA652" s="22">
        <v>0</v>
      </c>
      <c r="AB652" s="22">
        <v>0</v>
      </c>
      <c r="AC652" s="22">
        <v>8.4699999999999999E-5</v>
      </c>
      <c r="AD652" s="22">
        <v>5.7129999999999995E-4</v>
      </c>
      <c r="AE652" s="22">
        <v>1.528E-4</v>
      </c>
      <c r="AF652" s="22">
        <v>0</v>
      </c>
      <c r="AG652" s="22">
        <v>0</v>
      </c>
      <c r="AH652" s="22">
        <v>0</v>
      </c>
      <c r="AI652" s="22">
        <v>3.5280000000000001E-4</v>
      </c>
      <c r="AJ652" s="22">
        <v>0</v>
      </c>
      <c r="AK652" s="22">
        <v>4.7798099983867931E-5</v>
      </c>
      <c r="AL652" s="22">
        <v>0</v>
      </c>
      <c r="AM652" s="22">
        <v>0</v>
      </c>
      <c r="AN652" s="22">
        <v>0</v>
      </c>
      <c r="AO652" s="22">
        <v>0</v>
      </c>
      <c r="AP652" s="22">
        <v>4.0059999999999998E-4</v>
      </c>
      <c r="AQ652" s="24" t="s">
        <v>930</v>
      </c>
    </row>
    <row r="653" spans="1:43" ht="40.200000000000003" x14ac:dyDescent="0.3">
      <c r="A653" s="17">
        <v>2012</v>
      </c>
      <c r="B653" s="19">
        <v>41003</v>
      </c>
      <c r="C653" s="18" t="s">
        <v>1054</v>
      </c>
      <c r="D653" s="18" t="s">
        <v>1623</v>
      </c>
      <c r="E653" s="18" t="s">
        <v>1280</v>
      </c>
      <c r="F653" s="17">
        <v>4</v>
      </c>
      <c r="G653" s="18" t="s">
        <v>919</v>
      </c>
      <c r="H653" s="18" t="s">
        <v>47</v>
      </c>
      <c r="I653" s="17">
        <v>2011</v>
      </c>
      <c r="J653" s="17">
        <v>2.2402000000000002</v>
      </c>
      <c r="K653" s="17">
        <v>66</v>
      </c>
      <c r="L653" s="17">
        <v>312</v>
      </c>
      <c r="M653" s="20">
        <v>0.13626340825395408</v>
      </c>
      <c r="N653" s="18" t="s">
        <v>920</v>
      </c>
      <c r="O653" s="18" t="s">
        <v>921</v>
      </c>
      <c r="P653" s="21">
        <v>0.40277777777777779</v>
      </c>
      <c r="Q653" s="18" t="s">
        <v>346</v>
      </c>
      <c r="R653" s="20">
        <v>0.25516538882869921</v>
      </c>
      <c r="S653" s="22">
        <v>7.5520000000000003E-4</v>
      </c>
      <c r="T653" s="20">
        <v>3.3711275778948308E-2</v>
      </c>
      <c r="U653" s="22">
        <v>3.3722644112505029E-2</v>
      </c>
      <c r="V653" s="17" t="s">
        <v>47</v>
      </c>
      <c r="W653" s="17" t="s">
        <v>47</v>
      </c>
      <c r="X653" s="22">
        <v>0</v>
      </c>
      <c r="Y653" s="22">
        <v>0</v>
      </c>
      <c r="Z653" s="22">
        <v>0</v>
      </c>
      <c r="AA653" s="22">
        <v>0</v>
      </c>
      <c r="AB653" s="22">
        <v>0</v>
      </c>
      <c r="AC653" s="22">
        <v>2.1980000000000003E-4</v>
      </c>
      <c r="AD653" s="22">
        <v>2.3240000000000001E-4</v>
      </c>
      <c r="AE653" s="22">
        <v>3.82E-5</v>
      </c>
      <c r="AF653" s="22">
        <v>0</v>
      </c>
      <c r="AG653" s="22">
        <v>0</v>
      </c>
      <c r="AH653" s="22">
        <v>0</v>
      </c>
      <c r="AI653" s="22">
        <v>1.008E-4</v>
      </c>
      <c r="AJ653" s="22">
        <v>0</v>
      </c>
      <c r="AK653" s="22">
        <v>0</v>
      </c>
      <c r="AL653" s="22">
        <v>0</v>
      </c>
      <c r="AM653" s="22">
        <v>0</v>
      </c>
      <c r="AN653" s="22">
        <v>0</v>
      </c>
      <c r="AO653" s="22">
        <v>0</v>
      </c>
      <c r="AP653" s="22">
        <v>1.64E-4</v>
      </c>
      <c r="AQ653" s="24" t="s">
        <v>930</v>
      </c>
    </row>
    <row r="654" spans="1:43" ht="40.200000000000003" x14ac:dyDescent="0.3">
      <c r="A654" s="17">
        <v>2012</v>
      </c>
      <c r="B654" s="19">
        <v>41003</v>
      </c>
      <c r="C654" s="18" t="s">
        <v>1054</v>
      </c>
      <c r="D654" s="18" t="s">
        <v>1624</v>
      </c>
      <c r="E654" s="18" t="s">
        <v>1280</v>
      </c>
      <c r="F654" s="17">
        <v>4</v>
      </c>
      <c r="G654" s="18" t="s">
        <v>919</v>
      </c>
      <c r="H654" s="18" t="s">
        <v>47</v>
      </c>
      <c r="I654" s="17">
        <v>2011</v>
      </c>
      <c r="J654" s="17">
        <v>2.7536</v>
      </c>
      <c r="K654" s="17">
        <v>67</v>
      </c>
      <c r="L654" s="17">
        <v>312</v>
      </c>
      <c r="M654" s="20">
        <v>0.13626340825395408</v>
      </c>
      <c r="N654" s="18" t="s">
        <v>920</v>
      </c>
      <c r="O654" s="18" t="s">
        <v>921</v>
      </c>
      <c r="P654" s="21">
        <v>0.40277777777777779</v>
      </c>
      <c r="Q654" s="18" t="s">
        <v>347</v>
      </c>
      <c r="R654" s="20"/>
      <c r="S654" s="22">
        <v>0</v>
      </c>
      <c r="T654" s="20" t="s">
        <v>47</v>
      </c>
      <c r="U654" s="22">
        <v>0</v>
      </c>
      <c r="V654" s="17" t="s">
        <v>47</v>
      </c>
      <c r="W654" s="17" t="s">
        <v>47</v>
      </c>
      <c r="X654" s="22">
        <v>0</v>
      </c>
      <c r="Y654" s="22">
        <v>0</v>
      </c>
      <c r="Z654" s="22">
        <v>0</v>
      </c>
      <c r="AA654" s="22">
        <v>0</v>
      </c>
      <c r="AB654" s="22">
        <v>0</v>
      </c>
      <c r="AC654" s="22">
        <v>0</v>
      </c>
      <c r="AD654" s="22">
        <v>0</v>
      </c>
      <c r="AE654" s="22">
        <v>0</v>
      </c>
      <c r="AF654" s="22">
        <v>0</v>
      </c>
      <c r="AG654" s="22">
        <v>0</v>
      </c>
      <c r="AH654" s="22">
        <v>0</v>
      </c>
      <c r="AI654" s="22">
        <v>0</v>
      </c>
      <c r="AJ654" s="22">
        <v>0</v>
      </c>
      <c r="AK654" s="22">
        <v>0</v>
      </c>
      <c r="AL654" s="22">
        <v>0</v>
      </c>
      <c r="AM654" s="22">
        <v>0</v>
      </c>
      <c r="AN654" s="22">
        <v>0</v>
      </c>
      <c r="AO654" s="22">
        <v>0</v>
      </c>
      <c r="AP654" s="22">
        <v>0</v>
      </c>
      <c r="AQ654" s="24" t="s">
        <v>930</v>
      </c>
    </row>
    <row r="655" spans="1:43" ht="40.200000000000003" x14ac:dyDescent="0.3">
      <c r="A655" s="17">
        <v>2012</v>
      </c>
      <c r="B655" s="19">
        <v>41003</v>
      </c>
      <c r="C655" s="18" t="s">
        <v>1054</v>
      </c>
      <c r="D655" s="18" t="s">
        <v>1625</v>
      </c>
      <c r="E655" s="18" t="s">
        <v>1280</v>
      </c>
      <c r="F655" s="17">
        <v>4</v>
      </c>
      <c r="G655" s="18" t="s">
        <v>919</v>
      </c>
      <c r="H655" s="18" t="s">
        <v>47</v>
      </c>
      <c r="I655" s="17">
        <v>2011</v>
      </c>
      <c r="J655" s="17">
        <v>2.0525000000000002</v>
      </c>
      <c r="K655" s="17">
        <v>61</v>
      </c>
      <c r="L655" s="17">
        <v>312</v>
      </c>
      <c r="M655" s="20">
        <v>0.13626340825395408</v>
      </c>
      <c r="N655" s="18" t="s">
        <v>920</v>
      </c>
      <c r="O655" s="18" t="s">
        <v>921</v>
      </c>
      <c r="P655" s="21">
        <v>0.40277777777777779</v>
      </c>
      <c r="Q655" s="18" t="s">
        <v>346</v>
      </c>
      <c r="R655" s="20">
        <v>0.25375538293374317</v>
      </c>
      <c r="S655" s="22">
        <v>5.5830000000000007E-4</v>
      </c>
      <c r="T655" s="20">
        <v>2.7200974421437273E-2</v>
      </c>
      <c r="U655" s="22">
        <v>2.7208375364660697E-2</v>
      </c>
      <c r="V655" s="17" t="s">
        <v>47</v>
      </c>
      <c r="W655" s="17" t="s">
        <v>47</v>
      </c>
      <c r="X655" s="22">
        <v>0</v>
      </c>
      <c r="Y655" s="22">
        <v>0</v>
      </c>
      <c r="Z655" s="22">
        <v>0</v>
      </c>
      <c r="AA655" s="22">
        <v>0</v>
      </c>
      <c r="AB655" s="22">
        <v>0</v>
      </c>
      <c r="AC655" s="22">
        <v>7.3300000000000006E-5</v>
      </c>
      <c r="AD655" s="22">
        <v>3.8960000000000004E-4</v>
      </c>
      <c r="AE655" s="22">
        <v>0</v>
      </c>
      <c r="AF655" s="22">
        <v>0</v>
      </c>
      <c r="AG655" s="22">
        <v>0</v>
      </c>
      <c r="AH655" s="22">
        <v>0</v>
      </c>
      <c r="AI655" s="22">
        <v>9.5400000000000001E-5</v>
      </c>
      <c r="AJ655" s="22">
        <v>0</v>
      </c>
      <c r="AK655" s="22">
        <v>0</v>
      </c>
      <c r="AL655" s="22">
        <v>0</v>
      </c>
      <c r="AM655" s="22">
        <v>0</v>
      </c>
      <c r="AN655" s="22">
        <v>0</v>
      </c>
      <c r="AO655" s="22">
        <v>0</v>
      </c>
      <c r="AP655" s="22">
        <v>0</v>
      </c>
      <c r="AQ655" s="24" t="s">
        <v>930</v>
      </c>
    </row>
    <row r="656" spans="1:43" ht="40.200000000000003" x14ac:dyDescent="0.3">
      <c r="A656" s="17">
        <v>2012</v>
      </c>
      <c r="B656" s="19">
        <v>41003</v>
      </c>
      <c r="C656" s="18" t="s">
        <v>46</v>
      </c>
      <c r="D656" s="18" t="s">
        <v>1626</v>
      </c>
      <c r="E656" s="18" t="s">
        <v>1280</v>
      </c>
      <c r="F656" s="17">
        <v>4</v>
      </c>
      <c r="G656" s="18" t="s">
        <v>919</v>
      </c>
      <c r="H656" s="18" t="s">
        <v>47</v>
      </c>
      <c r="I656" s="17">
        <v>2011</v>
      </c>
      <c r="J656" s="17">
        <v>2.5985999999999998</v>
      </c>
      <c r="K656" s="17">
        <v>70</v>
      </c>
      <c r="L656" s="17">
        <v>425</v>
      </c>
      <c r="M656" s="20">
        <v>0.18969077982818897</v>
      </c>
      <c r="N656" s="18" t="s">
        <v>920</v>
      </c>
      <c r="O656" s="18" t="s">
        <v>921</v>
      </c>
      <c r="P656" s="21">
        <v>0.42430555555555555</v>
      </c>
      <c r="Q656" s="18" t="s">
        <v>346</v>
      </c>
      <c r="R656" s="20">
        <v>0.8550341915886579</v>
      </c>
      <c r="S656" s="22">
        <v>3.7572073958119919E-3</v>
      </c>
      <c r="T656" s="20">
        <v>0.14458583067082245</v>
      </c>
      <c r="U656" s="22">
        <v>0.14479518399036626</v>
      </c>
      <c r="V656" s="17" t="s">
        <v>47</v>
      </c>
      <c r="W656" s="17" t="s">
        <v>47</v>
      </c>
      <c r="X656" s="22">
        <v>5.49E-5</v>
      </c>
      <c r="Y656" s="22">
        <v>0</v>
      </c>
      <c r="Z656" s="22">
        <v>2.5479000000000001E-3</v>
      </c>
      <c r="AA656" s="22">
        <v>0</v>
      </c>
      <c r="AB656" s="22">
        <v>0</v>
      </c>
      <c r="AC656" s="22">
        <v>5.52E-5</v>
      </c>
      <c r="AD656" s="22">
        <v>4.2979999999999998E-4</v>
      </c>
      <c r="AE656" s="22">
        <v>3.82E-5</v>
      </c>
      <c r="AF656" s="22">
        <v>0</v>
      </c>
      <c r="AG656" s="22">
        <v>0</v>
      </c>
      <c r="AH656" s="22">
        <v>0</v>
      </c>
      <c r="AI656" s="22">
        <v>1.38E-5</v>
      </c>
      <c r="AJ656" s="22">
        <v>0</v>
      </c>
      <c r="AK656" s="22">
        <v>4.5340739581199171E-4</v>
      </c>
      <c r="AL656" s="22">
        <v>0</v>
      </c>
      <c r="AM656" s="22">
        <v>0</v>
      </c>
      <c r="AN656" s="22">
        <v>0</v>
      </c>
      <c r="AO656" s="22">
        <v>0</v>
      </c>
      <c r="AP656" s="22">
        <v>1.64E-4</v>
      </c>
      <c r="AQ656" s="24" t="s">
        <v>930</v>
      </c>
    </row>
    <row r="657" spans="1:43" ht="40.200000000000003" x14ac:dyDescent="0.3">
      <c r="A657" s="17">
        <v>2012</v>
      </c>
      <c r="B657" s="19">
        <v>41003</v>
      </c>
      <c r="C657" s="18" t="s">
        <v>46</v>
      </c>
      <c r="D657" s="18" t="s">
        <v>1627</v>
      </c>
      <c r="E657" s="18" t="s">
        <v>1280</v>
      </c>
      <c r="F657" s="17">
        <v>4</v>
      </c>
      <c r="G657" s="18" t="s">
        <v>919</v>
      </c>
      <c r="H657" s="18" t="s">
        <v>47</v>
      </c>
      <c r="I657" s="17">
        <v>2011</v>
      </c>
      <c r="J657" s="17">
        <v>2.0991</v>
      </c>
      <c r="K657" s="17">
        <v>65</v>
      </c>
      <c r="L657" s="17">
        <v>425</v>
      </c>
      <c r="M657" s="20">
        <v>0.18969077982818897</v>
      </c>
      <c r="N657" s="18" t="s">
        <v>920</v>
      </c>
      <c r="O657" s="18" t="s">
        <v>921</v>
      </c>
      <c r="P657" s="21">
        <v>0.42430555555555555</v>
      </c>
      <c r="Q657" s="18" t="s">
        <v>346</v>
      </c>
      <c r="R657" s="20">
        <v>1.705006298046958</v>
      </c>
      <c r="S657" s="22">
        <v>2.0079417764159089E-2</v>
      </c>
      <c r="T657" s="20">
        <v>0.95657271040727399</v>
      </c>
      <c r="U657" s="22">
        <v>0.96581139868105992</v>
      </c>
      <c r="V657" s="17" t="s">
        <v>47</v>
      </c>
      <c r="W657" s="17" t="s">
        <v>47</v>
      </c>
      <c r="X657" s="22">
        <v>5.49E-5</v>
      </c>
      <c r="Y657" s="22">
        <v>0</v>
      </c>
      <c r="Z657" s="22">
        <v>1.81937E-2</v>
      </c>
      <c r="AA657" s="22">
        <v>0</v>
      </c>
      <c r="AB657" s="22">
        <v>0</v>
      </c>
      <c r="AC657" s="22">
        <v>1.808E-4</v>
      </c>
      <c r="AD657" s="22">
        <v>4.0670000000000002E-4</v>
      </c>
      <c r="AE657" s="22">
        <v>7.64E-5</v>
      </c>
      <c r="AF657" s="22">
        <v>0</v>
      </c>
      <c r="AG657" s="22">
        <v>0</v>
      </c>
      <c r="AH657" s="22">
        <v>0</v>
      </c>
      <c r="AI657" s="22">
        <v>7.3030000000000002E-4</v>
      </c>
      <c r="AJ657" s="22">
        <v>0</v>
      </c>
      <c r="AK657" s="22">
        <v>4.1191776415908863E-4</v>
      </c>
      <c r="AL657" s="22">
        <v>0</v>
      </c>
      <c r="AM657" s="22">
        <v>0</v>
      </c>
      <c r="AN657" s="22">
        <v>0</v>
      </c>
      <c r="AO657" s="22">
        <v>0</v>
      </c>
      <c r="AP657" s="22">
        <v>2.4700000000000001E-5</v>
      </c>
      <c r="AQ657" s="24" t="s">
        <v>930</v>
      </c>
    </row>
    <row r="658" spans="1:43" ht="40.200000000000003" x14ac:dyDescent="0.3">
      <c r="A658" s="17">
        <v>2012</v>
      </c>
      <c r="B658" s="19">
        <v>41003</v>
      </c>
      <c r="C658" s="18" t="s">
        <v>46</v>
      </c>
      <c r="D658" s="18" t="s">
        <v>1628</v>
      </c>
      <c r="E658" s="18" t="s">
        <v>1280</v>
      </c>
      <c r="F658" s="17">
        <v>4</v>
      </c>
      <c r="G658" s="18" t="s">
        <v>919</v>
      </c>
      <c r="H658" s="18" t="s">
        <v>47</v>
      </c>
      <c r="I658" s="17">
        <v>2011</v>
      </c>
      <c r="J658" s="17">
        <v>2.7193999999999998</v>
      </c>
      <c r="K658" s="17">
        <v>70</v>
      </c>
      <c r="L658" s="17">
        <v>425</v>
      </c>
      <c r="M658" s="20">
        <v>0.18969077982818897</v>
      </c>
      <c r="N658" s="18" t="s">
        <v>920</v>
      </c>
      <c r="O658" s="18" t="s">
        <v>921</v>
      </c>
      <c r="P658" s="21">
        <v>0.42430555555555555</v>
      </c>
      <c r="Q658" s="18" t="s">
        <v>346</v>
      </c>
      <c r="R658" s="20">
        <v>1.2516711678419417</v>
      </c>
      <c r="S658" s="22">
        <v>9.3648784480374076E-3</v>
      </c>
      <c r="T658" s="20">
        <v>0.34437296639102039</v>
      </c>
      <c r="U658" s="22">
        <v>0.34556299191703466</v>
      </c>
      <c r="V658" s="17" t="s">
        <v>47</v>
      </c>
      <c r="W658" s="17" t="s">
        <v>47</v>
      </c>
      <c r="X658" s="22">
        <v>0</v>
      </c>
      <c r="Y658" s="22">
        <v>0</v>
      </c>
      <c r="Z658" s="22">
        <v>8.2484999999999989E-3</v>
      </c>
      <c r="AA658" s="22">
        <v>0</v>
      </c>
      <c r="AB658" s="22">
        <v>0</v>
      </c>
      <c r="AC658" s="22">
        <v>1.38E-5</v>
      </c>
      <c r="AD658" s="22">
        <v>3.524E-4</v>
      </c>
      <c r="AE658" s="22">
        <v>7.64E-5</v>
      </c>
      <c r="AF658" s="22">
        <v>0</v>
      </c>
      <c r="AG658" s="22">
        <v>0</v>
      </c>
      <c r="AH658" s="22">
        <v>0</v>
      </c>
      <c r="AI658" s="22">
        <v>4.149E-4</v>
      </c>
      <c r="AJ658" s="22">
        <v>0</v>
      </c>
      <c r="AK658" s="22">
        <v>9.4878448037410607E-5</v>
      </c>
      <c r="AL658" s="22">
        <v>0</v>
      </c>
      <c r="AM658" s="22">
        <v>0</v>
      </c>
      <c r="AN658" s="22">
        <v>0</v>
      </c>
      <c r="AO658" s="22">
        <v>0</v>
      </c>
      <c r="AP658" s="22">
        <v>1.64E-4</v>
      </c>
      <c r="AQ658" s="24" t="s">
        <v>930</v>
      </c>
    </row>
    <row r="659" spans="1:43" ht="40.200000000000003" x14ac:dyDescent="0.3">
      <c r="A659" s="17">
        <v>2012</v>
      </c>
      <c r="B659" s="19">
        <v>41003</v>
      </c>
      <c r="C659" s="18" t="s">
        <v>46</v>
      </c>
      <c r="D659" s="18" t="s">
        <v>1629</v>
      </c>
      <c r="E659" s="18" t="s">
        <v>1280</v>
      </c>
      <c r="F659" s="17">
        <v>4</v>
      </c>
      <c r="G659" s="18" t="s">
        <v>919</v>
      </c>
      <c r="H659" s="18" t="s">
        <v>47</v>
      </c>
      <c r="I659" s="17">
        <v>2011</v>
      </c>
      <c r="J659" s="17">
        <v>2.2681</v>
      </c>
      <c r="K659" s="17">
        <v>65</v>
      </c>
      <c r="L659" s="17">
        <v>425</v>
      </c>
      <c r="M659" s="20">
        <v>0.18969077982818897</v>
      </c>
      <c r="N659" s="18" t="s">
        <v>920</v>
      </c>
      <c r="O659" s="18" t="s">
        <v>921</v>
      </c>
      <c r="P659" s="21">
        <v>0.42430555555555555</v>
      </c>
      <c r="Q659" s="18" t="s">
        <v>346</v>
      </c>
      <c r="R659" s="20">
        <v>1.2008214931493659</v>
      </c>
      <c r="S659" s="22">
        <v>6.2887786761341999E-3</v>
      </c>
      <c r="T659" s="20">
        <v>0.27727078506830383</v>
      </c>
      <c r="U659" s="22">
        <v>0.27804171351017087</v>
      </c>
      <c r="V659" s="17" t="s">
        <v>47</v>
      </c>
      <c r="W659" s="17" t="s">
        <v>47</v>
      </c>
      <c r="X659" s="22">
        <v>0</v>
      </c>
      <c r="Y659" s="22">
        <v>0</v>
      </c>
      <c r="Z659" s="22">
        <v>4.9489999999999994E-3</v>
      </c>
      <c r="AA659" s="22">
        <v>0</v>
      </c>
      <c r="AB659" s="22">
        <v>0</v>
      </c>
      <c r="AC659" s="22">
        <v>1.104E-4</v>
      </c>
      <c r="AD659" s="22">
        <v>6.0650000000000005E-4</v>
      </c>
      <c r="AE659" s="22">
        <v>1.528E-4</v>
      </c>
      <c r="AF659" s="22">
        <v>0</v>
      </c>
      <c r="AG659" s="22">
        <v>0</v>
      </c>
      <c r="AH659" s="22">
        <v>0</v>
      </c>
      <c r="AI659" s="22">
        <v>4.3550000000000001E-4</v>
      </c>
      <c r="AJ659" s="22">
        <v>0</v>
      </c>
      <c r="AK659" s="22">
        <v>3.4578676134200454E-5</v>
      </c>
      <c r="AL659" s="22">
        <v>0</v>
      </c>
      <c r="AM659" s="22">
        <v>0</v>
      </c>
      <c r="AN659" s="22">
        <v>0</v>
      </c>
      <c r="AO659" s="22">
        <v>0</v>
      </c>
      <c r="AP659" s="22">
        <v>0</v>
      </c>
      <c r="AQ659" s="24" t="s">
        <v>930</v>
      </c>
    </row>
    <row r="660" spans="1:43" ht="40.200000000000003" x14ac:dyDescent="0.3">
      <c r="A660" s="17">
        <v>2012</v>
      </c>
      <c r="B660" s="19">
        <v>41003</v>
      </c>
      <c r="C660" s="18" t="s">
        <v>46</v>
      </c>
      <c r="D660" s="18" t="s">
        <v>1630</v>
      </c>
      <c r="E660" s="18" t="s">
        <v>1280</v>
      </c>
      <c r="F660" s="17">
        <v>4</v>
      </c>
      <c r="G660" s="18" t="s">
        <v>919</v>
      </c>
      <c r="H660" s="18" t="s">
        <v>47</v>
      </c>
      <c r="I660" s="17">
        <v>2011</v>
      </c>
      <c r="J660" s="17">
        <v>2.1242000000000001</v>
      </c>
      <c r="K660" s="17">
        <v>70</v>
      </c>
      <c r="L660" s="17">
        <v>425</v>
      </c>
      <c r="M660" s="20">
        <v>0.18969077982818897</v>
      </c>
      <c r="N660" s="18" t="s">
        <v>920</v>
      </c>
      <c r="O660" s="18" t="s">
        <v>921</v>
      </c>
      <c r="P660" s="21">
        <v>0.42430555555555555</v>
      </c>
      <c r="Q660" s="18" t="s">
        <v>346</v>
      </c>
      <c r="R660" s="20">
        <v>0.93474019873506209</v>
      </c>
      <c r="S660" s="22">
        <v>4.5140999999999992E-3</v>
      </c>
      <c r="T660" s="20">
        <v>0.21250823839563124</v>
      </c>
      <c r="U660" s="22">
        <v>0.21296079763515902</v>
      </c>
      <c r="V660" s="17" t="s">
        <v>47</v>
      </c>
      <c r="W660" s="17" t="s">
        <v>47</v>
      </c>
      <c r="X660" s="22">
        <v>1.098E-4</v>
      </c>
      <c r="Y660" s="22">
        <v>7.5300000000000001E-5</v>
      </c>
      <c r="Z660" s="22">
        <v>1.7675E-3</v>
      </c>
      <c r="AA660" s="22">
        <v>0</v>
      </c>
      <c r="AB660" s="22">
        <v>0</v>
      </c>
      <c r="AC660" s="22">
        <v>3.0270000000000004E-4</v>
      </c>
      <c r="AD660" s="22">
        <v>1.3415E-3</v>
      </c>
      <c r="AE660" s="22">
        <v>3.4380000000000001E-4</v>
      </c>
      <c r="AF660" s="22">
        <v>0</v>
      </c>
      <c r="AG660" s="22">
        <v>0</v>
      </c>
      <c r="AH660" s="22">
        <v>0</v>
      </c>
      <c r="AI660" s="22">
        <v>4.0950000000000003E-4</v>
      </c>
      <c r="AJ660" s="22">
        <v>0</v>
      </c>
      <c r="AK660" s="22">
        <v>0</v>
      </c>
      <c r="AL660" s="22">
        <v>0</v>
      </c>
      <c r="AM660" s="22">
        <v>0</v>
      </c>
      <c r="AN660" s="22">
        <v>0</v>
      </c>
      <c r="AO660" s="22">
        <v>0</v>
      </c>
      <c r="AP660" s="22">
        <v>1.64E-4</v>
      </c>
      <c r="AQ660" s="24" t="s">
        <v>930</v>
      </c>
    </row>
    <row r="661" spans="1:43" ht="40.200000000000003" x14ac:dyDescent="0.3">
      <c r="A661" s="17">
        <v>2012</v>
      </c>
      <c r="B661" s="19">
        <v>41003</v>
      </c>
      <c r="C661" s="18" t="s">
        <v>46</v>
      </c>
      <c r="D661" s="18" t="s">
        <v>1631</v>
      </c>
      <c r="E661" s="18" t="s">
        <v>1280</v>
      </c>
      <c r="F661" s="17">
        <v>4</v>
      </c>
      <c r="G661" s="18" t="s">
        <v>919</v>
      </c>
      <c r="H661" s="18" t="s">
        <v>47</v>
      </c>
      <c r="I661" s="17">
        <v>2011</v>
      </c>
      <c r="J661" s="17">
        <v>2.5103</v>
      </c>
      <c r="K661" s="17">
        <v>67</v>
      </c>
      <c r="L661" s="17">
        <v>425</v>
      </c>
      <c r="M661" s="20">
        <v>0.18969077982818897</v>
      </c>
      <c r="N661" s="18" t="s">
        <v>920</v>
      </c>
      <c r="O661" s="18" t="s">
        <v>921</v>
      </c>
      <c r="P661" s="21">
        <v>0.42430555555555555</v>
      </c>
      <c r="Q661" s="18" t="s">
        <v>346</v>
      </c>
      <c r="R661" s="20">
        <v>-0.37077347315059767</v>
      </c>
      <c r="S661" s="22">
        <v>1.8918933806710023E-4</v>
      </c>
      <c r="T661" s="20">
        <v>7.5365230477273722E-3</v>
      </c>
      <c r="U661" s="22">
        <v>7.537091082333921E-3</v>
      </c>
      <c r="V661" s="17" t="s">
        <v>47</v>
      </c>
      <c r="W661" s="17" t="s">
        <v>47</v>
      </c>
      <c r="X661" s="22">
        <v>0</v>
      </c>
      <c r="Y661" s="22">
        <v>0</v>
      </c>
      <c r="Z661" s="22">
        <v>1.65E-4</v>
      </c>
      <c r="AA661" s="22">
        <v>0</v>
      </c>
      <c r="AB661" s="22">
        <v>0</v>
      </c>
      <c r="AC661" s="22">
        <v>0</v>
      </c>
      <c r="AD661" s="22">
        <v>0</v>
      </c>
      <c r="AE661" s="22">
        <v>0</v>
      </c>
      <c r="AF661" s="22">
        <v>0</v>
      </c>
      <c r="AG661" s="22">
        <v>0</v>
      </c>
      <c r="AH661" s="22">
        <v>0</v>
      </c>
      <c r="AI661" s="22">
        <v>6.9E-6</v>
      </c>
      <c r="AJ661" s="22">
        <v>0</v>
      </c>
      <c r="AK661" s="22">
        <v>1.7289338067100227E-5</v>
      </c>
      <c r="AL661" s="22">
        <v>0</v>
      </c>
      <c r="AM661" s="22">
        <v>0</v>
      </c>
      <c r="AN661" s="22">
        <v>0</v>
      </c>
      <c r="AO661" s="22">
        <v>0</v>
      </c>
      <c r="AP661" s="22">
        <v>0</v>
      </c>
      <c r="AQ661" s="24" t="s">
        <v>930</v>
      </c>
    </row>
    <row r="662" spans="1:43" ht="40.200000000000003" x14ac:dyDescent="0.3">
      <c r="A662" s="17">
        <v>2012</v>
      </c>
      <c r="B662" s="19">
        <v>41003</v>
      </c>
      <c r="C662" s="18" t="s">
        <v>46</v>
      </c>
      <c r="D662" s="18" t="s">
        <v>1632</v>
      </c>
      <c r="E662" s="18" t="s">
        <v>1280</v>
      </c>
      <c r="F662" s="17">
        <v>4</v>
      </c>
      <c r="G662" s="18" t="s">
        <v>919</v>
      </c>
      <c r="H662" s="18" t="s">
        <v>47</v>
      </c>
      <c r="I662" s="17">
        <v>2011</v>
      </c>
      <c r="J662" s="17">
        <v>2.5893000000000002</v>
      </c>
      <c r="K662" s="17">
        <v>68</v>
      </c>
      <c r="L662" s="17">
        <v>425</v>
      </c>
      <c r="M662" s="20">
        <v>0.18969077982818897</v>
      </c>
      <c r="N662" s="18" t="s">
        <v>920</v>
      </c>
      <c r="O662" s="18" t="s">
        <v>921</v>
      </c>
      <c r="P662" s="21">
        <v>0.42430555555555555</v>
      </c>
      <c r="Q662" s="18" t="s">
        <v>346</v>
      </c>
      <c r="R662" s="20">
        <v>1.4437159659546015</v>
      </c>
      <c r="S662" s="22">
        <v>1.3055472860315191E-2</v>
      </c>
      <c r="T662" s="20">
        <v>0.50420858379929678</v>
      </c>
      <c r="U662" s="22">
        <v>0.50676373002566766</v>
      </c>
      <c r="V662" s="17" t="s">
        <v>47</v>
      </c>
      <c r="W662" s="17" t="s">
        <v>47</v>
      </c>
      <c r="X662" s="22">
        <v>5.49E-5</v>
      </c>
      <c r="Y662" s="22">
        <v>0</v>
      </c>
      <c r="Z662" s="22">
        <v>9.3559999999999997E-3</v>
      </c>
      <c r="AA662" s="22">
        <v>0</v>
      </c>
      <c r="AB662" s="22">
        <v>0</v>
      </c>
      <c r="AC662" s="22">
        <v>4.7780000000000001E-4</v>
      </c>
      <c r="AD662" s="22">
        <v>7.7399999999999995E-4</v>
      </c>
      <c r="AE662" s="22">
        <v>1.528E-4</v>
      </c>
      <c r="AF662" s="22">
        <v>0</v>
      </c>
      <c r="AG662" s="22">
        <v>0</v>
      </c>
      <c r="AH662" s="22">
        <v>0</v>
      </c>
      <c r="AI662" s="22">
        <v>5.5440000000000003E-4</v>
      </c>
      <c r="AJ662" s="22">
        <v>0</v>
      </c>
      <c r="AK662" s="22">
        <v>0</v>
      </c>
      <c r="AL662" s="22">
        <v>0</v>
      </c>
      <c r="AM662" s="22">
        <v>0</v>
      </c>
      <c r="AN662" s="22">
        <v>0</v>
      </c>
      <c r="AO662" s="22">
        <v>1.6855728603151915E-3</v>
      </c>
      <c r="AP662" s="22">
        <v>0</v>
      </c>
      <c r="AQ662" s="24" t="s">
        <v>930</v>
      </c>
    </row>
    <row r="663" spans="1:43" ht="40.200000000000003" x14ac:dyDescent="0.3">
      <c r="A663" s="17">
        <v>2012</v>
      </c>
      <c r="B663" s="19">
        <v>41003</v>
      </c>
      <c r="C663" s="18" t="s">
        <v>46</v>
      </c>
      <c r="D663" s="18" t="s">
        <v>1633</v>
      </c>
      <c r="E663" s="18" t="s">
        <v>1280</v>
      </c>
      <c r="F663" s="17">
        <v>4</v>
      </c>
      <c r="G663" s="18" t="s">
        <v>919</v>
      </c>
      <c r="H663" s="18" t="s">
        <v>47</v>
      </c>
      <c r="I663" s="17">
        <v>2011</v>
      </c>
      <c r="J663" s="17">
        <v>2.7464</v>
      </c>
      <c r="K663" s="17">
        <v>72</v>
      </c>
      <c r="L663" s="17">
        <v>425</v>
      </c>
      <c r="M663" s="20">
        <v>0.18969077982818897</v>
      </c>
      <c r="N663" s="18" t="s">
        <v>920</v>
      </c>
      <c r="O663" s="18" t="s">
        <v>921</v>
      </c>
      <c r="P663" s="21">
        <v>0.42430555555555555</v>
      </c>
      <c r="Q663" s="18" t="s">
        <v>346</v>
      </c>
      <c r="R663" s="20">
        <v>0.92634630877235336</v>
      </c>
      <c r="S663" s="22">
        <v>4.9270418283696412E-3</v>
      </c>
      <c r="T663" s="20">
        <v>0.17940000831523598</v>
      </c>
      <c r="U663" s="22">
        <v>0.17972243037026459</v>
      </c>
      <c r="V663" s="17" t="s">
        <v>47</v>
      </c>
      <c r="W663" s="17" t="s">
        <v>47</v>
      </c>
      <c r="X663" s="22">
        <v>0</v>
      </c>
      <c r="Y663" s="22">
        <v>0</v>
      </c>
      <c r="Z663" s="22">
        <v>2.8986999999999997E-3</v>
      </c>
      <c r="AA663" s="22">
        <v>0</v>
      </c>
      <c r="AB663" s="22">
        <v>0</v>
      </c>
      <c r="AC663" s="22">
        <v>4.9680000000000004E-4</v>
      </c>
      <c r="AD663" s="22">
        <v>6.7029999999999998E-4</v>
      </c>
      <c r="AE663" s="22">
        <v>2.2919999999999999E-4</v>
      </c>
      <c r="AF663" s="22">
        <v>0</v>
      </c>
      <c r="AG663" s="22">
        <v>0</v>
      </c>
      <c r="AH663" s="22">
        <v>2.3999999999999999E-6</v>
      </c>
      <c r="AI663" s="22">
        <v>5.8569999999999998E-4</v>
      </c>
      <c r="AJ663" s="22">
        <v>0</v>
      </c>
      <c r="AK663" s="22">
        <v>4.3941828369641156E-5</v>
      </c>
      <c r="AL663" s="22">
        <v>0</v>
      </c>
      <c r="AM663" s="22">
        <v>0</v>
      </c>
      <c r="AN663" s="22">
        <v>0</v>
      </c>
      <c r="AO663" s="22">
        <v>0</v>
      </c>
      <c r="AP663" s="22">
        <v>0</v>
      </c>
      <c r="AQ663" s="24" t="s">
        <v>930</v>
      </c>
    </row>
    <row r="664" spans="1:43" ht="40.200000000000003" x14ac:dyDescent="0.3">
      <c r="A664" s="17">
        <v>2012</v>
      </c>
      <c r="B664" s="19">
        <v>41003</v>
      </c>
      <c r="C664" s="18" t="s">
        <v>1141</v>
      </c>
      <c r="D664" s="18" t="s">
        <v>1634</v>
      </c>
      <c r="E664" s="18" t="s">
        <v>1280</v>
      </c>
      <c r="F664" s="17">
        <v>4</v>
      </c>
      <c r="G664" s="18" t="s">
        <v>919</v>
      </c>
      <c r="H664" s="18" t="s">
        <v>47</v>
      </c>
      <c r="I664" s="17">
        <v>2011</v>
      </c>
      <c r="J664" s="17">
        <v>2.4603999999999999</v>
      </c>
      <c r="K664" s="17">
        <v>70</v>
      </c>
      <c r="L664" s="17">
        <v>590</v>
      </c>
      <c r="M664" s="20">
        <v>0.26948576617596481</v>
      </c>
      <c r="N664" s="18" t="s">
        <v>920</v>
      </c>
      <c r="O664" s="18" t="s">
        <v>921</v>
      </c>
      <c r="P664" s="21">
        <v>0.4548611111111111</v>
      </c>
      <c r="Q664" s="18" t="s">
        <v>346</v>
      </c>
      <c r="R664" s="20">
        <v>1.5419218327064832</v>
      </c>
      <c r="S664" s="22">
        <v>1.8270600000000001E-2</v>
      </c>
      <c r="T664" s="20">
        <v>0.74258657128922134</v>
      </c>
      <c r="U664" s="22">
        <v>0.74814217461204158</v>
      </c>
      <c r="V664" s="17" t="s">
        <v>47</v>
      </c>
      <c r="W664" s="17" t="s">
        <v>47</v>
      </c>
      <c r="X664" s="22">
        <v>5.49E-5</v>
      </c>
      <c r="Y664" s="22">
        <v>0</v>
      </c>
      <c r="Z664" s="22">
        <v>1.7981399999999998E-2</v>
      </c>
      <c r="AA664" s="22">
        <v>0</v>
      </c>
      <c r="AB664" s="22">
        <v>0</v>
      </c>
      <c r="AC664" s="22">
        <v>7.3300000000000006E-5</v>
      </c>
      <c r="AD664" s="22">
        <v>8.5499999999999991E-5</v>
      </c>
      <c r="AE664" s="22">
        <v>0</v>
      </c>
      <c r="AF664" s="22">
        <v>0</v>
      </c>
      <c r="AG664" s="22">
        <v>4.5399999999999999E-5</v>
      </c>
      <c r="AH664" s="22">
        <v>0</v>
      </c>
      <c r="AI664" s="22">
        <v>3.01E-5</v>
      </c>
      <c r="AJ664" s="22">
        <v>0</v>
      </c>
      <c r="AK664" s="22">
        <v>0</v>
      </c>
      <c r="AL664" s="22">
        <v>0</v>
      </c>
      <c r="AM664" s="22">
        <v>0</v>
      </c>
      <c r="AN664" s="22">
        <v>0</v>
      </c>
      <c r="AO664" s="22">
        <v>0</v>
      </c>
      <c r="AP664" s="22">
        <v>0</v>
      </c>
      <c r="AQ664" s="24" t="s">
        <v>930</v>
      </c>
    </row>
    <row r="665" spans="1:43" ht="40.200000000000003" x14ac:dyDescent="0.3">
      <c r="A665" s="17">
        <v>2012</v>
      </c>
      <c r="B665" s="19">
        <v>41003</v>
      </c>
      <c r="C665" s="18" t="s">
        <v>1141</v>
      </c>
      <c r="D665" s="18" t="s">
        <v>1635</v>
      </c>
      <c r="E665" s="18" t="s">
        <v>1280</v>
      </c>
      <c r="F665" s="17">
        <v>4</v>
      </c>
      <c r="G665" s="18" t="s">
        <v>919</v>
      </c>
      <c r="H665" s="18" t="s">
        <v>47</v>
      </c>
      <c r="I665" s="17">
        <v>2011</v>
      </c>
      <c r="J665" s="17">
        <v>2.0160999999999998</v>
      </c>
      <c r="K665" s="17">
        <v>68</v>
      </c>
      <c r="L665" s="17">
        <v>590</v>
      </c>
      <c r="M665" s="20">
        <v>0.26948576617596481</v>
      </c>
      <c r="N665" s="18" t="s">
        <v>920</v>
      </c>
      <c r="O665" s="18" t="s">
        <v>921</v>
      </c>
      <c r="P665" s="21">
        <v>0.4548611111111111</v>
      </c>
      <c r="Q665" s="18" t="s">
        <v>346</v>
      </c>
      <c r="R665" s="20">
        <v>1.3998429426777526</v>
      </c>
      <c r="S665" s="22">
        <v>1.1801020995165402E-2</v>
      </c>
      <c r="T665" s="20">
        <v>0.58533907024281551</v>
      </c>
      <c r="U665" s="22">
        <v>0.58878546158940781</v>
      </c>
      <c r="V665" s="17" t="s">
        <v>47</v>
      </c>
      <c r="W665" s="17" t="s">
        <v>47</v>
      </c>
      <c r="X665" s="22">
        <v>1.098E-4</v>
      </c>
      <c r="Y665" s="22">
        <v>0</v>
      </c>
      <c r="Z665" s="22">
        <v>9.8979999999999988E-4</v>
      </c>
      <c r="AA665" s="22">
        <v>0</v>
      </c>
      <c r="AB665" s="22">
        <v>0</v>
      </c>
      <c r="AC665" s="22">
        <v>0</v>
      </c>
      <c r="AD665" s="22">
        <v>3.032E-4</v>
      </c>
      <c r="AE665" s="22">
        <v>0</v>
      </c>
      <c r="AF665" s="22">
        <v>0</v>
      </c>
      <c r="AG665" s="22">
        <v>0</v>
      </c>
      <c r="AH665" s="22">
        <v>0</v>
      </c>
      <c r="AI665" s="22">
        <v>0</v>
      </c>
      <c r="AJ665" s="22">
        <v>0</v>
      </c>
      <c r="AK665" s="22">
        <v>0</v>
      </c>
      <c r="AL665" s="22">
        <v>0</v>
      </c>
      <c r="AM665" s="22">
        <v>0</v>
      </c>
      <c r="AN665" s="22">
        <v>0</v>
      </c>
      <c r="AO665" s="22">
        <v>1.0398220995165403E-2</v>
      </c>
      <c r="AP665" s="22">
        <v>0</v>
      </c>
      <c r="AQ665" s="24" t="s">
        <v>930</v>
      </c>
    </row>
    <row r="666" spans="1:43" ht="40.200000000000003" x14ac:dyDescent="0.3">
      <c r="A666" s="17">
        <v>2012</v>
      </c>
      <c r="B666" s="19">
        <v>41003</v>
      </c>
      <c r="C666" s="18" t="s">
        <v>1141</v>
      </c>
      <c r="D666" s="18" t="s">
        <v>1636</v>
      </c>
      <c r="E666" s="18" t="s">
        <v>1280</v>
      </c>
      <c r="F666" s="17">
        <v>4</v>
      </c>
      <c r="G666" s="18" t="s">
        <v>919</v>
      </c>
      <c r="H666" s="18" t="s">
        <v>47</v>
      </c>
      <c r="I666" s="17">
        <v>2011</v>
      </c>
      <c r="J666" s="17">
        <v>1.1732</v>
      </c>
      <c r="K666" s="17">
        <v>66</v>
      </c>
      <c r="L666" s="17">
        <v>590</v>
      </c>
      <c r="M666" s="20">
        <v>0.26948576617596481</v>
      </c>
      <c r="N666" s="18" t="s">
        <v>920</v>
      </c>
      <c r="O666" s="18" t="s">
        <v>921</v>
      </c>
      <c r="P666" s="21">
        <v>0.4548611111111111</v>
      </c>
      <c r="Q666" s="18" t="s">
        <v>346</v>
      </c>
      <c r="R666" s="20">
        <v>0.82438550529566279</v>
      </c>
      <c r="S666" s="22">
        <v>2.8008E-3</v>
      </c>
      <c r="T666" s="20">
        <v>0.23873167405386977</v>
      </c>
      <c r="U666" s="22">
        <v>0.23930296603073548</v>
      </c>
      <c r="V666" s="17" t="s">
        <v>47</v>
      </c>
      <c r="W666" s="17" t="s">
        <v>47</v>
      </c>
      <c r="X666" s="22">
        <v>0</v>
      </c>
      <c r="Y666" s="22">
        <v>0</v>
      </c>
      <c r="Z666" s="22">
        <v>1.7675E-3</v>
      </c>
      <c r="AA666" s="22">
        <v>0</v>
      </c>
      <c r="AB666" s="22">
        <v>0</v>
      </c>
      <c r="AC666" s="22">
        <v>0</v>
      </c>
      <c r="AD666" s="22">
        <v>2.329E-4</v>
      </c>
      <c r="AE666" s="22">
        <v>0</v>
      </c>
      <c r="AF666" s="22">
        <v>0</v>
      </c>
      <c r="AG666" s="22">
        <v>0</v>
      </c>
      <c r="AH666" s="22">
        <v>0</v>
      </c>
      <c r="AI666" s="22">
        <v>8.0040000000000005E-4</v>
      </c>
      <c r="AJ666" s="22">
        <v>0</v>
      </c>
      <c r="AK666" s="22">
        <v>0</v>
      </c>
      <c r="AL666" s="22">
        <v>0</v>
      </c>
      <c r="AM666" s="22">
        <v>0</v>
      </c>
      <c r="AN666" s="22">
        <v>0</v>
      </c>
      <c r="AO666" s="22">
        <v>0</v>
      </c>
      <c r="AP666" s="22">
        <v>0</v>
      </c>
      <c r="AQ666" s="24" t="s">
        <v>930</v>
      </c>
    </row>
    <row r="667" spans="1:43" ht="40.200000000000003" x14ac:dyDescent="0.3">
      <c r="A667" s="17">
        <v>2012</v>
      </c>
      <c r="B667" s="19">
        <v>41003</v>
      </c>
      <c r="C667" s="18" t="s">
        <v>1141</v>
      </c>
      <c r="D667" s="18" t="s">
        <v>1637</v>
      </c>
      <c r="E667" s="18" t="s">
        <v>1280</v>
      </c>
      <c r="F667" s="17">
        <v>4</v>
      </c>
      <c r="G667" s="18" t="s">
        <v>919</v>
      </c>
      <c r="H667" s="18" t="s">
        <v>47</v>
      </c>
      <c r="I667" s="17">
        <v>2011</v>
      </c>
      <c r="J667" s="17">
        <v>2.2930000000000001</v>
      </c>
      <c r="K667" s="17">
        <v>66</v>
      </c>
      <c r="L667" s="17">
        <v>590</v>
      </c>
      <c r="M667" s="20">
        <v>0.26948576617596481</v>
      </c>
      <c r="N667" s="18" t="s">
        <v>920</v>
      </c>
      <c r="O667" s="18" t="s">
        <v>921</v>
      </c>
      <c r="P667" s="21">
        <v>0.4548611111111111</v>
      </c>
      <c r="Q667" s="18" t="s">
        <v>346</v>
      </c>
      <c r="R667" s="20">
        <v>1.7262857101175666</v>
      </c>
      <c r="S667" s="22">
        <v>2.23451E-2</v>
      </c>
      <c r="T667" s="20">
        <v>0.97449193196685546</v>
      </c>
      <c r="U667" s="22">
        <v>0.98408172902011648</v>
      </c>
      <c r="V667" s="17" t="s">
        <v>47</v>
      </c>
      <c r="W667" s="17" t="s">
        <v>47</v>
      </c>
      <c r="X667" s="22">
        <v>0</v>
      </c>
      <c r="Y667" s="22">
        <v>0</v>
      </c>
      <c r="Z667" s="22">
        <v>2.2270599999999998E-2</v>
      </c>
      <c r="AA667" s="22">
        <v>0</v>
      </c>
      <c r="AB667" s="22">
        <v>0</v>
      </c>
      <c r="AC667" s="22">
        <v>0</v>
      </c>
      <c r="AD667" s="22">
        <v>4.4400000000000002E-5</v>
      </c>
      <c r="AE667" s="22">
        <v>0</v>
      </c>
      <c r="AF667" s="22">
        <v>0</v>
      </c>
      <c r="AG667" s="22">
        <v>0</v>
      </c>
      <c r="AH667" s="22">
        <v>0</v>
      </c>
      <c r="AI667" s="22">
        <v>3.01E-5</v>
      </c>
      <c r="AJ667" s="22">
        <v>0</v>
      </c>
      <c r="AK667" s="22">
        <v>0</v>
      </c>
      <c r="AL667" s="22">
        <v>0</v>
      </c>
      <c r="AM667" s="22">
        <v>0</v>
      </c>
      <c r="AN667" s="22">
        <v>0</v>
      </c>
      <c r="AO667" s="22">
        <v>0</v>
      </c>
      <c r="AP667" s="22">
        <v>0</v>
      </c>
      <c r="AQ667" s="24" t="s">
        <v>930</v>
      </c>
    </row>
    <row r="668" spans="1:43" ht="40.200000000000003" x14ac:dyDescent="0.3">
      <c r="A668" s="17">
        <v>2012</v>
      </c>
      <c r="B668" s="19">
        <v>41003</v>
      </c>
      <c r="C668" s="18" t="s">
        <v>1141</v>
      </c>
      <c r="D668" s="18" t="s">
        <v>1638</v>
      </c>
      <c r="E668" s="18" t="s">
        <v>1280</v>
      </c>
      <c r="F668" s="17">
        <v>4</v>
      </c>
      <c r="G668" s="18" t="s">
        <v>919</v>
      </c>
      <c r="H668" s="18" t="s">
        <v>47</v>
      </c>
      <c r="I668" s="17">
        <v>2011</v>
      </c>
      <c r="J668" s="17">
        <v>2.15</v>
      </c>
      <c r="K668" s="17">
        <v>65</v>
      </c>
      <c r="L668" s="17">
        <v>590</v>
      </c>
      <c r="M668" s="20">
        <v>0.26948576617596481</v>
      </c>
      <c r="N668" s="18" t="s">
        <v>920</v>
      </c>
      <c r="O668" s="18" t="s">
        <v>921</v>
      </c>
      <c r="P668" s="21">
        <v>0.4548611111111111</v>
      </c>
      <c r="Q668" s="18" t="s">
        <v>346</v>
      </c>
      <c r="R668" s="20">
        <v>1.2433300670964917</v>
      </c>
      <c r="S668" s="22">
        <v>6.9354538249603416E-3</v>
      </c>
      <c r="T668" s="20">
        <v>0.32257924767257407</v>
      </c>
      <c r="U668" s="22">
        <v>0.32362318892068836</v>
      </c>
      <c r="V668" s="17" t="s">
        <v>47</v>
      </c>
      <c r="W668" s="17" t="s">
        <v>47</v>
      </c>
      <c r="X668" s="22">
        <v>0</v>
      </c>
      <c r="Y668" s="22">
        <v>0</v>
      </c>
      <c r="Z668" s="22">
        <v>6.8344999999999994E-3</v>
      </c>
      <c r="AA668" s="22">
        <v>0</v>
      </c>
      <c r="AB668" s="22">
        <v>0</v>
      </c>
      <c r="AC668" s="22">
        <v>0</v>
      </c>
      <c r="AD668" s="22">
        <v>0</v>
      </c>
      <c r="AE668" s="22">
        <v>0</v>
      </c>
      <c r="AF668" s="22">
        <v>0</v>
      </c>
      <c r="AG668" s="22">
        <v>0</v>
      </c>
      <c r="AH668" s="22">
        <v>0</v>
      </c>
      <c r="AI668" s="22">
        <v>3.2299999999999999E-5</v>
      </c>
      <c r="AJ668" s="22">
        <v>0</v>
      </c>
      <c r="AK668" s="22">
        <v>6.8653824960342559E-5</v>
      </c>
      <c r="AL668" s="22">
        <v>0</v>
      </c>
      <c r="AM668" s="22">
        <v>0</v>
      </c>
      <c r="AN668" s="22">
        <v>0</v>
      </c>
      <c r="AO668" s="22">
        <v>0</v>
      </c>
      <c r="AP668" s="22">
        <v>0</v>
      </c>
      <c r="AQ668" s="24" t="s">
        <v>930</v>
      </c>
    </row>
    <row r="669" spans="1:43" ht="40.200000000000003" x14ac:dyDescent="0.3">
      <c r="A669" s="17">
        <v>2012</v>
      </c>
      <c r="B669" s="19">
        <v>41003</v>
      </c>
      <c r="C669" s="18" t="s">
        <v>1639</v>
      </c>
      <c r="D669" s="18" t="s">
        <v>1640</v>
      </c>
      <c r="E669" s="18" t="s">
        <v>1280</v>
      </c>
      <c r="F669" s="17">
        <v>4</v>
      </c>
      <c r="G669" s="18" t="s">
        <v>919</v>
      </c>
      <c r="H669" s="18" t="s">
        <v>47</v>
      </c>
      <c r="I669" s="17">
        <v>2011</v>
      </c>
      <c r="J669" s="17">
        <v>2.2490999999999999</v>
      </c>
      <c r="K669" s="17">
        <v>68</v>
      </c>
      <c r="L669" s="17">
        <v>590</v>
      </c>
      <c r="M669" s="20">
        <v>0.26948576617596481</v>
      </c>
      <c r="N669" s="18" t="s">
        <v>920</v>
      </c>
      <c r="O669" s="18" t="s">
        <v>921</v>
      </c>
      <c r="P669" s="21">
        <v>0.46388888888888891</v>
      </c>
      <c r="Q669" s="18" t="s">
        <v>346</v>
      </c>
      <c r="R669" s="20">
        <v>1.5177868882981067</v>
      </c>
      <c r="S669" s="22">
        <v>1.54833E-2</v>
      </c>
      <c r="T669" s="20">
        <v>0.68842203548085901</v>
      </c>
      <c r="U669" s="22">
        <v>0.69319413666633134</v>
      </c>
      <c r="V669" s="17" t="s">
        <v>47</v>
      </c>
      <c r="W669" s="17" t="s">
        <v>47</v>
      </c>
      <c r="X669" s="22">
        <v>0</v>
      </c>
      <c r="Y669" s="22">
        <v>0</v>
      </c>
      <c r="Z669" s="22">
        <v>1.54833E-2</v>
      </c>
      <c r="AA669" s="22">
        <v>0</v>
      </c>
      <c r="AB669" s="22">
        <v>0</v>
      </c>
      <c r="AC669" s="22">
        <v>0</v>
      </c>
      <c r="AD669" s="22">
        <v>0</v>
      </c>
      <c r="AE669" s="22">
        <v>0</v>
      </c>
      <c r="AF669" s="22">
        <v>0</v>
      </c>
      <c r="AG669" s="22">
        <v>0</v>
      </c>
      <c r="AH669" s="22">
        <v>0</v>
      </c>
      <c r="AI669" s="22">
        <v>0</v>
      </c>
      <c r="AJ669" s="22">
        <v>0</v>
      </c>
      <c r="AK669" s="22">
        <v>0</v>
      </c>
      <c r="AL669" s="22">
        <v>0</v>
      </c>
      <c r="AM669" s="22">
        <v>0</v>
      </c>
      <c r="AN669" s="22">
        <v>0</v>
      </c>
      <c r="AO669" s="22">
        <v>0</v>
      </c>
      <c r="AP669" s="22">
        <v>0</v>
      </c>
      <c r="AQ669" s="24" t="s">
        <v>930</v>
      </c>
    </row>
    <row r="670" spans="1:43" ht="40.200000000000003" x14ac:dyDescent="0.3">
      <c r="A670" s="17">
        <v>2012</v>
      </c>
      <c r="B670" s="19">
        <v>41003</v>
      </c>
      <c r="C670" s="18" t="s">
        <v>1639</v>
      </c>
      <c r="D670" s="18" t="s">
        <v>1641</v>
      </c>
      <c r="E670" s="18" t="s">
        <v>1280</v>
      </c>
      <c r="F670" s="17">
        <v>4</v>
      </c>
      <c r="G670" s="18" t="s">
        <v>919</v>
      </c>
      <c r="H670" s="18" t="s">
        <v>47</v>
      </c>
      <c r="I670" s="17">
        <v>2011</v>
      </c>
      <c r="J670" s="17">
        <v>2.6989999999999998</v>
      </c>
      <c r="K670" s="17">
        <v>69</v>
      </c>
      <c r="L670" s="17">
        <v>590</v>
      </c>
      <c r="M670" s="20">
        <v>0.26948576617596481</v>
      </c>
      <c r="N670" s="18" t="s">
        <v>920</v>
      </c>
      <c r="O670" s="18" t="s">
        <v>921</v>
      </c>
      <c r="P670" s="21">
        <v>0.46388888888888891</v>
      </c>
      <c r="Q670" s="18" t="s">
        <v>346</v>
      </c>
      <c r="R670" s="20">
        <v>1.9001567931486827</v>
      </c>
      <c r="S670" s="22">
        <v>3.9471499999999993E-2</v>
      </c>
      <c r="T670" s="20">
        <v>1.4624490552056315</v>
      </c>
      <c r="U670" s="22">
        <v>1.4841540521186365</v>
      </c>
      <c r="V670" s="17" t="s">
        <v>47</v>
      </c>
      <c r="W670" s="17" t="s">
        <v>47</v>
      </c>
      <c r="X670" s="22">
        <v>0</v>
      </c>
      <c r="Y670" s="22">
        <v>0</v>
      </c>
      <c r="Z670" s="22">
        <v>3.9427099999999993E-2</v>
      </c>
      <c r="AA670" s="22">
        <v>0</v>
      </c>
      <c r="AB670" s="22">
        <v>0</v>
      </c>
      <c r="AC670" s="22">
        <v>0</v>
      </c>
      <c r="AD670" s="22">
        <v>4.4400000000000002E-5</v>
      </c>
      <c r="AE670" s="22">
        <v>0</v>
      </c>
      <c r="AF670" s="22">
        <v>0</v>
      </c>
      <c r="AG670" s="22">
        <v>0</v>
      </c>
      <c r="AH670" s="22">
        <v>0</v>
      </c>
      <c r="AI670" s="22">
        <v>0</v>
      </c>
      <c r="AJ670" s="22">
        <v>0</v>
      </c>
      <c r="AK670" s="22">
        <v>0</v>
      </c>
      <c r="AL670" s="22">
        <v>0</v>
      </c>
      <c r="AM670" s="22">
        <v>0</v>
      </c>
      <c r="AN670" s="22">
        <v>0</v>
      </c>
      <c r="AO670" s="22">
        <v>0</v>
      </c>
      <c r="AP670" s="22">
        <v>0</v>
      </c>
      <c r="AQ670" s="24" t="s">
        <v>930</v>
      </c>
    </row>
    <row r="671" spans="1:43" ht="40.200000000000003" x14ac:dyDescent="0.3">
      <c r="A671" s="17">
        <v>2012</v>
      </c>
      <c r="B671" s="19">
        <v>41003</v>
      </c>
      <c r="C671" s="18" t="s">
        <v>1639</v>
      </c>
      <c r="D671" s="18" t="s">
        <v>1642</v>
      </c>
      <c r="E671" s="18" t="s">
        <v>1280</v>
      </c>
      <c r="F671" s="17">
        <v>4</v>
      </c>
      <c r="G671" s="18" t="s">
        <v>919</v>
      </c>
      <c r="H671" s="18" t="s">
        <v>47</v>
      </c>
      <c r="I671" s="17">
        <v>2011</v>
      </c>
      <c r="J671" s="17">
        <v>2.6303000000000001</v>
      </c>
      <c r="K671" s="17">
        <v>68</v>
      </c>
      <c r="L671" s="17">
        <v>590</v>
      </c>
      <c r="M671" s="20">
        <v>0.26948576617596481</v>
      </c>
      <c r="N671" s="18" t="s">
        <v>920</v>
      </c>
      <c r="O671" s="18" t="s">
        <v>921</v>
      </c>
      <c r="P671" s="21">
        <v>0.46388888888888891</v>
      </c>
      <c r="Q671" s="18" t="s">
        <v>346</v>
      </c>
      <c r="R671" s="20">
        <v>1.7578709475336449</v>
      </c>
      <c r="S671" s="22">
        <v>2.6912100000000001E-2</v>
      </c>
      <c r="T671" s="20">
        <v>1.0231570543284036</v>
      </c>
      <c r="U671" s="22">
        <v>1.033733774363782</v>
      </c>
      <c r="V671" s="17" t="s">
        <v>47</v>
      </c>
      <c r="W671" s="17" t="s">
        <v>47</v>
      </c>
      <c r="X671" s="22">
        <v>0</v>
      </c>
      <c r="Y671" s="22">
        <v>0</v>
      </c>
      <c r="Z671" s="22">
        <v>2.5923599999999998E-2</v>
      </c>
      <c r="AA671" s="22">
        <v>0</v>
      </c>
      <c r="AB671" s="22">
        <v>0</v>
      </c>
      <c r="AC671" s="22">
        <v>9.6599999999999995E-4</v>
      </c>
      <c r="AD671" s="22">
        <v>0</v>
      </c>
      <c r="AE671" s="22">
        <v>0</v>
      </c>
      <c r="AF671" s="22">
        <v>0</v>
      </c>
      <c r="AG671" s="22">
        <v>0</v>
      </c>
      <c r="AH671" s="22">
        <v>0</v>
      </c>
      <c r="AI671" s="22">
        <v>2.2500000000000001E-5</v>
      </c>
      <c r="AJ671" s="22">
        <v>0</v>
      </c>
      <c r="AK671" s="22">
        <v>0</v>
      </c>
      <c r="AL671" s="22">
        <v>0</v>
      </c>
      <c r="AM671" s="22">
        <v>0</v>
      </c>
      <c r="AN671" s="22">
        <v>0</v>
      </c>
      <c r="AO671" s="22">
        <v>0</v>
      </c>
      <c r="AP671" s="22">
        <v>0</v>
      </c>
      <c r="AQ671" s="24" t="s">
        <v>930</v>
      </c>
    </row>
    <row r="672" spans="1:43" ht="40.200000000000003" x14ac:dyDescent="0.3">
      <c r="A672" s="17">
        <v>2012</v>
      </c>
      <c r="B672" s="19">
        <v>41003</v>
      </c>
      <c r="C672" s="18" t="s">
        <v>1639</v>
      </c>
      <c r="D672" s="18" t="s">
        <v>1643</v>
      </c>
      <c r="E672" s="18" t="s">
        <v>1280</v>
      </c>
      <c r="F672" s="17">
        <v>4</v>
      </c>
      <c r="G672" s="18" t="s">
        <v>919</v>
      </c>
      <c r="H672" s="18" t="s">
        <v>47</v>
      </c>
      <c r="I672" s="17">
        <v>2011</v>
      </c>
      <c r="J672" s="17">
        <v>2.4965000000000002</v>
      </c>
      <c r="K672" s="17">
        <v>68</v>
      </c>
      <c r="L672" s="17">
        <v>590</v>
      </c>
      <c r="M672" s="20">
        <v>0.26948576617596481</v>
      </c>
      <c r="N672" s="18" t="s">
        <v>920</v>
      </c>
      <c r="O672" s="18" t="s">
        <v>921</v>
      </c>
      <c r="P672" s="21">
        <v>0.46388888888888891</v>
      </c>
      <c r="Q672" s="18" t="s">
        <v>346</v>
      </c>
      <c r="R672" s="20">
        <v>0.81758658715658716</v>
      </c>
      <c r="S672" s="22">
        <v>3.0878999999999998E-3</v>
      </c>
      <c r="T672" s="20">
        <v>0.12368916483076305</v>
      </c>
      <c r="U672" s="22">
        <v>0.12384234439224867</v>
      </c>
      <c r="V672" s="17" t="s">
        <v>47</v>
      </c>
      <c r="W672" s="17" t="s">
        <v>47</v>
      </c>
      <c r="X672" s="22">
        <v>0</v>
      </c>
      <c r="Y672" s="22">
        <v>0</v>
      </c>
      <c r="Z672" s="22">
        <v>2.9222999999999996E-3</v>
      </c>
      <c r="AA672" s="22">
        <v>0</v>
      </c>
      <c r="AB672" s="22">
        <v>0</v>
      </c>
      <c r="AC672" s="22">
        <v>1.6560000000000001E-4</v>
      </c>
      <c r="AD672" s="22">
        <v>0</v>
      </c>
      <c r="AE672" s="22">
        <v>0</v>
      </c>
      <c r="AF672" s="22">
        <v>0</v>
      </c>
      <c r="AG672" s="22">
        <v>0</v>
      </c>
      <c r="AH672" s="22">
        <v>0</v>
      </c>
      <c r="AI672" s="22">
        <v>0</v>
      </c>
      <c r="AJ672" s="22">
        <v>0</v>
      </c>
      <c r="AK672" s="22">
        <v>0</v>
      </c>
      <c r="AL672" s="22">
        <v>0</v>
      </c>
      <c r="AM672" s="22">
        <v>0</v>
      </c>
      <c r="AN672" s="22">
        <v>0</v>
      </c>
      <c r="AO672" s="22">
        <v>0</v>
      </c>
      <c r="AP672" s="22">
        <v>0</v>
      </c>
      <c r="AQ672" s="24" t="s">
        <v>930</v>
      </c>
    </row>
    <row r="673" spans="1:43" ht="40.200000000000003" x14ac:dyDescent="0.3">
      <c r="A673" s="17">
        <v>2012</v>
      </c>
      <c r="B673" s="19">
        <v>41003</v>
      </c>
      <c r="C673" s="18" t="s">
        <v>1639</v>
      </c>
      <c r="D673" s="18" t="s">
        <v>1644</v>
      </c>
      <c r="E673" s="18" t="s">
        <v>1280</v>
      </c>
      <c r="F673" s="17">
        <v>4</v>
      </c>
      <c r="G673" s="18" t="s">
        <v>919</v>
      </c>
      <c r="H673" s="18" t="s">
        <v>47</v>
      </c>
      <c r="I673" s="17">
        <v>2011</v>
      </c>
      <c r="J673" s="17">
        <v>1.7734000000000001</v>
      </c>
      <c r="K673" s="17">
        <v>59</v>
      </c>
      <c r="L673" s="17">
        <v>590</v>
      </c>
      <c r="M673" s="20">
        <v>0.26948576617596481</v>
      </c>
      <c r="N673" s="18" t="s">
        <v>920</v>
      </c>
      <c r="O673" s="18" t="s">
        <v>921</v>
      </c>
      <c r="P673" s="21">
        <v>0.46388888888888891</v>
      </c>
      <c r="Q673" s="18" t="s">
        <v>346</v>
      </c>
      <c r="R673" s="20">
        <v>1.8599344022063697</v>
      </c>
      <c r="S673" s="22">
        <v>1.9866799999999997E-2</v>
      </c>
      <c r="T673" s="20">
        <v>1.1202661554076911</v>
      </c>
      <c r="U673" s="22">
        <v>1.1329583038404973</v>
      </c>
      <c r="V673" s="17" t="s">
        <v>47</v>
      </c>
      <c r="W673" s="17" t="s">
        <v>47</v>
      </c>
      <c r="X673" s="22">
        <v>0</v>
      </c>
      <c r="Y673" s="22">
        <v>0</v>
      </c>
      <c r="Z673" s="22">
        <v>1.9866799999999997E-2</v>
      </c>
      <c r="AA673" s="22">
        <v>0</v>
      </c>
      <c r="AB673" s="22">
        <v>0</v>
      </c>
      <c r="AC673" s="22">
        <v>0</v>
      </c>
      <c r="AD673" s="22">
        <v>0</v>
      </c>
      <c r="AE673" s="22">
        <v>0</v>
      </c>
      <c r="AF673" s="22">
        <v>0</v>
      </c>
      <c r="AG673" s="22">
        <v>0</v>
      </c>
      <c r="AH673" s="22">
        <v>0</v>
      </c>
      <c r="AI673" s="22">
        <v>0</v>
      </c>
      <c r="AJ673" s="22">
        <v>0</v>
      </c>
      <c r="AK673" s="22">
        <v>0</v>
      </c>
      <c r="AL673" s="22">
        <v>0</v>
      </c>
      <c r="AM673" s="22">
        <v>0</v>
      </c>
      <c r="AN673" s="22">
        <v>0</v>
      </c>
      <c r="AO673" s="22">
        <v>0</v>
      </c>
      <c r="AP673" s="22">
        <v>0</v>
      </c>
      <c r="AQ673" s="24" t="s">
        <v>930</v>
      </c>
    </row>
    <row r="674" spans="1:43" ht="40.200000000000003" x14ac:dyDescent="0.3">
      <c r="A674" s="17">
        <v>2012</v>
      </c>
      <c r="B674" s="19">
        <v>41003</v>
      </c>
      <c r="C674" s="18" t="s">
        <v>1639</v>
      </c>
      <c r="D674" s="18" t="s">
        <v>1645</v>
      </c>
      <c r="E674" s="18" t="s">
        <v>1280</v>
      </c>
      <c r="F674" s="17">
        <v>4</v>
      </c>
      <c r="G674" s="18" t="s">
        <v>919</v>
      </c>
      <c r="H674" s="18" t="s">
        <v>47</v>
      </c>
      <c r="I674" s="17">
        <v>2011</v>
      </c>
      <c r="J674" s="17">
        <v>1.8080000000000001</v>
      </c>
      <c r="K674" s="17">
        <v>62</v>
      </c>
      <c r="L674" s="17">
        <v>590</v>
      </c>
      <c r="M674" s="20">
        <v>0.26948576617596481</v>
      </c>
      <c r="N674" s="18" t="s">
        <v>920</v>
      </c>
      <c r="O674" s="18" t="s">
        <v>921</v>
      </c>
      <c r="P674" s="21">
        <v>0.46388888888888891</v>
      </c>
      <c r="Q674" s="18" t="s">
        <v>346</v>
      </c>
      <c r="R674" s="20">
        <v>1.8747888768001513</v>
      </c>
      <c r="S674" s="22">
        <v>2.4813547281565131E-2</v>
      </c>
      <c r="T674" s="20">
        <v>1.3724307124759476</v>
      </c>
      <c r="U674" s="22">
        <v>1.3915284766625124</v>
      </c>
      <c r="V674" s="17" t="s">
        <v>47</v>
      </c>
      <c r="W674" s="17" t="s">
        <v>47</v>
      </c>
      <c r="X674" s="22">
        <v>5.49E-5</v>
      </c>
      <c r="Y674" s="22">
        <v>0</v>
      </c>
      <c r="Z674" s="22">
        <v>2.4344500000000002E-2</v>
      </c>
      <c r="AA674" s="22">
        <v>0</v>
      </c>
      <c r="AB674" s="22">
        <v>0</v>
      </c>
      <c r="AC674" s="22">
        <v>0</v>
      </c>
      <c r="AD674" s="22">
        <v>7.9800000000000002E-5</v>
      </c>
      <c r="AE674" s="22">
        <v>0</v>
      </c>
      <c r="AF674" s="22">
        <v>0</v>
      </c>
      <c r="AG674" s="22">
        <v>0</v>
      </c>
      <c r="AH674" s="22">
        <v>0</v>
      </c>
      <c r="AI674" s="22">
        <v>2.2500000000000001E-5</v>
      </c>
      <c r="AJ674" s="22">
        <v>0</v>
      </c>
      <c r="AK674" s="22">
        <v>0</v>
      </c>
      <c r="AL674" s="22">
        <v>3.1184728156512763E-4</v>
      </c>
      <c r="AM674" s="22">
        <v>0</v>
      </c>
      <c r="AN674" s="22">
        <v>0</v>
      </c>
      <c r="AO674" s="22">
        <v>0</v>
      </c>
      <c r="AP674" s="22">
        <v>0</v>
      </c>
      <c r="AQ674" s="24" t="s">
        <v>930</v>
      </c>
    </row>
    <row r="675" spans="1:43" ht="27" x14ac:dyDescent="0.3">
      <c r="A675" s="17">
        <v>2012</v>
      </c>
      <c r="B675" s="19">
        <v>41004</v>
      </c>
      <c r="C675" s="18" t="s">
        <v>1002</v>
      </c>
      <c r="D675" s="18" t="s">
        <v>1646</v>
      </c>
      <c r="E675" s="18" t="s">
        <v>1280</v>
      </c>
      <c r="F675" s="17">
        <v>4</v>
      </c>
      <c r="G675" s="18" t="s">
        <v>919</v>
      </c>
      <c r="H675" s="18" t="s">
        <v>47</v>
      </c>
      <c r="I675" s="17">
        <v>2011</v>
      </c>
      <c r="J675" s="17">
        <v>1.8887</v>
      </c>
      <c r="K675" s="17">
        <v>65</v>
      </c>
      <c r="L675" s="17">
        <v>2372</v>
      </c>
      <c r="M675" s="20">
        <v>1.1959821338214476</v>
      </c>
      <c r="N675" s="18" t="s">
        <v>969</v>
      </c>
      <c r="O675" s="18" t="s">
        <v>969</v>
      </c>
      <c r="P675" s="21">
        <v>0.39791666666666664</v>
      </c>
      <c r="Q675" s="18" t="s">
        <v>346</v>
      </c>
      <c r="R675" s="20">
        <v>0.9338739165097435</v>
      </c>
      <c r="S675" s="22">
        <v>3.4010947739833348E-3</v>
      </c>
      <c r="T675" s="20">
        <v>0.18007596621926905</v>
      </c>
      <c r="U675" s="22">
        <v>0.18040082474750066</v>
      </c>
      <c r="V675" s="17" t="s">
        <v>47</v>
      </c>
      <c r="W675" s="17" t="s">
        <v>47</v>
      </c>
      <c r="X675" s="22">
        <v>0</v>
      </c>
      <c r="Y675" s="22">
        <v>0</v>
      </c>
      <c r="Z675" s="22">
        <v>0</v>
      </c>
      <c r="AA675" s="22">
        <v>0</v>
      </c>
      <c r="AB675" s="22">
        <v>0</v>
      </c>
      <c r="AC675" s="22">
        <v>0</v>
      </c>
      <c r="AD675" s="22">
        <v>0</v>
      </c>
      <c r="AE675" s="22">
        <v>0</v>
      </c>
      <c r="AF675" s="22">
        <v>0</v>
      </c>
      <c r="AG675" s="22">
        <v>0</v>
      </c>
      <c r="AH675" s="22">
        <v>0</v>
      </c>
      <c r="AI675" s="22">
        <v>7.2899999999999997E-5</v>
      </c>
      <c r="AJ675" s="22">
        <v>0</v>
      </c>
      <c r="AK675" s="22">
        <v>1.3439947739833347E-3</v>
      </c>
      <c r="AL675" s="22">
        <v>0</v>
      </c>
      <c r="AM675" s="22">
        <v>0</v>
      </c>
      <c r="AN675" s="22">
        <v>1.9842000000000002E-3</v>
      </c>
      <c r="AO675" s="22">
        <v>0</v>
      </c>
      <c r="AP675" s="22">
        <v>0</v>
      </c>
      <c r="AQ675" s="24" t="s">
        <v>930</v>
      </c>
    </row>
    <row r="676" spans="1:43" ht="27" x14ac:dyDescent="0.3">
      <c r="A676" s="17">
        <v>2012</v>
      </c>
      <c r="B676" s="19">
        <v>41004</v>
      </c>
      <c r="C676" s="18" t="s">
        <v>1009</v>
      </c>
      <c r="D676" s="18" t="s">
        <v>1647</v>
      </c>
      <c r="E676" s="18" t="s">
        <v>1280</v>
      </c>
      <c r="F676" s="17">
        <v>4</v>
      </c>
      <c r="G676" s="18" t="s">
        <v>919</v>
      </c>
      <c r="H676" s="18" t="s">
        <v>47</v>
      </c>
      <c r="I676" s="17">
        <v>2011</v>
      </c>
      <c r="J676" s="17">
        <v>2.1333000000000002</v>
      </c>
      <c r="K676" s="17">
        <v>66</v>
      </c>
      <c r="L676" s="17">
        <v>1170</v>
      </c>
      <c r="M676" s="20">
        <v>0.56089376060153329</v>
      </c>
      <c r="N676" s="18" t="s">
        <v>920</v>
      </c>
      <c r="O676" s="18" t="s">
        <v>920</v>
      </c>
      <c r="P676" s="21">
        <v>0.33055555555555555</v>
      </c>
      <c r="Q676" s="18" t="s">
        <v>346</v>
      </c>
      <c r="R676" s="20">
        <v>-0.10346239754761052</v>
      </c>
      <c r="S676" s="22">
        <v>3.3070000000000002E-4</v>
      </c>
      <c r="T676" s="20">
        <v>1.5501804715698682E-2</v>
      </c>
      <c r="U676" s="22">
        <v>1.5504208147768466E-2</v>
      </c>
      <c r="V676" s="17" t="s">
        <v>47</v>
      </c>
      <c r="W676" s="17" t="s">
        <v>47</v>
      </c>
      <c r="X676" s="22">
        <v>0</v>
      </c>
      <c r="Y676" s="22">
        <v>0</v>
      </c>
      <c r="Z676" s="22">
        <v>0</v>
      </c>
      <c r="AA676" s="22">
        <v>0</v>
      </c>
      <c r="AB676" s="22">
        <v>0</v>
      </c>
      <c r="AC676" s="22">
        <v>0</v>
      </c>
      <c r="AD676" s="22">
        <v>0</v>
      </c>
      <c r="AE676" s="22">
        <v>0</v>
      </c>
      <c r="AF676" s="22">
        <v>0</v>
      </c>
      <c r="AG676" s="22">
        <v>0</v>
      </c>
      <c r="AH676" s="22">
        <v>0</v>
      </c>
      <c r="AI676" s="22">
        <v>0</v>
      </c>
      <c r="AJ676" s="22">
        <v>0</v>
      </c>
      <c r="AK676" s="22">
        <v>0</v>
      </c>
      <c r="AL676" s="22">
        <v>0</v>
      </c>
      <c r="AM676" s="22">
        <v>0</v>
      </c>
      <c r="AN676" s="22">
        <v>3.3070000000000002E-4</v>
      </c>
      <c r="AO676" s="22">
        <v>0</v>
      </c>
      <c r="AP676" s="22">
        <v>0</v>
      </c>
      <c r="AQ676" s="24" t="s">
        <v>930</v>
      </c>
    </row>
    <row r="677" spans="1:43" ht="27" x14ac:dyDescent="0.3">
      <c r="A677" s="17">
        <v>2012</v>
      </c>
      <c r="B677" s="19">
        <v>41004</v>
      </c>
      <c r="C677" s="18" t="s">
        <v>1009</v>
      </c>
      <c r="D677" s="18" t="s">
        <v>1648</v>
      </c>
      <c r="E677" s="18" t="s">
        <v>1280</v>
      </c>
      <c r="F677" s="17">
        <v>4</v>
      </c>
      <c r="G677" s="18" t="s">
        <v>919</v>
      </c>
      <c r="H677" s="18" t="s">
        <v>47</v>
      </c>
      <c r="I677" s="17">
        <v>2011</v>
      </c>
      <c r="J677" s="17">
        <v>1.8307</v>
      </c>
      <c r="K677" s="17">
        <v>64</v>
      </c>
      <c r="L677" s="17">
        <v>1170</v>
      </c>
      <c r="M677" s="20">
        <v>0.56089376060153329</v>
      </c>
      <c r="N677" s="18" t="s">
        <v>920</v>
      </c>
      <c r="O677" s="18" t="s">
        <v>920</v>
      </c>
      <c r="P677" s="21">
        <v>0.33055555555555555</v>
      </c>
      <c r="Q677" s="18" t="s">
        <v>346</v>
      </c>
      <c r="R677" s="20">
        <v>0.42435237254994335</v>
      </c>
      <c r="S677" s="22">
        <v>9.921000000000001E-4</v>
      </c>
      <c r="T677" s="20">
        <v>5.4192385426339661E-2</v>
      </c>
      <c r="U677" s="22">
        <v>5.4221769496650266E-2</v>
      </c>
      <c r="V677" s="17" t="s">
        <v>47</v>
      </c>
      <c r="W677" s="17" t="s">
        <v>47</v>
      </c>
      <c r="X677" s="22">
        <v>0</v>
      </c>
      <c r="Y677" s="22">
        <v>0</v>
      </c>
      <c r="Z677" s="22">
        <v>0</v>
      </c>
      <c r="AA677" s="22">
        <v>0</v>
      </c>
      <c r="AB677" s="22">
        <v>0</v>
      </c>
      <c r="AC677" s="22">
        <v>0</v>
      </c>
      <c r="AD677" s="22">
        <v>0</v>
      </c>
      <c r="AE677" s="22">
        <v>0</v>
      </c>
      <c r="AF677" s="22">
        <v>0</v>
      </c>
      <c r="AG677" s="22">
        <v>0</v>
      </c>
      <c r="AH677" s="22">
        <v>0</v>
      </c>
      <c r="AI677" s="22">
        <v>0</v>
      </c>
      <c r="AJ677" s="22">
        <v>0</v>
      </c>
      <c r="AK677" s="22">
        <v>0</v>
      </c>
      <c r="AL677" s="22">
        <v>0</v>
      </c>
      <c r="AM677" s="22">
        <v>0</v>
      </c>
      <c r="AN677" s="22">
        <v>9.921000000000001E-4</v>
      </c>
      <c r="AO677" s="22">
        <v>0</v>
      </c>
      <c r="AP677" s="22">
        <v>0</v>
      </c>
      <c r="AQ677" s="24" t="s">
        <v>930</v>
      </c>
    </row>
    <row r="678" spans="1:43" ht="27" x14ac:dyDescent="0.3">
      <c r="A678" s="17">
        <v>2012</v>
      </c>
      <c r="B678" s="19">
        <v>41004</v>
      </c>
      <c r="C678" s="18" t="s">
        <v>1009</v>
      </c>
      <c r="D678" s="18" t="s">
        <v>1649</v>
      </c>
      <c r="E678" s="18" t="s">
        <v>1280</v>
      </c>
      <c r="F678" s="17">
        <v>4</v>
      </c>
      <c r="G678" s="18" t="s">
        <v>919</v>
      </c>
      <c r="H678" s="18" t="s">
        <v>47</v>
      </c>
      <c r="I678" s="17">
        <v>2011</v>
      </c>
      <c r="J678" s="17">
        <v>2.4022000000000001</v>
      </c>
      <c r="K678" s="17">
        <v>66</v>
      </c>
      <c r="L678" s="17">
        <v>1170</v>
      </c>
      <c r="M678" s="20">
        <v>0.56089376060153329</v>
      </c>
      <c r="N678" s="18" t="s">
        <v>920</v>
      </c>
      <c r="O678" s="18" t="s">
        <v>920</v>
      </c>
      <c r="P678" s="21">
        <v>0.33055555555555555</v>
      </c>
      <c r="Q678" s="18" t="s">
        <v>346</v>
      </c>
      <c r="R678" s="20">
        <v>1.1450714054874882</v>
      </c>
      <c r="S678" s="22">
        <v>5.8609497508094119E-3</v>
      </c>
      <c r="T678" s="20">
        <v>0.24398258891055749</v>
      </c>
      <c r="U678" s="22">
        <v>0.24457931986710907</v>
      </c>
      <c r="V678" s="17" t="s">
        <v>47</v>
      </c>
      <c r="W678" s="17" t="s">
        <v>47</v>
      </c>
      <c r="X678" s="22">
        <v>0</v>
      </c>
      <c r="Y678" s="22">
        <v>0</v>
      </c>
      <c r="Z678" s="22">
        <v>0</v>
      </c>
      <c r="AA678" s="22">
        <v>0</v>
      </c>
      <c r="AB678" s="22">
        <v>0</v>
      </c>
      <c r="AC678" s="22">
        <v>0</v>
      </c>
      <c r="AD678" s="22">
        <v>0</v>
      </c>
      <c r="AE678" s="22">
        <v>0</v>
      </c>
      <c r="AF678" s="22">
        <v>0</v>
      </c>
      <c r="AG678" s="22">
        <v>0</v>
      </c>
      <c r="AH678" s="22">
        <v>0</v>
      </c>
      <c r="AI678" s="22">
        <v>2.0159999999999999E-4</v>
      </c>
      <c r="AJ678" s="22">
        <v>0</v>
      </c>
      <c r="AK678" s="22">
        <v>3.6751497508094111E-3</v>
      </c>
      <c r="AL678" s="22">
        <v>0</v>
      </c>
      <c r="AM678" s="22">
        <v>0</v>
      </c>
      <c r="AN678" s="22">
        <v>1.9842000000000002E-3</v>
      </c>
      <c r="AO678" s="22">
        <v>0</v>
      </c>
      <c r="AP678" s="22">
        <v>0</v>
      </c>
      <c r="AQ678" s="24" t="s">
        <v>930</v>
      </c>
    </row>
    <row r="679" spans="1:43" ht="27" x14ac:dyDescent="0.3">
      <c r="A679" s="17">
        <v>2012</v>
      </c>
      <c r="B679" s="19">
        <v>41004</v>
      </c>
      <c r="C679" s="18" t="s">
        <v>1009</v>
      </c>
      <c r="D679" s="18" t="s">
        <v>1650</v>
      </c>
      <c r="E679" s="18" t="s">
        <v>1280</v>
      </c>
      <c r="F679" s="17">
        <v>4</v>
      </c>
      <c r="G679" s="18" t="s">
        <v>919</v>
      </c>
      <c r="H679" s="18" t="s">
        <v>47</v>
      </c>
      <c r="I679" s="17">
        <v>2011</v>
      </c>
      <c r="J679" s="17">
        <v>3.0327000000000002</v>
      </c>
      <c r="K679" s="17">
        <v>75</v>
      </c>
      <c r="L679" s="17">
        <v>1170</v>
      </c>
      <c r="M679" s="20">
        <v>0.56089376060153329</v>
      </c>
      <c r="N679" s="18" t="s">
        <v>920</v>
      </c>
      <c r="O679" s="18" t="s">
        <v>920</v>
      </c>
      <c r="P679" s="21">
        <v>0.33055555555555555</v>
      </c>
      <c r="Q679" s="18" t="s">
        <v>347</v>
      </c>
      <c r="R679" s="20"/>
      <c r="S679" s="22">
        <v>0</v>
      </c>
      <c r="T679" s="20" t="s">
        <v>47</v>
      </c>
      <c r="U679" s="22">
        <v>0</v>
      </c>
      <c r="V679" s="17" t="s">
        <v>47</v>
      </c>
      <c r="W679" s="17" t="s">
        <v>47</v>
      </c>
      <c r="X679" s="22">
        <v>0</v>
      </c>
      <c r="Y679" s="22">
        <v>0</v>
      </c>
      <c r="Z679" s="22">
        <v>0</v>
      </c>
      <c r="AA679" s="22">
        <v>0</v>
      </c>
      <c r="AB679" s="22">
        <v>0</v>
      </c>
      <c r="AC679" s="22">
        <v>0</v>
      </c>
      <c r="AD679" s="22">
        <v>0</v>
      </c>
      <c r="AE679" s="22">
        <v>0</v>
      </c>
      <c r="AF679" s="22">
        <v>0</v>
      </c>
      <c r="AG679" s="22">
        <v>0</v>
      </c>
      <c r="AH679" s="22">
        <v>0</v>
      </c>
      <c r="AI679" s="22">
        <v>0</v>
      </c>
      <c r="AJ679" s="22">
        <v>0</v>
      </c>
      <c r="AK679" s="22">
        <v>0</v>
      </c>
      <c r="AL679" s="22">
        <v>0</v>
      </c>
      <c r="AM679" s="22">
        <v>0</v>
      </c>
      <c r="AN679" s="22">
        <v>0</v>
      </c>
      <c r="AO679" s="22">
        <v>0</v>
      </c>
      <c r="AP679" s="22">
        <v>0</v>
      </c>
      <c r="AQ679" s="24" t="s">
        <v>930</v>
      </c>
    </row>
    <row r="680" spans="1:43" ht="27" x14ac:dyDescent="0.3">
      <c r="A680" s="17">
        <v>2012</v>
      </c>
      <c r="B680" s="19">
        <v>41004</v>
      </c>
      <c r="C680" s="18" t="s">
        <v>1009</v>
      </c>
      <c r="D680" s="18" t="s">
        <v>1651</v>
      </c>
      <c r="E680" s="18" t="s">
        <v>1280</v>
      </c>
      <c r="F680" s="17">
        <v>4</v>
      </c>
      <c r="G680" s="18" t="s">
        <v>919</v>
      </c>
      <c r="H680" s="18" t="s">
        <v>47</v>
      </c>
      <c r="I680" s="17">
        <v>2011</v>
      </c>
      <c r="J680" s="17">
        <v>3.0301</v>
      </c>
      <c r="K680" s="17">
        <v>72</v>
      </c>
      <c r="L680" s="17">
        <v>1170</v>
      </c>
      <c r="M680" s="20">
        <v>0.56089376060153329</v>
      </c>
      <c r="N680" s="18" t="s">
        <v>920</v>
      </c>
      <c r="O680" s="18" t="s">
        <v>920</v>
      </c>
      <c r="P680" s="21">
        <v>0.33055555555555555</v>
      </c>
      <c r="Q680" s="18" t="s">
        <v>347</v>
      </c>
      <c r="R680" s="20"/>
      <c r="S680" s="22">
        <v>0</v>
      </c>
      <c r="T680" s="20" t="s">
        <v>47</v>
      </c>
      <c r="U680" s="22">
        <v>0</v>
      </c>
      <c r="V680" s="17" t="s">
        <v>47</v>
      </c>
      <c r="W680" s="17" t="s">
        <v>47</v>
      </c>
      <c r="X680" s="22">
        <v>0</v>
      </c>
      <c r="Y680" s="22">
        <v>0</v>
      </c>
      <c r="Z680" s="22">
        <v>0</v>
      </c>
      <c r="AA680" s="22">
        <v>0</v>
      </c>
      <c r="AB680" s="22">
        <v>0</v>
      </c>
      <c r="AC680" s="22">
        <v>0</v>
      </c>
      <c r="AD680" s="22">
        <v>0</v>
      </c>
      <c r="AE680" s="22">
        <v>0</v>
      </c>
      <c r="AF680" s="22">
        <v>0</v>
      </c>
      <c r="AG680" s="22">
        <v>0</v>
      </c>
      <c r="AH680" s="22">
        <v>0</v>
      </c>
      <c r="AI680" s="22">
        <v>0</v>
      </c>
      <c r="AJ680" s="22">
        <v>0</v>
      </c>
      <c r="AK680" s="22">
        <v>0</v>
      </c>
      <c r="AL680" s="22">
        <v>0</v>
      </c>
      <c r="AM680" s="22">
        <v>0</v>
      </c>
      <c r="AN680" s="22">
        <v>0</v>
      </c>
      <c r="AO680" s="22">
        <v>0</v>
      </c>
      <c r="AP680" s="22">
        <v>0</v>
      </c>
      <c r="AQ680" s="24" t="s">
        <v>930</v>
      </c>
    </row>
    <row r="681" spans="1:43" ht="27" x14ac:dyDescent="0.3">
      <c r="A681" s="17">
        <v>2012</v>
      </c>
      <c r="B681" s="19">
        <v>41004</v>
      </c>
      <c r="C681" s="18" t="s">
        <v>974</v>
      </c>
      <c r="D681" s="18" t="s">
        <v>1652</v>
      </c>
      <c r="E681" s="18" t="s">
        <v>1280</v>
      </c>
      <c r="F681" s="17">
        <v>4</v>
      </c>
      <c r="G681" s="18" t="s">
        <v>919</v>
      </c>
      <c r="H681" s="18" t="s">
        <v>47</v>
      </c>
      <c r="I681" s="17">
        <v>2011</v>
      </c>
      <c r="J681" s="17">
        <v>2.1111</v>
      </c>
      <c r="K681" s="17">
        <v>69</v>
      </c>
      <c r="L681" s="17">
        <v>1344</v>
      </c>
      <c r="M681" s="20">
        <v>0.65068352180522193</v>
      </c>
      <c r="N681" s="18" t="s">
        <v>920</v>
      </c>
      <c r="O681" s="18" t="s">
        <v>920</v>
      </c>
      <c r="P681" s="21">
        <v>0.43680555555555556</v>
      </c>
      <c r="Q681" s="18" t="s">
        <v>346</v>
      </c>
      <c r="R681" s="20">
        <v>-0.9936963012184501</v>
      </c>
      <c r="S681" s="22">
        <v>5.0399999999999999E-5</v>
      </c>
      <c r="T681" s="20">
        <v>2.3873809862157169E-3</v>
      </c>
      <c r="U681" s="22">
        <v>2.3874379834561915E-3</v>
      </c>
      <c r="V681" s="17" t="s">
        <v>47</v>
      </c>
      <c r="W681" s="17" t="s">
        <v>47</v>
      </c>
      <c r="X681" s="22">
        <v>0</v>
      </c>
      <c r="Y681" s="22">
        <v>0</v>
      </c>
      <c r="Z681" s="22">
        <v>0</v>
      </c>
      <c r="AA681" s="22">
        <v>0</v>
      </c>
      <c r="AB681" s="22">
        <v>0</v>
      </c>
      <c r="AC681" s="22">
        <v>0</v>
      </c>
      <c r="AD681" s="22">
        <v>0</v>
      </c>
      <c r="AE681" s="22">
        <v>0</v>
      </c>
      <c r="AF681" s="22">
        <v>0</v>
      </c>
      <c r="AG681" s="22">
        <v>0</v>
      </c>
      <c r="AH681" s="22">
        <v>0</v>
      </c>
      <c r="AI681" s="22">
        <v>5.0399999999999999E-5</v>
      </c>
      <c r="AJ681" s="22">
        <v>0</v>
      </c>
      <c r="AK681" s="22">
        <v>0</v>
      </c>
      <c r="AL681" s="22">
        <v>0</v>
      </c>
      <c r="AM681" s="22">
        <v>0</v>
      </c>
      <c r="AN681" s="22">
        <v>0</v>
      </c>
      <c r="AO681" s="22">
        <v>0</v>
      </c>
      <c r="AP681" s="22">
        <v>0</v>
      </c>
      <c r="AQ681" s="24" t="s">
        <v>930</v>
      </c>
    </row>
    <row r="682" spans="1:43" ht="27" x14ac:dyDescent="0.3">
      <c r="A682" s="17">
        <v>2012</v>
      </c>
      <c r="B682" s="19">
        <v>41004</v>
      </c>
      <c r="C682" s="18" t="s">
        <v>1022</v>
      </c>
      <c r="D682" s="18" t="s">
        <v>1653</v>
      </c>
      <c r="E682" s="18" t="s">
        <v>1280</v>
      </c>
      <c r="F682" s="17">
        <v>4</v>
      </c>
      <c r="G682" s="18" t="s">
        <v>919</v>
      </c>
      <c r="H682" s="18" t="s">
        <v>47</v>
      </c>
      <c r="I682" s="17">
        <v>2011</v>
      </c>
      <c r="J682" s="17">
        <v>2.1061000000000001</v>
      </c>
      <c r="K682" s="17">
        <v>67</v>
      </c>
      <c r="L682" s="17">
        <v>314</v>
      </c>
      <c r="M682" s="20">
        <v>0.1371984450972866</v>
      </c>
      <c r="N682" s="18" t="s">
        <v>920</v>
      </c>
      <c r="O682" s="18" t="s">
        <v>920</v>
      </c>
      <c r="P682" s="21">
        <v>0.30416666666666664</v>
      </c>
      <c r="Q682" s="18" t="s">
        <v>346</v>
      </c>
      <c r="R682" s="20">
        <v>1.0851050458748113</v>
      </c>
      <c r="S682" s="22">
        <v>5.4047446055357608E-3</v>
      </c>
      <c r="T682" s="20">
        <v>0.25662336097696026</v>
      </c>
      <c r="U682" s="22">
        <v>0.25728361082630563</v>
      </c>
      <c r="V682" s="17" t="s">
        <v>47</v>
      </c>
      <c r="W682" s="17" t="s">
        <v>47</v>
      </c>
      <c r="X682" s="22">
        <v>0</v>
      </c>
      <c r="Y682" s="22">
        <v>0</v>
      </c>
      <c r="Z682" s="22">
        <v>0</v>
      </c>
      <c r="AA682" s="22">
        <v>0</v>
      </c>
      <c r="AB682" s="22">
        <v>0</v>
      </c>
      <c r="AC682" s="22">
        <v>0</v>
      </c>
      <c r="AD682" s="22">
        <v>0</v>
      </c>
      <c r="AE682" s="22">
        <v>0</v>
      </c>
      <c r="AF682" s="22">
        <v>0</v>
      </c>
      <c r="AG682" s="22">
        <v>0</v>
      </c>
      <c r="AH682" s="22">
        <v>0</v>
      </c>
      <c r="AI682" s="22">
        <v>0</v>
      </c>
      <c r="AJ682" s="22">
        <v>0</v>
      </c>
      <c r="AK682" s="22">
        <v>5.4047446055357608E-3</v>
      </c>
      <c r="AL682" s="22">
        <v>0</v>
      </c>
      <c r="AM682" s="22">
        <v>0</v>
      </c>
      <c r="AN682" s="22">
        <v>0</v>
      </c>
      <c r="AO682" s="22">
        <v>0</v>
      </c>
      <c r="AP682" s="22">
        <v>0</v>
      </c>
      <c r="AQ682" s="24" t="s">
        <v>930</v>
      </c>
    </row>
    <row r="683" spans="1:43" ht="27" x14ac:dyDescent="0.3">
      <c r="A683" s="17">
        <v>2012</v>
      </c>
      <c r="B683" s="19">
        <v>41004</v>
      </c>
      <c r="C683" s="18" t="s">
        <v>979</v>
      </c>
      <c r="D683" s="18" t="s">
        <v>1654</v>
      </c>
      <c r="E683" s="18" t="s">
        <v>1280</v>
      </c>
      <c r="F683" s="17">
        <v>4</v>
      </c>
      <c r="G683" s="18" t="s">
        <v>919</v>
      </c>
      <c r="H683" s="18" t="s">
        <v>47</v>
      </c>
      <c r="I683" s="17">
        <v>2011</v>
      </c>
      <c r="J683" s="17">
        <v>2.1198999999999999</v>
      </c>
      <c r="K683" s="17">
        <v>67</v>
      </c>
      <c r="L683" s="17">
        <v>913</v>
      </c>
      <c r="M683" s="20">
        <v>0.43006766137689995</v>
      </c>
      <c r="N683" s="18" t="s">
        <v>920</v>
      </c>
      <c r="O683" s="18" t="s">
        <v>920</v>
      </c>
      <c r="P683" s="21">
        <v>0.45694444444444443</v>
      </c>
      <c r="Q683" s="18" t="s">
        <v>346</v>
      </c>
      <c r="R683" s="20">
        <v>0.65599160250398236</v>
      </c>
      <c r="S683" s="22">
        <v>2.0121563954348543E-3</v>
      </c>
      <c r="T683" s="20">
        <v>9.4917514761774346E-2</v>
      </c>
      <c r="U683" s="22">
        <v>9.5007693703470161E-2</v>
      </c>
      <c r="V683" s="17" t="s">
        <v>47</v>
      </c>
      <c r="W683" s="17" t="s">
        <v>47</v>
      </c>
      <c r="X683" s="22">
        <v>0</v>
      </c>
      <c r="Y683" s="22">
        <v>0</v>
      </c>
      <c r="Z683" s="22">
        <v>0</v>
      </c>
      <c r="AA683" s="22">
        <v>0</v>
      </c>
      <c r="AB683" s="22">
        <v>0</v>
      </c>
      <c r="AC683" s="22">
        <v>0</v>
      </c>
      <c r="AD683" s="22">
        <v>0</v>
      </c>
      <c r="AE683" s="22">
        <v>0</v>
      </c>
      <c r="AF683" s="22">
        <v>0</v>
      </c>
      <c r="AG683" s="22">
        <v>0</v>
      </c>
      <c r="AH683" s="22">
        <v>0</v>
      </c>
      <c r="AI683" s="22">
        <v>2.745E-4</v>
      </c>
      <c r="AJ683" s="22">
        <v>0</v>
      </c>
      <c r="AK683" s="22">
        <v>1.6676146418180058E-3</v>
      </c>
      <c r="AL683" s="22">
        <v>7.0041753616848222E-5</v>
      </c>
      <c r="AM683" s="22">
        <v>0</v>
      </c>
      <c r="AN683" s="22">
        <v>0</v>
      </c>
      <c r="AO683" s="22">
        <v>0</v>
      </c>
      <c r="AP683" s="22">
        <v>0</v>
      </c>
      <c r="AQ683" s="24" t="s">
        <v>930</v>
      </c>
    </row>
    <row r="684" spans="1:43" ht="27" x14ac:dyDescent="0.3">
      <c r="A684" s="17">
        <v>2012</v>
      </c>
      <c r="B684" s="19">
        <v>41004</v>
      </c>
      <c r="C684" s="18" t="s">
        <v>979</v>
      </c>
      <c r="D684" s="18" t="s">
        <v>1655</v>
      </c>
      <c r="E684" s="18" t="s">
        <v>1280</v>
      </c>
      <c r="F684" s="17">
        <v>4</v>
      </c>
      <c r="G684" s="18" t="s">
        <v>919</v>
      </c>
      <c r="H684" s="18" t="s">
        <v>47</v>
      </c>
      <c r="I684" s="17">
        <v>2011</v>
      </c>
      <c r="J684" s="17">
        <v>2.5891000000000002</v>
      </c>
      <c r="K684" s="17">
        <v>71</v>
      </c>
      <c r="L684" s="17">
        <v>913</v>
      </c>
      <c r="M684" s="20">
        <v>0.43006766137689995</v>
      </c>
      <c r="N684" s="18" t="s">
        <v>920</v>
      </c>
      <c r="O684" s="18" t="s">
        <v>920</v>
      </c>
      <c r="P684" s="21">
        <v>0.45694444444444443</v>
      </c>
      <c r="Q684" s="18" t="s">
        <v>346</v>
      </c>
      <c r="R684" s="20">
        <v>0.60669029734193858</v>
      </c>
      <c r="S684" s="22">
        <v>2.2381499169364704E-3</v>
      </c>
      <c r="T684" s="20">
        <v>8.6445093543566109E-2</v>
      </c>
      <c r="U684" s="22">
        <v>8.6519885739727603E-2</v>
      </c>
      <c r="V684" s="17" t="s">
        <v>47</v>
      </c>
      <c r="W684" s="17" t="s">
        <v>47</v>
      </c>
      <c r="X684" s="22">
        <v>0</v>
      </c>
      <c r="Y684" s="22">
        <v>0</v>
      </c>
      <c r="Z684" s="22">
        <v>0</v>
      </c>
      <c r="AA684" s="22">
        <v>0</v>
      </c>
      <c r="AB684" s="22">
        <v>1.2089999999999998E-4</v>
      </c>
      <c r="AC684" s="22">
        <v>0</v>
      </c>
      <c r="AD684" s="22">
        <v>1.606E-4</v>
      </c>
      <c r="AE684" s="22">
        <v>7.64E-5</v>
      </c>
      <c r="AF684" s="22">
        <v>0</v>
      </c>
      <c r="AG684" s="22">
        <v>0</v>
      </c>
      <c r="AH684" s="22">
        <v>0</v>
      </c>
      <c r="AI684" s="22">
        <v>6.5519999999999999E-4</v>
      </c>
      <c r="AJ684" s="22">
        <v>0</v>
      </c>
      <c r="AK684" s="22">
        <v>1.2250499169364703E-3</v>
      </c>
      <c r="AL684" s="22">
        <v>0</v>
      </c>
      <c r="AM684" s="22">
        <v>0</v>
      </c>
      <c r="AN684" s="22">
        <v>0</v>
      </c>
      <c r="AO684" s="22">
        <v>0</v>
      </c>
      <c r="AP684" s="22">
        <v>0</v>
      </c>
      <c r="AQ684" s="24" t="s">
        <v>930</v>
      </c>
    </row>
    <row r="685" spans="1:43" ht="27" x14ac:dyDescent="0.3">
      <c r="A685" s="17">
        <v>2012</v>
      </c>
      <c r="B685" s="19">
        <v>41004</v>
      </c>
      <c r="C685" s="18" t="s">
        <v>979</v>
      </c>
      <c r="D685" s="18" t="s">
        <v>1656</v>
      </c>
      <c r="E685" s="18" t="s">
        <v>1280</v>
      </c>
      <c r="F685" s="17">
        <v>4</v>
      </c>
      <c r="G685" s="18" t="s">
        <v>919</v>
      </c>
      <c r="H685" s="18" t="s">
        <v>47</v>
      </c>
      <c r="I685" s="17">
        <v>2011</v>
      </c>
      <c r="J685" s="17">
        <v>1.9874000000000001</v>
      </c>
      <c r="K685" s="17">
        <v>67</v>
      </c>
      <c r="L685" s="17">
        <v>913</v>
      </c>
      <c r="M685" s="20">
        <v>0.43006766137689995</v>
      </c>
      <c r="N685" s="18" t="s">
        <v>920</v>
      </c>
      <c r="O685" s="18" t="s">
        <v>920</v>
      </c>
      <c r="P685" s="21">
        <v>0.45694444444444443</v>
      </c>
      <c r="Q685" s="18" t="s">
        <v>346</v>
      </c>
      <c r="R685" s="20">
        <v>4.0660687256877839E-2</v>
      </c>
      <c r="S685" s="22">
        <v>4.8789999999999999E-4</v>
      </c>
      <c r="T685" s="20">
        <v>2.4549662876119552E-2</v>
      </c>
      <c r="U685" s="22">
        <v>2.4555691215529862E-2</v>
      </c>
      <c r="V685" s="17" t="s">
        <v>47</v>
      </c>
      <c r="W685" s="17" t="s">
        <v>47</v>
      </c>
      <c r="X685" s="22">
        <v>0</v>
      </c>
      <c r="Y685" s="22">
        <v>0</v>
      </c>
      <c r="Z685" s="22">
        <v>0</v>
      </c>
      <c r="AA685" s="22">
        <v>0</v>
      </c>
      <c r="AB685" s="22">
        <v>9.0699999999999996E-5</v>
      </c>
      <c r="AC685" s="22">
        <v>0</v>
      </c>
      <c r="AD685" s="22">
        <v>4.4400000000000002E-5</v>
      </c>
      <c r="AE685" s="22">
        <v>0</v>
      </c>
      <c r="AF685" s="22">
        <v>0</v>
      </c>
      <c r="AG685" s="22">
        <v>0</v>
      </c>
      <c r="AH685" s="22">
        <v>0</v>
      </c>
      <c r="AI685" s="22">
        <v>3.5280000000000001E-4</v>
      </c>
      <c r="AJ685" s="22">
        <v>0</v>
      </c>
      <c r="AK685" s="22">
        <v>0</v>
      </c>
      <c r="AL685" s="22">
        <v>0</v>
      </c>
      <c r="AM685" s="22">
        <v>0</v>
      </c>
      <c r="AN685" s="22">
        <v>0</v>
      </c>
      <c r="AO685" s="22">
        <v>0</v>
      </c>
      <c r="AP685" s="22">
        <v>0</v>
      </c>
      <c r="AQ685" s="24" t="s">
        <v>930</v>
      </c>
    </row>
    <row r="686" spans="1:43" ht="27" x14ac:dyDescent="0.3">
      <c r="A686" s="17">
        <v>2012</v>
      </c>
      <c r="B686" s="19">
        <v>41004</v>
      </c>
      <c r="C686" s="18" t="s">
        <v>979</v>
      </c>
      <c r="D686" s="18" t="s">
        <v>1657</v>
      </c>
      <c r="E686" s="18" t="s">
        <v>1280</v>
      </c>
      <c r="F686" s="17">
        <v>4</v>
      </c>
      <c r="G686" s="18" t="s">
        <v>919</v>
      </c>
      <c r="H686" s="18" t="s">
        <v>47</v>
      </c>
      <c r="I686" s="17">
        <v>2011</v>
      </c>
      <c r="J686" s="17">
        <v>1.8260000000000001</v>
      </c>
      <c r="K686" s="17">
        <v>65</v>
      </c>
      <c r="L686" s="17">
        <v>913</v>
      </c>
      <c r="M686" s="20">
        <v>0.43006766137689995</v>
      </c>
      <c r="N686" s="18" t="s">
        <v>920</v>
      </c>
      <c r="O686" s="18" t="s">
        <v>920</v>
      </c>
      <c r="P686" s="21">
        <v>0.45694444444444443</v>
      </c>
      <c r="Q686" s="18" t="s">
        <v>346</v>
      </c>
      <c r="R686" s="20">
        <v>0.69512887269042722</v>
      </c>
      <c r="S686" s="22">
        <v>1.9627893380671003E-3</v>
      </c>
      <c r="T686" s="20">
        <v>0.10749120142755203</v>
      </c>
      <c r="U686" s="22">
        <v>0.10760686934422872</v>
      </c>
      <c r="V686" s="17" t="s">
        <v>47</v>
      </c>
      <c r="W686" s="17" t="s">
        <v>47</v>
      </c>
      <c r="X686" s="22">
        <v>0</v>
      </c>
      <c r="Y686" s="22">
        <v>0</v>
      </c>
      <c r="Z686" s="22">
        <v>0</v>
      </c>
      <c r="AA686" s="22">
        <v>0</v>
      </c>
      <c r="AB686" s="22">
        <v>1.3099999999999999E-4</v>
      </c>
      <c r="AC686" s="22">
        <v>1.4660000000000001E-4</v>
      </c>
      <c r="AD686" s="22">
        <v>1.2990000000000001E-4</v>
      </c>
      <c r="AE686" s="22">
        <v>7.64E-5</v>
      </c>
      <c r="AF686" s="22">
        <v>0</v>
      </c>
      <c r="AG686" s="22">
        <v>0</v>
      </c>
      <c r="AH686" s="22">
        <v>0</v>
      </c>
      <c r="AI686" s="22">
        <v>1.4616E-3</v>
      </c>
      <c r="AJ686" s="22">
        <v>0</v>
      </c>
      <c r="AK686" s="22">
        <v>0</v>
      </c>
      <c r="AL686" s="22">
        <v>0</v>
      </c>
      <c r="AM686" s="22">
        <v>1.7289338067100227E-5</v>
      </c>
      <c r="AN686" s="22">
        <v>0</v>
      </c>
      <c r="AO686" s="22">
        <v>0</v>
      </c>
      <c r="AP686" s="22">
        <v>0</v>
      </c>
      <c r="AQ686" s="24" t="s">
        <v>930</v>
      </c>
    </row>
    <row r="687" spans="1:43" ht="27" x14ac:dyDescent="0.3">
      <c r="A687" s="17">
        <v>2012</v>
      </c>
      <c r="B687" s="19">
        <v>41004</v>
      </c>
      <c r="C687" s="18" t="s">
        <v>979</v>
      </c>
      <c r="D687" s="18" t="s">
        <v>1658</v>
      </c>
      <c r="E687" s="18" t="s">
        <v>1280</v>
      </c>
      <c r="F687" s="17">
        <v>4</v>
      </c>
      <c r="G687" s="18" t="s">
        <v>919</v>
      </c>
      <c r="H687" s="18" t="s">
        <v>47</v>
      </c>
      <c r="I687" s="17">
        <v>2011</v>
      </c>
      <c r="J687" s="17">
        <v>2.2673999999999999</v>
      </c>
      <c r="K687" s="17">
        <v>67</v>
      </c>
      <c r="L687" s="17">
        <v>913</v>
      </c>
      <c r="M687" s="20">
        <v>0.43006766137689995</v>
      </c>
      <c r="N687" s="18" t="s">
        <v>920</v>
      </c>
      <c r="O687" s="18" t="s">
        <v>920</v>
      </c>
      <c r="P687" s="21">
        <v>0.45694444444444443</v>
      </c>
      <c r="Q687" s="18" t="s">
        <v>346</v>
      </c>
      <c r="R687" s="20">
        <v>1.1329479549708017</v>
      </c>
      <c r="S687" s="22">
        <v>6.0341775651792419E-3</v>
      </c>
      <c r="T687" s="20">
        <v>0.26612761599979018</v>
      </c>
      <c r="U687" s="22">
        <v>0.26683774492895718</v>
      </c>
      <c r="V687" s="17" t="s">
        <v>47</v>
      </c>
      <c r="W687" s="17" t="s">
        <v>47</v>
      </c>
      <c r="X687" s="22">
        <v>5.49E-5</v>
      </c>
      <c r="Y687" s="22">
        <v>0</v>
      </c>
      <c r="Z687" s="22">
        <v>0</v>
      </c>
      <c r="AA687" s="22">
        <v>0</v>
      </c>
      <c r="AB687" s="22">
        <v>6.3480000000000003E-4</v>
      </c>
      <c r="AC687" s="22">
        <v>0</v>
      </c>
      <c r="AD687" s="22">
        <v>2.3240000000000001E-4</v>
      </c>
      <c r="AE687" s="22">
        <v>1.1459999999999999E-4</v>
      </c>
      <c r="AF687" s="22">
        <v>0</v>
      </c>
      <c r="AG687" s="22">
        <v>0</v>
      </c>
      <c r="AH687" s="22">
        <v>0</v>
      </c>
      <c r="AI687" s="22">
        <v>7.5690000000000002E-4</v>
      </c>
      <c r="AJ687" s="22">
        <v>0</v>
      </c>
      <c r="AK687" s="22">
        <v>3.928730283614114E-3</v>
      </c>
      <c r="AL687" s="22">
        <v>3.1184728156512763E-4</v>
      </c>
      <c r="AM687" s="22">
        <v>0</v>
      </c>
      <c r="AN687" s="22">
        <v>0</v>
      </c>
      <c r="AO687" s="22">
        <v>0</v>
      </c>
      <c r="AP687" s="22">
        <v>0</v>
      </c>
      <c r="AQ687" s="24" t="s">
        <v>930</v>
      </c>
    </row>
    <row r="688" spans="1:43" ht="27" x14ac:dyDescent="0.3">
      <c r="A688" s="17">
        <v>2012</v>
      </c>
      <c r="B688" s="19">
        <v>41004</v>
      </c>
      <c r="C688" s="18" t="s">
        <v>979</v>
      </c>
      <c r="D688" s="18" t="s">
        <v>1659</v>
      </c>
      <c r="E688" s="18" t="s">
        <v>1280</v>
      </c>
      <c r="F688" s="17">
        <v>4</v>
      </c>
      <c r="G688" s="18" t="s">
        <v>919</v>
      </c>
      <c r="H688" s="18" t="s">
        <v>47</v>
      </c>
      <c r="I688" s="17">
        <v>2011</v>
      </c>
      <c r="J688" s="17">
        <v>1.8289</v>
      </c>
      <c r="K688" s="17">
        <v>64</v>
      </c>
      <c r="L688" s="17">
        <v>913</v>
      </c>
      <c r="M688" s="20">
        <v>0.43006766137689995</v>
      </c>
      <c r="N688" s="18" t="s">
        <v>920</v>
      </c>
      <c r="O688" s="18" t="s">
        <v>920</v>
      </c>
      <c r="P688" s="21">
        <v>0.45694444444444443</v>
      </c>
      <c r="Q688" s="18" t="s">
        <v>346</v>
      </c>
      <c r="R688" s="20">
        <v>0.6715664310760644</v>
      </c>
      <c r="S688" s="22">
        <v>1.7529499169364703E-3</v>
      </c>
      <c r="T688" s="20">
        <v>9.5847226034035227E-2</v>
      </c>
      <c r="U688" s="22">
        <v>9.5939181077778046E-2</v>
      </c>
      <c r="V688" s="17" t="s">
        <v>47</v>
      </c>
      <c r="W688" s="17" t="s">
        <v>47</v>
      </c>
      <c r="X688" s="22">
        <v>5.49E-5</v>
      </c>
      <c r="Y688" s="22">
        <v>0</v>
      </c>
      <c r="Z688" s="22">
        <v>0</v>
      </c>
      <c r="AA688" s="22">
        <v>0</v>
      </c>
      <c r="AB688" s="22">
        <v>8.0599999999999994E-5</v>
      </c>
      <c r="AC688" s="22">
        <v>1.0080000000000001E-4</v>
      </c>
      <c r="AD688" s="22">
        <v>0</v>
      </c>
      <c r="AE688" s="22">
        <v>0</v>
      </c>
      <c r="AF688" s="22">
        <v>0</v>
      </c>
      <c r="AG688" s="22">
        <v>0</v>
      </c>
      <c r="AH688" s="22">
        <v>0</v>
      </c>
      <c r="AI688" s="22">
        <v>2.9159999999999999E-4</v>
      </c>
      <c r="AJ688" s="22">
        <v>0</v>
      </c>
      <c r="AK688" s="22">
        <v>1.2250499169364703E-3</v>
      </c>
      <c r="AL688" s="22">
        <v>0</v>
      </c>
      <c r="AM688" s="22">
        <v>0</v>
      </c>
      <c r="AN688" s="22">
        <v>0</v>
      </c>
      <c r="AO688" s="22">
        <v>0</v>
      </c>
      <c r="AP688" s="22">
        <v>0</v>
      </c>
      <c r="AQ688" s="24" t="s">
        <v>930</v>
      </c>
    </row>
    <row r="689" spans="1:43" ht="27" x14ac:dyDescent="0.3">
      <c r="A689" s="17">
        <v>2012</v>
      </c>
      <c r="B689" s="19">
        <v>41004</v>
      </c>
      <c r="C689" s="18" t="s">
        <v>979</v>
      </c>
      <c r="D689" s="18" t="s">
        <v>1660</v>
      </c>
      <c r="E689" s="18" t="s">
        <v>1280</v>
      </c>
      <c r="F689" s="17">
        <v>4</v>
      </c>
      <c r="G689" s="18" t="s">
        <v>919</v>
      </c>
      <c r="H689" s="18" t="s">
        <v>47</v>
      </c>
      <c r="I689" s="17">
        <v>2011</v>
      </c>
      <c r="J689" s="17">
        <v>2.4756</v>
      </c>
      <c r="K689" s="17">
        <v>68</v>
      </c>
      <c r="L689" s="17">
        <v>913</v>
      </c>
      <c r="M689" s="20">
        <v>0.43006766137689995</v>
      </c>
      <c r="N689" s="18" t="s">
        <v>920</v>
      </c>
      <c r="O689" s="18" t="s">
        <v>920</v>
      </c>
      <c r="P689" s="21">
        <v>0.45694444444444443</v>
      </c>
      <c r="Q689" s="18" t="s">
        <v>346</v>
      </c>
      <c r="R689" s="20">
        <v>0.13633691106145698</v>
      </c>
      <c r="S689" s="22">
        <v>6.4329999999999997E-4</v>
      </c>
      <c r="T689" s="20">
        <v>2.5985619647762158E-2</v>
      </c>
      <c r="U689" s="22">
        <v>2.5992373927188304E-2</v>
      </c>
      <c r="V689" s="17" t="s">
        <v>47</v>
      </c>
      <c r="W689" s="17" t="s">
        <v>47</v>
      </c>
      <c r="X689" s="22">
        <v>1.098E-4</v>
      </c>
      <c r="Y689" s="22">
        <v>0</v>
      </c>
      <c r="Z689" s="22">
        <v>0</v>
      </c>
      <c r="AA689" s="22">
        <v>0</v>
      </c>
      <c r="AB689" s="22">
        <v>4.0299999999999997E-5</v>
      </c>
      <c r="AC689" s="22">
        <v>0</v>
      </c>
      <c r="AD689" s="22">
        <v>0</v>
      </c>
      <c r="AE689" s="22">
        <v>0</v>
      </c>
      <c r="AF689" s="22">
        <v>0</v>
      </c>
      <c r="AG689" s="22">
        <v>0</v>
      </c>
      <c r="AH689" s="22">
        <v>0</v>
      </c>
      <c r="AI689" s="22">
        <v>4.9319999999999995E-4</v>
      </c>
      <c r="AJ689" s="22">
        <v>0</v>
      </c>
      <c r="AK689" s="22">
        <v>0</v>
      </c>
      <c r="AL689" s="22">
        <v>0</v>
      </c>
      <c r="AM689" s="22">
        <v>0</v>
      </c>
      <c r="AN689" s="22">
        <v>0</v>
      </c>
      <c r="AO689" s="22">
        <v>0</v>
      </c>
      <c r="AP689" s="22">
        <v>0</v>
      </c>
      <c r="AQ689" s="24" t="s">
        <v>930</v>
      </c>
    </row>
    <row r="690" spans="1:43" ht="27" x14ac:dyDescent="0.3">
      <c r="A690" s="17">
        <v>2012</v>
      </c>
      <c r="B690" s="19">
        <v>41004</v>
      </c>
      <c r="C690" s="18" t="s">
        <v>979</v>
      </c>
      <c r="D690" s="18" t="s">
        <v>1661</v>
      </c>
      <c r="E690" s="18" t="s">
        <v>1280</v>
      </c>
      <c r="F690" s="17">
        <v>4</v>
      </c>
      <c r="G690" s="18" t="s">
        <v>919</v>
      </c>
      <c r="H690" s="18" t="s">
        <v>47</v>
      </c>
      <c r="I690" s="17">
        <v>2011</v>
      </c>
      <c r="J690" s="17">
        <v>1.7372000000000001</v>
      </c>
      <c r="K690" s="17">
        <v>64</v>
      </c>
      <c r="L690" s="17">
        <v>913</v>
      </c>
      <c r="M690" s="20">
        <v>0.43006766137689995</v>
      </c>
      <c r="N690" s="18" t="s">
        <v>920</v>
      </c>
      <c r="O690" s="18" t="s">
        <v>920</v>
      </c>
      <c r="P690" s="21">
        <v>0.45694444444444443</v>
      </c>
      <c r="Q690" s="18" t="s">
        <v>346</v>
      </c>
      <c r="R690" s="20">
        <v>-5.3689137205534553E-2</v>
      </c>
      <c r="S690" s="22">
        <v>3.3E-4</v>
      </c>
      <c r="T690" s="20">
        <v>1.8996085655077134E-2</v>
      </c>
      <c r="U690" s="22">
        <v>1.8999694853385686E-2</v>
      </c>
      <c r="V690" s="17" t="s">
        <v>47</v>
      </c>
      <c r="W690" s="17" t="s">
        <v>47</v>
      </c>
      <c r="X690" s="22">
        <v>0</v>
      </c>
      <c r="Y690" s="22">
        <v>0</v>
      </c>
      <c r="Z690" s="22">
        <v>0</v>
      </c>
      <c r="AA690" s="22">
        <v>0</v>
      </c>
      <c r="AB690" s="22">
        <v>0</v>
      </c>
      <c r="AC690" s="22">
        <v>2.76E-5</v>
      </c>
      <c r="AD690" s="22">
        <v>0</v>
      </c>
      <c r="AE690" s="22">
        <v>0</v>
      </c>
      <c r="AF690" s="22">
        <v>0</v>
      </c>
      <c r="AG690" s="22">
        <v>0</v>
      </c>
      <c r="AH690" s="22">
        <v>0</v>
      </c>
      <c r="AI690" s="22">
        <v>3.0239999999999998E-4</v>
      </c>
      <c r="AJ690" s="22">
        <v>0</v>
      </c>
      <c r="AK690" s="22">
        <v>0</v>
      </c>
      <c r="AL690" s="22">
        <v>0</v>
      </c>
      <c r="AM690" s="22">
        <v>0</v>
      </c>
      <c r="AN690" s="22">
        <v>0</v>
      </c>
      <c r="AO690" s="22">
        <v>0</v>
      </c>
      <c r="AP690" s="22">
        <v>0</v>
      </c>
      <c r="AQ690" s="24" t="s">
        <v>930</v>
      </c>
    </row>
    <row r="691" spans="1:43" ht="27" x14ac:dyDescent="0.3">
      <c r="A691" s="17">
        <v>2012</v>
      </c>
      <c r="B691" s="19">
        <v>41004</v>
      </c>
      <c r="C691" s="18" t="s">
        <v>979</v>
      </c>
      <c r="D691" s="18" t="s">
        <v>1662</v>
      </c>
      <c r="E691" s="18" t="s">
        <v>1280</v>
      </c>
      <c r="F691" s="17">
        <v>4</v>
      </c>
      <c r="G691" s="18" t="s">
        <v>919</v>
      </c>
      <c r="H691" s="18" t="s">
        <v>47</v>
      </c>
      <c r="I691" s="17">
        <v>2011</v>
      </c>
      <c r="J691" s="17">
        <v>2.0099999999999998</v>
      </c>
      <c r="K691" s="17">
        <v>66</v>
      </c>
      <c r="L691" s="17">
        <v>913</v>
      </c>
      <c r="M691" s="20">
        <v>0.43006766137689995</v>
      </c>
      <c r="N691" s="18" t="s">
        <v>920</v>
      </c>
      <c r="O691" s="18" t="s">
        <v>920</v>
      </c>
      <c r="P691" s="21">
        <v>0.45694444444444443</v>
      </c>
      <c r="Q691" s="18" t="s">
        <v>346</v>
      </c>
      <c r="R691" s="20">
        <v>0.8831752824640372</v>
      </c>
      <c r="S691" s="22">
        <v>3.2067999999999997E-3</v>
      </c>
      <c r="T691" s="20">
        <v>0.15954228855721392</v>
      </c>
      <c r="U691" s="22">
        <v>0.15979723271934548</v>
      </c>
      <c r="V691" s="17" t="s">
        <v>47</v>
      </c>
      <c r="W691" s="17" t="s">
        <v>47</v>
      </c>
      <c r="X691" s="22">
        <v>0</v>
      </c>
      <c r="Y691" s="22">
        <v>0</v>
      </c>
      <c r="Z691" s="22">
        <v>7.0699999999999997E-5</v>
      </c>
      <c r="AA691" s="22">
        <v>0</v>
      </c>
      <c r="AB691" s="22">
        <v>3.2239999999999998E-4</v>
      </c>
      <c r="AC691" s="22">
        <v>5.6770000000000008E-4</v>
      </c>
      <c r="AD691" s="22">
        <v>1.9130000000000001E-4</v>
      </c>
      <c r="AE691" s="22">
        <v>1.1459999999999999E-4</v>
      </c>
      <c r="AF691" s="22">
        <v>0</v>
      </c>
      <c r="AG691" s="22">
        <v>0</v>
      </c>
      <c r="AH691" s="22">
        <v>0</v>
      </c>
      <c r="AI691" s="22">
        <v>1.9400999999999999E-3</v>
      </c>
      <c r="AJ691" s="22">
        <v>0</v>
      </c>
      <c r="AK691" s="22">
        <v>0</v>
      </c>
      <c r="AL691" s="22">
        <v>0</v>
      </c>
      <c r="AM691" s="22">
        <v>0</v>
      </c>
      <c r="AN691" s="22">
        <v>0</v>
      </c>
      <c r="AO691" s="22">
        <v>0</v>
      </c>
      <c r="AP691" s="22">
        <v>0</v>
      </c>
      <c r="AQ691" s="24" t="s">
        <v>930</v>
      </c>
    </row>
    <row r="692" spans="1:43" ht="27" x14ac:dyDescent="0.3">
      <c r="A692" s="17">
        <v>2012</v>
      </c>
      <c r="B692" s="19">
        <v>41004</v>
      </c>
      <c r="C692" s="18" t="s">
        <v>979</v>
      </c>
      <c r="D692" s="18" t="s">
        <v>1663</v>
      </c>
      <c r="E692" s="18" t="s">
        <v>1280</v>
      </c>
      <c r="F692" s="17">
        <v>4</v>
      </c>
      <c r="G692" s="18" t="s">
        <v>919</v>
      </c>
      <c r="H692" s="18" t="s">
        <v>47</v>
      </c>
      <c r="I692" s="17">
        <v>2011</v>
      </c>
      <c r="J692" s="17">
        <v>1.9359999999999999</v>
      </c>
      <c r="K692" s="17">
        <v>64</v>
      </c>
      <c r="L692" s="17">
        <v>913</v>
      </c>
      <c r="M692" s="20">
        <v>0.43006766137689995</v>
      </c>
      <c r="N692" s="18" t="s">
        <v>920</v>
      </c>
      <c r="O692" s="18" t="s">
        <v>920</v>
      </c>
      <c r="P692" s="21">
        <v>0.45694444444444443</v>
      </c>
      <c r="Q692" s="18" t="s">
        <v>346</v>
      </c>
      <c r="R692" s="20">
        <v>0.98114126682881131</v>
      </c>
      <c r="S692" s="22">
        <v>3.5755622538533624E-3</v>
      </c>
      <c r="T692" s="20">
        <v>0.1846881329469712</v>
      </c>
      <c r="U692" s="22">
        <v>0.18502986114291042</v>
      </c>
      <c r="V692" s="17" t="s">
        <v>47</v>
      </c>
      <c r="W692" s="17" t="s">
        <v>47</v>
      </c>
      <c r="X692" s="22">
        <v>0</v>
      </c>
      <c r="Y692" s="22">
        <v>0</v>
      </c>
      <c r="Z692" s="22">
        <v>0</v>
      </c>
      <c r="AA692" s="22">
        <v>0</v>
      </c>
      <c r="AB692" s="22">
        <v>0</v>
      </c>
      <c r="AC692" s="22">
        <v>7.3300000000000006E-5</v>
      </c>
      <c r="AD692" s="22">
        <v>5.8100000000000003E-5</v>
      </c>
      <c r="AE692" s="22">
        <v>0</v>
      </c>
      <c r="AF692" s="22">
        <v>0</v>
      </c>
      <c r="AG692" s="22">
        <v>0</v>
      </c>
      <c r="AH692" s="22">
        <v>0</v>
      </c>
      <c r="AI692" s="22">
        <v>1.2275999999999999E-3</v>
      </c>
      <c r="AJ692" s="22">
        <v>0</v>
      </c>
      <c r="AK692" s="22">
        <v>2.2165622538533624E-3</v>
      </c>
      <c r="AL692" s="22">
        <v>0</v>
      </c>
      <c r="AM692" s="22">
        <v>0</v>
      </c>
      <c r="AN692" s="22">
        <v>0</v>
      </c>
      <c r="AO692" s="22">
        <v>0</v>
      </c>
      <c r="AP692" s="22">
        <v>0</v>
      </c>
      <c r="AQ692" s="24" t="s">
        <v>930</v>
      </c>
    </row>
    <row r="693" spans="1:43" ht="27" x14ac:dyDescent="0.3">
      <c r="A693" s="17">
        <v>2012</v>
      </c>
      <c r="B693" s="19">
        <v>41004</v>
      </c>
      <c r="C693" s="18" t="s">
        <v>1664</v>
      </c>
      <c r="D693" s="18" t="s">
        <v>1665</v>
      </c>
      <c r="E693" s="18" t="s">
        <v>1280</v>
      </c>
      <c r="F693" s="17">
        <v>4</v>
      </c>
      <c r="G693" s="18" t="s">
        <v>919</v>
      </c>
      <c r="H693" s="18" t="s">
        <v>47</v>
      </c>
      <c r="I693" s="17">
        <v>2011</v>
      </c>
      <c r="J693" s="17">
        <v>3.1034000000000002</v>
      </c>
      <c r="K693" s="17">
        <v>75</v>
      </c>
      <c r="L693" s="17">
        <v>3444</v>
      </c>
      <c r="M693" s="20">
        <v>1.7840521790320174</v>
      </c>
      <c r="N693" s="18" t="s">
        <v>969</v>
      </c>
      <c r="O693" s="18" t="s">
        <v>969</v>
      </c>
      <c r="P693" s="21">
        <v>0.48055555555555557</v>
      </c>
      <c r="Q693" s="18" t="s">
        <v>346</v>
      </c>
      <c r="R693" s="20">
        <v>0.72048002271179745</v>
      </c>
      <c r="S693" s="22">
        <v>3.5807210957690102E-3</v>
      </c>
      <c r="T693" s="20">
        <v>0.11538058567277856</v>
      </c>
      <c r="U693" s="22">
        <v>0.11551386624818899</v>
      </c>
      <c r="V693" s="17" t="s">
        <v>47</v>
      </c>
      <c r="W693" s="17" t="s">
        <v>47</v>
      </c>
      <c r="X693" s="22">
        <v>0</v>
      </c>
      <c r="Y693" s="22">
        <v>0</v>
      </c>
      <c r="Z693" s="22">
        <v>0</v>
      </c>
      <c r="AA693" s="22">
        <v>0</v>
      </c>
      <c r="AB693" s="22">
        <v>4.9369999999999991E-4</v>
      </c>
      <c r="AC693" s="22">
        <v>7.7999999999999999E-5</v>
      </c>
      <c r="AD693" s="22">
        <v>9.4479999999999998E-4</v>
      </c>
      <c r="AE693" s="22">
        <v>6.4939999999999996E-4</v>
      </c>
      <c r="AF693" s="22">
        <v>0</v>
      </c>
      <c r="AG693" s="22">
        <v>0</v>
      </c>
      <c r="AH693" s="22">
        <v>0</v>
      </c>
      <c r="AI693" s="22">
        <v>1.0583999999999999E-3</v>
      </c>
      <c r="AJ693" s="22">
        <v>0</v>
      </c>
      <c r="AK693" s="22">
        <v>2.5721095769009693E-5</v>
      </c>
      <c r="AL693" s="22">
        <v>0</v>
      </c>
      <c r="AM693" s="22">
        <v>0</v>
      </c>
      <c r="AN693" s="22">
        <v>3.3070000000000002E-4</v>
      </c>
      <c r="AO693" s="22">
        <v>0</v>
      </c>
      <c r="AP693" s="22">
        <v>0</v>
      </c>
      <c r="AQ693" s="24" t="s">
        <v>930</v>
      </c>
    </row>
    <row r="694" spans="1:43" ht="27" x14ac:dyDescent="0.3">
      <c r="A694" s="17">
        <v>2012</v>
      </c>
      <c r="B694" s="19">
        <v>41004</v>
      </c>
      <c r="C694" s="18" t="s">
        <v>1664</v>
      </c>
      <c r="D694" s="18" t="s">
        <v>1666</v>
      </c>
      <c r="E694" s="18" t="s">
        <v>1280</v>
      </c>
      <c r="F694" s="17">
        <v>4</v>
      </c>
      <c r="G694" s="18" t="s">
        <v>919</v>
      </c>
      <c r="H694" s="18" t="s">
        <v>47</v>
      </c>
      <c r="I694" s="17">
        <v>2011</v>
      </c>
      <c r="J694" s="17">
        <v>2.3999000000000001</v>
      </c>
      <c r="K694" s="17">
        <v>66</v>
      </c>
      <c r="L694" s="17">
        <v>3444</v>
      </c>
      <c r="M694" s="20">
        <v>1.7840521790320174</v>
      </c>
      <c r="N694" s="18" t="s">
        <v>969</v>
      </c>
      <c r="O694" s="18" t="s">
        <v>969</v>
      </c>
      <c r="P694" s="21">
        <v>0.48055555555555557</v>
      </c>
      <c r="Q694" s="18" t="s">
        <v>346</v>
      </c>
      <c r="R694" s="20">
        <v>1.4735924476074869</v>
      </c>
      <c r="S694" s="22">
        <v>1.2487889295377719E-2</v>
      </c>
      <c r="T694" s="20">
        <v>0.52035040190748449</v>
      </c>
      <c r="U694" s="22">
        <v>0.52307221025581696</v>
      </c>
      <c r="V694" s="17" t="s">
        <v>47</v>
      </c>
      <c r="W694" s="17" t="s">
        <v>47</v>
      </c>
      <c r="X694" s="22">
        <v>5.49E-5</v>
      </c>
      <c r="Y694" s="22">
        <v>0</v>
      </c>
      <c r="Z694" s="22">
        <v>0</v>
      </c>
      <c r="AA694" s="22">
        <v>0</v>
      </c>
      <c r="AB694" s="22">
        <v>1.2798E-3</v>
      </c>
      <c r="AC694" s="22">
        <v>1.74E-4</v>
      </c>
      <c r="AD694" s="22">
        <v>9.2769999999999994E-4</v>
      </c>
      <c r="AE694" s="22">
        <v>1.7953999999999999E-3</v>
      </c>
      <c r="AF694" s="22">
        <v>0</v>
      </c>
      <c r="AG694" s="22">
        <v>0</v>
      </c>
      <c r="AH694" s="22">
        <v>2.3999999999999999E-6</v>
      </c>
      <c r="AI694" s="22">
        <v>5.1678000000000002E-3</v>
      </c>
      <c r="AJ694" s="22">
        <v>1.4093938607858146E-4</v>
      </c>
      <c r="AK694" s="22">
        <v>2.9934990929913791E-4</v>
      </c>
      <c r="AL694" s="22">
        <v>0</v>
      </c>
      <c r="AM694" s="22">
        <v>0</v>
      </c>
      <c r="AN694" s="22">
        <v>2.6456000000000001E-3</v>
      </c>
      <c r="AO694" s="22">
        <v>0</v>
      </c>
      <c r="AP694" s="22">
        <v>0</v>
      </c>
      <c r="AQ694" s="24" t="s">
        <v>930</v>
      </c>
    </row>
    <row r="695" spans="1:43" ht="27" x14ac:dyDescent="0.3">
      <c r="A695" s="17">
        <v>2012</v>
      </c>
      <c r="B695" s="19">
        <v>41004</v>
      </c>
      <c r="C695" s="18" t="s">
        <v>1664</v>
      </c>
      <c r="D695" s="18" t="s">
        <v>1667</v>
      </c>
      <c r="E695" s="18" t="s">
        <v>1280</v>
      </c>
      <c r="F695" s="17">
        <v>4</v>
      </c>
      <c r="G695" s="18" t="s">
        <v>919</v>
      </c>
      <c r="H695" s="18" t="s">
        <v>47</v>
      </c>
      <c r="I695" s="17">
        <v>2011</v>
      </c>
      <c r="J695" s="17">
        <v>2.0175999999999998</v>
      </c>
      <c r="K695" s="17">
        <v>63</v>
      </c>
      <c r="L695" s="17">
        <v>3444</v>
      </c>
      <c r="M695" s="20">
        <v>1.7840521790320174</v>
      </c>
      <c r="N695" s="18" t="s">
        <v>969</v>
      </c>
      <c r="O695" s="18" t="s">
        <v>969</v>
      </c>
      <c r="P695" s="21">
        <v>0.48055555555555557</v>
      </c>
      <c r="Q695" s="18" t="s">
        <v>346</v>
      </c>
      <c r="R695" s="20">
        <v>1.0398527597658445</v>
      </c>
      <c r="S695" s="22">
        <v>3.8557764617185948E-3</v>
      </c>
      <c r="T695" s="20">
        <v>0.1911070807751088</v>
      </c>
      <c r="U695" s="22">
        <v>0.19147299923441824</v>
      </c>
      <c r="V695" s="17" t="s">
        <v>47</v>
      </c>
      <c r="W695" s="17" t="s">
        <v>47</v>
      </c>
      <c r="X695" s="22">
        <v>1.6469999999999999E-4</v>
      </c>
      <c r="Y695" s="22">
        <v>0</v>
      </c>
      <c r="Z695" s="22">
        <v>2.8279999999999999E-4</v>
      </c>
      <c r="AA695" s="22">
        <v>0</v>
      </c>
      <c r="AB695" s="22">
        <v>3.3249999999999995E-4</v>
      </c>
      <c r="AC695" s="22">
        <v>5.52E-5</v>
      </c>
      <c r="AD695" s="22">
        <v>7.2690000000000005E-4</v>
      </c>
      <c r="AE695" s="22">
        <v>5.3479999999999999E-4</v>
      </c>
      <c r="AF695" s="22">
        <v>0</v>
      </c>
      <c r="AG695" s="22">
        <v>2.27E-5</v>
      </c>
      <c r="AH695" s="22">
        <v>0</v>
      </c>
      <c r="AI695" s="22">
        <v>4.5359999999999997E-4</v>
      </c>
      <c r="AJ695" s="22">
        <v>0</v>
      </c>
      <c r="AK695" s="22">
        <v>6.2117646171859432E-4</v>
      </c>
      <c r="AL695" s="22">
        <v>0</v>
      </c>
      <c r="AM695" s="22">
        <v>0</v>
      </c>
      <c r="AN695" s="22">
        <v>6.6140000000000003E-4</v>
      </c>
      <c r="AO695" s="22">
        <v>0</v>
      </c>
      <c r="AP695" s="22">
        <v>0</v>
      </c>
      <c r="AQ695" s="24" t="s">
        <v>930</v>
      </c>
    </row>
    <row r="696" spans="1:43" ht="27" x14ac:dyDescent="0.3">
      <c r="A696" s="17">
        <v>2012</v>
      </c>
      <c r="B696" s="19">
        <v>41004</v>
      </c>
      <c r="C696" s="18" t="s">
        <v>1664</v>
      </c>
      <c r="D696" s="18" t="s">
        <v>1668</v>
      </c>
      <c r="E696" s="18" t="s">
        <v>1280</v>
      </c>
      <c r="F696" s="17">
        <v>4</v>
      </c>
      <c r="G696" s="18" t="s">
        <v>919</v>
      </c>
      <c r="H696" s="18" t="s">
        <v>47</v>
      </c>
      <c r="I696" s="17">
        <v>2011</v>
      </c>
      <c r="J696" s="17">
        <v>2.383</v>
      </c>
      <c r="K696" s="17">
        <v>72</v>
      </c>
      <c r="L696" s="17">
        <v>3444</v>
      </c>
      <c r="M696" s="20">
        <v>1.7840521790320174</v>
      </c>
      <c r="N696" s="18" t="s">
        <v>969</v>
      </c>
      <c r="O696" s="18" t="s">
        <v>969</v>
      </c>
      <c r="P696" s="21">
        <v>0.48055555555555557</v>
      </c>
      <c r="Q696" s="18" t="s">
        <v>346</v>
      </c>
      <c r="R696" s="20">
        <v>1.0029978620680484</v>
      </c>
      <c r="S696" s="22">
        <v>5.8781112664497478E-3</v>
      </c>
      <c r="T696" s="20">
        <v>0.24666853824799614</v>
      </c>
      <c r="U696" s="22">
        <v>0.24727849650071609</v>
      </c>
      <c r="V696" s="17" t="s">
        <v>47</v>
      </c>
      <c r="W696" s="17" t="s">
        <v>47</v>
      </c>
      <c r="X696" s="22">
        <v>0</v>
      </c>
      <c r="Y696" s="22">
        <v>0</v>
      </c>
      <c r="Z696" s="22">
        <v>0</v>
      </c>
      <c r="AA696" s="22">
        <v>0</v>
      </c>
      <c r="AB696" s="22">
        <v>1.2696000000000001E-3</v>
      </c>
      <c r="AC696" s="22">
        <v>1.0980000000000001E-4</v>
      </c>
      <c r="AD696" s="22">
        <v>4.3129999999999997E-4</v>
      </c>
      <c r="AE696" s="22">
        <v>5.7300000000000005E-4</v>
      </c>
      <c r="AF696" s="22">
        <v>0</v>
      </c>
      <c r="AG696" s="22">
        <v>0</v>
      </c>
      <c r="AH696" s="22">
        <v>0</v>
      </c>
      <c r="AI696" s="22">
        <v>1.8143999999999999E-3</v>
      </c>
      <c r="AJ696" s="22">
        <v>0</v>
      </c>
      <c r="AK696" s="22">
        <v>7.4734301769185192E-4</v>
      </c>
      <c r="AL696" s="22">
        <v>0</v>
      </c>
      <c r="AM696" s="22">
        <v>0</v>
      </c>
      <c r="AN696" s="22">
        <v>6.6140000000000003E-4</v>
      </c>
      <c r="AO696" s="22">
        <v>0</v>
      </c>
      <c r="AP696" s="22">
        <v>2.712682487578963E-4</v>
      </c>
      <c r="AQ696" s="24" t="s">
        <v>930</v>
      </c>
    </row>
    <row r="697" spans="1:43" ht="27" x14ac:dyDescent="0.3">
      <c r="A697" s="17">
        <v>2012</v>
      </c>
      <c r="B697" s="19">
        <v>41004</v>
      </c>
      <c r="C697" s="18" t="s">
        <v>1664</v>
      </c>
      <c r="D697" s="18" t="s">
        <v>1669</v>
      </c>
      <c r="E697" s="18" t="s">
        <v>1280</v>
      </c>
      <c r="F697" s="17">
        <v>4</v>
      </c>
      <c r="G697" s="18" t="s">
        <v>919</v>
      </c>
      <c r="H697" s="18" t="s">
        <v>47</v>
      </c>
      <c r="I697" s="17">
        <v>2011</v>
      </c>
      <c r="J697" s="17">
        <v>2.4670000000000001</v>
      </c>
      <c r="K697" s="17">
        <v>69</v>
      </c>
      <c r="L697" s="17">
        <v>3444</v>
      </c>
      <c r="M697" s="20">
        <v>1.7840521790320174</v>
      </c>
      <c r="N697" s="18" t="s">
        <v>969</v>
      </c>
      <c r="O697" s="18" t="s">
        <v>969</v>
      </c>
      <c r="P697" s="21">
        <v>0.48055555555555557</v>
      </c>
      <c r="Q697" s="18" t="s">
        <v>346</v>
      </c>
      <c r="R697" s="20">
        <v>0.99442549206750208</v>
      </c>
      <c r="S697" s="22">
        <v>4.9040210957690096E-3</v>
      </c>
      <c r="T697" s="20">
        <v>0.1987848032334418</v>
      </c>
      <c r="U697" s="22">
        <v>0.19918074428404575</v>
      </c>
      <c r="V697" s="17" t="s">
        <v>47</v>
      </c>
      <c r="W697" s="17" t="s">
        <v>47</v>
      </c>
      <c r="X697" s="22">
        <v>0</v>
      </c>
      <c r="Y697" s="22">
        <v>0</v>
      </c>
      <c r="Z697" s="22">
        <v>0</v>
      </c>
      <c r="AA697" s="22">
        <v>0</v>
      </c>
      <c r="AB697" s="22">
        <v>1.7129999999999999E-4</v>
      </c>
      <c r="AC697" s="22">
        <v>3.6600000000000002E-5</v>
      </c>
      <c r="AD697" s="22">
        <v>5.8609999999999999E-4</v>
      </c>
      <c r="AE697" s="22">
        <v>4.9660000000000004E-4</v>
      </c>
      <c r="AF697" s="22">
        <v>0</v>
      </c>
      <c r="AG697" s="22">
        <v>0</v>
      </c>
      <c r="AH697" s="22">
        <v>0</v>
      </c>
      <c r="AI697" s="22">
        <v>3.5783999999999998E-3</v>
      </c>
      <c r="AJ697" s="22">
        <v>0</v>
      </c>
      <c r="AK697" s="22">
        <v>3.5021095769009695E-5</v>
      </c>
      <c r="AL697" s="22">
        <v>0</v>
      </c>
      <c r="AM697" s="22">
        <v>0</v>
      </c>
      <c r="AN697" s="22">
        <v>0</v>
      </c>
      <c r="AO697" s="22">
        <v>0</v>
      </c>
      <c r="AP697" s="22">
        <v>0</v>
      </c>
      <c r="AQ697" s="24" t="s">
        <v>930</v>
      </c>
    </row>
    <row r="698" spans="1:43" ht="27" x14ac:dyDescent="0.3">
      <c r="A698" s="17">
        <v>2012</v>
      </c>
      <c r="B698" s="19">
        <v>41004</v>
      </c>
      <c r="C698" s="18" t="s">
        <v>1664</v>
      </c>
      <c r="D698" s="18" t="s">
        <v>1670</v>
      </c>
      <c r="E698" s="18" t="s">
        <v>1280</v>
      </c>
      <c r="F698" s="17">
        <v>4</v>
      </c>
      <c r="G698" s="18" t="s">
        <v>919</v>
      </c>
      <c r="H698" s="18" t="s">
        <v>47</v>
      </c>
      <c r="I698" s="17">
        <v>2011</v>
      </c>
      <c r="J698" s="17">
        <v>1.7755000000000001</v>
      </c>
      <c r="K698" s="17">
        <v>62</v>
      </c>
      <c r="L698" s="17">
        <v>3444</v>
      </c>
      <c r="M698" s="20">
        <v>1.7840521790320174</v>
      </c>
      <c r="N698" s="18" t="s">
        <v>969</v>
      </c>
      <c r="O698" s="18" t="s">
        <v>969</v>
      </c>
      <c r="P698" s="21">
        <v>0.48055555555555557</v>
      </c>
      <c r="Q698" s="18" t="s">
        <v>346</v>
      </c>
      <c r="R698" s="20">
        <v>0.65144682952702593</v>
      </c>
      <c r="S698" s="22">
        <v>1.4837024269188919E-3</v>
      </c>
      <c r="T698" s="20">
        <v>8.3565329592728346E-2</v>
      </c>
      <c r="U698" s="22">
        <v>8.3635219639675851E-2</v>
      </c>
      <c r="V698" s="17" t="s">
        <v>47</v>
      </c>
      <c r="W698" s="17" t="s">
        <v>47</v>
      </c>
      <c r="X698" s="22">
        <v>0</v>
      </c>
      <c r="Y698" s="22">
        <v>0</v>
      </c>
      <c r="Z698" s="22">
        <v>1.4139999999999999E-4</v>
      </c>
      <c r="AA698" s="22">
        <v>0</v>
      </c>
      <c r="AB698" s="22">
        <v>1.6119999999999999E-4</v>
      </c>
      <c r="AC698" s="22">
        <v>0</v>
      </c>
      <c r="AD698" s="22">
        <v>5.4799999999999997E-5</v>
      </c>
      <c r="AE698" s="22">
        <v>2.2919999999999999E-4</v>
      </c>
      <c r="AF698" s="22">
        <v>0</v>
      </c>
      <c r="AG698" s="22">
        <v>0</v>
      </c>
      <c r="AH698" s="22">
        <v>0</v>
      </c>
      <c r="AI698" s="22">
        <v>2.187E-4</v>
      </c>
      <c r="AJ698" s="22">
        <v>0</v>
      </c>
      <c r="AK698" s="22">
        <v>1.7002426918891803E-5</v>
      </c>
      <c r="AL698" s="22">
        <v>0</v>
      </c>
      <c r="AM698" s="22">
        <v>0</v>
      </c>
      <c r="AN698" s="22">
        <v>6.6140000000000003E-4</v>
      </c>
      <c r="AO698" s="22">
        <v>0</v>
      </c>
      <c r="AP698" s="22">
        <v>0</v>
      </c>
      <c r="AQ698" s="24" t="s">
        <v>930</v>
      </c>
    </row>
    <row r="699" spans="1:43" ht="27" x14ac:dyDescent="0.3">
      <c r="A699" s="17">
        <v>2012</v>
      </c>
      <c r="B699" s="19">
        <v>41004</v>
      </c>
      <c r="C699" s="18" t="s">
        <v>1671</v>
      </c>
      <c r="D699" s="18" t="s">
        <v>1672</v>
      </c>
      <c r="E699" s="18" t="s">
        <v>1280</v>
      </c>
      <c r="F699" s="17">
        <v>4</v>
      </c>
      <c r="G699" s="18" t="s">
        <v>919</v>
      </c>
      <c r="H699" s="18" t="s">
        <v>47</v>
      </c>
      <c r="I699" s="17">
        <v>2011</v>
      </c>
      <c r="J699" s="17">
        <v>2.7081</v>
      </c>
      <c r="K699" s="17">
        <v>73</v>
      </c>
      <c r="L699" s="17">
        <v>3444</v>
      </c>
      <c r="M699" s="20">
        <v>1.7840521790320174</v>
      </c>
      <c r="N699" s="18" t="s">
        <v>969</v>
      </c>
      <c r="O699" s="18" t="s">
        <v>969</v>
      </c>
      <c r="P699" s="21">
        <v>0.49166666666666664</v>
      </c>
      <c r="Q699" s="18" t="s">
        <v>346</v>
      </c>
      <c r="R699" s="20">
        <v>1.1316419854207267</v>
      </c>
      <c r="S699" s="22">
        <v>8.3292360950667412E-3</v>
      </c>
      <c r="T699" s="20">
        <v>0.30756752317369157</v>
      </c>
      <c r="U699" s="22">
        <v>0.30851641948368169</v>
      </c>
      <c r="V699" s="17" t="s">
        <v>47</v>
      </c>
      <c r="W699" s="17" t="s">
        <v>47</v>
      </c>
      <c r="X699" s="22">
        <v>0</v>
      </c>
      <c r="Y699" s="22">
        <v>0</v>
      </c>
      <c r="Z699" s="22">
        <v>0</v>
      </c>
      <c r="AA699" s="22">
        <v>0</v>
      </c>
      <c r="AB699" s="22">
        <v>2.6199999999999997E-4</v>
      </c>
      <c r="AC699" s="22">
        <v>7.3200000000000004E-5</v>
      </c>
      <c r="AD699" s="22">
        <v>3.7789999999999997E-4</v>
      </c>
      <c r="AE699" s="22">
        <v>9.9320000000000007E-4</v>
      </c>
      <c r="AF699" s="22">
        <v>0</v>
      </c>
      <c r="AG699" s="22">
        <v>0</v>
      </c>
      <c r="AH699" s="22">
        <v>0</v>
      </c>
      <c r="AI699" s="22">
        <v>5.8373999999999995E-3</v>
      </c>
      <c r="AJ699" s="22">
        <v>0</v>
      </c>
      <c r="AK699" s="22">
        <v>1.24136095066741E-4</v>
      </c>
      <c r="AL699" s="22">
        <v>0</v>
      </c>
      <c r="AM699" s="22">
        <v>0</v>
      </c>
      <c r="AN699" s="22">
        <v>6.6140000000000003E-4</v>
      </c>
      <c r="AO699" s="22">
        <v>0</v>
      </c>
      <c r="AP699" s="22">
        <v>0</v>
      </c>
      <c r="AQ699" s="24" t="s">
        <v>930</v>
      </c>
    </row>
    <row r="700" spans="1:43" ht="27" x14ac:dyDescent="0.3">
      <c r="A700" s="17">
        <v>2012</v>
      </c>
      <c r="B700" s="19">
        <v>41004</v>
      </c>
      <c r="C700" s="18" t="s">
        <v>1671</v>
      </c>
      <c r="D700" s="18" t="s">
        <v>1673</v>
      </c>
      <c r="E700" s="18" t="s">
        <v>1280</v>
      </c>
      <c r="F700" s="17">
        <v>4</v>
      </c>
      <c r="G700" s="18" t="s">
        <v>919</v>
      </c>
      <c r="H700" s="18" t="s">
        <v>47</v>
      </c>
      <c r="I700" s="17">
        <v>2011</v>
      </c>
      <c r="J700" s="17">
        <v>2.3738999999999999</v>
      </c>
      <c r="K700" s="17">
        <v>69</v>
      </c>
      <c r="L700" s="17">
        <v>3444</v>
      </c>
      <c r="M700" s="20">
        <v>1.7840521790320174</v>
      </c>
      <c r="N700" s="18" t="s">
        <v>969</v>
      </c>
      <c r="O700" s="18" t="s">
        <v>969</v>
      </c>
      <c r="P700" s="21">
        <v>0.49166666666666664</v>
      </c>
      <c r="Q700" s="18" t="s">
        <v>346</v>
      </c>
      <c r="R700" s="20">
        <v>1.2829021870114705</v>
      </c>
      <c r="S700" s="22">
        <v>9.5285984321991819E-3</v>
      </c>
      <c r="T700" s="20">
        <v>0.40139005148486384</v>
      </c>
      <c r="U700" s="22">
        <v>0.40300768423610711</v>
      </c>
      <c r="V700" s="17" t="s">
        <v>47</v>
      </c>
      <c r="W700" s="17" t="s">
        <v>47</v>
      </c>
      <c r="X700" s="22">
        <v>5.49E-5</v>
      </c>
      <c r="Y700" s="22">
        <v>0</v>
      </c>
      <c r="Z700" s="22">
        <v>0</v>
      </c>
      <c r="AA700" s="22">
        <v>0</v>
      </c>
      <c r="AB700" s="22">
        <v>3.2259999999999998E-4</v>
      </c>
      <c r="AC700" s="22">
        <v>1.83E-4</v>
      </c>
      <c r="AD700" s="22">
        <v>9.9249999999999989E-4</v>
      </c>
      <c r="AE700" s="22">
        <v>1.2606E-3</v>
      </c>
      <c r="AF700" s="22">
        <v>0</v>
      </c>
      <c r="AG700" s="22">
        <v>2.27E-5</v>
      </c>
      <c r="AH700" s="22">
        <v>0</v>
      </c>
      <c r="AI700" s="22">
        <v>6.0677999999999999E-3</v>
      </c>
      <c r="AJ700" s="22">
        <v>0</v>
      </c>
      <c r="AK700" s="22">
        <v>6.2449843219918196E-4</v>
      </c>
      <c r="AL700" s="22">
        <v>0</v>
      </c>
      <c r="AM700" s="22">
        <v>0</v>
      </c>
      <c r="AN700" s="22">
        <v>0</v>
      </c>
      <c r="AO700" s="22">
        <v>0</v>
      </c>
      <c r="AP700" s="22">
        <v>0</v>
      </c>
      <c r="AQ700" s="24" t="s">
        <v>930</v>
      </c>
    </row>
    <row r="701" spans="1:43" ht="27" x14ac:dyDescent="0.3">
      <c r="A701" s="17">
        <v>2012</v>
      </c>
      <c r="B701" s="19">
        <v>41004</v>
      </c>
      <c r="C701" s="18" t="s">
        <v>1671</v>
      </c>
      <c r="D701" s="18" t="s">
        <v>1674</v>
      </c>
      <c r="E701" s="18" t="s">
        <v>1280</v>
      </c>
      <c r="F701" s="17">
        <v>4</v>
      </c>
      <c r="G701" s="18" t="s">
        <v>919</v>
      </c>
      <c r="H701" s="18" t="s">
        <v>47</v>
      </c>
      <c r="I701" s="17">
        <v>2011</v>
      </c>
      <c r="J701" s="17">
        <v>1.4855</v>
      </c>
      <c r="K701" s="17">
        <v>65</v>
      </c>
      <c r="L701" s="17">
        <v>3444</v>
      </c>
      <c r="M701" s="20">
        <v>1.7840521790320174</v>
      </c>
      <c r="N701" s="18" t="s">
        <v>969</v>
      </c>
      <c r="O701" s="18" t="s">
        <v>969</v>
      </c>
      <c r="P701" s="21">
        <v>0.49166666666666664</v>
      </c>
      <c r="Q701" s="18" t="s">
        <v>346</v>
      </c>
      <c r="R701" s="20">
        <v>1.1124843742428765</v>
      </c>
      <c r="S701" s="22">
        <v>5.1313210957690094E-3</v>
      </c>
      <c r="T701" s="20">
        <v>0.34542720267714633</v>
      </c>
      <c r="U701" s="22">
        <v>0.34662453812297717</v>
      </c>
      <c r="V701" s="17" t="s">
        <v>47</v>
      </c>
      <c r="W701" s="17" t="s">
        <v>47</v>
      </c>
      <c r="X701" s="22">
        <v>5.49E-5</v>
      </c>
      <c r="Y701" s="22">
        <v>0</v>
      </c>
      <c r="Z701" s="22">
        <v>0</v>
      </c>
      <c r="AA701" s="22">
        <v>0</v>
      </c>
      <c r="AB701" s="22">
        <v>2.7621E-3</v>
      </c>
      <c r="AC701" s="22">
        <v>3.6600000000000002E-5</v>
      </c>
      <c r="AD701" s="22">
        <v>1.0643E-3</v>
      </c>
      <c r="AE701" s="22">
        <v>5.7300000000000005E-4</v>
      </c>
      <c r="AF701" s="22">
        <v>0</v>
      </c>
      <c r="AG701" s="22">
        <v>0</v>
      </c>
      <c r="AH701" s="22">
        <v>0</v>
      </c>
      <c r="AI701" s="22">
        <v>6.1470000000000003E-4</v>
      </c>
      <c r="AJ701" s="22">
        <v>0</v>
      </c>
      <c r="AK701" s="22">
        <v>2.5721095769009693E-5</v>
      </c>
      <c r="AL701" s="22">
        <v>0</v>
      </c>
      <c r="AM701" s="22">
        <v>0</v>
      </c>
      <c r="AN701" s="22">
        <v>0</v>
      </c>
      <c r="AO701" s="22">
        <v>0</v>
      </c>
      <c r="AP701" s="22">
        <v>0</v>
      </c>
      <c r="AQ701" s="24" t="s">
        <v>930</v>
      </c>
    </row>
    <row r="702" spans="1:43" ht="27" x14ac:dyDescent="0.3">
      <c r="A702" s="17">
        <v>2012</v>
      </c>
      <c r="B702" s="19">
        <v>41004</v>
      </c>
      <c r="C702" s="18" t="s">
        <v>1675</v>
      </c>
      <c r="D702" s="18" t="s">
        <v>1676</v>
      </c>
      <c r="E702" s="18" t="s">
        <v>1280</v>
      </c>
      <c r="F702" s="17">
        <v>4</v>
      </c>
      <c r="G702" s="18" t="s">
        <v>919</v>
      </c>
      <c r="H702" s="18" t="s">
        <v>47</v>
      </c>
      <c r="I702" s="17">
        <v>2011</v>
      </c>
      <c r="J702" s="17">
        <v>2.7305000000000001</v>
      </c>
      <c r="K702" s="17">
        <v>72</v>
      </c>
      <c r="L702" s="17">
        <v>2419</v>
      </c>
      <c r="M702" s="20">
        <v>1.2214046588684917</v>
      </c>
      <c r="N702" s="18" t="s">
        <v>969</v>
      </c>
      <c r="O702" s="18" t="s">
        <v>969</v>
      </c>
      <c r="P702" s="21">
        <v>0.51041666666666663</v>
      </c>
      <c r="Q702" s="18" t="s">
        <v>346</v>
      </c>
      <c r="R702" s="20">
        <v>0.61057403055463944</v>
      </c>
      <c r="S702" s="22">
        <v>2.3812992272577217E-3</v>
      </c>
      <c r="T702" s="20">
        <v>8.7211105191639687E-2</v>
      </c>
      <c r="U702" s="22">
        <v>8.7287229349046161E-2</v>
      </c>
      <c r="V702" s="17" t="s">
        <v>47</v>
      </c>
      <c r="W702" s="17" t="s">
        <v>47</v>
      </c>
      <c r="X702" s="22">
        <v>0</v>
      </c>
      <c r="Y702" s="22">
        <v>0</v>
      </c>
      <c r="Z702" s="22">
        <v>0</v>
      </c>
      <c r="AA702" s="22">
        <v>0</v>
      </c>
      <c r="AB702" s="22">
        <v>1.7129999999999999E-4</v>
      </c>
      <c r="AC702" s="22">
        <v>5.52E-5</v>
      </c>
      <c r="AD702" s="22">
        <v>1.0526999999999999E-3</v>
      </c>
      <c r="AE702" s="22">
        <v>5.7300000000000005E-4</v>
      </c>
      <c r="AF702" s="22">
        <v>0</v>
      </c>
      <c r="AG702" s="22">
        <v>0</v>
      </c>
      <c r="AH702" s="22">
        <v>0</v>
      </c>
      <c r="AI702" s="22">
        <v>5.04E-4</v>
      </c>
      <c r="AJ702" s="22">
        <v>0</v>
      </c>
      <c r="AK702" s="22">
        <v>2.5099227257721557E-5</v>
      </c>
      <c r="AL702" s="22">
        <v>0</v>
      </c>
      <c r="AM702" s="22">
        <v>0</v>
      </c>
      <c r="AN702" s="22">
        <v>0</v>
      </c>
      <c r="AO702" s="22">
        <v>0</v>
      </c>
      <c r="AP702" s="22">
        <v>0</v>
      </c>
      <c r="AQ702" s="24" t="s">
        <v>930</v>
      </c>
    </row>
    <row r="703" spans="1:43" ht="27" x14ac:dyDescent="0.3">
      <c r="A703" s="17">
        <v>2012</v>
      </c>
      <c r="B703" s="19">
        <v>41004</v>
      </c>
      <c r="C703" s="18" t="s">
        <v>1675</v>
      </c>
      <c r="D703" s="18" t="s">
        <v>1677</v>
      </c>
      <c r="E703" s="18" t="s">
        <v>1280</v>
      </c>
      <c r="F703" s="17">
        <v>4</v>
      </c>
      <c r="G703" s="18" t="s">
        <v>919</v>
      </c>
      <c r="H703" s="18" t="s">
        <v>47</v>
      </c>
      <c r="I703" s="17">
        <v>2011</v>
      </c>
      <c r="J703" s="17">
        <v>2.863</v>
      </c>
      <c r="K703" s="17">
        <v>72</v>
      </c>
      <c r="L703" s="17">
        <v>2419</v>
      </c>
      <c r="M703" s="20">
        <v>1.2214046588684917</v>
      </c>
      <c r="N703" s="18" t="s">
        <v>969</v>
      </c>
      <c r="O703" s="18" t="s">
        <v>969</v>
      </c>
      <c r="P703" s="21">
        <v>0.51041666666666663</v>
      </c>
      <c r="Q703" s="18" t="s">
        <v>346</v>
      </c>
      <c r="R703" s="20">
        <v>0.8726700889937844</v>
      </c>
      <c r="S703" s="22">
        <v>4.3542166030655959E-3</v>
      </c>
      <c r="T703" s="20">
        <v>0.15208580520662229</v>
      </c>
      <c r="U703" s="22">
        <v>0.15231745843976063</v>
      </c>
      <c r="V703" s="17" t="s">
        <v>47</v>
      </c>
      <c r="W703" s="17" t="s">
        <v>47</v>
      </c>
      <c r="X703" s="22">
        <v>0</v>
      </c>
      <c r="Y703" s="22">
        <v>0</v>
      </c>
      <c r="Z703" s="22">
        <v>0</v>
      </c>
      <c r="AA703" s="22">
        <v>0</v>
      </c>
      <c r="AB703" s="22">
        <v>1.2089999999999998E-4</v>
      </c>
      <c r="AC703" s="22">
        <v>0</v>
      </c>
      <c r="AD703" s="22">
        <v>3.1030000000000001E-4</v>
      </c>
      <c r="AE703" s="22">
        <v>4.9660000000000004E-4</v>
      </c>
      <c r="AF703" s="22">
        <v>0</v>
      </c>
      <c r="AG703" s="22">
        <v>0</v>
      </c>
      <c r="AH703" s="22">
        <v>0</v>
      </c>
      <c r="AI703" s="22">
        <v>3.0239999999999998E-4</v>
      </c>
      <c r="AJ703" s="22">
        <v>0</v>
      </c>
      <c r="AK703" s="22">
        <v>1.4771660306559599E-4</v>
      </c>
      <c r="AL703" s="22">
        <v>0</v>
      </c>
      <c r="AM703" s="22">
        <v>0</v>
      </c>
      <c r="AN703" s="22">
        <v>2.9763000000000003E-3</v>
      </c>
      <c r="AO703" s="22">
        <v>0</v>
      </c>
      <c r="AP703" s="22">
        <v>0</v>
      </c>
      <c r="AQ703" s="24" t="s">
        <v>930</v>
      </c>
    </row>
    <row r="704" spans="1:43" ht="27" x14ac:dyDescent="0.3">
      <c r="A704" s="17">
        <v>2012</v>
      </c>
      <c r="B704" s="19">
        <v>41004</v>
      </c>
      <c r="C704" s="18" t="s">
        <v>1675</v>
      </c>
      <c r="D704" s="18" t="s">
        <v>1678</v>
      </c>
      <c r="E704" s="18" t="s">
        <v>1280</v>
      </c>
      <c r="F704" s="17">
        <v>4</v>
      </c>
      <c r="G704" s="18" t="s">
        <v>919</v>
      </c>
      <c r="H704" s="18" t="s">
        <v>47</v>
      </c>
      <c r="I704" s="17">
        <v>2011</v>
      </c>
      <c r="J704" s="17">
        <v>2.6139999999999999</v>
      </c>
      <c r="K704" s="17">
        <v>67</v>
      </c>
      <c r="L704" s="17">
        <v>2419</v>
      </c>
      <c r="M704" s="20">
        <v>1.2214046588684917</v>
      </c>
      <c r="N704" s="18" t="s">
        <v>969</v>
      </c>
      <c r="O704" s="18" t="s">
        <v>969</v>
      </c>
      <c r="P704" s="21">
        <v>0.51041666666666663</v>
      </c>
      <c r="Q704" s="18" t="s">
        <v>346</v>
      </c>
      <c r="R704" s="20">
        <v>1.2359077085938759</v>
      </c>
      <c r="S704" s="22">
        <v>7.6485276221072577E-3</v>
      </c>
      <c r="T704" s="20">
        <v>0.29259860834381246</v>
      </c>
      <c r="U704" s="22">
        <v>0.29345726020325108</v>
      </c>
      <c r="V704" s="17" t="s">
        <v>47</v>
      </c>
      <c r="W704" s="17" t="s">
        <v>47</v>
      </c>
      <c r="X704" s="22">
        <v>0</v>
      </c>
      <c r="Y704" s="22">
        <v>0</v>
      </c>
      <c r="Z704" s="22">
        <v>0</v>
      </c>
      <c r="AA704" s="22">
        <v>0</v>
      </c>
      <c r="AB704" s="22">
        <v>1.2089999999999998E-4</v>
      </c>
      <c r="AC704" s="22">
        <v>0</v>
      </c>
      <c r="AD704" s="22">
        <v>5.0690000000000002E-4</v>
      </c>
      <c r="AE704" s="22">
        <v>2.6739999999999999E-4</v>
      </c>
      <c r="AF704" s="22">
        <v>0</v>
      </c>
      <c r="AG704" s="22">
        <v>0</v>
      </c>
      <c r="AH704" s="22">
        <v>0</v>
      </c>
      <c r="AI704" s="22">
        <v>4.0319999999999999E-4</v>
      </c>
      <c r="AJ704" s="22">
        <v>6.5436932057445936E-4</v>
      </c>
      <c r="AK704" s="22">
        <v>7.3858301532797995E-5</v>
      </c>
      <c r="AL704" s="22">
        <v>0</v>
      </c>
      <c r="AM704" s="22">
        <v>0</v>
      </c>
      <c r="AN704" s="22">
        <v>5.6219E-3</v>
      </c>
      <c r="AO704" s="22">
        <v>0</v>
      </c>
      <c r="AP704" s="22">
        <v>0</v>
      </c>
      <c r="AQ704" s="24" t="s">
        <v>930</v>
      </c>
    </row>
    <row r="705" spans="1:43" ht="27" x14ac:dyDescent="0.3">
      <c r="A705" s="17">
        <v>2012</v>
      </c>
      <c r="B705" s="19">
        <v>41004</v>
      </c>
      <c r="C705" s="18" t="s">
        <v>1675</v>
      </c>
      <c r="D705" s="18" t="s">
        <v>1679</v>
      </c>
      <c r="E705" s="18" t="s">
        <v>1280</v>
      </c>
      <c r="F705" s="17">
        <v>4</v>
      </c>
      <c r="G705" s="18" t="s">
        <v>919</v>
      </c>
      <c r="H705" s="18" t="s">
        <v>47</v>
      </c>
      <c r="I705" s="17">
        <v>2011</v>
      </c>
      <c r="J705" s="17">
        <v>1.8384</v>
      </c>
      <c r="K705" s="17">
        <v>60</v>
      </c>
      <c r="L705" s="17">
        <v>2419</v>
      </c>
      <c r="M705" s="20">
        <v>1.2214046588684917</v>
      </c>
      <c r="N705" s="18" t="s">
        <v>969</v>
      </c>
      <c r="O705" s="18" t="s">
        <v>969</v>
      </c>
      <c r="P705" s="21">
        <v>0.51041666666666663</v>
      </c>
      <c r="Q705" s="18" t="s">
        <v>346</v>
      </c>
      <c r="R705" s="20">
        <v>1.7012524044363218</v>
      </c>
      <c r="S705" s="22">
        <v>1.4693799999999996E-2</v>
      </c>
      <c r="T705" s="20">
        <v>0.79927110530896417</v>
      </c>
      <c r="U705" s="22">
        <v>0.8057109198839153</v>
      </c>
      <c r="V705" s="17" t="s">
        <v>47</v>
      </c>
      <c r="W705" s="17" t="s">
        <v>47</v>
      </c>
      <c r="X705" s="22">
        <v>0</v>
      </c>
      <c r="Y705" s="22">
        <v>0</v>
      </c>
      <c r="Z705" s="22">
        <v>0</v>
      </c>
      <c r="AA705" s="22">
        <v>0</v>
      </c>
      <c r="AB705" s="22">
        <v>3.8329999999999999E-4</v>
      </c>
      <c r="AC705" s="22">
        <v>6.4200000000000002E-5</v>
      </c>
      <c r="AD705" s="22">
        <v>6.7403999999999997E-3</v>
      </c>
      <c r="AE705" s="22">
        <v>3.82E-3</v>
      </c>
      <c r="AF705" s="22">
        <v>0</v>
      </c>
      <c r="AG705" s="22">
        <v>0</v>
      </c>
      <c r="AH705" s="22">
        <v>0</v>
      </c>
      <c r="AI705" s="22">
        <v>3.2900999999999998E-3</v>
      </c>
      <c r="AJ705" s="22">
        <v>0</v>
      </c>
      <c r="AK705" s="22">
        <v>6.510000000000001E-5</v>
      </c>
      <c r="AL705" s="22">
        <v>0</v>
      </c>
      <c r="AM705" s="22">
        <v>0</v>
      </c>
      <c r="AN705" s="22">
        <v>3.3070000000000002E-4</v>
      </c>
      <c r="AO705" s="22">
        <v>0</v>
      </c>
      <c r="AP705" s="22">
        <v>0</v>
      </c>
      <c r="AQ705" s="24" t="s">
        <v>930</v>
      </c>
    </row>
    <row r="706" spans="1:43" ht="27" x14ac:dyDescent="0.3">
      <c r="A706" s="17">
        <v>2012</v>
      </c>
      <c r="B706" s="19">
        <v>41004</v>
      </c>
      <c r="C706" s="18" t="s">
        <v>1675</v>
      </c>
      <c r="D706" s="18" t="s">
        <v>1680</v>
      </c>
      <c r="E706" s="18" t="s">
        <v>1280</v>
      </c>
      <c r="F706" s="17">
        <v>4</v>
      </c>
      <c r="G706" s="18" t="s">
        <v>919</v>
      </c>
      <c r="H706" s="18" t="s">
        <v>47</v>
      </c>
      <c r="I706" s="17">
        <v>2011</v>
      </c>
      <c r="J706" s="17">
        <v>2.4058999999999999</v>
      </c>
      <c r="K706" s="17">
        <v>65</v>
      </c>
      <c r="L706" s="17">
        <v>2419</v>
      </c>
      <c r="M706" s="20">
        <v>1.2214046588684917</v>
      </c>
      <c r="N706" s="18" t="s">
        <v>969</v>
      </c>
      <c r="O706" s="18" t="s">
        <v>969</v>
      </c>
      <c r="P706" s="21">
        <v>0.51041666666666663</v>
      </c>
      <c r="Q706" s="18" t="s">
        <v>346</v>
      </c>
      <c r="R706" s="20">
        <v>1.3706748419963919</v>
      </c>
      <c r="S706" s="22">
        <v>9.2986448247572243E-3</v>
      </c>
      <c r="T706" s="20">
        <v>0.38649340474488653</v>
      </c>
      <c r="U706" s="22">
        <v>0.38799297199251126</v>
      </c>
      <c r="V706" s="17" t="s">
        <v>47</v>
      </c>
      <c r="W706" s="17" t="s">
        <v>47</v>
      </c>
      <c r="X706" s="22">
        <v>0</v>
      </c>
      <c r="Y706" s="22">
        <v>0</v>
      </c>
      <c r="Z706" s="22">
        <v>0</v>
      </c>
      <c r="AA706" s="22">
        <v>0</v>
      </c>
      <c r="AB706" s="22">
        <v>4.3329999999999996E-4</v>
      </c>
      <c r="AC706" s="22">
        <v>2.76E-5</v>
      </c>
      <c r="AD706" s="22">
        <v>5.6959999999999997E-4</v>
      </c>
      <c r="AE706" s="22">
        <v>6.112E-4</v>
      </c>
      <c r="AF706" s="22">
        <v>0</v>
      </c>
      <c r="AG706" s="22">
        <v>0</v>
      </c>
      <c r="AH706" s="22">
        <v>0</v>
      </c>
      <c r="AI706" s="22">
        <v>3.366E-4</v>
      </c>
      <c r="AJ706" s="22">
        <v>1.441929030863671E-3</v>
      </c>
      <c r="AK706" s="22">
        <v>2.1006707053133634E-4</v>
      </c>
      <c r="AL706" s="22">
        <v>4.6448723362218818E-5</v>
      </c>
      <c r="AM706" s="22">
        <v>0</v>
      </c>
      <c r="AN706" s="22">
        <v>5.6219E-3</v>
      </c>
      <c r="AO706" s="22">
        <v>0</v>
      </c>
      <c r="AP706" s="22">
        <v>0</v>
      </c>
      <c r="AQ706" s="24" t="s">
        <v>930</v>
      </c>
    </row>
    <row r="707" spans="1:43" ht="27" x14ac:dyDescent="0.3">
      <c r="A707" s="17">
        <v>2012</v>
      </c>
      <c r="B707" s="19">
        <v>41004</v>
      </c>
      <c r="C707" s="18" t="s">
        <v>1681</v>
      </c>
      <c r="D707" s="18" t="s">
        <v>1682</v>
      </c>
      <c r="E707" s="18" t="s">
        <v>1280</v>
      </c>
      <c r="F707" s="17">
        <v>4</v>
      </c>
      <c r="G707" s="18" t="s">
        <v>919</v>
      </c>
      <c r="H707" s="18" t="s">
        <v>47</v>
      </c>
      <c r="I707" s="17">
        <v>2011</v>
      </c>
      <c r="J707" s="17">
        <v>2.7772000000000001</v>
      </c>
      <c r="K707" s="17">
        <v>72</v>
      </c>
      <c r="L707" s="17">
        <v>2419</v>
      </c>
      <c r="M707" s="20">
        <v>1.2214046588684917</v>
      </c>
      <c r="N707" s="18" t="s">
        <v>969</v>
      </c>
      <c r="O707" s="18" t="s">
        <v>969</v>
      </c>
      <c r="P707" s="21">
        <v>0.52013888888888893</v>
      </c>
      <c r="Q707" s="18" t="s">
        <v>346</v>
      </c>
      <c r="R707" s="20">
        <v>0.80678597730435764</v>
      </c>
      <c r="S707" s="22">
        <v>3.7413291507663992E-3</v>
      </c>
      <c r="T707" s="20">
        <v>0.1347158703286187</v>
      </c>
      <c r="U707" s="22">
        <v>0.13489759880289845</v>
      </c>
      <c r="V707" s="17" t="s">
        <v>47</v>
      </c>
      <c r="W707" s="17" t="s">
        <v>47</v>
      </c>
      <c r="X707" s="22">
        <v>0</v>
      </c>
      <c r="Y707" s="22">
        <v>0</v>
      </c>
      <c r="Z707" s="22">
        <v>0</v>
      </c>
      <c r="AA707" s="22">
        <v>0</v>
      </c>
      <c r="AB707" s="22">
        <v>4.0299999999999997E-5</v>
      </c>
      <c r="AC707" s="22">
        <v>0</v>
      </c>
      <c r="AD707" s="22">
        <v>4.1099999999999996E-4</v>
      </c>
      <c r="AE707" s="22">
        <v>7.6400000000000003E-4</v>
      </c>
      <c r="AF707" s="22">
        <v>0</v>
      </c>
      <c r="AG707" s="22">
        <v>0</v>
      </c>
      <c r="AH707" s="22">
        <v>0</v>
      </c>
      <c r="AI707" s="22">
        <v>5.0489999999999997E-4</v>
      </c>
      <c r="AJ707" s="22">
        <v>0</v>
      </c>
      <c r="AK707" s="22">
        <v>3.6929150766398997E-5</v>
      </c>
      <c r="AL707" s="22">
        <v>0</v>
      </c>
      <c r="AM707" s="22">
        <v>0</v>
      </c>
      <c r="AN707" s="22">
        <v>1.9842000000000002E-3</v>
      </c>
      <c r="AO707" s="22">
        <v>0</v>
      </c>
      <c r="AP707" s="22">
        <v>0</v>
      </c>
      <c r="AQ707" s="24" t="s">
        <v>930</v>
      </c>
    </row>
    <row r="708" spans="1:43" ht="27" x14ac:dyDescent="0.3">
      <c r="A708" s="17">
        <v>2012</v>
      </c>
      <c r="B708" s="19">
        <v>41004</v>
      </c>
      <c r="C708" s="18" t="s">
        <v>1681</v>
      </c>
      <c r="D708" s="18" t="s">
        <v>1683</v>
      </c>
      <c r="E708" s="18" t="s">
        <v>1280</v>
      </c>
      <c r="F708" s="17">
        <v>4</v>
      </c>
      <c r="G708" s="18" t="s">
        <v>919</v>
      </c>
      <c r="H708" s="18" t="s">
        <v>47</v>
      </c>
      <c r="I708" s="17">
        <v>2011</v>
      </c>
      <c r="J708" s="17">
        <v>1.8513999999999999</v>
      </c>
      <c r="K708" s="17">
        <v>61</v>
      </c>
      <c r="L708" s="17">
        <v>2419</v>
      </c>
      <c r="M708" s="20">
        <v>1.2214046588684917</v>
      </c>
      <c r="N708" s="18" t="s">
        <v>969</v>
      </c>
      <c r="O708" s="18" t="s">
        <v>969</v>
      </c>
      <c r="P708" s="21">
        <v>0.52013888888888893</v>
      </c>
      <c r="Q708" s="18" t="s">
        <v>346</v>
      </c>
      <c r="R708" s="20">
        <v>1.057584840720222</v>
      </c>
      <c r="S708" s="22">
        <v>3.5538335715353045E-3</v>
      </c>
      <c r="T708" s="20">
        <v>0.1919538496022094</v>
      </c>
      <c r="U708" s="22">
        <v>0.19232302104477608</v>
      </c>
      <c r="V708" s="17" t="s">
        <v>47</v>
      </c>
      <c r="W708" s="17" t="s">
        <v>47</v>
      </c>
      <c r="X708" s="22">
        <v>0</v>
      </c>
      <c r="Y708" s="22">
        <v>0</v>
      </c>
      <c r="Z708" s="22">
        <v>2.8279999999999999E-4</v>
      </c>
      <c r="AA708" s="22">
        <v>0</v>
      </c>
      <c r="AB708" s="22">
        <v>3.1249999999999995E-4</v>
      </c>
      <c r="AC708" s="22">
        <v>0</v>
      </c>
      <c r="AD708" s="22">
        <v>8.5399999999999994E-4</v>
      </c>
      <c r="AE708" s="22">
        <v>2.6739999999999999E-4</v>
      </c>
      <c r="AF708" s="22">
        <v>0</v>
      </c>
      <c r="AG708" s="22">
        <v>0</v>
      </c>
      <c r="AH708" s="22">
        <v>0</v>
      </c>
      <c r="AI708" s="22">
        <v>1.7369999999999999E-4</v>
      </c>
      <c r="AJ708" s="22">
        <v>0</v>
      </c>
      <c r="AK708" s="22">
        <v>1.7183264658104049E-4</v>
      </c>
      <c r="AL708" s="22">
        <v>1.688009249542641E-4</v>
      </c>
      <c r="AM708" s="22">
        <v>0</v>
      </c>
      <c r="AN708" s="22">
        <v>1.3228000000000001E-3</v>
      </c>
      <c r="AO708" s="22">
        <v>0</v>
      </c>
      <c r="AP708" s="22">
        <v>0</v>
      </c>
      <c r="AQ708" s="24" t="s">
        <v>930</v>
      </c>
    </row>
    <row r="709" spans="1:43" ht="27" x14ac:dyDescent="0.3">
      <c r="A709" s="17">
        <v>2012</v>
      </c>
      <c r="B709" s="19">
        <v>41004</v>
      </c>
      <c r="C709" s="18" t="s">
        <v>1681</v>
      </c>
      <c r="D709" s="18" t="s">
        <v>1684</v>
      </c>
      <c r="E709" s="18" t="s">
        <v>1280</v>
      </c>
      <c r="F709" s="17">
        <v>4</v>
      </c>
      <c r="G709" s="18" t="s">
        <v>919</v>
      </c>
      <c r="H709" s="18" t="s">
        <v>47</v>
      </c>
      <c r="I709" s="17">
        <v>2011</v>
      </c>
      <c r="J709" s="17">
        <v>2.1787000000000001</v>
      </c>
      <c r="K709" s="17">
        <v>66</v>
      </c>
      <c r="L709" s="17">
        <v>2419</v>
      </c>
      <c r="M709" s="20">
        <v>1.2214046588684917</v>
      </c>
      <c r="N709" s="18" t="s">
        <v>969</v>
      </c>
      <c r="O709" s="18" t="s">
        <v>969</v>
      </c>
      <c r="P709" s="21">
        <v>0.52013888888888893</v>
      </c>
      <c r="Q709" s="18" t="s">
        <v>346</v>
      </c>
      <c r="R709" s="20">
        <v>1.3188728344043674</v>
      </c>
      <c r="S709" s="22">
        <v>8.7451935715620946E-3</v>
      </c>
      <c r="T709" s="20">
        <v>0.4013950324304445</v>
      </c>
      <c r="U709" s="22">
        <v>0.40301270541002387</v>
      </c>
      <c r="V709" s="17" t="s">
        <v>47</v>
      </c>
      <c r="W709" s="17" t="s">
        <v>47</v>
      </c>
      <c r="X709" s="22">
        <v>0</v>
      </c>
      <c r="Y709" s="22">
        <v>0</v>
      </c>
      <c r="Z709" s="22">
        <v>0</v>
      </c>
      <c r="AA709" s="22">
        <v>0</v>
      </c>
      <c r="AB709" s="22">
        <v>5.3419999999999997E-4</v>
      </c>
      <c r="AC709" s="22">
        <v>0</v>
      </c>
      <c r="AD709" s="22">
        <v>5.9710000000000004E-4</v>
      </c>
      <c r="AE709" s="22">
        <v>1.9100000000000001E-4</v>
      </c>
      <c r="AF709" s="22">
        <v>0</v>
      </c>
      <c r="AG709" s="22">
        <v>2.27E-5</v>
      </c>
      <c r="AH709" s="22">
        <v>0</v>
      </c>
      <c r="AI709" s="22">
        <v>4.6530000000000003E-4</v>
      </c>
      <c r="AJ709" s="22">
        <v>0</v>
      </c>
      <c r="AK709" s="22">
        <v>1.3600321597645295E-3</v>
      </c>
      <c r="AL709" s="22">
        <v>2.8366141179756593E-4</v>
      </c>
      <c r="AM709" s="22">
        <v>0</v>
      </c>
      <c r="AN709" s="22">
        <v>5.2912000000000002E-3</v>
      </c>
      <c r="AO709" s="22">
        <v>0</v>
      </c>
      <c r="AP709" s="22">
        <v>0</v>
      </c>
      <c r="AQ709" s="24" t="s">
        <v>930</v>
      </c>
    </row>
    <row r="710" spans="1:43" ht="27" x14ac:dyDescent="0.3">
      <c r="A710" s="17">
        <v>2012</v>
      </c>
      <c r="B710" s="19">
        <v>41004</v>
      </c>
      <c r="C710" s="18" t="s">
        <v>1681</v>
      </c>
      <c r="D710" s="18" t="s">
        <v>1685</v>
      </c>
      <c r="E710" s="18" t="s">
        <v>1280</v>
      </c>
      <c r="F710" s="17">
        <v>4</v>
      </c>
      <c r="G710" s="18" t="s">
        <v>919</v>
      </c>
      <c r="H710" s="18" t="s">
        <v>47</v>
      </c>
      <c r="I710" s="17">
        <v>2011</v>
      </c>
      <c r="J710" s="17">
        <v>2.4123000000000001</v>
      </c>
      <c r="K710" s="17">
        <v>67</v>
      </c>
      <c r="L710" s="17">
        <v>2419</v>
      </c>
      <c r="M710" s="20">
        <v>1.2214046588684917</v>
      </c>
      <c r="N710" s="18" t="s">
        <v>969</v>
      </c>
      <c r="O710" s="18" t="s">
        <v>969</v>
      </c>
      <c r="P710" s="21">
        <v>0.52013888888888893</v>
      </c>
      <c r="Q710" s="18" t="s">
        <v>346</v>
      </c>
      <c r="R710" s="20">
        <v>1.0001381110328322</v>
      </c>
      <c r="S710" s="22">
        <v>4.4443498859516048E-3</v>
      </c>
      <c r="T710" s="20">
        <v>0.18423703046684098</v>
      </c>
      <c r="U710" s="22">
        <v>0.18457708981604015</v>
      </c>
      <c r="V710" s="17" t="s">
        <v>47</v>
      </c>
      <c r="W710" s="17" t="s">
        <v>47</v>
      </c>
      <c r="X710" s="22">
        <v>0</v>
      </c>
      <c r="Y710" s="22">
        <v>0</v>
      </c>
      <c r="Z710" s="22">
        <v>0</v>
      </c>
      <c r="AA710" s="22">
        <v>0</v>
      </c>
      <c r="AB710" s="22">
        <v>3.6279999999999998E-4</v>
      </c>
      <c r="AC710" s="22">
        <v>0</v>
      </c>
      <c r="AD710" s="22">
        <v>1.37E-4</v>
      </c>
      <c r="AE710" s="22">
        <v>2.6739999999999999E-4</v>
      </c>
      <c r="AF710" s="22">
        <v>0</v>
      </c>
      <c r="AG710" s="22">
        <v>0</v>
      </c>
      <c r="AH710" s="22">
        <v>0</v>
      </c>
      <c r="AI710" s="22">
        <v>0</v>
      </c>
      <c r="AJ710" s="22">
        <v>0</v>
      </c>
      <c r="AK710" s="22">
        <v>3.9449885951605069E-5</v>
      </c>
      <c r="AL710" s="22">
        <v>0</v>
      </c>
      <c r="AM710" s="22">
        <v>0</v>
      </c>
      <c r="AN710" s="22">
        <v>3.6377000000000002E-3</v>
      </c>
      <c r="AO710" s="22">
        <v>0</v>
      </c>
      <c r="AP710" s="22">
        <v>0</v>
      </c>
      <c r="AQ710" s="24" t="s">
        <v>930</v>
      </c>
    </row>
    <row r="711" spans="1:43" ht="27" x14ac:dyDescent="0.3">
      <c r="A711" s="17">
        <v>2012</v>
      </c>
      <c r="B711" s="19">
        <v>41004</v>
      </c>
      <c r="C711" s="18" t="s">
        <v>1681</v>
      </c>
      <c r="D711" s="18" t="s">
        <v>1686</v>
      </c>
      <c r="E711" s="18" t="s">
        <v>1280</v>
      </c>
      <c r="F711" s="17">
        <v>4</v>
      </c>
      <c r="G711" s="18" t="s">
        <v>919</v>
      </c>
      <c r="H711" s="18" t="s">
        <v>47</v>
      </c>
      <c r="I711" s="17">
        <v>2011</v>
      </c>
      <c r="J711" s="17">
        <v>2.6395</v>
      </c>
      <c r="K711" s="17">
        <v>72</v>
      </c>
      <c r="L711" s="17">
        <v>2419</v>
      </c>
      <c r="M711" s="20">
        <v>1.2214046588684917</v>
      </c>
      <c r="N711" s="18" t="s">
        <v>969</v>
      </c>
      <c r="O711" s="18" t="s">
        <v>969</v>
      </c>
      <c r="P711" s="21">
        <v>0.52013888888888893</v>
      </c>
      <c r="Q711" s="18" t="s">
        <v>346</v>
      </c>
      <c r="R711" s="20">
        <v>1.006376231011624</v>
      </c>
      <c r="S711" s="22">
        <v>5.9240152998413708E-3</v>
      </c>
      <c r="T711" s="20">
        <v>0.224437025945875</v>
      </c>
      <c r="U711" s="22">
        <v>0.22494187880878019</v>
      </c>
      <c r="V711" s="17" t="s">
        <v>47</v>
      </c>
      <c r="W711" s="17" t="s">
        <v>47</v>
      </c>
      <c r="X711" s="22">
        <v>0</v>
      </c>
      <c r="Y711" s="22">
        <v>0</v>
      </c>
      <c r="Z711" s="22">
        <v>7.0699999999999997E-5</v>
      </c>
      <c r="AA711" s="22">
        <v>0</v>
      </c>
      <c r="AB711" s="22">
        <v>5.7439999999999998E-4</v>
      </c>
      <c r="AC711" s="22">
        <v>0</v>
      </c>
      <c r="AD711" s="22">
        <v>2.877E-4</v>
      </c>
      <c r="AE711" s="22">
        <v>8.0219999999999998E-4</v>
      </c>
      <c r="AF711" s="22">
        <v>0</v>
      </c>
      <c r="AG711" s="22">
        <v>0</v>
      </c>
      <c r="AH711" s="22">
        <v>0</v>
      </c>
      <c r="AI711" s="22">
        <v>2.767E-4</v>
      </c>
      <c r="AJ711" s="22">
        <v>0</v>
      </c>
      <c r="AK711" s="22">
        <v>2.7461529984137024E-4</v>
      </c>
      <c r="AL711" s="22">
        <v>0</v>
      </c>
      <c r="AM711" s="22">
        <v>0</v>
      </c>
      <c r="AN711" s="22">
        <v>3.6377000000000002E-3</v>
      </c>
      <c r="AO711" s="22">
        <v>0</v>
      </c>
      <c r="AP711" s="22">
        <v>0</v>
      </c>
      <c r="AQ711" s="24" t="s">
        <v>930</v>
      </c>
    </row>
    <row r="712" spans="1:43" ht="27" x14ac:dyDescent="0.3">
      <c r="A712" s="17">
        <v>2012</v>
      </c>
      <c r="B712" s="19">
        <v>41004</v>
      </c>
      <c r="C712" s="18" t="s">
        <v>1681</v>
      </c>
      <c r="D712" s="18" t="s">
        <v>1687</v>
      </c>
      <c r="E712" s="18" t="s">
        <v>1280</v>
      </c>
      <c r="F712" s="17">
        <v>4</v>
      </c>
      <c r="G712" s="18" t="s">
        <v>919</v>
      </c>
      <c r="H712" s="18" t="s">
        <v>47</v>
      </c>
      <c r="I712" s="17">
        <v>2011</v>
      </c>
      <c r="J712" s="17">
        <v>2.4746000000000001</v>
      </c>
      <c r="K712" s="17">
        <v>70</v>
      </c>
      <c r="L712" s="17">
        <v>2419</v>
      </c>
      <c r="M712" s="20">
        <v>1.2214046588684917</v>
      </c>
      <c r="N712" s="18" t="s">
        <v>969</v>
      </c>
      <c r="O712" s="18" t="s">
        <v>969</v>
      </c>
      <c r="P712" s="21">
        <v>0.52013888888888893</v>
      </c>
      <c r="Q712" s="18" t="s">
        <v>346</v>
      </c>
      <c r="R712" s="20">
        <v>0.74367380914567416</v>
      </c>
      <c r="S712" s="22">
        <v>2.9074000000000001E-3</v>
      </c>
      <c r="T712" s="20">
        <v>0.1174896953042916</v>
      </c>
      <c r="U712" s="22">
        <v>0.11762789596084884</v>
      </c>
      <c r="V712" s="17" t="s">
        <v>47</v>
      </c>
      <c r="W712" s="17" t="s">
        <v>47</v>
      </c>
      <c r="X712" s="22">
        <v>0</v>
      </c>
      <c r="Y712" s="22">
        <v>0</v>
      </c>
      <c r="Z712" s="22">
        <v>0</v>
      </c>
      <c r="AA712" s="22">
        <v>0</v>
      </c>
      <c r="AB712" s="22">
        <v>0</v>
      </c>
      <c r="AC712" s="22">
        <v>4.1400000000000003E-5</v>
      </c>
      <c r="AD712" s="22">
        <v>2.877E-4</v>
      </c>
      <c r="AE712" s="22">
        <v>4.2020000000000002E-4</v>
      </c>
      <c r="AF712" s="22">
        <v>0</v>
      </c>
      <c r="AG712" s="22">
        <v>2.27E-5</v>
      </c>
      <c r="AH712" s="22">
        <v>0</v>
      </c>
      <c r="AI712" s="22">
        <v>1.5119999999999999E-4</v>
      </c>
      <c r="AJ712" s="22">
        <v>0</v>
      </c>
      <c r="AK712" s="22">
        <v>0</v>
      </c>
      <c r="AL712" s="22">
        <v>0</v>
      </c>
      <c r="AM712" s="22">
        <v>0</v>
      </c>
      <c r="AN712" s="22">
        <v>1.9842000000000002E-3</v>
      </c>
      <c r="AO712" s="22">
        <v>0</v>
      </c>
      <c r="AP712" s="22">
        <v>0</v>
      </c>
      <c r="AQ712" s="24" t="s">
        <v>930</v>
      </c>
    </row>
    <row r="713" spans="1:43" ht="27" x14ac:dyDescent="0.3">
      <c r="A713" s="17">
        <v>2012</v>
      </c>
      <c r="B713" s="19">
        <v>41004</v>
      </c>
      <c r="C713" s="18" t="s">
        <v>1681</v>
      </c>
      <c r="D713" s="18" t="s">
        <v>1688</v>
      </c>
      <c r="E713" s="18" t="s">
        <v>1280</v>
      </c>
      <c r="F713" s="17">
        <v>4</v>
      </c>
      <c r="G713" s="18" t="s">
        <v>919</v>
      </c>
      <c r="H713" s="18" t="s">
        <v>47</v>
      </c>
      <c r="I713" s="17">
        <v>2011</v>
      </c>
      <c r="J713" s="17">
        <v>2.6724999999999999</v>
      </c>
      <c r="K713" s="17">
        <v>71</v>
      </c>
      <c r="L713" s="17">
        <v>2419</v>
      </c>
      <c r="M713" s="20">
        <v>1.2214046588684917</v>
      </c>
      <c r="N713" s="18" t="s">
        <v>969</v>
      </c>
      <c r="O713" s="18" t="s">
        <v>969</v>
      </c>
      <c r="P713" s="21">
        <v>0.52013888888888893</v>
      </c>
      <c r="Q713" s="18" t="s">
        <v>346</v>
      </c>
      <c r="R713" s="20">
        <v>1.0643991009826974</v>
      </c>
      <c r="S713" s="22">
        <v>6.4209306153266395E-3</v>
      </c>
      <c r="T713" s="20">
        <v>0.24025933078864881</v>
      </c>
      <c r="U713" s="22">
        <v>0.24083796647518707</v>
      </c>
      <c r="V713" s="17" t="s">
        <v>47</v>
      </c>
      <c r="W713" s="17" t="s">
        <v>47</v>
      </c>
      <c r="X713" s="22">
        <v>0</v>
      </c>
      <c r="Y713" s="22">
        <v>0</v>
      </c>
      <c r="Z713" s="22">
        <v>0</v>
      </c>
      <c r="AA713" s="22">
        <v>0</v>
      </c>
      <c r="AB713" s="22">
        <v>2.2169999999999999E-4</v>
      </c>
      <c r="AC713" s="22">
        <v>0</v>
      </c>
      <c r="AD713" s="22">
        <v>9.8200000000000002E-5</v>
      </c>
      <c r="AE713" s="22">
        <v>3.4380000000000001E-4</v>
      </c>
      <c r="AF713" s="22">
        <v>0</v>
      </c>
      <c r="AG713" s="22">
        <v>2.27E-5</v>
      </c>
      <c r="AH713" s="22">
        <v>0</v>
      </c>
      <c r="AI713" s="22">
        <v>2.4659999999999998E-4</v>
      </c>
      <c r="AJ713" s="22">
        <v>0</v>
      </c>
      <c r="AK713" s="22">
        <v>1.9673061532663979E-4</v>
      </c>
      <c r="AL713" s="22">
        <v>0</v>
      </c>
      <c r="AM713" s="22">
        <v>0</v>
      </c>
      <c r="AN713" s="22">
        <v>5.2912000000000002E-3</v>
      </c>
      <c r="AO713" s="22">
        <v>0</v>
      </c>
      <c r="AP713" s="22">
        <v>0</v>
      </c>
      <c r="AQ713" s="24" t="s">
        <v>930</v>
      </c>
    </row>
    <row r="714" spans="1:43" ht="27" x14ac:dyDescent="0.3">
      <c r="A714" s="17">
        <v>2012</v>
      </c>
      <c r="B714" s="19">
        <v>41004</v>
      </c>
      <c r="C714" s="18" t="s">
        <v>1512</v>
      </c>
      <c r="D714" s="18" t="s">
        <v>1689</v>
      </c>
      <c r="E714" s="18" t="s">
        <v>1280</v>
      </c>
      <c r="F714" s="17">
        <v>4</v>
      </c>
      <c r="G714" s="18" t="s">
        <v>919</v>
      </c>
      <c r="H714" s="18" t="s">
        <v>47</v>
      </c>
      <c r="I714" s="17">
        <v>2011</v>
      </c>
      <c r="J714" s="17">
        <v>3.8893</v>
      </c>
      <c r="K714" s="17">
        <v>76</v>
      </c>
      <c r="L714" s="17">
        <v>391</v>
      </c>
      <c r="M714" s="20">
        <v>0.17349549954642107</v>
      </c>
      <c r="N714" s="18" t="s">
        <v>920</v>
      </c>
      <c r="O714" s="18" t="s">
        <v>920</v>
      </c>
      <c r="P714" s="21">
        <v>0.53888888888888886</v>
      </c>
      <c r="Q714" s="18" t="s">
        <v>346</v>
      </c>
      <c r="R714" s="20">
        <v>-0.19264478490104994</v>
      </c>
      <c r="S714" s="22">
        <v>4.5990273942252418E-4</v>
      </c>
      <c r="T714" s="20">
        <v>1.1824820389852265E-2</v>
      </c>
      <c r="U714" s="22">
        <v>1.1826218818986522E-2</v>
      </c>
      <c r="V714" s="17" t="s">
        <v>47</v>
      </c>
      <c r="W714" s="17" t="s">
        <v>47</v>
      </c>
      <c r="X714" s="22">
        <v>0</v>
      </c>
      <c r="Y714" s="22">
        <v>0</v>
      </c>
      <c r="Z714" s="22">
        <v>0</v>
      </c>
      <c r="AA714" s="22">
        <v>0</v>
      </c>
      <c r="AB714" s="22">
        <v>1.6119999999999999E-4</v>
      </c>
      <c r="AC714" s="22">
        <v>0</v>
      </c>
      <c r="AD714" s="22">
        <v>0</v>
      </c>
      <c r="AE714" s="22">
        <v>3.82E-5</v>
      </c>
      <c r="AF714" s="22">
        <v>0</v>
      </c>
      <c r="AG714" s="22">
        <v>0</v>
      </c>
      <c r="AH714" s="22">
        <v>0</v>
      </c>
      <c r="AI714" s="22">
        <v>1.962E-4</v>
      </c>
      <c r="AJ714" s="22">
        <v>0</v>
      </c>
      <c r="AK714" s="22">
        <v>6.4302739422524236E-5</v>
      </c>
      <c r="AL714" s="22">
        <v>0</v>
      </c>
      <c r="AM714" s="22">
        <v>0</v>
      </c>
      <c r="AN714" s="22">
        <v>0</v>
      </c>
      <c r="AO714" s="22">
        <v>0</v>
      </c>
      <c r="AP714" s="22">
        <v>0</v>
      </c>
      <c r="AQ714" s="24" t="s">
        <v>930</v>
      </c>
    </row>
    <row r="715" spans="1:43" ht="27" x14ac:dyDescent="0.3">
      <c r="A715" s="17">
        <v>2012</v>
      </c>
      <c r="B715" s="19">
        <v>41004</v>
      </c>
      <c r="C715" s="18" t="s">
        <v>1512</v>
      </c>
      <c r="D715" s="18" t="s">
        <v>1690</v>
      </c>
      <c r="E715" s="18" t="s">
        <v>1280</v>
      </c>
      <c r="F715" s="17">
        <v>4</v>
      </c>
      <c r="G715" s="18" t="s">
        <v>919</v>
      </c>
      <c r="H715" s="18" t="s">
        <v>47</v>
      </c>
      <c r="I715" s="17">
        <v>2011</v>
      </c>
      <c r="J715" s="17">
        <v>2.3527</v>
      </c>
      <c r="K715" s="17">
        <v>66</v>
      </c>
      <c r="L715" s="17">
        <v>391</v>
      </c>
      <c r="M715" s="20">
        <v>0.17349549954642107</v>
      </c>
      <c r="N715" s="18" t="s">
        <v>920</v>
      </c>
      <c r="O715" s="18" t="s">
        <v>920</v>
      </c>
      <c r="P715" s="21">
        <v>0.53888888888888886</v>
      </c>
      <c r="Q715" s="18" t="s">
        <v>346</v>
      </c>
      <c r="R715" s="20">
        <v>1.0299994687101801</v>
      </c>
      <c r="S715" s="22">
        <v>4.4967222286167244E-3</v>
      </c>
      <c r="T715" s="20">
        <v>0.19113028557048176</v>
      </c>
      <c r="U715" s="22">
        <v>0.19149629298211535</v>
      </c>
      <c r="V715" s="17" t="s">
        <v>47</v>
      </c>
      <c r="W715" s="17" t="s">
        <v>47</v>
      </c>
      <c r="X715" s="22">
        <v>5.49E-5</v>
      </c>
      <c r="Y715" s="22">
        <v>0</v>
      </c>
      <c r="Z715" s="22">
        <v>0</v>
      </c>
      <c r="AA715" s="22">
        <v>0</v>
      </c>
      <c r="AB715" s="22">
        <v>8.0599999999999994E-5</v>
      </c>
      <c r="AC715" s="22">
        <v>3.6600000000000002E-5</v>
      </c>
      <c r="AD715" s="22">
        <v>0</v>
      </c>
      <c r="AE715" s="22">
        <v>7.64E-5</v>
      </c>
      <c r="AF715" s="22">
        <v>0</v>
      </c>
      <c r="AG715" s="22">
        <v>0</v>
      </c>
      <c r="AH715" s="22">
        <v>0</v>
      </c>
      <c r="AI715" s="22">
        <v>0</v>
      </c>
      <c r="AJ715" s="22">
        <v>0</v>
      </c>
      <c r="AK715" s="22">
        <v>3.9175222286167242E-3</v>
      </c>
      <c r="AL715" s="22">
        <v>0</v>
      </c>
      <c r="AM715" s="22">
        <v>0</v>
      </c>
      <c r="AN715" s="22">
        <v>3.3070000000000002E-4</v>
      </c>
      <c r="AO715" s="22">
        <v>0</v>
      </c>
      <c r="AP715" s="22">
        <v>0</v>
      </c>
      <c r="AQ715" s="24" t="s">
        <v>930</v>
      </c>
    </row>
    <row r="716" spans="1:43" ht="27" x14ac:dyDescent="0.3">
      <c r="A716" s="17">
        <v>2012</v>
      </c>
      <c r="B716" s="19">
        <v>41030</v>
      </c>
      <c r="C716" s="18" t="s">
        <v>1084</v>
      </c>
      <c r="D716" s="18" t="s">
        <v>1691</v>
      </c>
      <c r="E716" s="18" t="s">
        <v>1280</v>
      </c>
      <c r="F716" s="17">
        <v>5</v>
      </c>
      <c r="G716" s="18" t="s">
        <v>919</v>
      </c>
      <c r="H716" s="18" t="s">
        <v>47</v>
      </c>
      <c r="I716" s="17">
        <v>2011</v>
      </c>
      <c r="J716" s="17">
        <v>1.7518</v>
      </c>
      <c r="K716" s="17">
        <v>64</v>
      </c>
      <c r="L716" s="17">
        <v>316</v>
      </c>
      <c r="M716" s="20">
        <v>0.138133901664303</v>
      </c>
      <c r="N716" s="18" t="s">
        <v>920</v>
      </c>
      <c r="O716" s="18" t="s">
        <v>920</v>
      </c>
      <c r="P716" s="21">
        <v>0.50902777777777775</v>
      </c>
      <c r="Q716" s="18" t="s">
        <v>346</v>
      </c>
      <c r="R716" s="20">
        <v>1.8370231089583269</v>
      </c>
      <c r="S716" s="22">
        <v>2.5658199999999999E-2</v>
      </c>
      <c r="T716" s="20">
        <v>1.4646763329147163</v>
      </c>
      <c r="U716" s="22">
        <v>1.486447984748414</v>
      </c>
      <c r="V716" s="17">
        <v>4</v>
      </c>
      <c r="W716" s="17">
        <v>3</v>
      </c>
      <c r="X716" s="22">
        <v>1.098E-4</v>
      </c>
      <c r="Y716" s="22">
        <v>0</v>
      </c>
      <c r="Z716" s="22">
        <v>1.5743899999999998E-2</v>
      </c>
      <c r="AA716" s="22">
        <v>0</v>
      </c>
      <c r="AB716" s="22">
        <v>5.7628999999999996E-3</v>
      </c>
      <c r="AC716" s="22">
        <v>2.3598E-3</v>
      </c>
      <c r="AD716" s="22">
        <v>5.1580000000000007E-4</v>
      </c>
      <c r="AE716" s="22">
        <v>2.2919999999999999E-4</v>
      </c>
      <c r="AF716" s="22">
        <v>0</v>
      </c>
      <c r="AG716" s="22">
        <v>0</v>
      </c>
      <c r="AH716" s="22">
        <v>0</v>
      </c>
      <c r="AI716" s="22">
        <v>4.4280000000000003E-4</v>
      </c>
      <c r="AJ716" s="22">
        <v>0</v>
      </c>
      <c r="AK716" s="22">
        <v>0</v>
      </c>
      <c r="AL716" s="22">
        <v>0</v>
      </c>
      <c r="AM716" s="22">
        <v>0</v>
      </c>
      <c r="AN716" s="22">
        <v>0</v>
      </c>
      <c r="AO716" s="22">
        <v>0</v>
      </c>
      <c r="AP716" s="22">
        <v>4.9399999999999997E-4</v>
      </c>
      <c r="AQ716" s="24" t="s">
        <v>930</v>
      </c>
    </row>
    <row r="717" spans="1:43" ht="27" x14ac:dyDescent="0.3">
      <c r="A717" s="17">
        <v>2012</v>
      </c>
      <c r="B717" s="19">
        <v>41030</v>
      </c>
      <c r="C717" s="18" t="s">
        <v>1292</v>
      </c>
      <c r="D717" s="18" t="s">
        <v>1692</v>
      </c>
      <c r="E717" s="18" t="s">
        <v>1280</v>
      </c>
      <c r="F717" s="17">
        <v>5</v>
      </c>
      <c r="G717" s="18" t="s">
        <v>919</v>
      </c>
      <c r="H717" s="18" t="s">
        <v>47</v>
      </c>
      <c r="I717" s="17">
        <v>2011</v>
      </c>
      <c r="J717" s="17">
        <v>2.8839999999999999</v>
      </c>
      <c r="K717" s="17">
        <v>74</v>
      </c>
      <c r="L717" s="17">
        <v>185</v>
      </c>
      <c r="M717" s="20">
        <v>7.7887539886541166E-2</v>
      </c>
      <c r="N717" s="18" t="s">
        <v>920</v>
      </c>
      <c r="O717" s="18" t="s">
        <v>920</v>
      </c>
      <c r="P717" s="21">
        <v>0.44930555555555557</v>
      </c>
      <c r="Q717" s="18" t="s">
        <v>346</v>
      </c>
      <c r="R717" s="20">
        <v>1.2858247895012691</v>
      </c>
      <c r="S717" s="22">
        <v>1.2508408434381574E-2</v>
      </c>
      <c r="T717" s="20">
        <v>0.43371735209367457</v>
      </c>
      <c r="U717" s="22">
        <v>0.4356066537378101</v>
      </c>
      <c r="V717" s="17">
        <v>3</v>
      </c>
      <c r="W717" s="17">
        <v>4</v>
      </c>
      <c r="X717" s="22">
        <v>2.745E-4</v>
      </c>
      <c r="Y717" s="22">
        <v>0</v>
      </c>
      <c r="Z717" s="22">
        <v>6.9522999999999998E-3</v>
      </c>
      <c r="AA717" s="22">
        <v>0</v>
      </c>
      <c r="AB717" s="22">
        <v>1.2895999999999999E-3</v>
      </c>
      <c r="AC717" s="22">
        <v>4.6740000000000009E-4</v>
      </c>
      <c r="AD717" s="22">
        <v>2.541E-4</v>
      </c>
      <c r="AE717" s="22">
        <v>7.64E-5</v>
      </c>
      <c r="AF717" s="22">
        <v>0</v>
      </c>
      <c r="AG717" s="22">
        <v>0</v>
      </c>
      <c r="AH717" s="22">
        <v>0</v>
      </c>
      <c r="AI717" s="22">
        <v>8.2939999999999999E-4</v>
      </c>
      <c r="AJ717" s="22">
        <v>0</v>
      </c>
      <c r="AK717" s="22">
        <v>2.3977688010316879E-4</v>
      </c>
      <c r="AL717" s="22">
        <v>0</v>
      </c>
      <c r="AM717" s="22">
        <v>0</v>
      </c>
      <c r="AN717" s="22">
        <v>0</v>
      </c>
      <c r="AO717" s="22">
        <v>2.1249315542784062E-3</v>
      </c>
      <c r="AP717" s="22">
        <v>0</v>
      </c>
      <c r="AQ717" s="24" t="s">
        <v>930</v>
      </c>
    </row>
    <row r="718" spans="1:43" ht="27" x14ac:dyDescent="0.3">
      <c r="A718" s="17">
        <v>2012</v>
      </c>
      <c r="B718" s="19">
        <v>41030</v>
      </c>
      <c r="C718" s="18" t="s">
        <v>1292</v>
      </c>
      <c r="D718" s="18" t="s">
        <v>1693</v>
      </c>
      <c r="E718" s="18" t="s">
        <v>1280</v>
      </c>
      <c r="F718" s="17">
        <v>5</v>
      </c>
      <c r="G718" s="18" t="s">
        <v>919</v>
      </c>
      <c r="H718" s="18" t="s">
        <v>47</v>
      </c>
      <c r="I718" s="17">
        <v>2011</v>
      </c>
      <c r="J718" s="17">
        <v>3.0179999999999998</v>
      </c>
      <c r="K718" s="17">
        <v>72</v>
      </c>
      <c r="L718" s="17">
        <v>185</v>
      </c>
      <c r="M718" s="20">
        <v>7.7887539886541166E-2</v>
      </c>
      <c r="N718" s="18" t="s">
        <v>920</v>
      </c>
      <c r="O718" s="18" t="s">
        <v>920</v>
      </c>
      <c r="P718" s="21">
        <v>0.44930555555555557</v>
      </c>
      <c r="Q718" s="18" t="s">
        <v>346</v>
      </c>
      <c r="R718" s="20">
        <v>1.6973034343530433</v>
      </c>
      <c r="S718" s="22">
        <v>2.9076583451425025E-2</v>
      </c>
      <c r="T718" s="20">
        <v>0.96343881548790689</v>
      </c>
      <c r="U718" s="22">
        <v>0.97281125673674418</v>
      </c>
      <c r="V718" s="17">
        <v>4</v>
      </c>
      <c r="W718" s="17">
        <v>3</v>
      </c>
      <c r="X718" s="22">
        <v>5.9009999999999998E-4</v>
      </c>
      <c r="Y718" s="22">
        <v>0</v>
      </c>
      <c r="Z718" s="22">
        <v>1.4517199999999999E-2</v>
      </c>
      <c r="AA718" s="22">
        <v>0</v>
      </c>
      <c r="AB718" s="22">
        <v>3.9495999999999993E-3</v>
      </c>
      <c r="AC718" s="22">
        <v>2.9338000000000003E-3</v>
      </c>
      <c r="AD718" s="22">
        <v>1.2173000000000002E-3</v>
      </c>
      <c r="AE718" s="22">
        <v>1.1459999999999999E-4</v>
      </c>
      <c r="AF718" s="22">
        <v>0</v>
      </c>
      <c r="AG718" s="22">
        <v>0</v>
      </c>
      <c r="AH718" s="22">
        <v>0</v>
      </c>
      <c r="AI718" s="22">
        <v>2.7679999999999996E-3</v>
      </c>
      <c r="AJ718" s="22">
        <v>0</v>
      </c>
      <c r="AK718" s="22">
        <v>2.7610834514250225E-3</v>
      </c>
      <c r="AL718" s="22">
        <v>0</v>
      </c>
      <c r="AM718" s="22">
        <v>0</v>
      </c>
      <c r="AN718" s="22">
        <v>0</v>
      </c>
      <c r="AO718" s="22">
        <v>0</v>
      </c>
      <c r="AP718" s="22">
        <v>2.2489999999999999E-4</v>
      </c>
      <c r="AQ718" s="24" t="s">
        <v>930</v>
      </c>
    </row>
    <row r="719" spans="1:43" ht="27" x14ac:dyDescent="0.3">
      <c r="A719" s="17">
        <v>2012</v>
      </c>
      <c r="B719" s="19">
        <v>41030</v>
      </c>
      <c r="C719" s="18" t="s">
        <v>1292</v>
      </c>
      <c r="D719" s="18" t="s">
        <v>1694</v>
      </c>
      <c r="E719" s="18" t="s">
        <v>1280</v>
      </c>
      <c r="F719" s="17">
        <v>5</v>
      </c>
      <c r="G719" s="18" t="s">
        <v>919</v>
      </c>
      <c r="H719" s="18" t="s">
        <v>47</v>
      </c>
      <c r="I719" s="17">
        <v>2011</v>
      </c>
      <c r="J719" s="17">
        <v>3.7536</v>
      </c>
      <c r="K719" s="17">
        <v>78</v>
      </c>
      <c r="L719" s="17">
        <v>185</v>
      </c>
      <c r="M719" s="20">
        <v>7.7887539886541166E-2</v>
      </c>
      <c r="N719" s="18" t="s">
        <v>920</v>
      </c>
      <c r="O719" s="18" t="s">
        <v>920</v>
      </c>
      <c r="P719" s="21">
        <v>0.44930555555555557</v>
      </c>
      <c r="Q719" s="18" t="s">
        <v>346</v>
      </c>
      <c r="R719" s="20">
        <v>1.391069643209405</v>
      </c>
      <c r="S719" s="22">
        <v>1.9461337369254095E-2</v>
      </c>
      <c r="T719" s="20">
        <v>0.51847126409990663</v>
      </c>
      <c r="U719" s="22">
        <v>0.52117339840677868</v>
      </c>
      <c r="V719" s="17">
        <v>3</v>
      </c>
      <c r="W719" s="17">
        <v>4</v>
      </c>
      <c r="X719" s="22">
        <v>2.745E-4</v>
      </c>
      <c r="Y719" s="22">
        <v>0</v>
      </c>
      <c r="Z719" s="22">
        <v>1.31267E-2</v>
      </c>
      <c r="AA719" s="22">
        <v>0</v>
      </c>
      <c r="AB719" s="22">
        <v>1.6321999999999999E-3</v>
      </c>
      <c r="AC719" s="22">
        <v>2.3840000000000002E-4</v>
      </c>
      <c r="AD719" s="22">
        <v>2.4610000000000002E-4</v>
      </c>
      <c r="AE719" s="22">
        <v>2.2919999999999999E-4</v>
      </c>
      <c r="AF719" s="22">
        <v>0</v>
      </c>
      <c r="AG719" s="22">
        <v>0</v>
      </c>
      <c r="AH719" s="22">
        <v>0</v>
      </c>
      <c r="AI719" s="22">
        <v>1.1806999999999998E-3</v>
      </c>
      <c r="AJ719" s="22">
        <v>0</v>
      </c>
      <c r="AK719" s="22">
        <v>0</v>
      </c>
      <c r="AL719" s="22">
        <v>0</v>
      </c>
      <c r="AM719" s="22">
        <v>0</v>
      </c>
      <c r="AN719" s="22">
        <v>0</v>
      </c>
      <c r="AO719" s="22">
        <v>2.3695373692540975E-3</v>
      </c>
      <c r="AP719" s="22">
        <v>1.64E-4</v>
      </c>
      <c r="AQ719" s="24" t="s">
        <v>930</v>
      </c>
    </row>
    <row r="720" spans="1:43" ht="27" x14ac:dyDescent="0.3">
      <c r="A720" s="17">
        <v>2012</v>
      </c>
      <c r="B720" s="19">
        <v>41030</v>
      </c>
      <c r="C720" s="18" t="s">
        <v>1292</v>
      </c>
      <c r="D720" s="18" t="s">
        <v>1695</v>
      </c>
      <c r="E720" s="18" t="s">
        <v>1280</v>
      </c>
      <c r="F720" s="17">
        <v>5</v>
      </c>
      <c r="G720" s="18" t="s">
        <v>919</v>
      </c>
      <c r="H720" s="18" t="s">
        <v>47</v>
      </c>
      <c r="I720" s="17">
        <v>2011</v>
      </c>
      <c r="J720" s="17">
        <v>2.3786</v>
      </c>
      <c r="K720" s="17">
        <v>70</v>
      </c>
      <c r="L720" s="17">
        <v>185</v>
      </c>
      <c r="M720" s="20">
        <v>7.7887539886541166E-2</v>
      </c>
      <c r="N720" s="18" t="s">
        <v>920</v>
      </c>
      <c r="O720" s="18" t="s">
        <v>920</v>
      </c>
      <c r="P720" s="21">
        <v>0.44930555555555557</v>
      </c>
      <c r="Q720" s="18" t="s">
        <v>346</v>
      </c>
      <c r="R720" s="20">
        <v>1.7631111740521874</v>
      </c>
      <c r="S720" s="22">
        <v>3.0404800000000003E-2</v>
      </c>
      <c r="T720" s="20">
        <v>1.278264525351047</v>
      </c>
      <c r="U720" s="22">
        <v>1.2948156950495429</v>
      </c>
      <c r="V720" s="17">
        <v>4</v>
      </c>
      <c r="W720" s="17">
        <v>3</v>
      </c>
      <c r="X720" s="22">
        <v>9.8820000000000006E-4</v>
      </c>
      <c r="Y720" s="22">
        <v>0</v>
      </c>
      <c r="Z720" s="22">
        <v>2.1611100000000001E-2</v>
      </c>
      <c r="AA720" s="22">
        <v>0</v>
      </c>
      <c r="AB720" s="22">
        <v>2.7404999999999999E-3</v>
      </c>
      <c r="AC720" s="22">
        <v>2.5682000000000005E-3</v>
      </c>
      <c r="AD720" s="22">
        <v>3.1789999999999998E-4</v>
      </c>
      <c r="AE720" s="22">
        <v>2.2919999999999999E-4</v>
      </c>
      <c r="AF720" s="22">
        <v>0</v>
      </c>
      <c r="AG720" s="22">
        <v>0</v>
      </c>
      <c r="AH720" s="22">
        <v>0</v>
      </c>
      <c r="AI720" s="22">
        <v>1.9497E-3</v>
      </c>
      <c r="AJ720" s="22">
        <v>0</v>
      </c>
      <c r="AK720" s="22">
        <v>0</v>
      </c>
      <c r="AL720" s="22">
        <v>0</v>
      </c>
      <c r="AM720" s="22">
        <v>0</v>
      </c>
      <c r="AN720" s="22">
        <v>0</v>
      </c>
      <c r="AO720" s="22">
        <v>0</v>
      </c>
      <c r="AP720" s="22">
        <v>0</v>
      </c>
      <c r="AQ720" s="24" t="s">
        <v>930</v>
      </c>
    </row>
    <row r="721" spans="1:43" ht="27" x14ac:dyDescent="0.3">
      <c r="A721" s="17">
        <v>2012</v>
      </c>
      <c r="B721" s="19">
        <v>41030</v>
      </c>
      <c r="C721" s="18" t="s">
        <v>972</v>
      </c>
      <c r="D721" s="18" t="s">
        <v>1696</v>
      </c>
      <c r="E721" s="18" t="s">
        <v>1280</v>
      </c>
      <c r="F721" s="17">
        <v>5</v>
      </c>
      <c r="G721" s="18" t="s">
        <v>919</v>
      </c>
      <c r="H721" s="18" t="s">
        <v>47</v>
      </c>
      <c r="I721" s="17">
        <v>2011</v>
      </c>
      <c r="J721" s="17">
        <v>2.1793</v>
      </c>
      <c r="K721" s="17">
        <v>69</v>
      </c>
      <c r="L721" s="17">
        <v>937</v>
      </c>
      <c r="M721" s="20">
        <v>0.44218360012338925</v>
      </c>
      <c r="N721" s="18" t="s">
        <v>920</v>
      </c>
      <c r="O721" s="18" t="s">
        <v>920</v>
      </c>
      <c r="P721" s="21">
        <v>0.48194444444444445</v>
      </c>
      <c r="Q721" s="18" t="s">
        <v>346</v>
      </c>
      <c r="R721" s="20">
        <v>1.3716508859942849</v>
      </c>
      <c r="S721" s="22">
        <v>1.1689009824620226E-2</v>
      </c>
      <c r="T721" s="20">
        <v>0.53636533862342162</v>
      </c>
      <c r="U721" s="22">
        <v>0.53925773017392198</v>
      </c>
      <c r="V721" s="17">
        <v>3</v>
      </c>
      <c r="W721" s="17">
        <v>4</v>
      </c>
      <c r="X721" s="22">
        <v>0</v>
      </c>
      <c r="Y721" s="22">
        <v>0</v>
      </c>
      <c r="Z721" s="22">
        <v>9.0036999999999982E-3</v>
      </c>
      <c r="AA721" s="22">
        <v>0</v>
      </c>
      <c r="AB721" s="22">
        <v>9.4709999999999987E-4</v>
      </c>
      <c r="AC721" s="22">
        <v>6.2010000000000006E-4</v>
      </c>
      <c r="AD721" s="22">
        <v>2.2340000000000001E-4</v>
      </c>
      <c r="AE721" s="22">
        <v>1.1459999999999999E-4</v>
      </c>
      <c r="AF721" s="22">
        <v>5.5999999999999997E-6</v>
      </c>
      <c r="AG721" s="22">
        <v>0</v>
      </c>
      <c r="AH721" s="22">
        <v>0</v>
      </c>
      <c r="AI721" s="22">
        <v>4.149E-4</v>
      </c>
      <c r="AJ721" s="22">
        <v>0</v>
      </c>
      <c r="AK721" s="22">
        <v>0</v>
      </c>
      <c r="AL721" s="22">
        <v>2.8909824620228134E-5</v>
      </c>
      <c r="AM721" s="22">
        <v>0</v>
      </c>
      <c r="AN721" s="22">
        <v>3.3070000000000002E-4</v>
      </c>
      <c r="AO721" s="22">
        <v>0</v>
      </c>
      <c r="AP721" s="22">
        <v>0</v>
      </c>
      <c r="AQ721" s="24" t="s">
        <v>930</v>
      </c>
    </row>
    <row r="722" spans="1:43" ht="27" x14ac:dyDescent="0.3">
      <c r="A722" s="17">
        <v>2012</v>
      </c>
      <c r="B722" s="19">
        <v>41030</v>
      </c>
      <c r="C722" s="18" t="s">
        <v>972</v>
      </c>
      <c r="D722" s="18" t="s">
        <v>1697</v>
      </c>
      <c r="E722" s="18" t="s">
        <v>1280</v>
      </c>
      <c r="F722" s="17">
        <v>5</v>
      </c>
      <c r="G722" s="18" t="s">
        <v>919</v>
      </c>
      <c r="H722" s="18" t="s">
        <v>47</v>
      </c>
      <c r="I722" s="17">
        <v>2011</v>
      </c>
      <c r="J722" s="17">
        <v>2.1141999999999999</v>
      </c>
      <c r="K722" s="17">
        <v>71</v>
      </c>
      <c r="L722" s="17">
        <v>937</v>
      </c>
      <c r="M722" s="20">
        <v>0.44218360012338925</v>
      </c>
      <c r="N722" s="18" t="s">
        <v>920</v>
      </c>
      <c r="O722" s="18" t="s">
        <v>920</v>
      </c>
      <c r="P722" s="21">
        <v>0.48194444444444445</v>
      </c>
      <c r="Q722" s="18" t="s">
        <v>346</v>
      </c>
      <c r="R722" s="20">
        <v>1.2473974595343542</v>
      </c>
      <c r="S722" s="22">
        <v>9.7858000000000007E-3</v>
      </c>
      <c r="T722" s="20">
        <v>0.46286065651310199</v>
      </c>
      <c r="U722" s="22">
        <v>0.46501301882490625</v>
      </c>
      <c r="V722" s="17">
        <v>3</v>
      </c>
      <c r="W722" s="17">
        <v>3</v>
      </c>
      <c r="X722" s="22">
        <v>0</v>
      </c>
      <c r="Y722" s="22">
        <v>0</v>
      </c>
      <c r="Z722" s="22">
        <v>6.4104000000000001E-3</v>
      </c>
      <c r="AA722" s="22">
        <v>0</v>
      </c>
      <c r="AB722" s="22">
        <v>1.0782999999999999E-3</v>
      </c>
      <c r="AC722" s="22">
        <v>1.3886E-3</v>
      </c>
      <c r="AD722" s="22">
        <v>3.3529999999999996E-4</v>
      </c>
      <c r="AE722" s="22">
        <v>1.1459999999999999E-4</v>
      </c>
      <c r="AF722" s="22">
        <v>5.5999999999999997E-6</v>
      </c>
      <c r="AG722" s="22">
        <v>0</v>
      </c>
      <c r="AH722" s="22">
        <v>0</v>
      </c>
      <c r="AI722" s="22">
        <v>1.2229999999999999E-4</v>
      </c>
      <c r="AJ722" s="22">
        <v>0</v>
      </c>
      <c r="AK722" s="22">
        <v>0</v>
      </c>
      <c r="AL722" s="22">
        <v>0</v>
      </c>
      <c r="AM722" s="22">
        <v>0</v>
      </c>
      <c r="AN722" s="22">
        <v>3.3070000000000002E-4</v>
      </c>
      <c r="AO722" s="22">
        <v>0</v>
      </c>
      <c r="AP722" s="22">
        <v>0</v>
      </c>
      <c r="AQ722" s="24" t="s">
        <v>930</v>
      </c>
    </row>
    <row r="723" spans="1:43" ht="27" x14ac:dyDescent="0.3">
      <c r="A723" s="17">
        <v>2012</v>
      </c>
      <c r="B723" s="19">
        <v>41030</v>
      </c>
      <c r="C723" s="18" t="s">
        <v>972</v>
      </c>
      <c r="D723" s="18" t="s">
        <v>1698</v>
      </c>
      <c r="E723" s="18" t="s">
        <v>1280</v>
      </c>
      <c r="F723" s="17">
        <v>5</v>
      </c>
      <c r="G723" s="18" t="s">
        <v>919</v>
      </c>
      <c r="H723" s="18" t="s">
        <v>47</v>
      </c>
      <c r="I723" s="17">
        <v>2011</v>
      </c>
      <c r="J723" s="17">
        <v>2.1259999999999999</v>
      </c>
      <c r="K723" s="17">
        <v>67</v>
      </c>
      <c r="L723" s="17">
        <v>937</v>
      </c>
      <c r="M723" s="20">
        <v>0.44218360012338925</v>
      </c>
      <c r="N723" s="18" t="s">
        <v>920</v>
      </c>
      <c r="O723" s="18" t="s">
        <v>920</v>
      </c>
      <c r="P723" s="21">
        <v>0.48194444444444445</v>
      </c>
      <c r="Q723" s="18" t="s">
        <v>346</v>
      </c>
      <c r="R723" s="20">
        <v>1.2974388553608907</v>
      </c>
      <c r="S723" s="22">
        <v>8.812699999999998E-3</v>
      </c>
      <c r="T723" s="20">
        <v>0.41452022577610526</v>
      </c>
      <c r="U723" s="22">
        <v>0.41624564817671061</v>
      </c>
      <c r="V723" s="17">
        <v>2</v>
      </c>
      <c r="W723" s="17">
        <v>4</v>
      </c>
      <c r="X723" s="22">
        <v>1.098E-4</v>
      </c>
      <c r="Y723" s="22">
        <v>0</v>
      </c>
      <c r="Z723" s="22">
        <v>6.4583999999999996E-3</v>
      </c>
      <c r="AA723" s="22">
        <v>0</v>
      </c>
      <c r="AB723" s="22">
        <v>8.7670000000000001E-4</v>
      </c>
      <c r="AC723" s="22">
        <v>1.3799999999999999E-4</v>
      </c>
      <c r="AD723" s="22">
        <v>3.2830000000000001E-4</v>
      </c>
      <c r="AE723" s="22">
        <v>1.1459999999999999E-4</v>
      </c>
      <c r="AF723" s="22">
        <v>0</v>
      </c>
      <c r="AG723" s="22">
        <v>0</v>
      </c>
      <c r="AH723" s="22">
        <v>0</v>
      </c>
      <c r="AI723" s="22">
        <v>3.6699999999999998E-4</v>
      </c>
      <c r="AJ723" s="22">
        <v>0</v>
      </c>
      <c r="AK723" s="22">
        <v>0</v>
      </c>
      <c r="AL723" s="22">
        <v>0</v>
      </c>
      <c r="AM723" s="22">
        <v>0</v>
      </c>
      <c r="AN723" s="22">
        <v>0</v>
      </c>
      <c r="AO723" s="22">
        <v>0</v>
      </c>
      <c r="AP723" s="22">
        <v>4.1990000000000001E-4</v>
      </c>
      <c r="AQ723" s="24" t="s">
        <v>930</v>
      </c>
    </row>
    <row r="724" spans="1:43" ht="27" x14ac:dyDescent="0.3">
      <c r="A724" s="17">
        <v>2012</v>
      </c>
      <c r="B724" s="19">
        <v>41030</v>
      </c>
      <c r="C724" s="18" t="s">
        <v>972</v>
      </c>
      <c r="D724" s="18" t="s">
        <v>1699</v>
      </c>
      <c r="E724" s="18" t="s">
        <v>1280</v>
      </c>
      <c r="F724" s="17">
        <v>5</v>
      </c>
      <c r="G724" s="18" t="s">
        <v>919</v>
      </c>
      <c r="H724" s="18" t="s">
        <v>47</v>
      </c>
      <c r="I724" s="17">
        <v>2011</v>
      </c>
      <c r="J724" s="17">
        <v>2.7383999999999999</v>
      </c>
      <c r="K724" s="17">
        <v>75</v>
      </c>
      <c r="L724" s="17">
        <v>937</v>
      </c>
      <c r="M724" s="20">
        <v>0.44218360012338925</v>
      </c>
      <c r="N724" s="18" t="s">
        <v>920</v>
      </c>
      <c r="O724" s="18" t="s">
        <v>920</v>
      </c>
      <c r="P724" s="21">
        <v>0.48194444444444445</v>
      </c>
      <c r="Q724" s="18" t="s">
        <v>346</v>
      </c>
      <c r="R724" s="20">
        <v>0.91325267584985814</v>
      </c>
      <c r="S724" s="22">
        <v>5.5813999999999994E-3</v>
      </c>
      <c r="T724" s="20">
        <v>0.20381974875839903</v>
      </c>
      <c r="U724" s="22">
        <v>0.20423602210552869</v>
      </c>
      <c r="V724" s="17">
        <v>3</v>
      </c>
      <c r="W724" s="17">
        <v>3</v>
      </c>
      <c r="X724" s="22">
        <v>5.49E-5</v>
      </c>
      <c r="Y724" s="22">
        <v>0</v>
      </c>
      <c r="Z724" s="22">
        <v>3.1608999999999999E-3</v>
      </c>
      <c r="AA724" s="22">
        <v>0</v>
      </c>
      <c r="AB724" s="22">
        <v>1.2898E-3</v>
      </c>
      <c r="AC724" s="22">
        <v>3.5360000000000003E-4</v>
      </c>
      <c r="AD724" s="22">
        <v>2.9050000000000001E-4</v>
      </c>
      <c r="AE724" s="22">
        <v>1.528E-4</v>
      </c>
      <c r="AF724" s="22">
        <v>0</v>
      </c>
      <c r="AG724" s="22">
        <v>0</v>
      </c>
      <c r="AH724" s="22">
        <v>0</v>
      </c>
      <c r="AI724" s="22">
        <v>2.789E-4</v>
      </c>
      <c r="AJ724" s="22">
        <v>0</v>
      </c>
      <c r="AK724" s="22">
        <v>0</v>
      </c>
      <c r="AL724" s="22">
        <v>0</v>
      </c>
      <c r="AM724" s="22">
        <v>0</v>
      </c>
      <c r="AN724" s="22">
        <v>0</v>
      </c>
      <c r="AO724" s="22">
        <v>0</v>
      </c>
      <c r="AP724" s="22">
        <v>0</v>
      </c>
      <c r="AQ724" s="24" t="s">
        <v>930</v>
      </c>
    </row>
    <row r="725" spans="1:43" ht="27" x14ac:dyDescent="0.3">
      <c r="A725" s="17">
        <v>2012</v>
      </c>
      <c r="B725" s="19">
        <v>41030</v>
      </c>
      <c r="C725" s="18" t="s">
        <v>972</v>
      </c>
      <c r="D725" s="18" t="s">
        <v>1700</v>
      </c>
      <c r="E725" s="18" t="s">
        <v>1280</v>
      </c>
      <c r="F725" s="17">
        <v>5</v>
      </c>
      <c r="G725" s="18" t="s">
        <v>919</v>
      </c>
      <c r="H725" s="18" t="s">
        <v>47</v>
      </c>
      <c r="I725" s="17">
        <v>2011</v>
      </c>
      <c r="J725" s="17">
        <v>2.4152999999999998</v>
      </c>
      <c r="K725" s="17">
        <v>68</v>
      </c>
      <c r="L725" s="17">
        <v>937</v>
      </c>
      <c r="M725" s="20">
        <v>0.44218360012338925</v>
      </c>
      <c r="N725" s="18" t="s">
        <v>920</v>
      </c>
      <c r="O725" s="18" t="s">
        <v>920</v>
      </c>
      <c r="P725" s="21">
        <v>0.48194444444444445</v>
      </c>
      <c r="Q725" s="18" t="s">
        <v>346</v>
      </c>
      <c r="R725" s="20">
        <v>0.98428991683745093</v>
      </c>
      <c r="S725" s="22">
        <v>4.5328E-3</v>
      </c>
      <c r="T725" s="20">
        <v>0.18767026870368073</v>
      </c>
      <c r="U725" s="22">
        <v>0.18802313222114519</v>
      </c>
      <c r="V725" s="17">
        <v>2</v>
      </c>
      <c r="W725" s="17">
        <v>4</v>
      </c>
      <c r="X725" s="22">
        <v>0</v>
      </c>
      <c r="Y725" s="22">
        <v>0</v>
      </c>
      <c r="Z725" s="22">
        <v>3.4175E-3</v>
      </c>
      <c r="AA725" s="22">
        <v>0</v>
      </c>
      <c r="AB725" s="22">
        <v>5.8439999999999989E-4</v>
      </c>
      <c r="AC725" s="22">
        <v>3.3550000000000002E-4</v>
      </c>
      <c r="AD725" s="22">
        <v>1.516E-4</v>
      </c>
      <c r="AE725" s="22">
        <v>3.82E-5</v>
      </c>
      <c r="AF725" s="22">
        <v>5.5999999999999997E-6</v>
      </c>
      <c r="AG725" s="22">
        <v>0</v>
      </c>
      <c r="AH725" s="22">
        <v>0</v>
      </c>
      <c r="AI725" s="22">
        <v>0</v>
      </c>
      <c r="AJ725" s="22">
        <v>0</v>
      </c>
      <c r="AK725" s="22">
        <v>0</v>
      </c>
      <c r="AL725" s="22">
        <v>0</v>
      </c>
      <c r="AM725" s="22">
        <v>0</v>
      </c>
      <c r="AN725" s="22">
        <v>0</v>
      </c>
      <c r="AO725" s="22">
        <v>0</v>
      </c>
      <c r="AP725" s="22">
        <v>0</v>
      </c>
      <c r="AQ725" s="24" t="s">
        <v>930</v>
      </c>
    </row>
    <row r="726" spans="1:43" ht="27" x14ac:dyDescent="0.3">
      <c r="A726" s="17">
        <v>2012</v>
      </c>
      <c r="B726" s="19">
        <v>41030</v>
      </c>
      <c r="C726" s="18" t="s">
        <v>1387</v>
      </c>
      <c r="D726" s="18" t="s">
        <v>1701</v>
      </c>
      <c r="E726" s="18" t="s">
        <v>1280</v>
      </c>
      <c r="F726" s="17">
        <v>5</v>
      </c>
      <c r="G726" s="18" t="s">
        <v>919</v>
      </c>
      <c r="H726" s="18" t="s">
        <v>47</v>
      </c>
      <c r="I726" s="17">
        <v>2011</v>
      </c>
      <c r="J726" s="17">
        <v>2.5571000000000002</v>
      </c>
      <c r="K726" s="17">
        <v>70</v>
      </c>
      <c r="L726" s="17">
        <v>218</v>
      </c>
      <c r="M726" s="20">
        <v>9.2843783488716691E-2</v>
      </c>
      <c r="N726" s="18" t="s">
        <v>920</v>
      </c>
      <c r="O726" s="18" t="s">
        <v>920</v>
      </c>
      <c r="P726" s="21">
        <v>0.52986111111111112</v>
      </c>
      <c r="Q726" s="18" t="s">
        <v>346</v>
      </c>
      <c r="R726" s="20">
        <v>1.6980308247453806</v>
      </c>
      <c r="S726" s="22">
        <v>2.6173500000000002E-2</v>
      </c>
      <c r="T726" s="20">
        <v>1.0235618474052637</v>
      </c>
      <c r="U726" s="22">
        <v>1.0341469813524811</v>
      </c>
      <c r="V726" s="17">
        <v>4</v>
      </c>
      <c r="W726" s="17">
        <v>3</v>
      </c>
      <c r="X726" s="22">
        <v>1.3604999999999999E-3</v>
      </c>
      <c r="Y726" s="22">
        <v>0</v>
      </c>
      <c r="Z726" s="22">
        <v>1.8876999999999998E-2</v>
      </c>
      <c r="AA726" s="22">
        <v>0</v>
      </c>
      <c r="AB726" s="22">
        <v>3.9194E-3</v>
      </c>
      <c r="AC726" s="22">
        <v>4.8210000000000001E-4</v>
      </c>
      <c r="AD726" s="22">
        <v>5.0020000000000002E-4</v>
      </c>
      <c r="AE726" s="22">
        <v>1.1459999999999999E-4</v>
      </c>
      <c r="AF726" s="22">
        <v>0</v>
      </c>
      <c r="AG726" s="22">
        <v>0</v>
      </c>
      <c r="AH726" s="22">
        <v>0</v>
      </c>
      <c r="AI726" s="22">
        <v>8.9499999999999996E-4</v>
      </c>
      <c r="AJ726" s="22">
        <v>0</v>
      </c>
      <c r="AK726" s="22">
        <v>0</v>
      </c>
      <c r="AL726" s="22">
        <v>0</v>
      </c>
      <c r="AM726" s="22">
        <v>0</v>
      </c>
      <c r="AN726" s="22">
        <v>0</v>
      </c>
      <c r="AO726" s="22">
        <v>0</v>
      </c>
      <c r="AP726" s="22">
        <v>2.4700000000000001E-5</v>
      </c>
      <c r="AQ726" s="24" t="s">
        <v>930</v>
      </c>
    </row>
    <row r="727" spans="1:43" ht="27" x14ac:dyDescent="0.3">
      <c r="A727" s="17">
        <v>2012</v>
      </c>
      <c r="B727" s="19">
        <v>41030</v>
      </c>
      <c r="C727" s="18" t="s">
        <v>1387</v>
      </c>
      <c r="D727" s="18" t="s">
        <v>1702</v>
      </c>
      <c r="E727" s="18" t="s">
        <v>1280</v>
      </c>
      <c r="F727" s="17">
        <v>5</v>
      </c>
      <c r="G727" s="18" t="s">
        <v>919</v>
      </c>
      <c r="H727" s="18" t="s">
        <v>47</v>
      </c>
      <c r="I727" s="17">
        <v>2011</v>
      </c>
      <c r="J727" s="17">
        <v>2.3649</v>
      </c>
      <c r="K727" s="17">
        <v>67</v>
      </c>
      <c r="L727" s="17">
        <v>218</v>
      </c>
      <c r="M727" s="20">
        <v>9.2843783488716691E-2</v>
      </c>
      <c r="N727" s="18" t="s">
        <v>920</v>
      </c>
      <c r="O727" s="18" t="s">
        <v>920</v>
      </c>
      <c r="P727" s="21">
        <v>0.52986111111111112</v>
      </c>
      <c r="Q727" s="18" t="s">
        <v>346</v>
      </c>
      <c r="R727" s="20">
        <v>2.027481972331397</v>
      </c>
      <c r="S727" s="22">
        <v>4.7331699999999997E-2</v>
      </c>
      <c r="T727" s="20">
        <v>2.0014250073998898</v>
      </c>
      <c r="U727" s="22">
        <v>2.0423001125792064</v>
      </c>
      <c r="V727" s="17">
        <v>4</v>
      </c>
      <c r="W727" s="17">
        <v>3</v>
      </c>
      <c r="X727" s="22">
        <v>4.4057000000000002E-3</v>
      </c>
      <c r="Y727" s="22">
        <v>0</v>
      </c>
      <c r="Z727" s="22">
        <v>3.5844899999999999E-2</v>
      </c>
      <c r="AA727" s="22">
        <v>0</v>
      </c>
      <c r="AB727" s="22">
        <v>2.6295999999999997E-3</v>
      </c>
      <c r="AC727" s="22">
        <v>1.8207000000000002E-3</v>
      </c>
      <c r="AD727" s="22">
        <v>1.1204000000000001E-3</v>
      </c>
      <c r="AE727" s="22">
        <v>4.2020000000000002E-4</v>
      </c>
      <c r="AF727" s="22">
        <v>5.5999999999999997E-6</v>
      </c>
      <c r="AG727" s="22">
        <v>0</v>
      </c>
      <c r="AH727" s="22">
        <v>0</v>
      </c>
      <c r="AI727" s="22">
        <v>1.0846E-3</v>
      </c>
      <c r="AJ727" s="22">
        <v>0</v>
      </c>
      <c r="AK727" s="22">
        <v>0</v>
      </c>
      <c r="AL727" s="22">
        <v>0</v>
      </c>
      <c r="AM727" s="22">
        <v>0</v>
      </c>
      <c r="AN727" s="22">
        <v>0</v>
      </c>
      <c r="AO727" s="22">
        <v>0</v>
      </c>
      <c r="AP727" s="22">
        <v>0</v>
      </c>
      <c r="AQ727" s="24" t="s">
        <v>930</v>
      </c>
    </row>
    <row r="728" spans="1:43" ht="27" x14ac:dyDescent="0.3">
      <c r="A728" s="17">
        <v>2012</v>
      </c>
      <c r="B728" s="19">
        <v>41030</v>
      </c>
      <c r="C728" s="18" t="s">
        <v>1387</v>
      </c>
      <c r="D728" s="18" t="s">
        <v>1703</v>
      </c>
      <c r="E728" s="18" t="s">
        <v>1280</v>
      </c>
      <c r="F728" s="17">
        <v>5</v>
      </c>
      <c r="G728" s="18" t="s">
        <v>919</v>
      </c>
      <c r="H728" s="18" t="s">
        <v>47</v>
      </c>
      <c r="I728" s="17">
        <v>2011</v>
      </c>
      <c r="J728" s="17">
        <v>3.2345000000000002</v>
      </c>
      <c r="K728" s="17">
        <v>71</v>
      </c>
      <c r="L728" s="17">
        <v>218</v>
      </c>
      <c r="M728" s="20">
        <v>9.2843783488716691E-2</v>
      </c>
      <c r="N728" s="18" t="s">
        <v>920</v>
      </c>
      <c r="O728" s="18" t="s">
        <v>920</v>
      </c>
      <c r="P728" s="21">
        <v>0.52986111111111112</v>
      </c>
      <c r="Q728" s="18" t="s">
        <v>346</v>
      </c>
      <c r="R728" s="20">
        <v>2.0221335851215274</v>
      </c>
      <c r="S728" s="22">
        <v>5.8254900000000005E-2</v>
      </c>
      <c r="T728" s="20">
        <v>1.801048075436698</v>
      </c>
      <c r="U728" s="22">
        <v>1.8340807515137922</v>
      </c>
      <c r="V728" s="17">
        <v>4</v>
      </c>
      <c r="W728" s="17">
        <v>2</v>
      </c>
      <c r="X728" s="22">
        <v>2.4978999999999999E-3</v>
      </c>
      <c r="Y728" s="22">
        <v>0</v>
      </c>
      <c r="Z728" s="22">
        <v>4.4093599999999997E-2</v>
      </c>
      <c r="AA728" s="22">
        <v>0</v>
      </c>
      <c r="AB728" s="22">
        <v>8.4227E-3</v>
      </c>
      <c r="AC728" s="22">
        <v>2.9840000000000004E-4</v>
      </c>
      <c r="AD728" s="22">
        <v>8.053E-4</v>
      </c>
      <c r="AE728" s="22">
        <v>1.528E-4</v>
      </c>
      <c r="AF728" s="22">
        <v>0</v>
      </c>
      <c r="AG728" s="22">
        <v>0</v>
      </c>
      <c r="AH728" s="22">
        <v>0</v>
      </c>
      <c r="AI728" s="22">
        <v>1.6137E-3</v>
      </c>
      <c r="AJ728" s="22">
        <v>0</v>
      </c>
      <c r="AK728" s="22">
        <v>0</v>
      </c>
      <c r="AL728" s="22">
        <v>0</v>
      </c>
      <c r="AM728" s="22">
        <v>0</v>
      </c>
      <c r="AN728" s="22">
        <v>0</v>
      </c>
      <c r="AO728" s="22">
        <v>0</v>
      </c>
      <c r="AP728" s="22">
        <v>3.7050000000000001E-4</v>
      </c>
      <c r="AQ728" s="24" t="s">
        <v>930</v>
      </c>
    </row>
    <row r="729" spans="1:43" ht="27" x14ac:dyDescent="0.3">
      <c r="A729" s="17">
        <v>2012</v>
      </c>
      <c r="B729" s="19">
        <v>41031</v>
      </c>
      <c r="C729" s="18" t="s">
        <v>1134</v>
      </c>
      <c r="D729" s="18" t="s">
        <v>1704</v>
      </c>
      <c r="E729" s="18" t="s">
        <v>1280</v>
      </c>
      <c r="F729" s="17">
        <v>5</v>
      </c>
      <c r="G729" s="18" t="s">
        <v>919</v>
      </c>
      <c r="H729" s="18" t="s">
        <v>47</v>
      </c>
      <c r="I729" s="17">
        <v>2011</v>
      </c>
      <c r="J729" s="17">
        <v>2.3205</v>
      </c>
      <c r="K729" s="17">
        <v>72</v>
      </c>
      <c r="L729" s="17">
        <v>140</v>
      </c>
      <c r="M729" s="20">
        <v>5.7801300607257883E-2</v>
      </c>
      <c r="N729" s="18" t="s">
        <v>920</v>
      </c>
      <c r="O729" s="18" t="s">
        <v>920</v>
      </c>
      <c r="P729" s="21">
        <v>0.28541666666666665</v>
      </c>
      <c r="Q729" s="18" t="s">
        <v>346</v>
      </c>
      <c r="R729" s="20">
        <v>0.18319595873192504</v>
      </c>
      <c r="S729" s="22">
        <v>8.9009405264676251E-4</v>
      </c>
      <c r="T729" s="20">
        <v>3.8357856179563131E-2</v>
      </c>
      <c r="U729" s="22">
        <v>3.8372575076723453E-2</v>
      </c>
      <c r="V729" s="17">
        <v>1</v>
      </c>
      <c r="W729" s="17">
        <v>1</v>
      </c>
      <c r="X729" s="22">
        <v>0</v>
      </c>
      <c r="Y729" s="22">
        <v>0</v>
      </c>
      <c r="Z729" s="22">
        <v>0</v>
      </c>
      <c r="AA729" s="22">
        <v>0</v>
      </c>
      <c r="AB729" s="22">
        <v>0</v>
      </c>
      <c r="AC729" s="22">
        <v>0</v>
      </c>
      <c r="AD729" s="22">
        <v>0</v>
      </c>
      <c r="AE729" s="22">
        <v>7.64E-5</v>
      </c>
      <c r="AF729" s="22">
        <v>0</v>
      </c>
      <c r="AG729" s="22">
        <v>0</v>
      </c>
      <c r="AH729" s="22">
        <v>0</v>
      </c>
      <c r="AI729" s="22">
        <v>5.2600000000000005E-5</v>
      </c>
      <c r="AJ729" s="22">
        <v>0</v>
      </c>
      <c r="AK729" s="22">
        <v>5.9709405264676255E-4</v>
      </c>
      <c r="AL729" s="22">
        <v>0</v>
      </c>
      <c r="AM729" s="22">
        <v>0</v>
      </c>
      <c r="AN729" s="22">
        <v>0</v>
      </c>
      <c r="AO729" s="22">
        <v>0</v>
      </c>
      <c r="AP729" s="22">
        <v>1.64E-4</v>
      </c>
      <c r="AQ729" s="24" t="s">
        <v>930</v>
      </c>
    </row>
    <row r="730" spans="1:43" ht="27" x14ac:dyDescent="0.3">
      <c r="A730" s="17">
        <v>2012</v>
      </c>
      <c r="B730" s="19">
        <v>41031</v>
      </c>
      <c r="C730" s="18" t="s">
        <v>1134</v>
      </c>
      <c r="D730" s="18" t="s">
        <v>1705</v>
      </c>
      <c r="E730" s="18" t="s">
        <v>1280</v>
      </c>
      <c r="F730" s="17">
        <v>5</v>
      </c>
      <c r="G730" s="18" t="s">
        <v>919</v>
      </c>
      <c r="H730" s="18" t="s">
        <v>47</v>
      </c>
      <c r="I730" s="17">
        <v>2011</v>
      </c>
      <c r="J730" s="17">
        <v>1.9358</v>
      </c>
      <c r="K730" s="17">
        <v>65</v>
      </c>
      <c r="L730" s="17">
        <v>140</v>
      </c>
      <c r="M730" s="20">
        <v>5.7801300607257883E-2</v>
      </c>
      <c r="N730" s="18" t="s">
        <v>920</v>
      </c>
      <c r="O730" s="18" t="s">
        <v>920</v>
      </c>
      <c r="P730" s="21">
        <v>0.28541666666666665</v>
      </c>
      <c r="Q730" s="18" t="s">
        <v>346</v>
      </c>
      <c r="R730" s="20">
        <v>0.34081842339872426</v>
      </c>
      <c r="S730" s="22">
        <v>8.6808697683583792E-4</v>
      </c>
      <c r="T730" s="20">
        <v>4.4843835976642106E-2</v>
      </c>
      <c r="U730" s="22">
        <v>4.4863954694898123E-2</v>
      </c>
      <c r="V730" s="17">
        <v>1</v>
      </c>
      <c r="W730" s="17">
        <v>2</v>
      </c>
      <c r="X730" s="22">
        <v>5.49E-5</v>
      </c>
      <c r="Y730" s="22">
        <v>0</v>
      </c>
      <c r="Z730" s="22">
        <v>0</v>
      </c>
      <c r="AA730" s="22">
        <v>0</v>
      </c>
      <c r="AB730" s="22">
        <v>0</v>
      </c>
      <c r="AC730" s="22">
        <v>0</v>
      </c>
      <c r="AD730" s="22">
        <v>0</v>
      </c>
      <c r="AE730" s="22">
        <v>3.82E-5</v>
      </c>
      <c r="AF730" s="22">
        <v>0</v>
      </c>
      <c r="AG730" s="22">
        <v>0</v>
      </c>
      <c r="AH730" s="22">
        <v>0</v>
      </c>
      <c r="AI730" s="22">
        <v>5.0399999999999999E-5</v>
      </c>
      <c r="AJ730" s="22">
        <v>0</v>
      </c>
      <c r="AK730" s="22">
        <v>0</v>
      </c>
      <c r="AL730" s="22">
        <v>7.1172642895133309E-4</v>
      </c>
      <c r="AM730" s="22">
        <v>1.2860547884504846E-5</v>
      </c>
      <c r="AN730" s="22">
        <v>0</v>
      </c>
      <c r="AO730" s="22">
        <v>0</v>
      </c>
      <c r="AP730" s="22">
        <v>0</v>
      </c>
      <c r="AQ730" s="24" t="s">
        <v>930</v>
      </c>
    </row>
    <row r="731" spans="1:43" ht="27" x14ac:dyDescent="0.3">
      <c r="A731" s="17">
        <v>2012</v>
      </c>
      <c r="B731" s="19">
        <v>41031</v>
      </c>
      <c r="C731" s="18" t="s">
        <v>45</v>
      </c>
      <c r="D731" s="18" t="s">
        <v>1706</v>
      </c>
      <c r="E731" s="18" t="s">
        <v>1280</v>
      </c>
      <c r="F731" s="17">
        <v>5</v>
      </c>
      <c r="G731" s="18" t="s">
        <v>919</v>
      </c>
      <c r="H731" s="18" t="s">
        <v>47</v>
      </c>
      <c r="I731" s="17">
        <v>2011</v>
      </c>
      <c r="J731" s="17">
        <v>2.2547999999999999</v>
      </c>
      <c r="K731" s="17">
        <v>74</v>
      </c>
      <c r="L731" s="17">
        <v>139</v>
      </c>
      <c r="M731" s="20">
        <v>5.735960463985082E-2</v>
      </c>
      <c r="N731" s="18" t="s">
        <v>920</v>
      </c>
      <c r="O731" s="18" t="s">
        <v>920</v>
      </c>
      <c r="P731" s="21">
        <v>0.32847222222222222</v>
      </c>
      <c r="Q731" s="18" t="s">
        <v>346</v>
      </c>
      <c r="R731" s="20">
        <v>-0.66649184593871358</v>
      </c>
      <c r="S731" s="22">
        <v>1.3960000000000001E-4</v>
      </c>
      <c r="T731" s="20">
        <v>6.1912364733014017E-3</v>
      </c>
      <c r="U731" s="22">
        <v>6.1916198111254366E-3</v>
      </c>
      <c r="V731" s="17">
        <v>1</v>
      </c>
      <c r="W731" s="17">
        <v>1</v>
      </c>
      <c r="X731" s="22">
        <v>0</v>
      </c>
      <c r="Y731" s="22">
        <v>0</v>
      </c>
      <c r="Z731" s="22">
        <v>0</v>
      </c>
      <c r="AA731" s="22">
        <v>0</v>
      </c>
      <c r="AB731" s="22">
        <v>0</v>
      </c>
      <c r="AC731" s="22">
        <v>7.3300000000000006E-5</v>
      </c>
      <c r="AD731" s="22">
        <v>1.3699999999999999E-5</v>
      </c>
      <c r="AE731" s="22">
        <v>0</v>
      </c>
      <c r="AF731" s="22">
        <v>0</v>
      </c>
      <c r="AG731" s="22">
        <v>0</v>
      </c>
      <c r="AH731" s="22">
        <v>0</v>
      </c>
      <c r="AI731" s="22">
        <v>5.2600000000000005E-5</v>
      </c>
      <c r="AJ731" s="22">
        <v>0</v>
      </c>
      <c r="AK731" s="22">
        <v>0</v>
      </c>
      <c r="AL731" s="22">
        <v>0</v>
      </c>
      <c r="AM731" s="22">
        <v>0</v>
      </c>
      <c r="AN731" s="22">
        <v>0</v>
      </c>
      <c r="AO731" s="22">
        <v>0</v>
      </c>
      <c r="AP731" s="22">
        <v>0</v>
      </c>
      <c r="AQ731" s="24" t="s">
        <v>930</v>
      </c>
    </row>
    <row r="732" spans="1:43" ht="27" x14ac:dyDescent="0.3">
      <c r="A732" s="17">
        <v>2012</v>
      </c>
      <c r="B732" s="19">
        <v>41031</v>
      </c>
      <c r="C732" s="18" t="s">
        <v>45</v>
      </c>
      <c r="D732" s="18" t="s">
        <v>1707</v>
      </c>
      <c r="E732" s="18" t="s">
        <v>1280</v>
      </c>
      <c r="F732" s="17">
        <v>5</v>
      </c>
      <c r="G732" s="18" t="s">
        <v>919</v>
      </c>
      <c r="H732" s="18" t="s">
        <v>47</v>
      </c>
      <c r="I732" s="17">
        <v>2011</v>
      </c>
      <c r="J732" s="17">
        <v>2.0844</v>
      </c>
      <c r="K732" s="17">
        <v>66</v>
      </c>
      <c r="L732" s="17">
        <v>139</v>
      </c>
      <c r="M732" s="20">
        <v>5.735960463985082E-2</v>
      </c>
      <c r="N732" s="18" t="s">
        <v>920</v>
      </c>
      <c r="O732" s="18" t="s">
        <v>920</v>
      </c>
      <c r="P732" s="21">
        <v>0.32847222222222222</v>
      </c>
      <c r="Q732" s="18" t="s">
        <v>346</v>
      </c>
      <c r="R732" s="20"/>
      <c r="S732" s="22" t="s">
        <v>47</v>
      </c>
      <c r="T732" s="20" t="s">
        <v>47</v>
      </c>
      <c r="U732" s="22"/>
      <c r="V732" s="17">
        <v>1</v>
      </c>
      <c r="W732" s="17">
        <v>4</v>
      </c>
      <c r="X732" s="22">
        <v>0</v>
      </c>
      <c r="Y732" s="22">
        <v>0</v>
      </c>
      <c r="Z732" s="22">
        <v>0</v>
      </c>
      <c r="AA732" s="22">
        <v>0</v>
      </c>
      <c r="AB732" s="22">
        <v>0</v>
      </c>
      <c r="AC732" s="22">
        <v>0</v>
      </c>
      <c r="AD732" s="22">
        <v>0</v>
      </c>
      <c r="AE732" s="22">
        <v>0</v>
      </c>
      <c r="AF732" s="22">
        <v>0</v>
      </c>
      <c r="AG732" s="22">
        <v>0</v>
      </c>
      <c r="AH732" s="22">
        <v>0</v>
      </c>
      <c r="AI732" s="22">
        <v>0</v>
      </c>
      <c r="AJ732" s="22">
        <v>0</v>
      </c>
      <c r="AK732" s="22">
        <v>0</v>
      </c>
      <c r="AL732" s="22">
        <v>0</v>
      </c>
      <c r="AM732" s="22">
        <v>0</v>
      </c>
      <c r="AN732" s="22">
        <v>0</v>
      </c>
      <c r="AO732" s="22">
        <v>0</v>
      </c>
      <c r="AP732" s="22">
        <v>0</v>
      </c>
      <c r="AQ732" s="24" t="s">
        <v>930</v>
      </c>
    </row>
    <row r="733" spans="1:43" ht="40.200000000000003" x14ac:dyDescent="0.3">
      <c r="A733" s="17">
        <v>2012</v>
      </c>
      <c r="B733" s="19">
        <v>41031</v>
      </c>
      <c r="C733" s="18" t="s">
        <v>1346</v>
      </c>
      <c r="D733" s="18" t="s">
        <v>1708</v>
      </c>
      <c r="E733" s="18" t="s">
        <v>1280</v>
      </c>
      <c r="F733" s="17">
        <v>5</v>
      </c>
      <c r="G733" s="18" t="s">
        <v>919</v>
      </c>
      <c r="H733" s="18" t="s">
        <v>47</v>
      </c>
      <c r="I733" s="17">
        <v>2011</v>
      </c>
      <c r="J733" s="17">
        <v>2.6728000000000001</v>
      </c>
      <c r="K733" s="17">
        <v>68</v>
      </c>
      <c r="L733" s="17">
        <v>229</v>
      </c>
      <c r="M733" s="20">
        <v>9.7865981169953278E-2</v>
      </c>
      <c r="N733" s="18" t="s">
        <v>920</v>
      </c>
      <c r="O733" s="18" t="s">
        <v>921</v>
      </c>
      <c r="P733" s="21">
        <v>0.35555555555555557</v>
      </c>
      <c r="Q733" s="18" t="s">
        <v>346</v>
      </c>
      <c r="R733" s="20">
        <v>0.939328580044135</v>
      </c>
      <c r="S733" s="22">
        <v>4.0870054833296839E-3</v>
      </c>
      <c r="T733" s="20">
        <v>0.15291101030117046</v>
      </c>
      <c r="U733" s="22">
        <v>0.15314518615254388</v>
      </c>
      <c r="V733" s="17">
        <v>2</v>
      </c>
      <c r="W733" s="17">
        <v>4</v>
      </c>
      <c r="X733" s="22">
        <v>5.4900000000000001E-4</v>
      </c>
      <c r="Y733" s="22">
        <v>0</v>
      </c>
      <c r="Z733" s="22">
        <v>3.2757999999999997E-3</v>
      </c>
      <c r="AA733" s="22">
        <v>0</v>
      </c>
      <c r="AB733" s="22">
        <v>0</v>
      </c>
      <c r="AC733" s="22">
        <v>6.8999999999999997E-5</v>
      </c>
      <c r="AD733" s="22">
        <v>0</v>
      </c>
      <c r="AE733" s="22">
        <v>0</v>
      </c>
      <c r="AF733" s="22">
        <v>0</v>
      </c>
      <c r="AG733" s="22">
        <v>0</v>
      </c>
      <c r="AH733" s="22">
        <v>0</v>
      </c>
      <c r="AI733" s="22">
        <v>0</v>
      </c>
      <c r="AJ733" s="22">
        <v>0</v>
      </c>
      <c r="AK733" s="22">
        <v>2.9205483329684407E-5</v>
      </c>
      <c r="AL733" s="22">
        <v>0</v>
      </c>
      <c r="AM733" s="22">
        <v>0</v>
      </c>
      <c r="AN733" s="22">
        <v>0</v>
      </c>
      <c r="AO733" s="22">
        <v>0</v>
      </c>
      <c r="AP733" s="22">
        <v>1.64E-4</v>
      </c>
      <c r="AQ733" s="24" t="s">
        <v>930</v>
      </c>
    </row>
    <row r="734" spans="1:43" ht="40.200000000000003" x14ac:dyDescent="0.3">
      <c r="A734" s="17">
        <v>2012</v>
      </c>
      <c r="B734" s="19">
        <v>41031</v>
      </c>
      <c r="C734" s="18" t="s">
        <v>1054</v>
      </c>
      <c r="D734" s="18" t="s">
        <v>1709</v>
      </c>
      <c r="E734" s="18" t="s">
        <v>1280</v>
      </c>
      <c r="F734" s="17">
        <v>5</v>
      </c>
      <c r="G734" s="18" t="s">
        <v>919</v>
      </c>
      <c r="H734" s="18" t="s">
        <v>47</v>
      </c>
      <c r="I734" s="17">
        <v>2011</v>
      </c>
      <c r="J734" s="17">
        <v>3.7090000000000001</v>
      </c>
      <c r="K734" s="17">
        <v>79</v>
      </c>
      <c r="L734" s="17">
        <v>290</v>
      </c>
      <c r="M734" s="20">
        <v>0.12600643739562883</v>
      </c>
      <c r="N734" s="18" t="s">
        <v>920</v>
      </c>
      <c r="O734" s="18" t="s">
        <v>921</v>
      </c>
      <c r="P734" s="21">
        <v>0.37222222222222223</v>
      </c>
      <c r="Q734" s="18" t="s">
        <v>346</v>
      </c>
      <c r="R734" s="20">
        <v>1.2073689729404453</v>
      </c>
      <c r="S734" s="22">
        <v>1.3380070449291931E-2</v>
      </c>
      <c r="T734" s="20">
        <v>0.36074603530040256</v>
      </c>
      <c r="U734" s="22">
        <v>0.36205212398339354</v>
      </c>
      <c r="V734" s="17">
        <v>3</v>
      </c>
      <c r="W734" s="17">
        <v>2</v>
      </c>
      <c r="X734" s="22">
        <v>1.8665999999999999E-3</v>
      </c>
      <c r="Y734" s="22">
        <v>0</v>
      </c>
      <c r="Z734" s="22">
        <v>9.1675999999999997E-3</v>
      </c>
      <c r="AA734" s="22">
        <v>0</v>
      </c>
      <c r="AB734" s="22">
        <v>0</v>
      </c>
      <c r="AC734" s="22">
        <v>2.4840000000000002E-4</v>
      </c>
      <c r="AD734" s="22">
        <v>9.3499999999999996E-5</v>
      </c>
      <c r="AE734" s="22">
        <v>3.82E-5</v>
      </c>
      <c r="AF734" s="22">
        <v>0</v>
      </c>
      <c r="AG734" s="22">
        <v>0</v>
      </c>
      <c r="AH734" s="22">
        <v>0</v>
      </c>
      <c r="AI734" s="22">
        <v>8.4900000000000004E-5</v>
      </c>
      <c r="AJ734" s="22">
        <v>7.957333025348571E-5</v>
      </c>
      <c r="AK734" s="22">
        <v>6.8653824960342559E-5</v>
      </c>
      <c r="AL734" s="22">
        <v>5.9064329407810178E-4</v>
      </c>
      <c r="AM734" s="22">
        <v>9.3000000000000007E-6</v>
      </c>
      <c r="AN734" s="22">
        <v>0</v>
      </c>
      <c r="AO734" s="22">
        <v>0</v>
      </c>
      <c r="AP734" s="22">
        <v>1.1326999999999999E-3</v>
      </c>
      <c r="AQ734" s="24" t="s">
        <v>930</v>
      </c>
    </row>
    <row r="735" spans="1:43" ht="40.200000000000003" x14ac:dyDescent="0.3">
      <c r="A735" s="17">
        <v>2012</v>
      </c>
      <c r="B735" s="19">
        <v>41031</v>
      </c>
      <c r="C735" s="18" t="s">
        <v>1054</v>
      </c>
      <c r="D735" s="18" t="s">
        <v>1710</v>
      </c>
      <c r="E735" s="18" t="s">
        <v>1280</v>
      </c>
      <c r="F735" s="17">
        <v>5</v>
      </c>
      <c r="G735" s="18" t="s">
        <v>919</v>
      </c>
      <c r="H735" s="18" t="s">
        <v>47</v>
      </c>
      <c r="I735" s="17">
        <v>2011</v>
      </c>
      <c r="J735" s="17">
        <v>3.7913999999999999</v>
      </c>
      <c r="K735" s="17">
        <v>78</v>
      </c>
      <c r="L735" s="17">
        <v>290</v>
      </c>
      <c r="M735" s="20">
        <v>0.12600643739562883</v>
      </c>
      <c r="N735" s="18" t="s">
        <v>920</v>
      </c>
      <c r="O735" s="18" t="s">
        <v>921</v>
      </c>
      <c r="P735" s="21">
        <v>0.37222222222222223</v>
      </c>
      <c r="Q735" s="18" t="s">
        <v>346</v>
      </c>
      <c r="R735" s="20">
        <v>1.2959504018373837</v>
      </c>
      <c r="S735" s="22">
        <v>1.5633400000000002E-2</v>
      </c>
      <c r="T735" s="20">
        <v>0.41233845017671583</v>
      </c>
      <c r="U735" s="22">
        <v>0.41404571988109651</v>
      </c>
      <c r="V735" s="17">
        <v>3</v>
      </c>
      <c r="W735" s="17">
        <v>3</v>
      </c>
      <c r="X735" s="22">
        <v>5.7640000000000002E-4</v>
      </c>
      <c r="Y735" s="22">
        <v>0</v>
      </c>
      <c r="Z735" s="22">
        <v>1.4116800000000001E-2</v>
      </c>
      <c r="AA735" s="22">
        <v>0</v>
      </c>
      <c r="AB735" s="22">
        <v>0</v>
      </c>
      <c r="AC735" s="22">
        <v>6.2100000000000002E-4</v>
      </c>
      <c r="AD735" s="22">
        <v>1.176E-4</v>
      </c>
      <c r="AE735" s="22">
        <v>0</v>
      </c>
      <c r="AF735" s="22">
        <v>0</v>
      </c>
      <c r="AG735" s="22">
        <v>0</v>
      </c>
      <c r="AH735" s="22">
        <v>0</v>
      </c>
      <c r="AI735" s="22">
        <v>2.0159999999999999E-4</v>
      </c>
      <c r="AJ735" s="22">
        <v>0</v>
      </c>
      <c r="AK735" s="22">
        <v>0</v>
      </c>
      <c r="AL735" s="22">
        <v>0</v>
      </c>
      <c r="AM735" s="22">
        <v>0</v>
      </c>
      <c r="AN735" s="22">
        <v>0</v>
      </c>
      <c r="AO735" s="22">
        <v>0</v>
      </c>
      <c r="AP735" s="22">
        <v>0</v>
      </c>
      <c r="AQ735" s="24" t="s">
        <v>930</v>
      </c>
    </row>
    <row r="736" spans="1:43" ht="40.200000000000003" x14ac:dyDescent="0.3">
      <c r="A736" s="17">
        <v>2012</v>
      </c>
      <c r="B736" s="19">
        <v>41031</v>
      </c>
      <c r="C736" s="18" t="s">
        <v>1054</v>
      </c>
      <c r="D736" s="18" t="s">
        <v>1711</v>
      </c>
      <c r="E736" s="18" t="s">
        <v>1280</v>
      </c>
      <c r="F736" s="17">
        <v>5</v>
      </c>
      <c r="G736" s="18" t="s">
        <v>919</v>
      </c>
      <c r="H736" s="18" t="s">
        <v>47</v>
      </c>
      <c r="I736" s="17">
        <v>2011</v>
      </c>
      <c r="J736" s="17">
        <v>2.8410000000000002</v>
      </c>
      <c r="K736" s="17">
        <v>72</v>
      </c>
      <c r="L736" s="17">
        <v>290</v>
      </c>
      <c r="M736" s="20">
        <v>0.12600643739562883</v>
      </c>
      <c r="N736" s="18" t="s">
        <v>920</v>
      </c>
      <c r="O736" s="18" t="s">
        <v>921</v>
      </c>
      <c r="P736" s="21">
        <v>0.37222222222222223</v>
      </c>
      <c r="Q736" s="18" t="s">
        <v>346</v>
      </c>
      <c r="R736" s="20">
        <v>1.1437544407052644</v>
      </c>
      <c r="S736" s="22">
        <v>8.1282000000000004E-3</v>
      </c>
      <c r="T736" s="20">
        <v>0.28610348468848995</v>
      </c>
      <c r="U736" s="22">
        <v>0.28692438535340709</v>
      </c>
      <c r="V736" s="17">
        <v>2</v>
      </c>
      <c r="W736" s="17">
        <v>3</v>
      </c>
      <c r="X736" s="22">
        <v>3.2939999999999998E-4</v>
      </c>
      <c r="Y736" s="22">
        <v>0</v>
      </c>
      <c r="Z736" s="22">
        <v>7.4944999999999994E-3</v>
      </c>
      <c r="AA736" s="22">
        <v>0</v>
      </c>
      <c r="AB736" s="22">
        <v>0</v>
      </c>
      <c r="AC736" s="22">
        <v>1.104E-4</v>
      </c>
      <c r="AD736" s="22">
        <v>5.8100000000000003E-5</v>
      </c>
      <c r="AE736" s="22">
        <v>3.82E-5</v>
      </c>
      <c r="AF736" s="22">
        <v>0</v>
      </c>
      <c r="AG736" s="22">
        <v>0</v>
      </c>
      <c r="AH736" s="22">
        <v>0</v>
      </c>
      <c r="AI736" s="22">
        <v>7.2899999999999997E-5</v>
      </c>
      <c r="AJ736" s="22">
        <v>0</v>
      </c>
      <c r="AK736" s="22">
        <v>0</v>
      </c>
      <c r="AL736" s="22">
        <v>0</v>
      </c>
      <c r="AM736" s="22">
        <v>0</v>
      </c>
      <c r="AN736" s="22">
        <v>0</v>
      </c>
      <c r="AO736" s="22">
        <v>0</v>
      </c>
      <c r="AP736" s="22">
        <v>2.4700000000000001E-5</v>
      </c>
      <c r="AQ736" s="24" t="s">
        <v>930</v>
      </c>
    </row>
    <row r="737" spans="1:43" ht="40.200000000000003" x14ac:dyDescent="0.3">
      <c r="A737" s="17">
        <v>2012</v>
      </c>
      <c r="B737" s="19">
        <v>41031</v>
      </c>
      <c r="C737" s="18" t="s">
        <v>46</v>
      </c>
      <c r="D737" s="18" t="s">
        <v>1712</v>
      </c>
      <c r="E737" s="18" t="s">
        <v>1280</v>
      </c>
      <c r="F737" s="17">
        <v>5</v>
      </c>
      <c r="G737" s="18" t="s">
        <v>919</v>
      </c>
      <c r="H737" s="18" t="s">
        <v>47</v>
      </c>
      <c r="I737" s="17">
        <v>2011</v>
      </c>
      <c r="J737" s="17">
        <v>2.8277000000000001</v>
      </c>
      <c r="K737" s="17">
        <v>70</v>
      </c>
      <c r="L737" s="17">
        <v>381</v>
      </c>
      <c r="M737" s="20">
        <v>0.16875070246289234</v>
      </c>
      <c r="N737" s="18" t="s">
        <v>920</v>
      </c>
      <c r="O737" s="18" t="s">
        <v>921</v>
      </c>
      <c r="P737" s="21">
        <v>0.3888888888888889</v>
      </c>
      <c r="Q737" s="18" t="s">
        <v>346</v>
      </c>
      <c r="R737" s="20">
        <v>1.6916522916631911</v>
      </c>
      <c r="S737" s="22">
        <v>2.5791895981327046E-2</v>
      </c>
      <c r="T737" s="20">
        <v>0.91211571175609307</v>
      </c>
      <c r="U737" s="22">
        <v>0.9205118449222045</v>
      </c>
      <c r="V737" s="17" t="s">
        <v>47</v>
      </c>
      <c r="W737" s="17" t="s">
        <v>47</v>
      </c>
      <c r="X737" s="22">
        <v>3.4309999999999999E-4</v>
      </c>
      <c r="Y737" s="22">
        <v>0</v>
      </c>
      <c r="Z737" s="22">
        <v>2.1280899999999998E-2</v>
      </c>
      <c r="AA737" s="22">
        <v>0</v>
      </c>
      <c r="AB737" s="22">
        <v>0</v>
      </c>
      <c r="AC737" s="22">
        <v>1.5370000000000002E-4</v>
      </c>
      <c r="AD737" s="22">
        <v>1.1402999999999999E-3</v>
      </c>
      <c r="AE737" s="22">
        <v>1.9100000000000001E-4</v>
      </c>
      <c r="AF737" s="22">
        <v>0</v>
      </c>
      <c r="AG737" s="22">
        <v>0</v>
      </c>
      <c r="AH737" s="22">
        <v>0</v>
      </c>
      <c r="AI737" s="22">
        <v>1.2371999999999999E-3</v>
      </c>
      <c r="AJ737" s="22">
        <v>0</v>
      </c>
      <c r="AK737" s="22">
        <v>0</v>
      </c>
      <c r="AL737" s="22">
        <v>0</v>
      </c>
      <c r="AM737" s="22">
        <v>0</v>
      </c>
      <c r="AN737" s="22">
        <v>0</v>
      </c>
      <c r="AO737" s="22">
        <v>1.3975959813270502E-3</v>
      </c>
      <c r="AP737" s="22">
        <v>4.8099999999999997E-5</v>
      </c>
      <c r="AQ737" s="24" t="s">
        <v>930</v>
      </c>
    </row>
    <row r="738" spans="1:43" ht="40.200000000000003" x14ac:dyDescent="0.3">
      <c r="A738" s="17">
        <v>2012</v>
      </c>
      <c r="B738" s="19">
        <v>41031</v>
      </c>
      <c r="C738" s="18" t="s">
        <v>46</v>
      </c>
      <c r="D738" s="18" t="s">
        <v>1713</v>
      </c>
      <c r="E738" s="18" t="s">
        <v>1280</v>
      </c>
      <c r="F738" s="17">
        <v>5</v>
      </c>
      <c r="G738" s="18" t="s">
        <v>919</v>
      </c>
      <c r="H738" s="18" t="s">
        <v>47</v>
      </c>
      <c r="I738" s="17">
        <v>2011</v>
      </c>
      <c r="J738" s="17">
        <v>3.1415000000000002</v>
      </c>
      <c r="K738" s="17">
        <v>75</v>
      </c>
      <c r="L738" s="17">
        <v>381</v>
      </c>
      <c r="M738" s="20">
        <v>0.16875070246289234</v>
      </c>
      <c r="N738" s="18" t="s">
        <v>920</v>
      </c>
      <c r="O738" s="18" t="s">
        <v>921</v>
      </c>
      <c r="P738" s="21">
        <v>0.3888888888888889</v>
      </c>
      <c r="Q738" s="18" t="s">
        <v>346</v>
      </c>
      <c r="R738" s="20">
        <v>1.4313179095284456</v>
      </c>
      <c r="S738" s="22">
        <v>1.8399600000000002E-2</v>
      </c>
      <c r="T738" s="20">
        <v>0.5856947318160115</v>
      </c>
      <c r="U738" s="22">
        <v>0.58914532494696614</v>
      </c>
      <c r="V738" s="17" t="s">
        <v>47</v>
      </c>
      <c r="W738" s="17" t="s">
        <v>47</v>
      </c>
      <c r="X738" s="22">
        <v>7.6860000000000003E-4</v>
      </c>
      <c r="Y738" s="22">
        <v>0</v>
      </c>
      <c r="Z738" s="22">
        <v>1.5671899999999999E-2</v>
      </c>
      <c r="AA738" s="22">
        <v>0</v>
      </c>
      <c r="AB738" s="22">
        <v>0</v>
      </c>
      <c r="AC738" s="22">
        <v>2.76E-5</v>
      </c>
      <c r="AD738" s="22">
        <v>4.171E-4</v>
      </c>
      <c r="AE738" s="22">
        <v>1.528E-4</v>
      </c>
      <c r="AF738" s="22">
        <v>0</v>
      </c>
      <c r="AG738" s="22">
        <v>0</v>
      </c>
      <c r="AH738" s="22">
        <v>0</v>
      </c>
      <c r="AI738" s="22">
        <v>7.0560000000000002E-4</v>
      </c>
      <c r="AJ738" s="22">
        <v>0</v>
      </c>
      <c r="AK738" s="22">
        <v>0</v>
      </c>
      <c r="AL738" s="22">
        <v>0</v>
      </c>
      <c r="AM738" s="22">
        <v>0</v>
      </c>
      <c r="AN738" s="22">
        <v>0</v>
      </c>
      <c r="AO738" s="22">
        <v>0</v>
      </c>
      <c r="AP738" s="22">
        <v>6.5600000000000001E-4</v>
      </c>
      <c r="AQ738" s="24" t="s">
        <v>930</v>
      </c>
    </row>
    <row r="739" spans="1:43" ht="40.200000000000003" x14ac:dyDescent="0.3">
      <c r="A739" s="17">
        <v>2012</v>
      </c>
      <c r="B739" s="19">
        <v>41031</v>
      </c>
      <c r="C739" s="18" t="s">
        <v>46</v>
      </c>
      <c r="D739" s="18" t="s">
        <v>1714</v>
      </c>
      <c r="E739" s="18" t="s">
        <v>1280</v>
      </c>
      <c r="F739" s="17">
        <v>5</v>
      </c>
      <c r="G739" s="18" t="s">
        <v>919</v>
      </c>
      <c r="H739" s="18" t="s">
        <v>47</v>
      </c>
      <c r="I739" s="17">
        <v>2011</v>
      </c>
      <c r="J739" s="17">
        <v>2.7172999999999998</v>
      </c>
      <c r="K739" s="17">
        <v>70</v>
      </c>
      <c r="L739" s="17">
        <v>381</v>
      </c>
      <c r="M739" s="20">
        <v>0.16875070246289234</v>
      </c>
      <c r="N739" s="18" t="s">
        <v>920</v>
      </c>
      <c r="O739" s="18" t="s">
        <v>921</v>
      </c>
      <c r="P739" s="21">
        <v>0.3888888888888889</v>
      </c>
      <c r="Q739" s="18" t="s">
        <v>346</v>
      </c>
      <c r="R739" s="20">
        <v>1.286348293487878</v>
      </c>
      <c r="S739" s="22">
        <v>1.0143299999999999E-2</v>
      </c>
      <c r="T739" s="20">
        <v>0.37328598240900895</v>
      </c>
      <c r="U739" s="22">
        <v>0.37468462760208898</v>
      </c>
      <c r="V739" s="17" t="s">
        <v>47</v>
      </c>
      <c r="W739" s="17" t="s">
        <v>47</v>
      </c>
      <c r="X739" s="22">
        <v>1.2349999999999999E-4</v>
      </c>
      <c r="Y739" s="22">
        <v>0</v>
      </c>
      <c r="Z739" s="22">
        <v>9.1917000000000006E-3</v>
      </c>
      <c r="AA739" s="22">
        <v>0</v>
      </c>
      <c r="AB739" s="22">
        <v>0</v>
      </c>
      <c r="AC739" s="22">
        <v>1.104E-4</v>
      </c>
      <c r="AD739" s="22">
        <v>3.0420000000000002E-4</v>
      </c>
      <c r="AE739" s="22">
        <v>3.82E-5</v>
      </c>
      <c r="AF739" s="22">
        <v>0</v>
      </c>
      <c r="AG739" s="22">
        <v>0</v>
      </c>
      <c r="AH739" s="22">
        <v>0</v>
      </c>
      <c r="AI739" s="22">
        <v>3.7530000000000002E-4</v>
      </c>
      <c r="AJ739" s="22">
        <v>0</v>
      </c>
      <c r="AK739" s="22">
        <v>0</v>
      </c>
      <c r="AL739" s="22">
        <v>0</v>
      </c>
      <c r="AM739" s="22">
        <v>0</v>
      </c>
      <c r="AN739" s="22">
        <v>0</v>
      </c>
      <c r="AO739" s="22">
        <v>0</v>
      </c>
      <c r="AP739" s="22">
        <v>0</v>
      </c>
      <c r="AQ739" s="24" t="s">
        <v>930</v>
      </c>
    </row>
    <row r="740" spans="1:43" ht="40.200000000000003" x14ac:dyDescent="0.3">
      <c r="A740" s="17">
        <v>2012</v>
      </c>
      <c r="B740" s="19">
        <v>41031</v>
      </c>
      <c r="C740" s="18" t="s">
        <v>46</v>
      </c>
      <c r="D740" s="18" t="s">
        <v>1715</v>
      </c>
      <c r="E740" s="18" t="s">
        <v>1280</v>
      </c>
      <c r="F740" s="17">
        <v>5</v>
      </c>
      <c r="G740" s="18" t="s">
        <v>919</v>
      </c>
      <c r="H740" s="18" t="s">
        <v>47</v>
      </c>
      <c r="I740" s="17">
        <v>2011</v>
      </c>
      <c r="J740" s="17">
        <v>2.8178999999999998</v>
      </c>
      <c r="K740" s="17">
        <v>71</v>
      </c>
      <c r="L740" s="17">
        <v>381</v>
      </c>
      <c r="M740" s="20">
        <v>0.16875070246289234</v>
      </c>
      <c r="N740" s="18" t="s">
        <v>920</v>
      </c>
      <c r="O740" s="18" t="s">
        <v>921</v>
      </c>
      <c r="P740" s="21">
        <v>0.3888888888888889</v>
      </c>
      <c r="Q740" s="18" t="s">
        <v>346</v>
      </c>
      <c r="R740" s="20">
        <v>0.77526241896542569</v>
      </c>
      <c r="S740" s="22">
        <v>3.2995999999999998E-3</v>
      </c>
      <c r="T740" s="20">
        <v>0.1170942900741687</v>
      </c>
      <c r="U740" s="22">
        <v>0.11723156153889555</v>
      </c>
      <c r="V740" s="17" t="s">
        <v>47</v>
      </c>
      <c r="W740" s="17" t="s">
        <v>47</v>
      </c>
      <c r="X740" s="22">
        <v>0</v>
      </c>
      <c r="Y740" s="22">
        <v>0</v>
      </c>
      <c r="Z740" s="22">
        <v>3.2995999999999998E-3</v>
      </c>
      <c r="AA740" s="22">
        <v>0</v>
      </c>
      <c r="AB740" s="22">
        <v>0</v>
      </c>
      <c r="AC740" s="22">
        <v>0</v>
      </c>
      <c r="AD740" s="22">
        <v>0</v>
      </c>
      <c r="AE740" s="22">
        <v>0</v>
      </c>
      <c r="AF740" s="22">
        <v>0</v>
      </c>
      <c r="AG740" s="22">
        <v>0</v>
      </c>
      <c r="AH740" s="22">
        <v>0</v>
      </c>
      <c r="AI740" s="22">
        <v>0</v>
      </c>
      <c r="AJ740" s="22">
        <v>0</v>
      </c>
      <c r="AK740" s="22">
        <v>0</v>
      </c>
      <c r="AL740" s="22">
        <v>0</v>
      </c>
      <c r="AM740" s="22">
        <v>0</v>
      </c>
      <c r="AN740" s="22">
        <v>0</v>
      </c>
      <c r="AO740" s="22">
        <v>0</v>
      </c>
      <c r="AP740" s="22">
        <v>0</v>
      </c>
      <c r="AQ740" s="24" t="s">
        <v>930</v>
      </c>
    </row>
    <row r="741" spans="1:43" ht="40.200000000000003" x14ac:dyDescent="0.3">
      <c r="A741" s="17">
        <v>2012</v>
      </c>
      <c r="B741" s="19">
        <v>41031</v>
      </c>
      <c r="C741" s="18" t="s">
        <v>46</v>
      </c>
      <c r="D741" s="18" t="s">
        <v>1716</v>
      </c>
      <c r="E741" s="18" t="s">
        <v>1280</v>
      </c>
      <c r="F741" s="17">
        <v>5</v>
      </c>
      <c r="G741" s="18" t="s">
        <v>919</v>
      </c>
      <c r="H741" s="18" t="s">
        <v>47</v>
      </c>
      <c r="I741" s="17">
        <v>2011</v>
      </c>
      <c r="J741" s="17">
        <v>2.4409999999999998</v>
      </c>
      <c r="K741" s="17">
        <v>62</v>
      </c>
      <c r="L741" s="17">
        <v>381</v>
      </c>
      <c r="M741" s="20">
        <v>0.16875070246289234</v>
      </c>
      <c r="N741" s="18" t="s">
        <v>920</v>
      </c>
      <c r="O741" s="18" t="s">
        <v>921</v>
      </c>
      <c r="P741" s="21">
        <v>0.3888888888888889</v>
      </c>
      <c r="Q741" s="18" t="s">
        <v>346</v>
      </c>
      <c r="R741" s="20">
        <v>0.94255791891120477</v>
      </c>
      <c r="S741" s="22">
        <v>2.9004E-3</v>
      </c>
      <c r="T741" s="20">
        <v>0.11882015567390414</v>
      </c>
      <c r="U741" s="22">
        <v>0.11896150592043084</v>
      </c>
      <c r="V741" s="17" t="s">
        <v>47</v>
      </c>
      <c r="W741" s="17" t="s">
        <v>47</v>
      </c>
      <c r="X741" s="22">
        <v>0</v>
      </c>
      <c r="Y741" s="22">
        <v>0</v>
      </c>
      <c r="Z741" s="22">
        <v>2.6396000000000002E-3</v>
      </c>
      <c r="AA741" s="22">
        <v>0</v>
      </c>
      <c r="AB741" s="22">
        <v>0</v>
      </c>
      <c r="AC741" s="22">
        <v>0</v>
      </c>
      <c r="AD741" s="22">
        <v>1.0959999999999999E-4</v>
      </c>
      <c r="AE741" s="22">
        <v>0</v>
      </c>
      <c r="AF741" s="22">
        <v>0</v>
      </c>
      <c r="AG741" s="22">
        <v>0</v>
      </c>
      <c r="AH741" s="22">
        <v>0</v>
      </c>
      <c r="AI741" s="22">
        <v>1.5119999999999999E-4</v>
      </c>
      <c r="AJ741" s="22">
        <v>0</v>
      </c>
      <c r="AK741" s="22">
        <v>0</v>
      </c>
      <c r="AL741" s="22">
        <v>0</v>
      </c>
      <c r="AM741" s="22">
        <v>0</v>
      </c>
      <c r="AN741" s="22">
        <v>0</v>
      </c>
      <c r="AO741" s="22">
        <v>0</v>
      </c>
      <c r="AP741" s="22">
        <v>0</v>
      </c>
      <c r="AQ741" s="24" t="s">
        <v>930</v>
      </c>
    </row>
    <row r="742" spans="1:43" ht="40.200000000000003" x14ac:dyDescent="0.3">
      <c r="A742" s="17">
        <v>2012</v>
      </c>
      <c r="B742" s="19">
        <v>41031</v>
      </c>
      <c r="C742" s="18" t="s">
        <v>1141</v>
      </c>
      <c r="D742" s="18" t="s">
        <v>1717</v>
      </c>
      <c r="E742" s="18" t="s">
        <v>1280</v>
      </c>
      <c r="F742" s="17">
        <v>5</v>
      </c>
      <c r="G742" s="18" t="s">
        <v>919</v>
      </c>
      <c r="H742" s="18" t="s">
        <v>47</v>
      </c>
      <c r="I742" s="17">
        <v>2011</v>
      </c>
      <c r="J742" s="17">
        <v>2.7717999999999998</v>
      </c>
      <c r="K742" s="17">
        <v>71</v>
      </c>
      <c r="L742" s="17">
        <v>646</v>
      </c>
      <c r="M742" s="20">
        <v>0.29695565495963699</v>
      </c>
      <c r="N742" s="18" t="s">
        <v>920</v>
      </c>
      <c r="O742" s="18" t="s">
        <v>921</v>
      </c>
      <c r="P742" s="21">
        <v>0.42708333333333331</v>
      </c>
      <c r="Q742" s="18" t="s">
        <v>346</v>
      </c>
      <c r="R742" s="20">
        <v>1.8429460331694114</v>
      </c>
      <c r="S742" s="22">
        <v>3.8560700000000003E-2</v>
      </c>
      <c r="T742" s="20">
        <v>1.3911790172451117</v>
      </c>
      <c r="U742" s="22">
        <v>1.4108058522354776</v>
      </c>
      <c r="V742" s="17" t="s">
        <v>47</v>
      </c>
      <c r="W742" s="17" t="s">
        <v>47</v>
      </c>
      <c r="X742" s="22">
        <v>5.49E-5</v>
      </c>
      <c r="Y742" s="22">
        <v>0</v>
      </c>
      <c r="Z742" s="22">
        <v>3.7897199999999999E-2</v>
      </c>
      <c r="AA742" s="22">
        <v>0</v>
      </c>
      <c r="AB742" s="22">
        <v>0</v>
      </c>
      <c r="AC742" s="22">
        <v>0</v>
      </c>
      <c r="AD742" s="22">
        <v>2.6640000000000002E-4</v>
      </c>
      <c r="AE742" s="22">
        <v>0</v>
      </c>
      <c r="AF742" s="22">
        <v>0</v>
      </c>
      <c r="AG742" s="22">
        <v>4.5399999999999999E-5</v>
      </c>
      <c r="AH742" s="22">
        <v>0</v>
      </c>
      <c r="AI742" s="22">
        <v>6.02E-5</v>
      </c>
      <c r="AJ742" s="22">
        <v>0</v>
      </c>
      <c r="AK742" s="22">
        <v>0</v>
      </c>
      <c r="AL742" s="22">
        <v>0</v>
      </c>
      <c r="AM742" s="22">
        <v>0</v>
      </c>
      <c r="AN742" s="22">
        <v>0</v>
      </c>
      <c r="AO742" s="22">
        <v>0</v>
      </c>
      <c r="AP742" s="22">
        <v>2.366E-4</v>
      </c>
      <c r="AQ742" s="24" t="s">
        <v>930</v>
      </c>
    </row>
    <row r="743" spans="1:43" ht="40.200000000000003" x14ac:dyDescent="0.3">
      <c r="A743" s="17">
        <v>2012</v>
      </c>
      <c r="B743" s="19">
        <v>41031</v>
      </c>
      <c r="C743" s="18" t="s">
        <v>1141</v>
      </c>
      <c r="D743" s="18" t="s">
        <v>1718</v>
      </c>
      <c r="E743" s="18" t="s">
        <v>1280</v>
      </c>
      <c r="F743" s="17">
        <v>5</v>
      </c>
      <c r="G743" s="18" t="s">
        <v>919</v>
      </c>
      <c r="H743" s="18" t="s">
        <v>47</v>
      </c>
      <c r="I743" s="17">
        <v>2011</v>
      </c>
      <c r="J743" s="17">
        <v>2.0853000000000002</v>
      </c>
      <c r="K743" s="17">
        <v>69</v>
      </c>
      <c r="L743" s="17">
        <v>646</v>
      </c>
      <c r="M743" s="20">
        <v>0.29695565495963699</v>
      </c>
      <c r="N743" s="18" t="s">
        <v>920</v>
      </c>
      <c r="O743" s="18" t="s">
        <v>921</v>
      </c>
      <c r="P743" s="21">
        <v>0.42708333333333331</v>
      </c>
      <c r="Q743" s="18" t="s">
        <v>346</v>
      </c>
      <c r="R743" s="20">
        <v>1.9723504017396951</v>
      </c>
      <c r="S743" s="22">
        <v>4.6609799999999993E-2</v>
      </c>
      <c r="T743" s="20">
        <v>2.2351604085743051</v>
      </c>
      <c r="U743" s="22">
        <v>2.286262032357834</v>
      </c>
      <c r="V743" s="17" t="s">
        <v>47</v>
      </c>
      <c r="W743" s="17" t="s">
        <v>47</v>
      </c>
      <c r="X743" s="22">
        <v>2.196E-4</v>
      </c>
      <c r="Y743" s="22">
        <v>0</v>
      </c>
      <c r="Z743" s="22">
        <v>4.5479099999999995E-2</v>
      </c>
      <c r="AA743" s="22">
        <v>0</v>
      </c>
      <c r="AB743" s="22">
        <v>0</v>
      </c>
      <c r="AC743" s="22">
        <v>2.4840000000000002E-4</v>
      </c>
      <c r="AD743" s="22">
        <v>2.6640000000000002E-4</v>
      </c>
      <c r="AE743" s="22">
        <v>3.82E-5</v>
      </c>
      <c r="AF743" s="22">
        <v>0</v>
      </c>
      <c r="AG743" s="22">
        <v>0</v>
      </c>
      <c r="AH743" s="22">
        <v>0</v>
      </c>
      <c r="AI743" s="22">
        <v>3.01E-5</v>
      </c>
      <c r="AJ743" s="22">
        <v>0</v>
      </c>
      <c r="AK743" s="22">
        <v>0</v>
      </c>
      <c r="AL743" s="22">
        <v>0</v>
      </c>
      <c r="AM743" s="22">
        <v>0</v>
      </c>
      <c r="AN743" s="22">
        <v>0</v>
      </c>
      <c r="AO743" s="22">
        <v>0</v>
      </c>
      <c r="AP743" s="22">
        <v>3.28E-4</v>
      </c>
      <c r="AQ743" s="24" t="s">
        <v>930</v>
      </c>
    </row>
    <row r="744" spans="1:43" ht="27" x14ac:dyDescent="0.3">
      <c r="A744" s="17">
        <v>2012</v>
      </c>
      <c r="B744" s="19">
        <v>41032</v>
      </c>
      <c r="C744" s="18" t="s">
        <v>1009</v>
      </c>
      <c r="D744" s="18" t="s">
        <v>1719</v>
      </c>
      <c r="E744" s="18" t="s">
        <v>1280</v>
      </c>
      <c r="F744" s="17">
        <v>5</v>
      </c>
      <c r="G744" s="18" t="s">
        <v>919</v>
      </c>
      <c r="H744" s="18" t="s">
        <v>47</v>
      </c>
      <c r="I744" s="17">
        <v>2011</v>
      </c>
      <c r="J744" s="17">
        <v>1.7094</v>
      </c>
      <c r="K744" s="17">
        <v>63</v>
      </c>
      <c r="L744" s="17">
        <v>4263</v>
      </c>
      <c r="M744" s="20">
        <v>2.2431372851958473</v>
      </c>
      <c r="N744" s="18" t="s">
        <v>969</v>
      </c>
      <c r="O744" s="18" t="s">
        <v>969</v>
      </c>
      <c r="P744" s="21">
        <v>0.33541666666666664</v>
      </c>
      <c r="Q744" s="18" t="s">
        <v>347</v>
      </c>
      <c r="R744" s="20"/>
      <c r="S744" s="22">
        <v>0</v>
      </c>
      <c r="T744" s="20" t="s">
        <v>47</v>
      </c>
      <c r="U744" s="22">
        <v>0</v>
      </c>
      <c r="V744" s="17">
        <v>0</v>
      </c>
      <c r="W744" s="17" t="s">
        <v>47</v>
      </c>
      <c r="X744" s="22">
        <v>0</v>
      </c>
      <c r="Y744" s="22">
        <v>0</v>
      </c>
      <c r="Z744" s="22">
        <v>0</v>
      </c>
      <c r="AA744" s="22">
        <v>0</v>
      </c>
      <c r="AB744" s="22">
        <v>0</v>
      </c>
      <c r="AC744" s="22">
        <v>0</v>
      </c>
      <c r="AD744" s="22">
        <v>0</v>
      </c>
      <c r="AE744" s="22">
        <v>0</v>
      </c>
      <c r="AF744" s="22">
        <v>0</v>
      </c>
      <c r="AG744" s="22">
        <v>0</v>
      </c>
      <c r="AH744" s="22">
        <v>0</v>
      </c>
      <c r="AI744" s="22">
        <v>0</v>
      </c>
      <c r="AJ744" s="22">
        <v>0</v>
      </c>
      <c r="AK744" s="22">
        <v>0</v>
      </c>
      <c r="AL744" s="22">
        <v>0</v>
      </c>
      <c r="AM744" s="22">
        <v>0</v>
      </c>
      <c r="AN744" s="22">
        <v>0</v>
      </c>
      <c r="AO744" s="22">
        <v>0</v>
      </c>
      <c r="AP744" s="22">
        <v>0</v>
      </c>
      <c r="AQ744" s="24" t="s">
        <v>930</v>
      </c>
    </row>
    <row r="745" spans="1:43" ht="27" x14ac:dyDescent="0.3">
      <c r="A745" s="17">
        <v>2012</v>
      </c>
      <c r="B745" s="19">
        <v>41032</v>
      </c>
      <c r="C745" s="18" t="s">
        <v>967</v>
      </c>
      <c r="D745" s="18" t="s">
        <v>1720</v>
      </c>
      <c r="E745" s="18" t="s">
        <v>1280</v>
      </c>
      <c r="F745" s="17">
        <v>5</v>
      </c>
      <c r="G745" s="18" t="s">
        <v>919</v>
      </c>
      <c r="H745" s="18" t="s">
        <v>47</v>
      </c>
      <c r="I745" s="17">
        <v>2011</v>
      </c>
      <c r="J745" s="17">
        <v>2.7507000000000001</v>
      </c>
      <c r="K745" s="17">
        <v>69</v>
      </c>
      <c r="L745" s="17">
        <v>1301</v>
      </c>
      <c r="M745" s="20">
        <v>0.62841161652815025</v>
      </c>
      <c r="N745" s="18" t="s">
        <v>920</v>
      </c>
      <c r="O745" s="18" t="s">
        <v>920</v>
      </c>
      <c r="P745" s="21">
        <v>0.3125</v>
      </c>
      <c r="Q745" s="18" t="s">
        <v>347</v>
      </c>
      <c r="R745" s="20"/>
      <c r="S745" s="22">
        <v>0</v>
      </c>
      <c r="T745" s="20" t="s">
        <v>47</v>
      </c>
      <c r="U745" s="22">
        <v>0</v>
      </c>
      <c r="V745" s="17">
        <v>0</v>
      </c>
      <c r="W745" s="17" t="s">
        <v>47</v>
      </c>
      <c r="X745" s="22">
        <v>0</v>
      </c>
      <c r="Y745" s="22">
        <v>0</v>
      </c>
      <c r="Z745" s="22">
        <v>0</v>
      </c>
      <c r="AA745" s="22">
        <v>0</v>
      </c>
      <c r="AB745" s="22">
        <v>0</v>
      </c>
      <c r="AC745" s="22">
        <v>0</v>
      </c>
      <c r="AD745" s="22">
        <v>0</v>
      </c>
      <c r="AE745" s="22">
        <v>0</v>
      </c>
      <c r="AF745" s="22">
        <v>0</v>
      </c>
      <c r="AG745" s="22">
        <v>0</v>
      </c>
      <c r="AH745" s="22">
        <v>0</v>
      </c>
      <c r="AI745" s="22">
        <v>0</v>
      </c>
      <c r="AJ745" s="22">
        <v>0</v>
      </c>
      <c r="AK745" s="22">
        <v>0</v>
      </c>
      <c r="AL745" s="22">
        <v>0</v>
      </c>
      <c r="AM745" s="22">
        <v>0</v>
      </c>
      <c r="AN745" s="22">
        <v>0</v>
      </c>
      <c r="AO745" s="22">
        <v>0</v>
      </c>
      <c r="AP745" s="22">
        <v>0</v>
      </c>
      <c r="AQ745" s="24" t="s">
        <v>930</v>
      </c>
    </row>
    <row r="746" spans="1:43" ht="27" x14ac:dyDescent="0.3">
      <c r="A746" s="17">
        <v>2012</v>
      </c>
      <c r="B746" s="19">
        <v>41032</v>
      </c>
      <c r="C746" s="18" t="s">
        <v>1022</v>
      </c>
      <c r="D746" s="18" t="s">
        <v>1721</v>
      </c>
      <c r="E746" s="18" t="s">
        <v>1280</v>
      </c>
      <c r="F746" s="17">
        <v>5</v>
      </c>
      <c r="G746" s="18" t="s">
        <v>919</v>
      </c>
      <c r="H746" s="18" t="s">
        <v>47</v>
      </c>
      <c r="I746" s="17">
        <v>2011</v>
      </c>
      <c r="J746" s="17">
        <v>4.2167000000000003</v>
      </c>
      <c r="K746" s="17">
        <v>80</v>
      </c>
      <c r="L746" s="17">
        <v>690</v>
      </c>
      <c r="M746" s="20">
        <v>0.3186588972359477</v>
      </c>
      <c r="N746" s="18" t="s">
        <v>920</v>
      </c>
      <c r="O746" s="18" t="s">
        <v>920</v>
      </c>
      <c r="P746" s="21">
        <v>0.29097222222222224</v>
      </c>
      <c r="Q746" s="18" t="s">
        <v>346</v>
      </c>
      <c r="R746" s="20">
        <v>-9.5173789640767087E-2</v>
      </c>
      <c r="S746" s="22">
        <v>6.9925895975270279E-4</v>
      </c>
      <c r="T746" s="20">
        <v>1.6583085345239234E-2</v>
      </c>
      <c r="U746" s="22">
        <v>1.6585835788543266E-2</v>
      </c>
      <c r="V746" s="17">
        <v>1</v>
      </c>
      <c r="W746" s="17">
        <v>3</v>
      </c>
      <c r="X746" s="22">
        <v>0</v>
      </c>
      <c r="Y746" s="22">
        <v>0</v>
      </c>
      <c r="Z746" s="22">
        <v>0</v>
      </c>
      <c r="AA746" s="22">
        <v>0</v>
      </c>
      <c r="AB746" s="22">
        <v>4.0299999999999997E-5</v>
      </c>
      <c r="AC746" s="22">
        <v>0</v>
      </c>
      <c r="AD746" s="22">
        <v>0</v>
      </c>
      <c r="AE746" s="22">
        <v>0</v>
      </c>
      <c r="AF746" s="22">
        <v>0</v>
      </c>
      <c r="AG746" s="22">
        <v>0</v>
      </c>
      <c r="AH746" s="22">
        <v>0</v>
      </c>
      <c r="AI746" s="22">
        <v>0</v>
      </c>
      <c r="AJ746" s="22">
        <v>0</v>
      </c>
      <c r="AK746" s="22">
        <v>6.5895895975270284E-4</v>
      </c>
      <c r="AL746" s="22">
        <v>0</v>
      </c>
      <c r="AM746" s="22">
        <v>0</v>
      </c>
      <c r="AN746" s="22">
        <v>0</v>
      </c>
      <c r="AO746" s="22">
        <v>0</v>
      </c>
      <c r="AP746" s="22">
        <v>0</v>
      </c>
      <c r="AQ746" s="24" t="s">
        <v>930</v>
      </c>
    </row>
    <row r="747" spans="1:43" ht="27" x14ac:dyDescent="0.3">
      <c r="A747" s="17">
        <v>2012</v>
      </c>
      <c r="B747" s="19">
        <v>41032</v>
      </c>
      <c r="C747" s="18" t="s">
        <v>1022</v>
      </c>
      <c r="D747" s="18" t="s">
        <v>1722</v>
      </c>
      <c r="E747" s="18" t="s">
        <v>1280</v>
      </c>
      <c r="F747" s="17">
        <v>5</v>
      </c>
      <c r="G747" s="18" t="s">
        <v>919</v>
      </c>
      <c r="H747" s="18" t="s">
        <v>47</v>
      </c>
      <c r="I747" s="17">
        <v>2011</v>
      </c>
      <c r="J747" s="17">
        <v>3.1202999999999999</v>
      </c>
      <c r="K747" s="17">
        <v>72</v>
      </c>
      <c r="L747" s="17">
        <v>690</v>
      </c>
      <c r="M747" s="20">
        <v>0.3186588972359477</v>
      </c>
      <c r="N747" s="18" t="s">
        <v>920</v>
      </c>
      <c r="O747" s="18" t="s">
        <v>920</v>
      </c>
      <c r="P747" s="21">
        <v>0.29097222222222224</v>
      </c>
      <c r="Q747" s="18" t="s">
        <v>346</v>
      </c>
      <c r="R747" s="20">
        <v>-0.80103823945716168</v>
      </c>
      <c r="S747" s="22">
        <v>9.2299999999999994E-5</v>
      </c>
      <c r="T747" s="20">
        <v>2.958048905553953E-3</v>
      </c>
      <c r="U747" s="22">
        <v>2.9581364086756147E-3</v>
      </c>
      <c r="V747" s="17">
        <v>1</v>
      </c>
      <c r="W747" s="17">
        <v>2</v>
      </c>
      <c r="X747" s="22">
        <v>0</v>
      </c>
      <c r="Y747" s="22">
        <v>0</v>
      </c>
      <c r="Z747" s="22">
        <v>0</v>
      </c>
      <c r="AA747" s="22">
        <v>0</v>
      </c>
      <c r="AB747" s="22">
        <v>4.0299999999999997E-5</v>
      </c>
      <c r="AC747" s="22">
        <v>1.38E-5</v>
      </c>
      <c r="AD747" s="22">
        <v>0</v>
      </c>
      <c r="AE747" s="22">
        <v>3.82E-5</v>
      </c>
      <c r="AF747" s="22">
        <v>0</v>
      </c>
      <c r="AG747" s="22">
        <v>0</v>
      </c>
      <c r="AH747" s="22">
        <v>0</v>
      </c>
      <c r="AI747" s="22">
        <v>0</v>
      </c>
      <c r="AJ747" s="22">
        <v>0</v>
      </c>
      <c r="AK747" s="22">
        <v>0</v>
      </c>
      <c r="AL747" s="22">
        <v>0</v>
      </c>
      <c r="AM747" s="22">
        <v>0</v>
      </c>
      <c r="AN747" s="22">
        <v>0</v>
      </c>
      <c r="AO747" s="22">
        <v>0</v>
      </c>
      <c r="AP747" s="22">
        <v>0</v>
      </c>
      <c r="AQ747" s="24" t="s">
        <v>930</v>
      </c>
    </row>
    <row r="748" spans="1:43" ht="27" x14ac:dyDescent="0.3">
      <c r="A748" s="17">
        <v>2012</v>
      </c>
      <c r="B748" s="19">
        <v>41032</v>
      </c>
      <c r="C748" s="18" t="s">
        <v>43</v>
      </c>
      <c r="D748" s="18" t="s">
        <v>1723</v>
      </c>
      <c r="E748" s="18" t="s">
        <v>1280</v>
      </c>
      <c r="F748" s="17">
        <v>5</v>
      </c>
      <c r="G748" s="18" t="s">
        <v>919</v>
      </c>
      <c r="H748" s="18" t="s">
        <v>47</v>
      </c>
      <c r="I748" s="17">
        <v>2011</v>
      </c>
      <c r="J748" s="17">
        <v>2.0333999999999999</v>
      </c>
      <c r="K748" s="17">
        <v>71</v>
      </c>
      <c r="L748" s="17">
        <v>1538</v>
      </c>
      <c r="M748" s="20">
        <v>0.75178625520400288</v>
      </c>
      <c r="N748" s="18" t="s">
        <v>920</v>
      </c>
      <c r="O748" s="18" t="s">
        <v>920</v>
      </c>
      <c r="P748" s="21">
        <v>0.49930555555555556</v>
      </c>
      <c r="Q748" s="18" t="s">
        <v>347</v>
      </c>
      <c r="R748" s="20"/>
      <c r="S748" s="22">
        <v>0</v>
      </c>
      <c r="T748" s="20" t="s">
        <v>47</v>
      </c>
      <c r="U748" s="22">
        <v>0</v>
      </c>
      <c r="V748" s="17">
        <v>0</v>
      </c>
      <c r="W748" s="17" t="s">
        <v>47</v>
      </c>
      <c r="X748" s="22">
        <v>0</v>
      </c>
      <c r="Y748" s="22">
        <v>0</v>
      </c>
      <c r="Z748" s="22">
        <v>0</v>
      </c>
      <c r="AA748" s="22">
        <v>0</v>
      </c>
      <c r="AB748" s="22">
        <v>0</v>
      </c>
      <c r="AC748" s="22">
        <v>0</v>
      </c>
      <c r="AD748" s="22">
        <v>0</v>
      </c>
      <c r="AE748" s="22">
        <v>0</v>
      </c>
      <c r="AF748" s="22">
        <v>0</v>
      </c>
      <c r="AG748" s="22">
        <v>0</v>
      </c>
      <c r="AH748" s="22">
        <v>0</v>
      </c>
      <c r="AI748" s="22">
        <v>0</v>
      </c>
      <c r="AJ748" s="22">
        <v>0</v>
      </c>
      <c r="AK748" s="22">
        <v>0</v>
      </c>
      <c r="AL748" s="22">
        <v>0</v>
      </c>
      <c r="AM748" s="22">
        <v>0</v>
      </c>
      <c r="AN748" s="22">
        <v>0</v>
      </c>
      <c r="AO748" s="22">
        <v>0</v>
      </c>
      <c r="AP748" s="22">
        <v>0</v>
      </c>
      <c r="AQ748" s="24" t="s">
        <v>930</v>
      </c>
    </row>
    <row r="749" spans="1:43" ht="40.200000000000003" x14ac:dyDescent="0.3">
      <c r="A749" s="17">
        <v>2012</v>
      </c>
      <c r="B749" s="19">
        <v>41071</v>
      </c>
      <c r="C749" s="18" t="s">
        <v>1724</v>
      </c>
      <c r="D749" s="18" t="s">
        <v>1725</v>
      </c>
      <c r="E749" s="18" t="s">
        <v>918</v>
      </c>
      <c r="F749" s="17">
        <v>6</v>
      </c>
      <c r="G749" s="18" t="s">
        <v>919</v>
      </c>
      <c r="H749" s="18" t="s">
        <v>47</v>
      </c>
      <c r="I749" s="17">
        <v>2012</v>
      </c>
      <c r="J749" s="17">
        <v>0.15040000000000001</v>
      </c>
      <c r="K749" s="17">
        <v>28</v>
      </c>
      <c r="L749" s="17">
        <v>392</v>
      </c>
      <c r="M749" s="20">
        <v>0.17397045412586301</v>
      </c>
      <c r="N749" s="18" t="s">
        <v>920</v>
      </c>
      <c r="O749" s="18" t="s">
        <v>921</v>
      </c>
      <c r="P749" s="21">
        <v>0.49791666666666667</v>
      </c>
      <c r="Q749" s="18" t="s">
        <v>346</v>
      </c>
      <c r="R749" s="20">
        <v>2.0090497825654721</v>
      </c>
      <c r="S749" s="22">
        <v>1.6572000000000002E-3</v>
      </c>
      <c r="T749" s="20">
        <v>1.1018617021276595</v>
      </c>
      <c r="U749" s="22">
        <v>1.1141379616357903</v>
      </c>
      <c r="V749" s="17">
        <v>2</v>
      </c>
      <c r="W749" s="17">
        <v>3</v>
      </c>
      <c r="X749" s="22">
        <v>9.3320000000000002E-4</v>
      </c>
      <c r="Y749" s="22">
        <v>0</v>
      </c>
      <c r="Z749" s="22">
        <v>3.5349999999999997E-4</v>
      </c>
      <c r="AA749" s="22">
        <v>0</v>
      </c>
      <c r="AB749" s="22">
        <v>0</v>
      </c>
      <c r="AC749" s="22">
        <v>0</v>
      </c>
      <c r="AD749" s="22">
        <v>0</v>
      </c>
      <c r="AE749" s="22">
        <v>0</v>
      </c>
      <c r="AF749" s="22">
        <v>0</v>
      </c>
      <c r="AG749" s="22">
        <v>0</v>
      </c>
      <c r="AH749" s="22">
        <v>0</v>
      </c>
      <c r="AI749" s="22">
        <v>0</v>
      </c>
      <c r="AJ749" s="22">
        <v>0</v>
      </c>
      <c r="AK749" s="22">
        <v>0</v>
      </c>
      <c r="AL749" s="22">
        <v>0</v>
      </c>
      <c r="AM749" s="22">
        <v>0</v>
      </c>
      <c r="AN749" s="22">
        <v>0</v>
      </c>
      <c r="AO749" s="22">
        <v>0</v>
      </c>
      <c r="AP749" s="22">
        <v>3.7050000000000001E-4</v>
      </c>
      <c r="AQ749" s="24" t="s">
        <v>960</v>
      </c>
    </row>
    <row r="750" spans="1:43" ht="40.200000000000003" x14ac:dyDescent="0.3">
      <c r="A750" s="17">
        <v>2012</v>
      </c>
      <c r="B750" s="19">
        <v>41071</v>
      </c>
      <c r="C750" s="18" t="s">
        <v>1726</v>
      </c>
      <c r="D750" s="18" t="s">
        <v>1727</v>
      </c>
      <c r="E750" s="18" t="s">
        <v>918</v>
      </c>
      <c r="F750" s="17">
        <v>6</v>
      </c>
      <c r="G750" s="18" t="s">
        <v>919</v>
      </c>
      <c r="H750" s="18" t="s">
        <v>47</v>
      </c>
      <c r="I750" s="17">
        <v>2012</v>
      </c>
      <c r="J750" s="17">
        <v>0.51739999999999997</v>
      </c>
      <c r="K750" s="17">
        <v>41</v>
      </c>
      <c r="L750" s="17">
        <v>392</v>
      </c>
      <c r="M750" s="20">
        <v>0.17397045412586301</v>
      </c>
      <c r="N750" s="18" t="s">
        <v>920</v>
      </c>
      <c r="O750" s="18" t="s">
        <v>921</v>
      </c>
      <c r="P750" s="21">
        <v>0.49791666666666667</v>
      </c>
      <c r="Q750" s="18" t="s">
        <v>346</v>
      </c>
      <c r="R750" s="20">
        <v>1.9742796806057699</v>
      </c>
      <c r="S750" s="22">
        <v>6.4993999999999998E-3</v>
      </c>
      <c r="T750" s="20">
        <v>1.2561654425976034</v>
      </c>
      <c r="U750" s="22">
        <v>1.2721456972256444</v>
      </c>
      <c r="V750" s="17">
        <v>3</v>
      </c>
      <c r="W750" s="17">
        <v>4</v>
      </c>
      <c r="X750" s="22">
        <v>6.0933999999999997E-3</v>
      </c>
      <c r="Y750" s="22">
        <v>0</v>
      </c>
      <c r="Z750" s="22">
        <v>0</v>
      </c>
      <c r="AA750" s="22">
        <v>0</v>
      </c>
      <c r="AB750" s="22">
        <v>0</v>
      </c>
      <c r="AC750" s="22">
        <v>3.5879999999999999E-4</v>
      </c>
      <c r="AD750" s="22">
        <v>0</v>
      </c>
      <c r="AE750" s="22">
        <v>0</v>
      </c>
      <c r="AF750" s="22">
        <v>0</v>
      </c>
      <c r="AG750" s="22">
        <v>0</v>
      </c>
      <c r="AH750" s="22">
        <v>0</v>
      </c>
      <c r="AI750" s="22">
        <v>2.2500000000000001E-5</v>
      </c>
      <c r="AJ750" s="22">
        <v>0</v>
      </c>
      <c r="AK750" s="22">
        <v>0</v>
      </c>
      <c r="AL750" s="22">
        <v>0</v>
      </c>
      <c r="AM750" s="22">
        <v>0</v>
      </c>
      <c r="AN750" s="22">
        <v>0</v>
      </c>
      <c r="AO750" s="22">
        <v>0</v>
      </c>
      <c r="AP750" s="22">
        <v>2.4700000000000001E-5</v>
      </c>
      <c r="AQ750" s="24" t="s">
        <v>922</v>
      </c>
    </row>
    <row r="751" spans="1:43" ht="40.200000000000003" x14ac:dyDescent="0.3">
      <c r="A751" s="17">
        <v>2012</v>
      </c>
      <c r="B751" s="19">
        <v>41071</v>
      </c>
      <c r="C751" s="18" t="s">
        <v>1726</v>
      </c>
      <c r="D751" s="18" t="s">
        <v>1728</v>
      </c>
      <c r="E751" s="18" t="s">
        <v>918</v>
      </c>
      <c r="F751" s="17">
        <v>6</v>
      </c>
      <c r="G751" s="18" t="s">
        <v>919</v>
      </c>
      <c r="H751" s="18" t="s">
        <v>47</v>
      </c>
      <c r="I751" s="17">
        <v>2012</v>
      </c>
      <c r="J751" s="17">
        <v>0.71299999999999997</v>
      </c>
      <c r="K751" s="17">
        <v>44</v>
      </c>
      <c r="L751" s="17">
        <v>392</v>
      </c>
      <c r="M751" s="20">
        <v>0.17397045412586301</v>
      </c>
      <c r="N751" s="18" t="s">
        <v>920</v>
      </c>
      <c r="O751" s="18" t="s">
        <v>921</v>
      </c>
      <c r="P751" s="21">
        <v>0.49791666666666667</v>
      </c>
      <c r="Q751" s="18" t="s">
        <v>346</v>
      </c>
      <c r="R751" s="20">
        <v>2.0600526891000839</v>
      </c>
      <c r="S751" s="22">
        <v>1.0350999999999999E-2</v>
      </c>
      <c r="T751" s="20">
        <v>1.4517531556802243</v>
      </c>
      <c r="U751" s="22">
        <v>1.4731395049306266</v>
      </c>
      <c r="V751" s="17">
        <v>3</v>
      </c>
      <c r="W751" s="17">
        <v>3</v>
      </c>
      <c r="X751" s="22">
        <v>9.2347000000000002E-3</v>
      </c>
      <c r="Y751" s="22">
        <v>0</v>
      </c>
      <c r="Z751" s="22">
        <v>6.3900000000000003E-4</v>
      </c>
      <c r="AA751" s="22">
        <v>0</v>
      </c>
      <c r="AB751" s="22">
        <v>4.0299999999999997E-5</v>
      </c>
      <c r="AC751" s="22">
        <v>2.4840000000000002E-4</v>
      </c>
      <c r="AD751" s="22">
        <v>4.1099999999999996E-5</v>
      </c>
      <c r="AE751" s="22">
        <v>0</v>
      </c>
      <c r="AF751" s="22">
        <v>1.6799999999999998E-5</v>
      </c>
      <c r="AG751" s="22">
        <v>0</v>
      </c>
      <c r="AH751" s="22">
        <v>0</v>
      </c>
      <c r="AI751" s="22">
        <v>5.66E-5</v>
      </c>
      <c r="AJ751" s="22">
        <v>0</v>
      </c>
      <c r="AK751" s="22">
        <v>0</v>
      </c>
      <c r="AL751" s="22">
        <v>0</v>
      </c>
      <c r="AM751" s="22">
        <v>0</v>
      </c>
      <c r="AN751" s="22">
        <v>0</v>
      </c>
      <c r="AO751" s="22">
        <v>0</v>
      </c>
      <c r="AP751" s="22">
        <v>7.4099999999999999E-5</v>
      </c>
      <c r="AQ751" s="24" t="s">
        <v>922</v>
      </c>
    </row>
    <row r="752" spans="1:43" ht="40.200000000000003" x14ac:dyDescent="0.3">
      <c r="A752" s="17">
        <v>2012</v>
      </c>
      <c r="B752" s="19">
        <v>41071</v>
      </c>
      <c r="C752" s="18" t="s">
        <v>1726</v>
      </c>
      <c r="D752" s="18" t="s">
        <v>1729</v>
      </c>
      <c r="E752" s="18" t="s">
        <v>918</v>
      </c>
      <c r="F752" s="17">
        <v>6</v>
      </c>
      <c r="G752" s="18" t="s">
        <v>919</v>
      </c>
      <c r="H752" s="18" t="s">
        <v>47</v>
      </c>
      <c r="I752" s="17">
        <v>2012</v>
      </c>
      <c r="J752" s="17">
        <v>0.2029</v>
      </c>
      <c r="K752" s="17">
        <v>29</v>
      </c>
      <c r="L752" s="17">
        <v>392</v>
      </c>
      <c r="M752" s="20">
        <v>0.17397045412586301</v>
      </c>
      <c r="N752" s="18" t="s">
        <v>920</v>
      </c>
      <c r="O752" s="18" t="s">
        <v>921</v>
      </c>
      <c r="P752" s="21">
        <v>0.49791666666666667</v>
      </c>
      <c r="Q752" s="18" t="s">
        <v>346</v>
      </c>
      <c r="R752" s="20">
        <v>1.4687394544479686</v>
      </c>
      <c r="S752" s="22">
        <v>5.4559999999999993E-4</v>
      </c>
      <c r="T752" s="20">
        <v>0.26890093642188267</v>
      </c>
      <c r="U752" s="22">
        <v>0.26962596316166093</v>
      </c>
      <c r="V752" s="17">
        <v>3</v>
      </c>
      <c r="W752" s="17">
        <v>1</v>
      </c>
      <c r="X752" s="22">
        <v>1.9209999999999998E-4</v>
      </c>
      <c r="Y752" s="22">
        <v>0</v>
      </c>
      <c r="Z752" s="22">
        <v>3.5349999999999997E-4</v>
      </c>
      <c r="AA752" s="22">
        <v>0</v>
      </c>
      <c r="AB752" s="22">
        <v>0</v>
      </c>
      <c r="AC752" s="22">
        <v>0</v>
      </c>
      <c r="AD752" s="22">
        <v>0</v>
      </c>
      <c r="AE752" s="22">
        <v>0</v>
      </c>
      <c r="AF752" s="22">
        <v>0</v>
      </c>
      <c r="AG752" s="22">
        <v>0</v>
      </c>
      <c r="AH752" s="22">
        <v>0</v>
      </c>
      <c r="AI752" s="22">
        <v>0</v>
      </c>
      <c r="AJ752" s="22">
        <v>0</v>
      </c>
      <c r="AK752" s="22">
        <v>0</v>
      </c>
      <c r="AL752" s="22">
        <v>0</v>
      </c>
      <c r="AM752" s="22">
        <v>0</v>
      </c>
      <c r="AN752" s="22">
        <v>0</v>
      </c>
      <c r="AO752" s="22">
        <v>0</v>
      </c>
      <c r="AP752" s="22">
        <v>0</v>
      </c>
      <c r="AQ752" s="24" t="s">
        <v>960</v>
      </c>
    </row>
    <row r="753" spans="1:43" ht="40.200000000000003" x14ac:dyDescent="0.3">
      <c r="A753" s="17">
        <v>2012</v>
      </c>
      <c r="B753" s="19">
        <v>41071</v>
      </c>
      <c r="C753" s="18" t="s">
        <v>1106</v>
      </c>
      <c r="D753" s="18" t="s">
        <v>1730</v>
      </c>
      <c r="E753" s="18" t="s">
        <v>918</v>
      </c>
      <c r="F753" s="17">
        <v>6</v>
      </c>
      <c r="G753" s="18" t="s">
        <v>919</v>
      </c>
      <c r="H753" s="18" t="s">
        <v>342</v>
      </c>
      <c r="I753" s="17">
        <v>2011</v>
      </c>
      <c r="J753" s="17">
        <v>4.0209000000000001</v>
      </c>
      <c r="K753" s="17">
        <v>80</v>
      </c>
      <c r="L753" s="17">
        <v>212</v>
      </c>
      <c r="M753" s="20">
        <v>9.0111848811855688E-2</v>
      </c>
      <c r="N753" s="18" t="s">
        <v>920</v>
      </c>
      <c r="O753" s="18" t="s">
        <v>921</v>
      </c>
      <c r="P753" s="21">
        <v>0.44444444444444442</v>
      </c>
      <c r="Q753" s="18" t="s">
        <v>346</v>
      </c>
      <c r="R753" s="20">
        <v>1.40896018441774</v>
      </c>
      <c r="S753" s="22">
        <v>2.2324E-2</v>
      </c>
      <c r="T753" s="20">
        <v>0.55519908478201396</v>
      </c>
      <c r="U753" s="22">
        <v>0.55829875435655085</v>
      </c>
      <c r="V753" s="17">
        <v>4</v>
      </c>
      <c r="W753" s="17">
        <v>2</v>
      </c>
      <c r="X753" s="22">
        <v>2.0601100000000001E-2</v>
      </c>
      <c r="Y753" s="22">
        <v>0</v>
      </c>
      <c r="Z753" s="22">
        <v>1.3433E-3</v>
      </c>
      <c r="AA753" s="22">
        <v>0</v>
      </c>
      <c r="AB753" s="22">
        <v>0</v>
      </c>
      <c r="AC753" s="22">
        <v>2.0699999999999999E-4</v>
      </c>
      <c r="AD753" s="22">
        <v>1.3699999999999999E-5</v>
      </c>
      <c r="AE753" s="22">
        <v>0</v>
      </c>
      <c r="AF753" s="22">
        <v>0</v>
      </c>
      <c r="AG753" s="22">
        <v>0</v>
      </c>
      <c r="AH753" s="22">
        <v>0</v>
      </c>
      <c r="AI753" s="22">
        <v>1.3420000000000001E-4</v>
      </c>
      <c r="AJ753" s="22">
        <v>0</v>
      </c>
      <c r="AK753" s="22">
        <v>0</v>
      </c>
      <c r="AL753" s="22">
        <v>0</v>
      </c>
      <c r="AM753" s="22">
        <v>0</v>
      </c>
      <c r="AN753" s="22">
        <v>0</v>
      </c>
      <c r="AO753" s="22">
        <v>0</v>
      </c>
      <c r="AP753" s="22">
        <v>2.4700000000000001E-5</v>
      </c>
      <c r="AQ753" s="24" t="s">
        <v>930</v>
      </c>
    </row>
    <row r="754" spans="1:43" ht="40.200000000000003" x14ac:dyDescent="0.3">
      <c r="A754" s="17">
        <v>2012</v>
      </c>
      <c r="B754" s="19">
        <v>41071</v>
      </c>
      <c r="C754" s="18" t="s">
        <v>1106</v>
      </c>
      <c r="D754" s="18" t="s">
        <v>1731</v>
      </c>
      <c r="E754" s="18" t="s">
        <v>918</v>
      </c>
      <c r="F754" s="17">
        <v>6</v>
      </c>
      <c r="G754" s="18" t="s">
        <v>919</v>
      </c>
      <c r="H754" s="18" t="s">
        <v>47</v>
      </c>
      <c r="I754" s="17">
        <v>2012</v>
      </c>
      <c r="J754" s="17">
        <v>0.18099999999999999</v>
      </c>
      <c r="K754" s="17">
        <v>28</v>
      </c>
      <c r="L754" s="17">
        <v>212</v>
      </c>
      <c r="M754" s="20">
        <v>9.0111848811855688E-2</v>
      </c>
      <c r="N754" s="18" t="s">
        <v>920</v>
      </c>
      <c r="O754" s="18" t="s">
        <v>921</v>
      </c>
      <c r="P754" s="21">
        <v>0.44444444444444442</v>
      </c>
      <c r="Q754" s="18" t="s">
        <v>346</v>
      </c>
      <c r="R754" s="20">
        <v>1.6173671466136614</v>
      </c>
      <c r="S754" s="22">
        <v>6.7249999999999992E-4</v>
      </c>
      <c r="T754" s="20">
        <v>0.37154696132596682</v>
      </c>
      <c r="U754" s="22">
        <v>0.37293258099846111</v>
      </c>
      <c r="V754" s="17">
        <v>2</v>
      </c>
      <c r="W754" s="17">
        <v>2</v>
      </c>
      <c r="X754" s="22">
        <v>6.7249999999999992E-4</v>
      </c>
      <c r="Y754" s="22">
        <v>0</v>
      </c>
      <c r="Z754" s="22">
        <v>0</v>
      </c>
      <c r="AA754" s="22">
        <v>0</v>
      </c>
      <c r="AB754" s="22">
        <v>0</v>
      </c>
      <c r="AC754" s="22">
        <v>0</v>
      </c>
      <c r="AD754" s="22">
        <v>0</v>
      </c>
      <c r="AE754" s="22">
        <v>0</v>
      </c>
      <c r="AF754" s="22">
        <v>0</v>
      </c>
      <c r="AG754" s="22">
        <v>0</v>
      </c>
      <c r="AH754" s="22">
        <v>0</v>
      </c>
      <c r="AI754" s="22">
        <v>0</v>
      </c>
      <c r="AJ754" s="22">
        <v>0</v>
      </c>
      <c r="AK754" s="22">
        <v>0</v>
      </c>
      <c r="AL754" s="22">
        <v>0</v>
      </c>
      <c r="AM754" s="22">
        <v>0</v>
      </c>
      <c r="AN754" s="22">
        <v>0</v>
      </c>
      <c r="AO754" s="22">
        <v>0</v>
      </c>
      <c r="AP754" s="22">
        <v>0</v>
      </c>
      <c r="AQ754" s="24" t="s">
        <v>960</v>
      </c>
    </row>
    <row r="755" spans="1:43" ht="40.200000000000003" x14ac:dyDescent="0.3">
      <c r="A755" s="17">
        <v>2012</v>
      </c>
      <c r="B755" s="19">
        <v>41071</v>
      </c>
      <c r="C755" s="18" t="s">
        <v>1106</v>
      </c>
      <c r="D755" s="18" t="s">
        <v>1732</v>
      </c>
      <c r="E755" s="18" t="s">
        <v>918</v>
      </c>
      <c r="F755" s="17">
        <v>6</v>
      </c>
      <c r="G755" s="18" t="s">
        <v>919</v>
      </c>
      <c r="H755" s="18" t="s">
        <v>47</v>
      </c>
      <c r="I755" s="17">
        <v>2012</v>
      </c>
      <c r="J755" s="17">
        <v>0.20580000000000001</v>
      </c>
      <c r="K755" s="17">
        <v>31</v>
      </c>
      <c r="L755" s="17">
        <v>212</v>
      </c>
      <c r="M755" s="20">
        <v>9.0111848811855688E-2</v>
      </c>
      <c r="N755" s="18" t="s">
        <v>920</v>
      </c>
      <c r="O755" s="18" t="s">
        <v>921</v>
      </c>
      <c r="P755" s="21">
        <v>0.44444444444444442</v>
      </c>
      <c r="Q755" s="18" t="s">
        <v>346</v>
      </c>
      <c r="R755" s="20">
        <v>1.5971070946942709</v>
      </c>
      <c r="S755" s="22">
        <v>9.4430000000000002E-4</v>
      </c>
      <c r="T755" s="20">
        <v>0.45884353741496603</v>
      </c>
      <c r="U755" s="22">
        <v>0.4609586162357211</v>
      </c>
      <c r="V755" s="17">
        <v>3</v>
      </c>
      <c r="W755" s="17">
        <v>2</v>
      </c>
      <c r="X755" s="22">
        <v>8.097E-4</v>
      </c>
      <c r="Y755" s="22">
        <v>0</v>
      </c>
      <c r="Z755" s="22">
        <v>7.0699999999999997E-5</v>
      </c>
      <c r="AA755" s="22">
        <v>0</v>
      </c>
      <c r="AB755" s="22">
        <v>0</v>
      </c>
      <c r="AC755" s="22">
        <v>4.1400000000000003E-5</v>
      </c>
      <c r="AD755" s="22">
        <v>0</v>
      </c>
      <c r="AE755" s="22">
        <v>0</v>
      </c>
      <c r="AF755" s="22">
        <v>0</v>
      </c>
      <c r="AG755" s="22">
        <v>0</v>
      </c>
      <c r="AH755" s="22">
        <v>0</v>
      </c>
      <c r="AI755" s="22">
        <v>2.2500000000000001E-5</v>
      </c>
      <c r="AJ755" s="22">
        <v>0</v>
      </c>
      <c r="AK755" s="22">
        <v>0</v>
      </c>
      <c r="AL755" s="22">
        <v>0</v>
      </c>
      <c r="AM755" s="22">
        <v>0</v>
      </c>
      <c r="AN755" s="22">
        <v>0</v>
      </c>
      <c r="AO755" s="22">
        <v>0</v>
      </c>
      <c r="AP755" s="22">
        <v>0</v>
      </c>
      <c r="AQ755" s="24" t="s">
        <v>960</v>
      </c>
    </row>
    <row r="756" spans="1:43" ht="40.200000000000003" x14ac:dyDescent="0.3">
      <c r="A756" s="17">
        <v>2012</v>
      </c>
      <c r="B756" s="19">
        <v>41071</v>
      </c>
      <c r="C756" s="18" t="s">
        <v>1106</v>
      </c>
      <c r="D756" s="18" t="s">
        <v>1733</v>
      </c>
      <c r="E756" s="18" t="s">
        <v>918</v>
      </c>
      <c r="F756" s="17">
        <v>6</v>
      </c>
      <c r="G756" s="18" t="s">
        <v>919</v>
      </c>
      <c r="H756" s="18" t="s">
        <v>47</v>
      </c>
      <c r="I756" s="17">
        <v>2012</v>
      </c>
      <c r="J756" s="17">
        <v>0.24199999999999999</v>
      </c>
      <c r="K756" s="17">
        <v>33</v>
      </c>
      <c r="L756" s="17">
        <v>212</v>
      </c>
      <c r="M756" s="20">
        <v>9.0111848811855688E-2</v>
      </c>
      <c r="N756" s="18" t="s">
        <v>920</v>
      </c>
      <c r="O756" s="18" t="s">
        <v>921</v>
      </c>
      <c r="P756" s="21">
        <v>0.44444444444444442</v>
      </c>
      <c r="Q756" s="18" t="s">
        <v>346</v>
      </c>
      <c r="R756" s="20">
        <v>1.7255025476795516</v>
      </c>
      <c r="S756" s="22">
        <v>1.6087999999999999E-3</v>
      </c>
      <c r="T756" s="20">
        <v>0.66479338842975211</v>
      </c>
      <c r="U756" s="22">
        <v>0.66924246811031352</v>
      </c>
      <c r="V756" s="17">
        <v>4</v>
      </c>
      <c r="W756" s="17">
        <v>1</v>
      </c>
      <c r="X756" s="22">
        <v>1.4959999999999999E-3</v>
      </c>
      <c r="Y756" s="22">
        <v>0</v>
      </c>
      <c r="Z756" s="22">
        <v>7.0699999999999997E-5</v>
      </c>
      <c r="AA756" s="22">
        <v>0</v>
      </c>
      <c r="AB756" s="22">
        <v>0</v>
      </c>
      <c r="AC756" s="22">
        <v>1.38E-5</v>
      </c>
      <c r="AD756" s="22">
        <v>0</v>
      </c>
      <c r="AE756" s="22">
        <v>0</v>
      </c>
      <c r="AF756" s="22">
        <v>0</v>
      </c>
      <c r="AG756" s="22">
        <v>0</v>
      </c>
      <c r="AH756" s="22">
        <v>0</v>
      </c>
      <c r="AI756" s="22">
        <v>2.83E-5</v>
      </c>
      <c r="AJ756" s="22">
        <v>0</v>
      </c>
      <c r="AK756" s="22">
        <v>0</v>
      </c>
      <c r="AL756" s="22">
        <v>0</v>
      </c>
      <c r="AM756" s="22">
        <v>0</v>
      </c>
      <c r="AN756" s="22">
        <v>0</v>
      </c>
      <c r="AO756" s="22">
        <v>0</v>
      </c>
      <c r="AP756" s="22">
        <v>0</v>
      </c>
      <c r="AQ756" s="24" t="s">
        <v>960</v>
      </c>
    </row>
    <row r="757" spans="1:43" ht="40.200000000000003" x14ac:dyDescent="0.3">
      <c r="A757" s="17">
        <v>2012</v>
      </c>
      <c r="B757" s="19">
        <v>41071</v>
      </c>
      <c r="C757" s="18" t="s">
        <v>1106</v>
      </c>
      <c r="D757" s="18" t="s">
        <v>1734</v>
      </c>
      <c r="E757" s="18" t="s">
        <v>918</v>
      </c>
      <c r="F757" s="17">
        <v>6</v>
      </c>
      <c r="G757" s="18" t="s">
        <v>919</v>
      </c>
      <c r="H757" s="18" t="s">
        <v>47</v>
      </c>
      <c r="I757" s="17">
        <v>2012</v>
      </c>
      <c r="J757" s="17">
        <v>0.189</v>
      </c>
      <c r="K757" s="17">
        <v>31</v>
      </c>
      <c r="L757" s="17">
        <v>212</v>
      </c>
      <c r="M757" s="20">
        <v>9.0111848811855688E-2</v>
      </c>
      <c r="N757" s="18" t="s">
        <v>920</v>
      </c>
      <c r="O757" s="18" t="s">
        <v>921</v>
      </c>
      <c r="P757" s="21">
        <v>0.44444444444444442</v>
      </c>
      <c r="Q757" s="18" t="s">
        <v>346</v>
      </c>
      <c r="R757" s="20">
        <v>1.5376607085138829</v>
      </c>
      <c r="S757" s="22">
        <v>8.2350000000000001E-4</v>
      </c>
      <c r="T757" s="20">
        <v>0.43571428571428572</v>
      </c>
      <c r="U757" s="22">
        <v>0.43762106320396016</v>
      </c>
      <c r="V757" s="17">
        <v>3</v>
      </c>
      <c r="W757" s="17">
        <v>1</v>
      </c>
      <c r="X757" s="22">
        <v>8.2350000000000001E-4</v>
      </c>
      <c r="Y757" s="22">
        <v>0</v>
      </c>
      <c r="Z757" s="22">
        <v>0</v>
      </c>
      <c r="AA757" s="22">
        <v>0</v>
      </c>
      <c r="AB757" s="22">
        <v>0</v>
      </c>
      <c r="AC757" s="22">
        <v>0</v>
      </c>
      <c r="AD757" s="22">
        <v>0</v>
      </c>
      <c r="AE757" s="22">
        <v>0</v>
      </c>
      <c r="AF757" s="22">
        <v>0</v>
      </c>
      <c r="AG757" s="22">
        <v>0</v>
      </c>
      <c r="AH757" s="22">
        <v>0</v>
      </c>
      <c r="AI757" s="22">
        <v>0</v>
      </c>
      <c r="AJ757" s="22">
        <v>0</v>
      </c>
      <c r="AK757" s="22">
        <v>0</v>
      </c>
      <c r="AL757" s="22">
        <v>0</v>
      </c>
      <c r="AM757" s="22">
        <v>0</v>
      </c>
      <c r="AN757" s="22">
        <v>0</v>
      </c>
      <c r="AO757" s="22">
        <v>0</v>
      </c>
      <c r="AP757" s="22">
        <v>0</v>
      </c>
      <c r="AQ757" s="24" t="s">
        <v>960</v>
      </c>
    </row>
    <row r="758" spans="1:43" ht="40.200000000000003" x14ac:dyDescent="0.3">
      <c r="A758" s="17">
        <v>2012</v>
      </c>
      <c r="B758" s="19">
        <v>41071</v>
      </c>
      <c r="C758" s="18" t="s">
        <v>1106</v>
      </c>
      <c r="D758" s="18" t="s">
        <v>1735</v>
      </c>
      <c r="E758" s="18" t="s">
        <v>918</v>
      </c>
      <c r="F758" s="17">
        <v>6</v>
      </c>
      <c r="G758" s="18" t="s">
        <v>919</v>
      </c>
      <c r="H758" s="18" t="s">
        <v>47</v>
      </c>
      <c r="I758" s="17">
        <v>2012</v>
      </c>
      <c r="J758" s="17">
        <v>0.1938</v>
      </c>
      <c r="K758" s="17">
        <v>31</v>
      </c>
      <c r="L758" s="17">
        <v>212</v>
      </c>
      <c r="M758" s="20">
        <v>9.0111848811855688E-2</v>
      </c>
      <c r="N758" s="18" t="s">
        <v>920</v>
      </c>
      <c r="O758" s="18" t="s">
        <v>921</v>
      </c>
      <c r="P758" s="21">
        <v>0.44444444444444442</v>
      </c>
      <c r="Q758" s="18" t="s">
        <v>346</v>
      </c>
      <c r="R758" s="20">
        <v>1.7371747705343592</v>
      </c>
      <c r="S758" s="22">
        <v>1.3036999999999999E-3</v>
      </c>
      <c r="T758" s="20">
        <v>0.67270381836945292</v>
      </c>
      <c r="U758" s="22">
        <v>0.67725977070728105</v>
      </c>
      <c r="V758" s="17">
        <v>2</v>
      </c>
      <c r="W758" s="17">
        <v>3</v>
      </c>
      <c r="X758" s="22">
        <v>9.075E-4</v>
      </c>
      <c r="Y758" s="22">
        <v>0</v>
      </c>
      <c r="Z758" s="22">
        <v>0</v>
      </c>
      <c r="AA758" s="22">
        <v>0</v>
      </c>
      <c r="AB758" s="22">
        <v>0</v>
      </c>
      <c r="AC758" s="22">
        <v>0</v>
      </c>
      <c r="AD758" s="22">
        <v>0</v>
      </c>
      <c r="AE758" s="22">
        <v>0</v>
      </c>
      <c r="AF758" s="22">
        <v>0</v>
      </c>
      <c r="AG758" s="22">
        <v>0</v>
      </c>
      <c r="AH758" s="22">
        <v>0</v>
      </c>
      <c r="AI758" s="22">
        <v>5.0399999999999999E-5</v>
      </c>
      <c r="AJ758" s="22">
        <v>0</v>
      </c>
      <c r="AK758" s="22">
        <v>0</v>
      </c>
      <c r="AL758" s="22">
        <v>0</v>
      </c>
      <c r="AM758" s="22">
        <v>0</v>
      </c>
      <c r="AN758" s="22">
        <v>0</v>
      </c>
      <c r="AO758" s="22">
        <v>0</v>
      </c>
      <c r="AP758" s="22">
        <v>3.458E-4</v>
      </c>
      <c r="AQ758" s="24" t="s">
        <v>960</v>
      </c>
    </row>
    <row r="759" spans="1:43" ht="40.200000000000003" x14ac:dyDescent="0.3">
      <c r="A759" s="17">
        <v>2012</v>
      </c>
      <c r="B759" s="19">
        <v>41071</v>
      </c>
      <c r="C759" s="18" t="s">
        <v>1106</v>
      </c>
      <c r="D759" s="18" t="s">
        <v>1736</v>
      </c>
      <c r="E759" s="18" t="s">
        <v>918</v>
      </c>
      <c r="F759" s="17">
        <v>6</v>
      </c>
      <c r="G759" s="18" t="s">
        <v>919</v>
      </c>
      <c r="H759" s="18" t="s">
        <v>47</v>
      </c>
      <c r="I759" s="17">
        <v>2012</v>
      </c>
      <c r="J759" s="17">
        <v>0.1782</v>
      </c>
      <c r="K759" s="17">
        <v>31</v>
      </c>
      <c r="L759" s="17">
        <v>212</v>
      </c>
      <c r="M759" s="20">
        <v>9.0111848811855688E-2</v>
      </c>
      <c r="N759" s="18" t="s">
        <v>920</v>
      </c>
      <c r="O759" s="18" t="s">
        <v>921</v>
      </c>
      <c r="P759" s="21">
        <v>0.44444444444444442</v>
      </c>
      <c r="Q759" s="18" t="s">
        <v>346</v>
      </c>
      <c r="R759" s="20">
        <v>1.882759949944278</v>
      </c>
      <c r="S759" s="22">
        <v>1.8228999999999999E-3</v>
      </c>
      <c r="T759" s="20">
        <v>1.0229517396184062</v>
      </c>
      <c r="U759" s="22">
        <v>1.0335241933334882</v>
      </c>
      <c r="V759" s="17">
        <v>2</v>
      </c>
      <c r="W759" s="17">
        <v>1</v>
      </c>
      <c r="X759" s="22">
        <v>1.743E-3</v>
      </c>
      <c r="Y759" s="22">
        <v>0</v>
      </c>
      <c r="Z759" s="22">
        <v>0</v>
      </c>
      <c r="AA759" s="22">
        <v>0</v>
      </c>
      <c r="AB759" s="22">
        <v>0</v>
      </c>
      <c r="AC759" s="22">
        <v>5.52E-5</v>
      </c>
      <c r="AD759" s="22">
        <v>0</v>
      </c>
      <c r="AE759" s="22">
        <v>0</v>
      </c>
      <c r="AF759" s="22">
        <v>0</v>
      </c>
      <c r="AG759" s="22">
        <v>0</v>
      </c>
      <c r="AH759" s="22">
        <v>0</v>
      </c>
      <c r="AI759" s="22">
        <v>0</v>
      </c>
      <c r="AJ759" s="22">
        <v>0</v>
      </c>
      <c r="AK759" s="22">
        <v>0</v>
      </c>
      <c r="AL759" s="22">
        <v>0</v>
      </c>
      <c r="AM759" s="22">
        <v>0</v>
      </c>
      <c r="AN759" s="22">
        <v>0</v>
      </c>
      <c r="AO759" s="22">
        <v>0</v>
      </c>
      <c r="AP759" s="22">
        <v>2.4700000000000001E-5</v>
      </c>
      <c r="AQ759" s="24" t="s">
        <v>960</v>
      </c>
    </row>
    <row r="760" spans="1:43" ht="40.200000000000003" x14ac:dyDescent="0.3">
      <c r="A760" s="17">
        <v>2012</v>
      </c>
      <c r="B760" s="19">
        <v>41071</v>
      </c>
      <c r="C760" s="18" t="s">
        <v>1106</v>
      </c>
      <c r="D760" s="18" t="s">
        <v>1737</v>
      </c>
      <c r="E760" s="18" t="s">
        <v>918</v>
      </c>
      <c r="F760" s="17">
        <v>6</v>
      </c>
      <c r="G760" s="18" t="s">
        <v>919</v>
      </c>
      <c r="H760" s="18" t="s">
        <v>47</v>
      </c>
      <c r="I760" s="17">
        <v>2012</v>
      </c>
      <c r="J760" s="17">
        <v>0.17580000000000001</v>
      </c>
      <c r="K760" s="17">
        <v>30</v>
      </c>
      <c r="L760" s="17">
        <v>212</v>
      </c>
      <c r="M760" s="20">
        <v>9.0111848811855688E-2</v>
      </c>
      <c r="N760" s="18" t="s">
        <v>920</v>
      </c>
      <c r="O760" s="18" t="s">
        <v>921</v>
      </c>
      <c r="P760" s="21">
        <v>0.44444444444444442</v>
      </c>
      <c r="Q760" s="18" t="s">
        <v>346</v>
      </c>
      <c r="R760" s="20">
        <v>1.7728906307612484</v>
      </c>
      <c r="S760" s="22">
        <v>1.2498999999999998E-3</v>
      </c>
      <c r="T760" s="20">
        <v>0.71097838452787243</v>
      </c>
      <c r="U760" s="22">
        <v>0.71606948377571811</v>
      </c>
      <c r="V760" s="17">
        <v>3</v>
      </c>
      <c r="W760" s="17">
        <v>3</v>
      </c>
      <c r="X760" s="22">
        <v>2.0579999999999999E-4</v>
      </c>
      <c r="Y760" s="22">
        <v>0</v>
      </c>
      <c r="Z760" s="22">
        <v>7.0750000000000001E-4</v>
      </c>
      <c r="AA760" s="22">
        <v>0</v>
      </c>
      <c r="AB760" s="22">
        <v>0</v>
      </c>
      <c r="AC760" s="22">
        <v>1.794E-4</v>
      </c>
      <c r="AD760" s="22">
        <v>0</v>
      </c>
      <c r="AE760" s="22">
        <v>0</v>
      </c>
      <c r="AF760" s="22">
        <v>0</v>
      </c>
      <c r="AG760" s="22">
        <v>0</v>
      </c>
      <c r="AH760" s="22">
        <v>0</v>
      </c>
      <c r="AI760" s="22">
        <v>5.8399999999999997E-5</v>
      </c>
      <c r="AJ760" s="22">
        <v>0</v>
      </c>
      <c r="AK760" s="22">
        <v>0</v>
      </c>
      <c r="AL760" s="22">
        <v>0</v>
      </c>
      <c r="AM760" s="22">
        <v>0</v>
      </c>
      <c r="AN760" s="22">
        <v>0</v>
      </c>
      <c r="AO760" s="22">
        <v>0</v>
      </c>
      <c r="AP760" s="22">
        <v>9.8800000000000003E-5</v>
      </c>
      <c r="AQ760" s="24" t="s">
        <v>960</v>
      </c>
    </row>
    <row r="761" spans="1:43" ht="40.200000000000003" x14ac:dyDescent="0.3">
      <c r="A761" s="17">
        <v>2012</v>
      </c>
      <c r="B761" s="19">
        <v>41071</v>
      </c>
      <c r="C761" s="18" t="s">
        <v>1106</v>
      </c>
      <c r="D761" s="18" t="s">
        <v>1738</v>
      </c>
      <c r="E761" s="18" t="s">
        <v>918</v>
      </c>
      <c r="F761" s="17">
        <v>6</v>
      </c>
      <c r="G761" s="18" t="s">
        <v>919</v>
      </c>
      <c r="H761" s="18" t="s">
        <v>47</v>
      </c>
      <c r="I761" s="17">
        <v>2012</v>
      </c>
      <c r="J761" s="17">
        <v>0.1633</v>
      </c>
      <c r="K761" s="17">
        <v>29</v>
      </c>
      <c r="L761" s="17">
        <v>212</v>
      </c>
      <c r="M761" s="20">
        <v>9.0111848811855688E-2</v>
      </c>
      <c r="N761" s="18" t="s">
        <v>920</v>
      </c>
      <c r="O761" s="18" t="s">
        <v>921</v>
      </c>
      <c r="P761" s="21">
        <v>0.44444444444444442</v>
      </c>
      <c r="Q761" s="18" t="s">
        <v>346</v>
      </c>
      <c r="R761" s="20">
        <v>1.7321255913469367</v>
      </c>
      <c r="S761" s="22">
        <v>1.0005999999999999E-3</v>
      </c>
      <c r="T761" s="20">
        <v>0.61273729332516835</v>
      </c>
      <c r="U761" s="22">
        <v>0.61651491009825043</v>
      </c>
      <c r="V761" s="17">
        <v>2</v>
      </c>
      <c r="W761" s="17">
        <v>3</v>
      </c>
      <c r="X761" s="22">
        <v>6.5850000000000001E-4</v>
      </c>
      <c r="Y761" s="22">
        <v>0</v>
      </c>
      <c r="Z761" s="22">
        <v>0</v>
      </c>
      <c r="AA761" s="22">
        <v>0</v>
      </c>
      <c r="AB761" s="22">
        <v>0</v>
      </c>
      <c r="AC761" s="22">
        <v>3.1740000000000002E-4</v>
      </c>
      <c r="AD761" s="22">
        <v>0</v>
      </c>
      <c r="AE761" s="22">
        <v>0</v>
      </c>
      <c r="AF761" s="22">
        <v>0</v>
      </c>
      <c r="AG761" s="22">
        <v>0</v>
      </c>
      <c r="AH761" s="22">
        <v>0</v>
      </c>
      <c r="AI761" s="22">
        <v>0</v>
      </c>
      <c r="AJ761" s="22">
        <v>0</v>
      </c>
      <c r="AK761" s="22">
        <v>0</v>
      </c>
      <c r="AL761" s="22">
        <v>0</v>
      </c>
      <c r="AM761" s="22">
        <v>0</v>
      </c>
      <c r="AN761" s="22">
        <v>0</v>
      </c>
      <c r="AO761" s="22">
        <v>0</v>
      </c>
      <c r="AP761" s="22">
        <v>2.4700000000000001E-5</v>
      </c>
      <c r="AQ761" s="24" t="s">
        <v>960</v>
      </c>
    </row>
    <row r="762" spans="1:43" ht="40.200000000000003" x14ac:dyDescent="0.3">
      <c r="A762" s="17">
        <v>2012</v>
      </c>
      <c r="B762" s="19">
        <v>41071</v>
      </c>
      <c r="C762" s="18" t="s">
        <v>962</v>
      </c>
      <c r="D762" s="18" t="s">
        <v>1739</v>
      </c>
      <c r="E762" s="18" t="s">
        <v>918</v>
      </c>
      <c r="F762" s="17">
        <v>6</v>
      </c>
      <c r="G762" s="18" t="s">
        <v>919</v>
      </c>
      <c r="H762" s="18" t="s">
        <v>47</v>
      </c>
      <c r="I762" s="17">
        <v>2012</v>
      </c>
      <c r="J762" s="17">
        <v>0.36309999999999998</v>
      </c>
      <c r="K762" s="17">
        <v>36</v>
      </c>
      <c r="L762" s="17">
        <v>694</v>
      </c>
      <c r="M762" s="20">
        <v>0.32063689655634886</v>
      </c>
      <c r="N762" s="18" t="s">
        <v>920</v>
      </c>
      <c r="O762" s="18" t="s">
        <v>921</v>
      </c>
      <c r="P762" s="21">
        <v>0.52916666666666667</v>
      </c>
      <c r="Q762" s="18" t="s">
        <v>346</v>
      </c>
      <c r="R762" s="20">
        <v>1.7374793796699208</v>
      </c>
      <c r="S762" s="22">
        <v>2.3005E-3</v>
      </c>
      <c r="T762" s="20">
        <v>0.63357201872762337</v>
      </c>
      <c r="U762" s="22">
        <v>0.6376117483533098</v>
      </c>
      <c r="V762" s="17">
        <v>2</v>
      </c>
      <c r="W762" s="17">
        <v>1</v>
      </c>
      <c r="X762" s="22">
        <v>3.2939999999999998E-4</v>
      </c>
      <c r="Y762" s="22">
        <v>0</v>
      </c>
      <c r="Z762" s="22">
        <v>1.4847E-3</v>
      </c>
      <c r="AA762" s="22">
        <v>0</v>
      </c>
      <c r="AB762" s="22">
        <v>0</v>
      </c>
      <c r="AC762" s="22">
        <v>0</v>
      </c>
      <c r="AD762" s="22">
        <v>0</v>
      </c>
      <c r="AE762" s="22">
        <v>0</v>
      </c>
      <c r="AF762" s="22">
        <v>3.3599999999999997E-5</v>
      </c>
      <c r="AG762" s="22">
        <v>0</v>
      </c>
      <c r="AH762" s="22">
        <v>0</v>
      </c>
      <c r="AI762" s="22">
        <v>4.528E-4</v>
      </c>
      <c r="AJ762" s="22">
        <v>0</v>
      </c>
      <c r="AK762" s="22">
        <v>0</v>
      </c>
      <c r="AL762" s="22">
        <v>0</v>
      </c>
      <c r="AM762" s="22">
        <v>0</v>
      </c>
      <c r="AN762" s="22">
        <v>0</v>
      </c>
      <c r="AO762" s="22">
        <v>0</v>
      </c>
      <c r="AP762" s="22">
        <v>0</v>
      </c>
      <c r="AQ762" s="24" t="s">
        <v>922</v>
      </c>
    </row>
    <row r="763" spans="1:43" ht="40.200000000000003" x14ac:dyDescent="0.3">
      <c r="A763" s="17">
        <v>2012</v>
      </c>
      <c r="B763" s="19">
        <v>41071</v>
      </c>
      <c r="C763" s="18" t="s">
        <v>962</v>
      </c>
      <c r="D763" s="18" t="s">
        <v>1740</v>
      </c>
      <c r="E763" s="18" t="s">
        <v>918</v>
      </c>
      <c r="F763" s="17">
        <v>6</v>
      </c>
      <c r="G763" s="18" t="s">
        <v>919</v>
      </c>
      <c r="H763" s="18" t="s">
        <v>47</v>
      </c>
      <c r="I763" s="17">
        <v>2012</v>
      </c>
      <c r="J763" s="17">
        <v>0.15090000000000001</v>
      </c>
      <c r="K763" s="17">
        <v>28</v>
      </c>
      <c r="L763" s="17">
        <v>694</v>
      </c>
      <c r="M763" s="20">
        <v>0.32063689655634886</v>
      </c>
      <c r="N763" s="18" t="s">
        <v>920</v>
      </c>
      <c r="O763" s="18" t="s">
        <v>921</v>
      </c>
      <c r="P763" s="21">
        <v>0.52916666666666667</v>
      </c>
      <c r="Q763" s="18" t="s">
        <v>346</v>
      </c>
      <c r="R763" s="20">
        <v>1.632969940675723</v>
      </c>
      <c r="S763" s="22">
        <v>6.9709999999999998E-4</v>
      </c>
      <c r="T763" s="20">
        <v>0.4619615639496355</v>
      </c>
      <c r="U763" s="22">
        <v>0.46410555322167546</v>
      </c>
      <c r="V763" s="17">
        <v>2</v>
      </c>
      <c r="W763" s="17">
        <v>1</v>
      </c>
      <c r="X763" s="22">
        <v>1.098E-4</v>
      </c>
      <c r="Y763" s="22">
        <v>0</v>
      </c>
      <c r="Z763" s="22">
        <v>2.1210000000000001E-4</v>
      </c>
      <c r="AA763" s="22">
        <v>0</v>
      </c>
      <c r="AB763" s="22">
        <v>0</v>
      </c>
      <c r="AC763" s="22">
        <v>0</v>
      </c>
      <c r="AD763" s="22">
        <v>0</v>
      </c>
      <c r="AE763" s="22">
        <v>0</v>
      </c>
      <c r="AF763" s="22">
        <v>3.7519999999999996E-4</v>
      </c>
      <c r="AG763" s="22">
        <v>0</v>
      </c>
      <c r="AH763" s="22">
        <v>0</v>
      </c>
      <c r="AI763" s="22">
        <v>0</v>
      </c>
      <c r="AJ763" s="22">
        <v>0</v>
      </c>
      <c r="AK763" s="22">
        <v>0</v>
      </c>
      <c r="AL763" s="22">
        <v>0</v>
      </c>
      <c r="AM763" s="22">
        <v>0</v>
      </c>
      <c r="AN763" s="22">
        <v>0</v>
      </c>
      <c r="AO763" s="22">
        <v>0</v>
      </c>
      <c r="AP763" s="22">
        <v>0</v>
      </c>
      <c r="AQ763" s="24" t="s">
        <v>960</v>
      </c>
    </row>
    <row r="764" spans="1:43" ht="40.200000000000003" x14ac:dyDescent="0.3">
      <c r="A764" s="17">
        <v>2012</v>
      </c>
      <c r="B764" s="19">
        <v>41071</v>
      </c>
      <c r="C764" s="18" t="s">
        <v>962</v>
      </c>
      <c r="D764" s="18" t="s">
        <v>1741</v>
      </c>
      <c r="E764" s="18" t="s">
        <v>918</v>
      </c>
      <c r="F764" s="17">
        <v>6</v>
      </c>
      <c r="G764" s="18" t="s">
        <v>919</v>
      </c>
      <c r="H764" s="18" t="s">
        <v>47</v>
      </c>
      <c r="I764" s="17">
        <v>2012</v>
      </c>
      <c r="J764" s="17">
        <v>0.17530000000000001</v>
      </c>
      <c r="K764" s="17">
        <v>30</v>
      </c>
      <c r="L764" s="17">
        <v>694</v>
      </c>
      <c r="M764" s="20">
        <v>0.32063689655634886</v>
      </c>
      <c r="N764" s="18" t="s">
        <v>920</v>
      </c>
      <c r="O764" s="18" t="s">
        <v>921</v>
      </c>
      <c r="P764" s="21">
        <v>0.52916666666666667</v>
      </c>
      <c r="Q764" s="18" t="s">
        <v>346</v>
      </c>
      <c r="R764" s="20">
        <v>1.8295624982284515</v>
      </c>
      <c r="S764" s="22">
        <v>1.4241218032702177E-3</v>
      </c>
      <c r="T764" s="20">
        <v>0.81239121692539518</v>
      </c>
      <c r="U764" s="22">
        <v>0.81904506711328418</v>
      </c>
      <c r="V764" s="17">
        <v>3</v>
      </c>
      <c r="W764" s="17">
        <v>3</v>
      </c>
      <c r="X764" s="22">
        <v>4.9410000000000003E-4</v>
      </c>
      <c r="Y764" s="22">
        <v>0</v>
      </c>
      <c r="Z764" s="22">
        <v>2.8279999999999999E-4</v>
      </c>
      <c r="AA764" s="22">
        <v>0</v>
      </c>
      <c r="AB764" s="22">
        <v>0</v>
      </c>
      <c r="AC764" s="22">
        <v>0</v>
      </c>
      <c r="AD764" s="22">
        <v>0</v>
      </c>
      <c r="AE764" s="22">
        <v>0</v>
      </c>
      <c r="AF764" s="22">
        <v>1.6799999999999998E-5</v>
      </c>
      <c r="AG764" s="22">
        <v>0</v>
      </c>
      <c r="AH764" s="22">
        <v>0</v>
      </c>
      <c r="AI764" s="22">
        <v>4.528E-4</v>
      </c>
      <c r="AJ764" s="22">
        <v>1.7762180327021769E-4</v>
      </c>
      <c r="AK764" s="22">
        <v>0</v>
      </c>
      <c r="AL764" s="22">
        <v>0</v>
      </c>
      <c r="AM764" s="22">
        <v>0</v>
      </c>
      <c r="AN764" s="22">
        <v>0</v>
      </c>
      <c r="AO764" s="22">
        <v>0</v>
      </c>
      <c r="AP764" s="22">
        <v>0</v>
      </c>
      <c r="AQ764" s="24" t="s">
        <v>960</v>
      </c>
    </row>
    <row r="765" spans="1:43" ht="40.200000000000003" x14ac:dyDescent="0.3">
      <c r="A765" s="17">
        <v>2012</v>
      </c>
      <c r="B765" s="19">
        <v>41071</v>
      </c>
      <c r="C765" s="18" t="s">
        <v>962</v>
      </c>
      <c r="D765" s="18" t="s">
        <v>1742</v>
      </c>
      <c r="E765" s="18" t="s">
        <v>918</v>
      </c>
      <c r="F765" s="17">
        <v>6</v>
      </c>
      <c r="G765" s="18" t="s">
        <v>919</v>
      </c>
      <c r="H765" s="18" t="s">
        <v>47</v>
      </c>
      <c r="I765" s="17">
        <v>2012</v>
      </c>
      <c r="J765" s="17">
        <v>0.20979999999999999</v>
      </c>
      <c r="K765" s="17">
        <v>28</v>
      </c>
      <c r="L765" s="17">
        <v>694</v>
      </c>
      <c r="M765" s="20">
        <v>0.32063689655634886</v>
      </c>
      <c r="N765" s="18" t="s">
        <v>920</v>
      </c>
      <c r="O765" s="18" t="s">
        <v>921</v>
      </c>
      <c r="P765" s="21">
        <v>0.52916666666666667</v>
      </c>
      <c r="Q765" s="18" t="s">
        <v>346</v>
      </c>
      <c r="R765" s="20">
        <v>1.2411542630640777</v>
      </c>
      <c r="S765" s="22">
        <v>2.8279999999999999E-4</v>
      </c>
      <c r="T765" s="20">
        <v>0.1347950428979981</v>
      </c>
      <c r="U765" s="22">
        <v>0.13497698518307807</v>
      </c>
      <c r="V765" s="17">
        <v>1</v>
      </c>
      <c r="W765" s="17">
        <v>1</v>
      </c>
      <c r="X765" s="22">
        <v>0</v>
      </c>
      <c r="Y765" s="22">
        <v>0</v>
      </c>
      <c r="Z765" s="22">
        <v>2.8279999999999999E-4</v>
      </c>
      <c r="AA765" s="22">
        <v>0</v>
      </c>
      <c r="AB765" s="22">
        <v>0</v>
      </c>
      <c r="AC765" s="22">
        <v>0</v>
      </c>
      <c r="AD765" s="22">
        <v>0</v>
      </c>
      <c r="AE765" s="22">
        <v>0</v>
      </c>
      <c r="AF765" s="22">
        <v>0</v>
      </c>
      <c r="AG765" s="22">
        <v>0</v>
      </c>
      <c r="AH765" s="22">
        <v>0</v>
      </c>
      <c r="AI765" s="22">
        <v>0</v>
      </c>
      <c r="AJ765" s="22">
        <v>0</v>
      </c>
      <c r="AK765" s="22">
        <v>0</v>
      </c>
      <c r="AL765" s="22">
        <v>0</v>
      </c>
      <c r="AM765" s="22">
        <v>0</v>
      </c>
      <c r="AN765" s="22">
        <v>0</v>
      </c>
      <c r="AO765" s="22">
        <v>0</v>
      </c>
      <c r="AP765" s="22">
        <v>0</v>
      </c>
      <c r="AQ765" s="24" t="s">
        <v>960</v>
      </c>
    </row>
    <row r="766" spans="1:43" ht="40.200000000000003" x14ac:dyDescent="0.3">
      <c r="A766" s="17">
        <v>2012</v>
      </c>
      <c r="B766" s="19">
        <v>41071</v>
      </c>
      <c r="C766" s="18" t="s">
        <v>962</v>
      </c>
      <c r="D766" s="18" t="s">
        <v>1743</v>
      </c>
      <c r="E766" s="18" t="s">
        <v>918</v>
      </c>
      <c r="F766" s="17">
        <v>6</v>
      </c>
      <c r="G766" s="18" t="s">
        <v>919</v>
      </c>
      <c r="H766" s="18" t="s">
        <v>47</v>
      </c>
      <c r="I766" s="17">
        <v>2012</v>
      </c>
      <c r="J766" s="17">
        <v>0.1653</v>
      </c>
      <c r="K766" s="17">
        <v>29</v>
      </c>
      <c r="L766" s="17">
        <v>694</v>
      </c>
      <c r="M766" s="20">
        <v>0.32063689655634886</v>
      </c>
      <c r="N766" s="18" t="s">
        <v>920</v>
      </c>
      <c r="O766" s="18" t="s">
        <v>921</v>
      </c>
      <c r="P766" s="21">
        <v>0.52916666666666667</v>
      </c>
      <c r="Q766" s="18" t="s">
        <v>346</v>
      </c>
      <c r="R766" s="20">
        <v>1.8361131397899906</v>
      </c>
      <c r="S766" s="22">
        <v>1.2713000000000002E-3</v>
      </c>
      <c r="T766" s="20">
        <v>0.7690865093768906</v>
      </c>
      <c r="U766" s="22">
        <v>0.77504729355289659</v>
      </c>
      <c r="V766" s="17">
        <v>4</v>
      </c>
      <c r="W766" s="17">
        <v>2</v>
      </c>
      <c r="X766" s="22">
        <v>1.1391000000000001E-3</v>
      </c>
      <c r="Y766" s="22">
        <v>0</v>
      </c>
      <c r="Z766" s="22">
        <v>0</v>
      </c>
      <c r="AA766" s="22">
        <v>0</v>
      </c>
      <c r="AB766" s="22">
        <v>0</v>
      </c>
      <c r="AC766" s="22">
        <v>8.2800000000000007E-5</v>
      </c>
      <c r="AD766" s="22">
        <v>0</v>
      </c>
      <c r="AE766" s="22">
        <v>0</v>
      </c>
      <c r="AF766" s="22">
        <v>0</v>
      </c>
      <c r="AG766" s="22">
        <v>0</v>
      </c>
      <c r="AH766" s="22">
        <v>0</v>
      </c>
      <c r="AI766" s="22">
        <v>0</v>
      </c>
      <c r="AJ766" s="22">
        <v>0</v>
      </c>
      <c r="AK766" s="22">
        <v>0</v>
      </c>
      <c r="AL766" s="22">
        <v>0</v>
      </c>
      <c r="AM766" s="22">
        <v>0</v>
      </c>
      <c r="AN766" s="22">
        <v>0</v>
      </c>
      <c r="AO766" s="22">
        <v>0</v>
      </c>
      <c r="AP766" s="22">
        <v>4.9400000000000001E-5</v>
      </c>
      <c r="AQ766" s="24" t="s">
        <v>960</v>
      </c>
    </row>
    <row r="767" spans="1:43" ht="40.200000000000003" x14ac:dyDescent="0.3">
      <c r="A767" s="17">
        <v>2012</v>
      </c>
      <c r="B767" s="19">
        <v>41071</v>
      </c>
      <c r="C767" s="18" t="s">
        <v>962</v>
      </c>
      <c r="D767" s="18" t="s">
        <v>1744</v>
      </c>
      <c r="E767" s="18" t="s">
        <v>918</v>
      </c>
      <c r="F767" s="17">
        <v>6</v>
      </c>
      <c r="G767" s="18" t="s">
        <v>919</v>
      </c>
      <c r="H767" s="18" t="s">
        <v>47</v>
      </c>
      <c r="I767" s="17">
        <v>2012</v>
      </c>
      <c r="J767" s="17">
        <v>0.39989999999999998</v>
      </c>
      <c r="K767" s="17">
        <v>37</v>
      </c>
      <c r="L767" s="17">
        <v>694</v>
      </c>
      <c r="M767" s="20">
        <v>0.32063689655634886</v>
      </c>
      <c r="N767" s="18" t="s">
        <v>920</v>
      </c>
      <c r="O767" s="18" t="s">
        <v>921</v>
      </c>
      <c r="P767" s="21">
        <v>0.52916666666666667</v>
      </c>
      <c r="Q767" s="18" t="s">
        <v>346</v>
      </c>
      <c r="R767" s="20">
        <v>1.9942113229091976</v>
      </c>
      <c r="S767" s="22">
        <v>4.6099000000000001E-3</v>
      </c>
      <c r="T767" s="20">
        <v>1.1527631907976996</v>
      </c>
      <c r="U767" s="22">
        <v>1.1662067934410703</v>
      </c>
      <c r="V767" s="17">
        <v>3</v>
      </c>
      <c r="W767" s="17">
        <v>3</v>
      </c>
      <c r="X767" s="22">
        <v>3.6782999999999998E-3</v>
      </c>
      <c r="Y767" s="22">
        <v>0</v>
      </c>
      <c r="Z767" s="22">
        <v>2.8279999999999999E-4</v>
      </c>
      <c r="AA767" s="22">
        <v>0</v>
      </c>
      <c r="AB767" s="22">
        <v>4.0299999999999997E-5</v>
      </c>
      <c r="AC767" s="22">
        <v>8.2800000000000007E-5</v>
      </c>
      <c r="AD767" s="22">
        <v>4.4400000000000002E-5</v>
      </c>
      <c r="AE767" s="22">
        <v>0</v>
      </c>
      <c r="AF767" s="22">
        <v>3.5280000000000001E-4</v>
      </c>
      <c r="AG767" s="22">
        <v>0</v>
      </c>
      <c r="AH767" s="22">
        <v>0</v>
      </c>
      <c r="AI767" s="22">
        <v>7.9099999999999998E-5</v>
      </c>
      <c r="AJ767" s="22">
        <v>0</v>
      </c>
      <c r="AK767" s="22">
        <v>0</v>
      </c>
      <c r="AL767" s="22">
        <v>0</v>
      </c>
      <c r="AM767" s="22">
        <v>0</v>
      </c>
      <c r="AN767" s="22">
        <v>0</v>
      </c>
      <c r="AO767" s="22">
        <v>0</v>
      </c>
      <c r="AP767" s="22">
        <v>4.9400000000000001E-5</v>
      </c>
      <c r="AQ767" s="24" t="s">
        <v>922</v>
      </c>
    </row>
    <row r="768" spans="1:43" ht="40.200000000000003" x14ac:dyDescent="0.3">
      <c r="A768" s="17">
        <v>2012</v>
      </c>
      <c r="B768" s="19">
        <v>41071</v>
      </c>
      <c r="C768" s="18" t="s">
        <v>962</v>
      </c>
      <c r="D768" s="18" t="s">
        <v>1745</v>
      </c>
      <c r="E768" s="18" t="s">
        <v>918</v>
      </c>
      <c r="F768" s="17">
        <v>6</v>
      </c>
      <c r="G768" s="18" t="s">
        <v>919</v>
      </c>
      <c r="H768" s="18" t="s">
        <v>47</v>
      </c>
      <c r="I768" s="17">
        <v>2012</v>
      </c>
      <c r="J768" s="17">
        <v>0.45069999999999999</v>
      </c>
      <c r="K768" s="17">
        <v>38</v>
      </c>
      <c r="L768" s="17">
        <v>694</v>
      </c>
      <c r="M768" s="20">
        <v>0.32063689655634886</v>
      </c>
      <c r="N768" s="18" t="s">
        <v>920</v>
      </c>
      <c r="O768" s="18" t="s">
        <v>921</v>
      </c>
      <c r="P768" s="21">
        <v>0.52916666666666667</v>
      </c>
      <c r="Q768" s="18" t="s">
        <v>346</v>
      </c>
      <c r="R768" s="20">
        <v>0.88717154962019118</v>
      </c>
      <c r="S768" s="22">
        <v>3.9864401517742884E-4</v>
      </c>
      <c r="T768" s="20">
        <v>8.8449970085961588E-2</v>
      </c>
      <c r="U768" s="22">
        <v>8.852827331722829E-2</v>
      </c>
      <c r="V768" s="17">
        <v>3</v>
      </c>
      <c r="W768" s="17">
        <v>3</v>
      </c>
      <c r="X768" s="22">
        <v>5.49E-5</v>
      </c>
      <c r="Y768" s="22">
        <v>0</v>
      </c>
      <c r="Z768" s="22">
        <v>1.4139999999999999E-4</v>
      </c>
      <c r="AA768" s="22">
        <v>0</v>
      </c>
      <c r="AB768" s="22">
        <v>0</v>
      </c>
      <c r="AC768" s="22">
        <v>0</v>
      </c>
      <c r="AD768" s="22">
        <v>0</v>
      </c>
      <c r="AE768" s="22">
        <v>0</v>
      </c>
      <c r="AF768" s="22">
        <v>0</v>
      </c>
      <c r="AG768" s="22">
        <v>0</v>
      </c>
      <c r="AH768" s="22">
        <v>0</v>
      </c>
      <c r="AI768" s="22">
        <v>8.4900000000000004E-5</v>
      </c>
      <c r="AJ768" s="22">
        <v>1.0458346729292394E-4</v>
      </c>
      <c r="AK768" s="22">
        <v>1.2860547884504846E-5</v>
      </c>
      <c r="AL768" s="22">
        <v>0</v>
      </c>
      <c r="AM768" s="22">
        <v>0</v>
      </c>
      <c r="AN768" s="22">
        <v>0</v>
      </c>
      <c r="AO768" s="22">
        <v>0</v>
      </c>
      <c r="AP768" s="22">
        <v>0</v>
      </c>
      <c r="AQ768" s="24" t="s">
        <v>922</v>
      </c>
    </row>
    <row r="769" spans="1:43" ht="40.200000000000003" x14ac:dyDescent="0.3">
      <c r="A769" s="17">
        <v>2012</v>
      </c>
      <c r="B769" s="19">
        <v>41071</v>
      </c>
      <c r="C769" s="18" t="s">
        <v>962</v>
      </c>
      <c r="D769" s="18" t="s">
        <v>1746</v>
      </c>
      <c r="E769" s="18" t="s">
        <v>918</v>
      </c>
      <c r="F769" s="17">
        <v>6</v>
      </c>
      <c r="G769" s="18" t="s">
        <v>919</v>
      </c>
      <c r="H769" s="18" t="s">
        <v>47</v>
      </c>
      <c r="I769" s="17">
        <v>2012</v>
      </c>
      <c r="J769" s="17">
        <v>0.30430000000000001</v>
      </c>
      <c r="K769" s="17">
        <v>34</v>
      </c>
      <c r="L769" s="17">
        <v>694</v>
      </c>
      <c r="M769" s="20">
        <v>0.32063689655634886</v>
      </c>
      <c r="N769" s="18" t="s">
        <v>920</v>
      </c>
      <c r="O769" s="18" t="s">
        <v>921</v>
      </c>
      <c r="P769" s="21">
        <v>0.52916666666666667</v>
      </c>
      <c r="Q769" s="18" t="s">
        <v>346</v>
      </c>
      <c r="R769" s="20">
        <v>1.4660693567824019</v>
      </c>
      <c r="S769" s="22">
        <v>9.9139999999999992E-4</v>
      </c>
      <c r="T769" s="20">
        <v>0.32579691094314817</v>
      </c>
      <c r="U769" s="22">
        <v>0.32686181664482966</v>
      </c>
      <c r="V769" s="17">
        <v>2</v>
      </c>
      <c r="W769" s="17">
        <v>2</v>
      </c>
      <c r="X769" s="22">
        <v>5.49E-5</v>
      </c>
      <c r="Y769" s="22">
        <v>0</v>
      </c>
      <c r="Z769" s="22">
        <v>2.8279999999999999E-4</v>
      </c>
      <c r="AA769" s="22">
        <v>0</v>
      </c>
      <c r="AB769" s="22">
        <v>0</v>
      </c>
      <c r="AC769" s="22">
        <v>0</v>
      </c>
      <c r="AD769" s="22">
        <v>1.5190000000000001E-4</v>
      </c>
      <c r="AE769" s="22">
        <v>0</v>
      </c>
      <c r="AF769" s="22">
        <v>1.6799999999999999E-4</v>
      </c>
      <c r="AG769" s="22">
        <v>0</v>
      </c>
      <c r="AH769" s="22">
        <v>0</v>
      </c>
      <c r="AI769" s="22">
        <v>3.3379999999999998E-4</v>
      </c>
      <c r="AJ769" s="22">
        <v>0</v>
      </c>
      <c r="AK769" s="22">
        <v>0</v>
      </c>
      <c r="AL769" s="22">
        <v>0</v>
      </c>
      <c r="AM769" s="22">
        <v>0</v>
      </c>
      <c r="AN769" s="22">
        <v>0</v>
      </c>
      <c r="AO769" s="22">
        <v>0</v>
      </c>
      <c r="AP769" s="22">
        <v>0</v>
      </c>
      <c r="AQ769" s="24" t="s">
        <v>960</v>
      </c>
    </row>
    <row r="770" spans="1:43" ht="27" x14ac:dyDescent="0.3">
      <c r="A770" s="17">
        <v>2012</v>
      </c>
      <c r="B770" s="19">
        <v>41072</v>
      </c>
      <c r="C770" s="18" t="s">
        <v>1134</v>
      </c>
      <c r="D770" s="18" t="s">
        <v>1747</v>
      </c>
      <c r="E770" s="18" t="s">
        <v>918</v>
      </c>
      <c r="F770" s="17">
        <v>6</v>
      </c>
      <c r="G770" s="18" t="s">
        <v>919</v>
      </c>
      <c r="H770" s="18" t="s">
        <v>47</v>
      </c>
      <c r="I770" s="17">
        <v>2012</v>
      </c>
      <c r="J770" s="17">
        <v>0.39379999999999998</v>
      </c>
      <c r="K770" s="17">
        <v>39</v>
      </c>
      <c r="L770" s="17">
        <v>580</v>
      </c>
      <c r="M770" s="20">
        <v>0.26459937776364728</v>
      </c>
      <c r="N770" s="18" t="s">
        <v>920</v>
      </c>
      <c r="O770" s="18" t="s">
        <v>920</v>
      </c>
      <c r="P770" s="21">
        <v>0.62222222222222223</v>
      </c>
      <c r="Q770" s="18" t="s">
        <v>346</v>
      </c>
      <c r="R770" s="20">
        <v>1.9956656637774435</v>
      </c>
      <c r="S770" s="22">
        <v>5.6477000000000003E-3</v>
      </c>
      <c r="T770" s="20">
        <v>1.4341543930929406</v>
      </c>
      <c r="U770" s="22">
        <v>1.455021650006969</v>
      </c>
      <c r="V770" s="17">
        <v>4</v>
      </c>
      <c r="W770" s="17">
        <v>2</v>
      </c>
      <c r="X770" s="22">
        <v>2.745E-4</v>
      </c>
      <c r="Y770" s="22">
        <v>0</v>
      </c>
      <c r="Z770" s="22">
        <v>5.3731999999999999E-3</v>
      </c>
      <c r="AA770" s="22">
        <v>0</v>
      </c>
      <c r="AB770" s="22">
        <v>0</v>
      </c>
      <c r="AC770" s="22">
        <v>0</v>
      </c>
      <c r="AD770" s="22">
        <v>0</v>
      </c>
      <c r="AE770" s="22">
        <v>0</v>
      </c>
      <c r="AF770" s="22">
        <v>0</v>
      </c>
      <c r="AG770" s="22">
        <v>0</v>
      </c>
      <c r="AH770" s="22">
        <v>0</v>
      </c>
      <c r="AI770" s="22">
        <v>0</v>
      </c>
      <c r="AJ770" s="22">
        <v>0</v>
      </c>
      <c r="AK770" s="22">
        <v>0</v>
      </c>
      <c r="AL770" s="22">
        <v>0</v>
      </c>
      <c r="AM770" s="22">
        <v>0</v>
      </c>
      <c r="AN770" s="22">
        <v>0</v>
      </c>
      <c r="AO770" s="22">
        <v>0</v>
      </c>
      <c r="AP770" s="22">
        <v>0</v>
      </c>
      <c r="AQ770" s="24" t="s">
        <v>922</v>
      </c>
    </row>
    <row r="771" spans="1:43" ht="27" x14ac:dyDescent="0.3">
      <c r="A771" s="17">
        <v>2012</v>
      </c>
      <c r="B771" s="19">
        <v>41072</v>
      </c>
      <c r="C771" s="18" t="s">
        <v>1134</v>
      </c>
      <c r="D771" s="18" t="s">
        <v>1748</v>
      </c>
      <c r="E771" s="18" t="s">
        <v>918</v>
      </c>
      <c r="F771" s="17">
        <v>6</v>
      </c>
      <c r="G771" s="18" t="s">
        <v>919</v>
      </c>
      <c r="H771" s="18" t="s">
        <v>47</v>
      </c>
      <c r="I771" s="17">
        <v>2012</v>
      </c>
      <c r="J771" s="17">
        <v>0.60450000000000004</v>
      </c>
      <c r="K771" s="17">
        <v>42</v>
      </c>
      <c r="L771" s="17">
        <v>580</v>
      </c>
      <c r="M771" s="20">
        <v>0.26459937776364728</v>
      </c>
      <c r="N771" s="18" t="s">
        <v>920</v>
      </c>
      <c r="O771" s="18" t="s">
        <v>920</v>
      </c>
      <c r="P771" s="21">
        <v>0.62222222222222223</v>
      </c>
      <c r="Q771" s="18" t="s">
        <v>346</v>
      </c>
      <c r="R771" s="20">
        <v>1.8954358351660494</v>
      </c>
      <c r="S771" s="22">
        <v>5.9392000000000004E-3</v>
      </c>
      <c r="T771" s="20">
        <v>0.98249793217535153</v>
      </c>
      <c r="U771" s="22">
        <v>0.99224673583702783</v>
      </c>
      <c r="V771" s="17">
        <v>3</v>
      </c>
      <c r="W771" s="17">
        <v>3</v>
      </c>
      <c r="X771" s="22">
        <v>2.2097000000000002E-3</v>
      </c>
      <c r="Y771" s="22">
        <v>0</v>
      </c>
      <c r="Z771" s="22">
        <v>3.6292999999999998E-3</v>
      </c>
      <c r="AA771" s="22">
        <v>0</v>
      </c>
      <c r="AB771" s="22">
        <v>0</v>
      </c>
      <c r="AC771" s="22">
        <v>5.52E-5</v>
      </c>
      <c r="AD771" s="22">
        <v>0</v>
      </c>
      <c r="AE771" s="22">
        <v>0</v>
      </c>
      <c r="AF771" s="22">
        <v>0</v>
      </c>
      <c r="AG771" s="22">
        <v>0</v>
      </c>
      <c r="AH771" s="22">
        <v>0</v>
      </c>
      <c r="AI771" s="22">
        <v>4.5000000000000003E-5</v>
      </c>
      <c r="AJ771" s="22">
        <v>0</v>
      </c>
      <c r="AK771" s="22">
        <v>0</v>
      </c>
      <c r="AL771" s="22">
        <v>0</v>
      </c>
      <c r="AM771" s="22">
        <v>0</v>
      </c>
      <c r="AN771" s="22">
        <v>0</v>
      </c>
      <c r="AO771" s="22">
        <v>0</v>
      </c>
      <c r="AP771" s="22">
        <v>0</v>
      </c>
      <c r="AQ771" s="24" t="s">
        <v>922</v>
      </c>
    </row>
    <row r="772" spans="1:43" ht="27" x14ac:dyDescent="0.3">
      <c r="A772" s="17">
        <v>2012</v>
      </c>
      <c r="B772" s="19">
        <v>41072</v>
      </c>
      <c r="C772" s="18" t="s">
        <v>1134</v>
      </c>
      <c r="D772" s="18" t="s">
        <v>1749</v>
      </c>
      <c r="E772" s="18" t="s">
        <v>918</v>
      </c>
      <c r="F772" s="17">
        <v>6</v>
      </c>
      <c r="G772" s="18" t="s">
        <v>919</v>
      </c>
      <c r="H772" s="18" t="s">
        <v>47</v>
      </c>
      <c r="I772" s="17">
        <v>2012</v>
      </c>
      <c r="J772" s="17">
        <v>0.17610000000000001</v>
      </c>
      <c r="K772" s="17">
        <v>29</v>
      </c>
      <c r="L772" s="17">
        <v>580</v>
      </c>
      <c r="M772" s="20">
        <v>0.26459937776364728</v>
      </c>
      <c r="N772" s="18" t="s">
        <v>920</v>
      </c>
      <c r="O772" s="18" t="s">
        <v>920</v>
      </c>
      <c r="P772" s="21">
        <v>0.62222222222222223</v>
      </c>
      <c r="Q772" s="18" t="s">
        <v>346</v>
      </c>
      <c r="R772" s="20">
        <v>1.6439808218784</v>
      </c>
      <c r="S772" s="22">
        <v>8.167999999999999E-4</v>
      </c>
      <c r="T772" s="20">
        <v>0.46382737081203851</v>
      </c>
      <c r="U772" s="22">
        <v>0.46598875419891922</v>
      </c>
      <c r="V772" s="17">
        <v>4</v>
      </c>
      <c r="W772" s="17">
        <v>1</v>
      </c>
      <c r="X772" s="22">
        <v>1.098E-4</v>
      </c>
      <c r="Y772" s="22">
        <v>0</v>
      </c>
      <c r="Z772" s="22">
        <v>7.0699999999999995E-4</v>
      </c>
      <c r="AA772" s="22">
        <v>0</v>
      </c>
      <c r="AB772" s="22">
        <v>0</v>
      </c>
      <c r="AC772" s="22">
        <v>0</v>
      </c>
      <c r="AD772" s="22">
        <v>0</v>
      </c>
      <c r="AE772" s="22">
        <v>0</v>
      </c>
      <c r="AF772" s="22">
        <v>0</v>
      </c>
      <c r="AG772" s="22">
        <v>0</v>
      </c>
      <c r="AH772" s="22">
        <v>0</v>
      </c>
      <c r="AI772" s="22">
        <v>0</v>
      </c>
      <c r="AJ772" s="22">
        <v>0</v>
      </c>
      <c r="AK772" s="22">
        <v>0</v>
      </c>
      <c r="AL772" s="22">
        <v>0</v>
      </c>
      <c r="AM772" s="22">
        <v>0</v>
      </c>
      <c r="AN772" s="22">
        <v>0</v>
      </c>
      <c r="AO772" s="22">
        <v>0</v>
      </c>
      <c r="AP772" s="22">
        <v>0</v>
      </c>
      <c r="AQ772" s="24" t="s">
        <v>960</v>
      </c>
    </row>
    <row r="773" spans="1:43" ht="27" x14ac:dyDescent="0.3">
      <c r="A773" s="17">
        <v>2012</v>
      </c>
      <c r="B773" s="19">
        <v>41072</v>
      </c>
      <c r="C773" s="18" t="s">
        <v>44</v>
      </c>
      <c r="D773" s="18" t="s">
        <v>1750</v>
      </c>
      <c r="E773" s="18" t="s">
        <v>918</v>
      </c>
      <c r="F773" s="17">
        <v>6</v>
      </c>
      <c r="G773" s="18" t="s">
        <v>919</v>
      </c>
      <c r="H773" s="18" t="s">
        <v>47</v>
      </c>
      <c r="I773" s="17">
        <v>2012</v>
      </c>
      <c r="J773" s="17">
        <v>0.1525</v>
      </c>
      <c r="K773" s="17">
        <v>28</v>
      </c>
      <c r="L773" s="17">
        <v>208</v>
      </c>
      <c r="M773" s="20">
        <v>8.8293567337775547E-2</v>
      </c>
      <c r="N773" s="18" t="s">
        <v>920</v>
      </c>
      <c r="O773" s="18" t="s">
        <v>920</v>
      </c>
      <c r="P773" s="21">
        <v>0.5854166666666667</v>
      </c>
      <c r="Q773" s="18" t="s">
        <v>346</v>
      </c>
      <c r="R773" s="20">
        <v>1.4907244886683555</v>
      </c>
      <c r="S773" s="22">
        <v>5.0239999999999996E-4</v>
      </c>
      <c r="T773" s="20">
        <v>0.32944262295081961</v>
      </c>
      <c r="U773" s="22">
        <v>0.33053153470844271</v>
      </c>
      <c r="V773" s="17">
        <v>2</v>
      </c>
      <c r="W773" s="17">
        <v>1</v>
      </c>
      <c r="X773" s="22">
        <v>2.196E-4</v>
      </c>
      <c r="Y773" s="22">
        <v>0</v>
      </c>
      <c r="Z773" s="22">
        <v>2.8279999999999999E-4</v>
      </c>
      <c r="AA773" s="22">
        <v>0</v>
      </c>
      <c r="AB773" s="22">
        <v>0</v>
      </c>
      <c r="AC773" s="22">
        <v>0</v>
      </c>
      <c r="AD773" s="22">
        <v>0</v>
      </c>
      <c r="AE773" s="22">
        <v>0</v>
      </c>
      <c r="AF773" s="22">
        <v>0</v>
      </c>
      <c r="AG773" s="22">
        <v>0</v>
      </c>
      <c r="AH773" s="22">
        <v>0</v>
      </c>
      <c r="AI773" s="22">
        <v>0</v>
      </c>
      <c r="AJ773" s="22">
        <v>0</v>
      </c>
      <c r="AK773" s="22">
        <v>0</v>
      </c>
      <c r="AL773" s="22">
        <v>0</v>
      </c>
      <c r="AM773" s="22">
        <v>0</v>
      </c>
      <c r="AN773" s="22">
        <v>0</v>
      </c>
      <c r="AO773" s="22">
        <v>0</v>
      </c>
      <c r="AP773" s="22">
        <v>0</v>
      </c>
      <c r="AQ773" s="24" t="s">
        <v>960</v>
      </c>
    </row>
    <row r="774" spans="1:43" ht="27" x14ac:dyDescent="0.3">
      <c r="A774" s="17">
        <v>2012</v>
      </c>
      <c r="B774" s="19">
        <v>41073</v>
      </c>
      <c r="C774" s="18" t="s">
        <v>1084</v>
      </c>
      <c r="D774" s="18" t="s">
        <v>1751</v>
      </c>
      <c r="E774" s="18" t="s">
        <v>918</v>
      </c>
      <c r="F774" s="17">
        <v>6</v>
      </c>
      <c r="G774" s="18" t="s">
        <v>919</v>
      </c>
      <c r="H774" s="18" t="s">
        <v>47</v>
      </c>
      <c r="I774" s="17">
        <v>2012</v>
      </c>
      <c r="J774" s="17">
        <v>0.25669999999999998</v>
      </c>
      <c r="K774" s="17">
        <v>34</v>
      </c>
      <c r="L774" s="17">
        <v>3804</v>
      </c>
      <c r="M774" s="20">
        <v>1.9849208751800538</v>
      </c>
      <c r="N774" s="18" t="s">
        <v>969</v>
      </c>
      <c r="O774" s="18" t="s">
        <v>969</v>
      </c>
      <c r="P774" s="21">
        <v>0.40763888888888888</v>
      </c>
      <c r="Q774" s="18" t="s">
        <v>346</v>
      </c>
      <c r="R774" s="20">
        <v>1.3555208223416</v>
      </c>
      <c r="S774" s="22">
        <v>7.6860000000000003E-4</v>
      </c>
      <c r="T774" s="20">
        <v>0.29941566030385663</v>
      </c>
      <c r="U774" s="22">
        <v>0.30031484999495961</v>
      </c>
      <c r="V774" s="17">
        <v>3</v>
      </c>
      <c r="W774" s="17">
        <v>1</v>
      </c>
      <c r="X774" s="22">
        <v>7.6860000000000003E-4</v>
      </c>
      <c r="Y774" s="22">
        <v>0</v>
      </c>
      <c r="Z774" s="22">
        <v>0</v>
      </c>
      <c r="AA774" s="22">
        <v>0</v>
      </c>
      <c r="AB774" s="22">
        <v>0</v>
      </c>
      <c r="AC774" s="22">
        <v>0</v>
      </c>
      <c r="AD774" s="22">
        <v>0</v>
      </c>
      <c r="AE774" s="22">
        <v>0</v>
      </c>
      <c r="AF774" s="22">
        <v>0</v>
      </c>
      <c r="AG774" s="22">
        <v>0</v>
      </c>
      <c r="AH774" s="22">
        <v>0</v>
      </c>
      <c r="AI774" s="22">
        <v>0</v>
      </c>
      <c r="AJ774" s="22">
        <v>0</v>
      </c>
      <c r="AK774" s="22">
        <v>0</v>
      </c>
      <c r="AL774" s="22">
        <v>0</v>
      </c>
      <c r="AM774" s="22">
        <v>0</v>
      </c>
      <c r="AN774" s="22">
        <v>0</v>
      </c>
      <c r="AO774" s="22">
        <v>0</v>
      </c>
      <c r="AP774" s="22">
        <v>0</v>
      </c>
      <c r="AQ774" s="24" t="s">
        <v>960</v>
      </c>
    </row>
    <row r="775" spans="1:43" ht="27" x14ac:dyDescent="0.3">
      <c r="A775" s="17">
        <v>2012</v>
      </c>
      <c r="B775" s="19">
        <v>41073</v>
      </c>
      <c r="C775" s="18" t="s">
        <v>1292</v>
      </c>
      <c r="D775" s="18" t="s">
        <v>1752</v>
      </c>
      <c r="E775" s="18" t="s">
        <v>918</v>
      </c>
      <c r="F775" s="17">
        <v>6</v>
      </c>
      <c r="G775" s="18" t="s">
        <v>919</v>
      </c>
      <c r="H775" s="18" t="s">
        <v>47</v>
      </c>
      <c r="I775" s="17">
        <v>2012</v>
      </c>
      <c r="J775" s="17">
        <v>0.114</v>
      </c>
      <c r="K775" s="17">
        <v>29</v>
      </c>
      <c r="L775" s="17">
        <v>1930</v>
      </c>
      <c r="M775" s="20">
        <v>0.95882132506223883</v>
      </c>
      <c r="N775" s="18" t="s">
        <v>920</v>
      </c>
      <c r="O775" s="18" t="s">
        <v>920</v>
      </c>
      <c r="P775" s="21">
        <v>0.35833333333333334</v>
      </c>
      <c r="Q775" s="18" t="s">
        <v>347</v>
      </c>
      <c r="R775" s="20"/>
      <c r="S775" s="22">
        <v>0</v>
      </c>
      <c r="T775" s="20" t="s">
        <v>47</v>
      </c>
      <c r="U775" s="22">
        <v>0</v>
      </c>
      <c r="V775" s="17">
        <v>0</v>
      </c>
      <c r="W775" s="17" t="s">
        <v>47</v>
      </c>
      <c r="X775" s="22">
        <v>0</v>
      </c>
      <c r="Y775" s="22">
        <v>0</v>
      </c>
      <c r="Z775" s="22">
        <v>0</v>
      </c>
      <c r="AA775" s="22">
        <v>0</v>
      </c>
      <c r="AB775" s="22">
        <v>0</v>
      </c>
      <c r="AC775" s="22">
        <v>0</v>
      </c>
      <c r="AD775" s="22">
        <v>0</v>
      </c>
      <c r="AE775" s="22">
        <v>0</v>
      </c>
      <c r="AF775" s="22">
        <v>0</v>
      </c>
      <c r="AG775" s="22">
        <v>0</v>
      </c>
      <c r="AH775" s="22">
        <v>0</v>
      </c>
      <c r="AI775" s="22">
        <v>0</v>
      </c>
      <c r="AJ775" s="22">
        <v>0</v>
      </c>
      <c r="AK775" s="22">
        <v>0</v>
      </c>
      <c r="AL775" s="22">
        <v>0</v>
      </c>
      <c r="AM775" s="22">
        <v>0</v>
      </c>
      <c r="AN775" s="22">
        <v>0</v>
      </c>
      <c r="AO775" s="22">
        <v>0</v>
      </c>
      <c r="AP775" s="22">
        <v>0</v>
      </c>
      <c r="AQ775" s="24" t="s">
        <v>960</v>
      </c>
    </row>
    <row r="776" spans="1:43" ht="27" x14ac:dyDescent="0.3">
      <c r="A776" s="17">
        <v>2012</v>
      </c>
      <c r="B776" s="19">
        <v>41073</v>
      </c>
      <c r="C776" s="18" t="s">
        <v>1292</v>
      </c>
      <c r="D776" s="18" t="s">
        <v>1753</v>
      </c>
      <c r="E776" s="18" t="s">
        <v>918</v>
      </c>
      <c r="F776" s="17">
        <v>6</v>
      </c>
      <c r="G776" s="18" t="s">
        <v>919</v>
      </c>
      <c r="H776" s="18" t="s">
        <v>47</v>
      </c>
      <c r="I776" s="17">
        <v>2012</v>
      </c>
      <c r="J776" s="17">
        <v>0.13700000000000001</v>
      </c>
      <c r="K776" s="17">
        <v>29</v>
      </c>
      <c r="L776" s="17">
        <v>1930</v>
      </c>
      <c r="M776" s="20">
        <v>0.95882132506223883</v>
      </c>
      <c r="N776" s="18" t="s">
        <v>920</v>
      </c>
      <c r="O776" s="18" t="s">
        <v>920</v>
      </c>
      <c r="P776" s="21">
        <v>0.35833333333333334</v>
      </c>
      <c r="Q776" s="18" t="s">
        <v>346</v>
      </c>
      <c r="R776" s="20">
        <v>1.4526030698179715</v>
      </c>
      <c r="S776" s="22">
        <v>5.2570000000000004E-4</v>
      </c>
      <c r="T776" s="20">
        <v>0.38372262773722626</v>
      </c>
      <c r="U776" s="22">
        <v>0.38520073010083211</v>
      </c>
      <c r="V776" s="17">
        <v>2</v>
      </c>
      <c r="W776" s="17">
        <v>2</v>
      </c>
      <c r="X776" s="22">
        <v>3.8430000000000002E-4</v>
      </c>
      <c r="Y776" s="22">
        <v>0</v>
      </c>
      <c r="Z776" s="22">
        <v>1.4139999999999999E-4</v>
      </c>
      <c r="AA776" s="22">
        <v>0</v>
      </c>
      <c r="AB776" s="22">
        <v>0</v>
      </c>
      <c r="AC776" s="22">
        <v>0</v>
      </c>
      <c r="AD776" s="22">
        <v>0</v>
      </c>
      <c r="AE776" s="22">
        <v>0</v>
      </c>
      <c r="AF776" s="22">
        <v>0</v>
      </c>
      <c r="AG776" s="22">
        <v>0</v>
      </c>
      <c r="AH776" s="22">
        <v>0</v>
      </c>
      <c r="AI776" s="22">
        <v>0</v>
      </c>
      <c r="AJ776" s="22">
        <v>0</v>
      </c>
      <c r="AK776" s="22">
        <v>0</v>
      </c>
      <c r="AL776" s="22">
        <v>0</v>
      </c>
      <c r="AM776" s="22">
        <v>0</v>
      </c>
      <c r="AN776" s="22">
        <v>0</v>
      </c>
      <c r="AO776" s="22">
        <v>0</v>
      </c>
      <c r="AP776" s="22">
        <v>0</v>
      </c>
      <c r="AQ776" s="24" t="s">
        <v>960</v>
      </c>
    </row>
    <row r="777" spans="1:43" ht="27" x14ac:dyDescent="0.3">
      <c r="A777" s="17">
        <v>2012</v>
      </c>
      <c r="B777" s="19">
        <v>41074</v>
      </c>
      <c r="C777" s="18" t="s">
        <v>43</v>
      </c>
      <c r="D777" s="18" t="s">
        <v>1754</v>
      </c>
      <c r="E777" s="18" t="s">
        <v>918</v>
      </c>
      <c r="F777" s="17">
        <v>6</v>
      </c>
      <c r="G777" s="18" t="s">
        <v>919</v>
      </c>
      <c r="H777" s="18" t="s">
        <v>47</v>
      </c>
      <c r="I777" s="17">
        <v>2012</v>
      </c>
      <c r="J777" s="17">
        <v>0.15529999999999999</v>
      </c>
      <c r="K777" s="17">
        <v>29</v>
      </c>
      <c r="L777" s="17">
        <v>5200</v>
      </c>
      <c r="M777" s="20">
        <v>2.7768002500357878</v>
      </c>
      <c r="N777" s="18" t="s">
        <v>969</v>
      </c>
      <c r="O777" s="18" t="s">
        <v>969</v>
      </c>
      <c r="P777" s="21">
        <v>0.33680555555555558</v>
      </c>
      <c r="Q777" s="18" t="s">
        <v>346</v>
      </c>
      <c r="R777" s="20">
        <v>0.58128450659644559</v>
      </c>
      <c r="S777" s="22">
        <v>7.0699999999999997E-5</v>
      </c>
      <c r="T777" s="20">
        <v>4.552479072762395E-2</v>
      </c>
      <c r="U777" s="22">
        <v>4.5545525232671927E-2</v>
      </c>
      <c r="V777" s="17">
        <v>1</v>
      </c>
      <c r="W777" s="17">
        <v>1</v>
      </c>
      <c r="X777" s="22">
        <v>0</v>
      </c>
      <c r="Y777" s="22">
        <v>0</v>
      </c>
      <c r="Z777" s="22">
        <v>7.0699999999999997E-5</v>
      </c>
      <c r="AA777" s="22">
        <v>0</v>
      </c>
      <c r="AB777" s="22">
        <v>0</v>
      </c>
      <c r="AC777" s="22">
        <v>0</v>
      </c>
      <c r="AD777" s="22">
        <v>0</v>
      </c>
      <c r="AE777" s="22">
        <v>0</v>
      </c>
      <c r="AF777" s="22">
        <v>0</v>
      </c>
      <c r="AG777" s="22">
        <v>0</v>
      </c>
      <c r="AH777" s="22">
        <v>0</v>
      </c>
      <c r="AI777" s="22">
        <v>0</v>
      </c>
      <c r="AJ777" s="22">
        <v>0</v>
      </c>
      <c r="AK777" s="22">
        <v>0</v>
      </c>
      <c r="AL777" s="22">
        <v>0</v>
      </c>
      <c r="AM777" s="22">
        <v>0</v>
      </c>
      <c r="AN777" s="22">
        <v>0</v>
      </c>
      <c r="AO777" s="22">
        <v>0</v>
      </c>
      <c r="AP777" s="22">
        <v>0</v>
      </c>
      <c r="AQ777" s="24" t="s">
        <v>960</v>
      </c>
    </row>
    <row r="778" spans="1:43" ht="27" x14ac:dyDescent="0.3">
      <c r="A778" s="17">
        <v>2012</v>
      </c>
      <c r="B778" s="19">
        <v>41074</v>
      </c>
      <c r="C778" s="18" t="s">
        <v>43</v>
      </c>
      <c r="D778" s="18" t="s">
        <v>1755</v>
      </c>
      <c r="E778" s="18" t="s">
        <v>918</v>
      </c>
      <c r="F778" s="17">
        <v>6</v>
      </c>
      <c r="G778" s="18" t="s">
        <v>919</v>
      </c>
      <c r="H778" s="18" t="s">
        <v>47</v>
      </c>
      <c r="I778" s="17">
        <v>2012</v>
      </c>
      <c r="J778" s="17">
        <v>0.17680000000000001</v>
      </c>
      <c r="K778" s="17">
        <v>31</v>
      </c>
      <c r="L778" s="17">
        <v>5200</v>
      </c>
      <c r="M778" s="20">
        <v>2.7768002500357878</v>
      </c>
      <c r="N778" s="18" t="s">
        <v>969</v>
      </c>
      <c r="O778" s="18" t="s">
        <v>969</v>
      </c>
      <c r="P778" s="21">
        <v>0.33680555555555558</v>
      </c>
      <c r="Q778" s="18" t="s">
        <v>346</v>
      </c>
      <c r="R778" s="20">
        <v>0.47141651880500912</v>
      </c>
      <c r="S778" s="22">
        <v>7.0699999999999997E-5</v>
      </c>
      <c r="T778" s="20">
        <v>3.9988687782805427E-2</v>
      </c>
      <c r="U778" s="22">
        <v>4.0004685131441134E-2</v>
      </c>
      <c r="V778" s="17">
        <v>1</v>
      </c>
      <c r="W778" s="17">
        <v>0</v>
      </c>
      <c r="X778" s="22">
        <v>0</v>
      </c>
      <c r="Y778" s="22">
        <v>0</v>
      </c>
      <c r="Z778" s="22">
        <v>7.0699999999999997E-5</v>
      </c>
      <c r="AA778" s="22">
        <v>0</v>
      </c>
      <c r="AB778" s="22">
        <v>0</v>
      </c>
      <c r="AC778" s="22">
        <v>0</v>
      </c>
      <c r="AD778" s="22">
        <v>0</v>
      </c>
      <c r="AE778" s="22">
        <v>0</v>
      </c>
      <c r="AF778" s="22">
        <v>0</v>
      </c>
      <c r="AG778" s="22">
        <v>0</v>
      </c>
      <c r="AH778" s="22">
        <v>0</v>
      </c>
      <c r="AI778" s="22">
        <v>0</v>
      </c>
      <c r="AJ778" s="22">
        <v>0</v>
      </c>
      <c r="AK778" s="22">
        <v>0</v>
      </c>
      <c r="AL778" s="22">
        <v>0</v>
      </c>
      <c r="AM778" s="22">
        <v>0</v>
      </c>
      <c r="AN778" s="22">
        <v>0</v>
      </c>
      <c r="AO778" s="22">
        <v>0</v>
      </c>
      <c r="AP778" s="22">
        <v>0</v>
      </c>
      <c r="AQ778" s="24" t="s">
        <v>960</v>
      </c>
    </row>
    <row r="779" spans="1:43" ht="27" x14ac:dyDescent="0.3">
      <c r="A779" s="17">
        <v>2012</v>
      </c>
      <c r="B779" s="19">
        <v>41074</v>
      </c>
      <c r="C779" s="18" t="s">
        <v>43</v>
      </c>
      <c r="D779" s="18" t="s">
        <v>1756</v>
      </c>
      <c r="E779" s="18" t="s">
        <v>918</v>
      </c>
      <c r="F779" s="17">
        <v>6</v>
      </c>
      <c r="G779" s="18" t="s">
        <v>919</v>
      </c>
      <c r="H779" s="18" t="s">
        <v>47</v>
      </c>
      <c r="I779" s="17">
        <v>2012</v>
      </c>
      <c r="J779" s="17">
        <v>0.15279999999999999</v>
      </c>
      <c r="K779" s="17">
        <v>28</v>
      </c>
      <c r="L779" s="17">
        <v>5200</v>
      </c>
      <c r="M779" s="20">
        <v>2.7768002500357878</v>
      </c>
      <c r="N779" s="18" t="s">
        <v>969</v>
      </c>
      <c r="O779" s="18" t="s">
        <v>969</v>
      </c>
      <c r="P779" s="21">
        <v>0.33680555555555558</v>
      </c>
      <c r="Q779" s="18" t="s">
        <v>346</v>
      </c>
      <c r="R779" s="20">
        <v>1.1614813164466318</v>
      </c>
      <c r="S779" s="22">
        <v>2.3539999999999998E-4</v>
      </c>
      <c r="T779" s="20">
        <v>0.15405759162303664</v>
      </c>
      <c r="U779" s="22">
        <v>0.15429529523886928</v>
      </c>
      <c r="V779" s="17">
        <v>2</v>
      </c>
      <c r="W779" s="17">
        <v>1</v>
      </c>
      <c r="X779" s="22">
        <v>1.6469999999999999E-4</v>
      </c>
      <c r="Y779" s="22">
        <v>0</v>
      </c>
      <c r="Z779" s="22">
        <v>7.0699999999999997E-5</v>
      </c>
      <c r="AA779" s="22">
        <v>0</v>
      </c>
      <c r="AB779" s="22">
        <v>0</v>
      </c>
      <c r="AC779" s="22">
        <v>0</v>
      </c>
      <c r="AD779" s="22">
        <v>0</v>
      </c>
      <c r="AE779" s="22">
        <v>0</v>
      </c>
      <c r="AF779" s="22">
        <v>0</v>
      </c>
      <c r="AG779" s="22">
        <v>0</v>
      </c>
      <c r="AH779" s="22">
        <v>0</v>
      </c>
      <c r="AI779" s="22">
        <v>0</v>
      </c>
      <c r="AJ779" s="22">
        <v>0</v>
      </c>
      <c r="AK779" s="22">
        <v>0</v>
      </c>
      <c r="AL779" s="22">
        <v>0</v>
      </c>
      <c r="AM779" s="22">
        <v>0</v>
      </c>
      <c r="AN779" s="22">
        <v>0</v>
      </c>
      <c r="AO779" s="22">
        <v>0</v>
      </c>
      <c r="AP779" s="22">
        <v>0</v>
      </c>
      <c r="AQ779" s="24" t="s">
        <v>960</v>
      </c>
    </row>
    <row r="780" spans="1:43" ht="40.200000000000003" x14ac:dyDescent="0.3">
      <c r="A780" s="17">
        <v>2012</v>
      </c>
      <c r="B780" s="19">
        <v>41085</v>
      </c>
      <c r="C780" s="18" t="s">
        <v>1141</v>
      </c>
      <c r="D780" s="18" t="s">
        <v>1757</v>
      </c>
      <c r="E780" s="18" t="s">
        <v>918</v>
      </c>
      <c r="F780" s="17">
        <v>6</v>
      </c>
      <c r="G780" s="18" t="s">
        <v>919</v>
      </c>
      <c r="H780" s="18" t="s">
        <v>47</v>
      </c>
      <c r="I780" s="17">
        <v>2012</v>
      </c>
      <c r="J780" s="17">
        <v>0.15820000000000001</v>
      </c>
      <c r="K780" s="17">
        <v>29</v>
      </c>
      <c r="L780" s="17">
        <v>388</v>
      </c>
      <c r="M780" s="20">
        <v>0.17207115098086254</v>
      </c>
      <c r="N780" s="18" t="s">
        <v>920</v>
      </c>
      <c r="O780" s="18" t="s">
        <v>921</v>
      </c>
      <c r="P780" s="21">
        <v>0.44791666666666669</v>
      </c>
      <c r="Q780" s="18" t="s">
        <v>346</v>
      </c>
      <c r="R780" s="20">
        <v>1.4021109458736702</v>
      </c>
      <c r="S780" s="22">
        <v>4.6799999999999999E-4</v>
      </c>
      <c r="T780" s="20">
        <v>0.29582806573957016</v>
      </c>
      <c r="U780" s="22">
        <v>0.29670580478279612</v>
      </c>
      <c r="V780" s="17">
        <v>1</v>
      </c>
      <c r="W780" s="17">
        <v>1</v>
      </c>
      <c r="X780" s="22">
        <v>3.0190000000000002E-4</v>
      </c>
      <c r="Y780" s="22">
        <v>0</v>
      </c>
      <c r="Z780" s="22">
        <v>1.4139999999999999E-4</v>
      </c>
      <c r="AA780" s="22">
        <v>0</v>
      </c>
      <c r="AB780" s="22">
        <v>0</v>
      </c>
      <c r="AC780" s="22">
        <v>0</v>
      </c>
      <c r="AD780" s="22">
        <v>0</v>
      </c>
      <c r="AE780" s="22">
        <v>0</v>
      </c>
      <c r="AF780" s="22">
        <v>0</v>
      </c>
      <c r="AG780" s="22">
        <v>0</v>
      </c>
      <c r="AH780" s="22">
        <v>0</v>
      </c>
      <c r="AI780" s="22">
        <v>0</v>
      </c>
      <c r="AJ780" s="22">
        <v>0</v>
      </c>
      <c r="AK780" s="22">
        <v>0</v>
      </c>
      <c r="AL780" s="22">
        <v>0</v>
      </c>
      <c r="AM780" s="22">
        <v>0</v>
      </c>
      <c r="AN780" s="22">
        <v>0</v>
      </c>
      <c r="AO780" s="22">
        <v>0</v>
      </c>
      <c r="AP780" s="22">
        <v>2.4700000000000001E-5</v>
      </c>
      <c r="AQ780" s="24" t="s">
        <v>960</v>
      </c>
    </row>
    <row r="781" spans="1:43" ht="40.200000000000003" x14ac:dyDescent="0.3">
      <c r="A781" s="17">
        <v>2012</v>
      </c>
      <c r="B781" s="19">
        <v>41085</v>
      </c>
      <c r="C781" s="18" t="s">
        <v>1141</v>
      </c>
      <c r="D781" s="18" t="s">
        <v>1758</v>
      </c>
      <c r="E781" s="18" t="s">
        <v>918</v>
      </c>
      <c r="F781" s="17">
        <v>6</v>
      </c>
      <c r="G781" s="18" t="s">
        <v>919</v>
      </c>
      <c r="H781" s="18" t="s">
        <v>47</v>
      </c>
      <c r="I781" s="17">
        <v>2012</v>
      </c>
      <c r="J781" s="17">
        <v>0.14680000000000001</v>
      </c>
      <c r="K781" s="17">
        <v>30</v>
      </c>
      <c r="L781" s="17">
        <v>388</v>
      </c>
      <c r="M781" s="20">
        <v>0.17207115098086254</v>
      </c>
      <c r="N781" s="18" t="s">
        <v>920</v>
      </c>
      <c r="O781" s="18" t="s">
        <v>921</v>
      </c>
      <c r="P781" s="21">
        <v>0.44791666666666669</v>
      </c>
      <c r="Q781" s="18" t="s">
        <v>346</v>
      </c>
      <c r="R781" s="20">
        <v>1.017647698479615</v>
      </c>
      <c r="S781" s="22">
        <v>2.196E-4</v>
      </c>
      <c r="T781" s="20">
        <v>0.14959128065395094</v>
      </c>
      <c r="U781" s="22">
        <v>0.14981539141658773</v>
      </c>
      <c r="V781" s="17">
        <v>1</v>
      </c>
      <c r="W781" s="17">
        <v>2</v>
      </c>
      <c r="X781" s="22">
        <v>2.196E-4</v>
      </c>
      <c r="Y781" s="22">
        <v>0</v>
      </c>
      <c r="Z781" s="22">
        <v>0</v>
      </c>
      <c r="AA781" s="22">
        <v>0</v>
      </c>
      <c r="AB781" s="22">
        <v>0</v>
      </c>
      <c r="AC781" s="22">
        <v>0</v>
      </c>
      <c r="AD781" s="22">
        <v>0</v>
      </c>
      <c r="AE781" s="22">
        <v>0</v>
      </c>
      <c r="AF781" s="22">
        <v>0</v>
      </c>
      <c r="AG781" s="22">
        <v>0</v>
      </c>
      <c r="AH781" s="22">
        <v>0</v>
      </c>
      <c r="AI781" s="22">
        <v>0</v>
      </c>
      <c r="AJ781" s="22">
        <v>0</v>
      </c>
      <c r="AK781" s="22">
        <v>0</v>
      </c>
      <c r="AL781" s="22">
        <v>0</v>
      </c>
      <c r="AM781" s="22">
        <v>0</v>
      </c>
      <c r="AN781" s="22">
        <v>0</v>
      </c>
      <c r="AO781" s="22">
        <v>0</v>
      </c>
      <c r="AP781" s="22">
        <v>0</v>
      </c>
      <c r="AQ781" s="24" t="s">
        <v>960</v>
      </c>
    </row>
    <row r="782" spans="1:43" ht="40.200000000000003" x14ac:dyDescent="0.3">
      <c r="A782" s="17">
        <v>2012</v>
      </c>
      <c r="B782" s="19">
        <v>41085</v>
      </c>
      <c r="C782" s="18" t="s">
        <v>1141</v>
      </c>
      <c r="D782" s="18" t="s">
        <v>1759</v>
      </c>
      <c r="E782" s="18" t="s">
        <v>918</v>
      </c>
      <c r="F782" s="17">
        <v>6</v>
      </c>
      <c r="G782" s="18" t="s">
        <v>919</v>
      </c>
      <c r="H782" s="18" t="s">
        <v>47</v>
      </c>
      <c r="I782" s="17">
        <v>2012</v>
      </c>
      <c r="J782" s="17">
        <v>0.4012</v>
      </c>
      <c r="K782" s="17">
        <v>39</v>
      </c>
      <c r="L782" s="17">
        <v>388</v>
      </c>
      <c r="M782" s="20">
        <v>0.17207115098086254</v>
      </c>
      <c r="N782" s="18" t="s">
        <v>920</v>
      </c>
      <c r="O782" s="18" t="s">
        <v>921</v>
      </c>
      <c r="P782" s="21">
        <v>0.44791666666666669</v>
      </c>
      <c r="Q782" s="18" t="s">
        <v>346</v>
      </c>
      <c r="R782" s="20">
        <v>1.3200338641710623</v>
      </c>
      <c r="S782" s="22">
        <v>1.1919000000000001E-3</v>
      </c>
      <c r="T782" s="20">
        <v>0.29708374875373883</v>
      </c>
      <c r="U782" s="22">
        <v>0.29796896612843593</v>
      </c>
      <c r="V782" s="17">
        <v>1</v>
      </c>
      <c r="W782" s="17">
        <v>3</v>
      </c>
      <c r="X782" s="22">
        <v>5.4890000000000006E-4</v>
      </c>
      <c r="Y782" s="22">
        <v>0</v>
      </c>
      <c r="Z782" s="22">
        <v>2.8279999999999999E-4</v>
      </c>
      <c r="AA782" s="22">
        <v>0</v>
      </c>
      <c r="AB782" s="22">
        <v>0</v>
      </c>
      <c r="AC782" s="22">
        <v>1.6560000000000001E-4</v>
      </c>
      <c r="AD782" s="22">
        <v>0</v>
      </c>
      <c r="AE782" s="22">
        <v>0</v>
      </c>
      <c r="AF782" s="22">
        <v>3.9199999999999997E-5</v>
      </c>
      <c r="AG782" s="22">
        <v>0</v>
      </c>
      <c r="AH782" s="22">
        <v>0</v>
      </c>
      <c r="AI782" s="22">
        <v>5.66E-5</v>
      </c>
      <c r="AJ782" s="22">
        <v>0</v>
      </c>
      <c r="AK782" s="22">
        <v>0</v>
      </c>
      <c r="AL782" s="22">
        <v>0</v>
      </c>
      <c r="AM782" s="22">
        <v>0</v>
      </c>
      <c r="AN782" s="22">
        <v>0</v>
      </c>
      <c r="AO782" s="22">
        <v>0</v>
      </c>
      <c r="AP782" s="22">
        <v>9.8800000000000003E-5</v>
      </c>
      <c r="AQ782" s="24" t="s">
        <v>922</v>
      </c>
    </row>
    <row r="783" spans="1:43" ht="40.200000000000003" x14ac:dyDescent="0.3">
      <c r="A783" s="17">
        <v>2012</v>
      </c>
      <c r="B783" s="19">
        <v>41085</v>
      </c>
      <c r="C783" s="18" t="s">
        <v>1141</v>
      </c>
      <c r="D783" s="18" t="s">
        <v>1760</v>
      </c>
      <c r="E783" s="18" t="s">
        <v>918</v>
      </c>
      <c r="F783" s="17">
        <v>6</v>
      </c>
      <c r="G783" s="18" t="s">
        <v>919</v>
      </c>
      <c r="H783" s="18" t="s">
        <v>47</v>
      </c>
      <c r="I783" s="17">
        <v>2012</v>
      </c>
      <c r="J783" s="17">
        <v>0.19270000000000001</v>
      </c>
      <c r="K783" s="17">
        <v>32</v>
      </c>
      <c r="L783" s="17">
        <v>388</v>
      </c>
      <c r="M783" s="20">
        <v>0.17207115098086254</v>
      </c>
      <c r="N783" s="18" t="s">
        <v>920</v>
      </c>
      <c r="O783" s="18" t="s">
        <v>921</v>
      </c>
      <c r="P783" s="21">
        <v>0.44791666666666669</v>
      </c>
      <c r="Q783" s="18" t="s">
        <v>346</v>
      </c>
      <c r="R783" s="20">
        <v>1.7601377651754466</v>
      </c>
      <c r="S783" s="22">
        <v>1.5504E-3</v>
      </c>
      <c r="T783" s="20">
        <v>0.80456668396471187</v>
      </c>
      <c r="U783" s="22">
        <v>0.81109246370382138</v>
      </c>
      <c r="V783" s="17">
        <v>2</v>
      </c>
      <c r="W783" s="17">
        <v>3</v>
      </c>
      <c r="X783" s="22">
        <v>1.0855000000000001E-3</v>
      </c>
      <c r="Y783" s="22">
        <v>0</v>
      </c>
      <c r="Z783" s="22">
        <v>0</v>
      </c>
      <c r="AA783" s="22">
        <v>0</v>
      </c>
      <c r="AB783" s="22">
        <v>0</v>
      </c>
      <c r="AC783" s="22">
        <v>3.5879999999999999E-4</v>
      </c>
      <c r="AD783" s="22">
        <v>2.1699999999999999E-5</v>
      </c>
      <c r="AE783" s="22">
        <v>0</v>
      </c>
      <c r="AF783" s="22">
        <v>3.3599999999999997E-5</v>
      </c>
      <c r="AG783" s="22">
        <v>0</v>
      </c>
      <c r="AH783" s="22">
        <v>0</v>
      </c>
      <c r="AI783" s="22">
        <v>5.0800000000000002E-5</v>
      </c>
      <c r="AJ783" s="22">
        <v>0</v>
      </c>
      <c r="AK783" s="22">
        <v>0</v>
      </c>
      <c r="AL783" s="22">
        <v>0</v>
      </c>
      <c r="AM783" s="22">
        <v>0</v>
      </c>
      <c r="AN783" s="22">
        <v>0</v>
      </c>
      <c r="AO783" s="22">
        <v>0</v>
      </c>
      <c r="AP783" s="22">
        <v>0</v>
      </c>
      <c r="AQ783" s="24" t="s">
        <v>960</v>
      </c>
    </row>
    <row r="784" spans="1:43" ht="40.200000000000003" x14ac:dyDescent="0.3">
      <c r="A784" s="17">
        <v>2012</v>
      </c>
      <c r="B784" s="19">
        <v>41085</v>
      </c>
      <c r="C784" s="18" t="s">
        <v>1141</v>
      </c>
      <c r="D784" s="18" t="s">
        <v>1761</v>
      </c>
      <c r="E784" s="18" t="s">
        <v>918</v>
      </c>
      <c r="F784" s="17">
        <v>6</v>
      </c>
      <c r="G784" s="18" t="s">
        <v>919</v>
      </c>
      <c r="H784" s="18" t="s">
        <v>47</v>
      </c>
      <c r="I784" s="17">
        <v>2012</v>
      </c>
      <c r="J784" s="17">
        <v>0.24460000000000001</v>
      </c>
      <c r="K784" s="17">
        <v>33</v>
      </c>
      <c r="L784" s="17">
        <v>388</v>
      </c>
      <c r="M784" s="20">
        <v>0.17207115098086254</v>
      </c>
      <c r="N784" s="18" t="s">
        <v>920</v>
      </c>
      <c r="O784" s="18" t="s">
        <v>921</v>
      </c>
      <c r="P784" s="21">
        <v>0.44791666666666669</v>
      </c>
      <c r="Q784" s="18" t="s">
        <v>346</v>
      </c>
      <c r="R784" s="20">
        <v>1.5027169640046154</v>
      </c>
      <c r="S784" s="22">
        <v>9.6319999999999999E-4</v>
      </c>
      <c r="T784" s="20">
        <v>0.39378577269010628</v>
      </c>
      <c r="U784" s="22">
        <v>0.3953425755058349</v>
      </c>
      <c r="V784" s="17">
        <v>2</v>
      </c>
      <c r="W784" s="17">
        <v>3</v>
      </c>
      <c r="X784" s="22">
        <v>6.9979999999999999E-4</v>
      </c>
      <c r="Y784" s="22">
        <v>0</v>
      </c>
      <c r="Z784" s="22">
        <v>0</v>
      </c>
      <c r="AA784" s="22">
        <v>0</v>
      </c>
      <c r="AB784" s="22">
        <v>0</v>
      </c>
      <c r="AC784" s="22">
        <v>0</v>
      </c>
      <c r="AD784" s="22">
        <v>2.1699999999999999E-5</v>
      </c>
      <c r="AE784" s="22">
        <v>0</v>
      </c>
      <c r="AF784" s="22">
        <v>6.1599999999999993E-5</v>
      </c>
      <c r="AG784" s="22">
        <v>0</v>
      </c>
      <c r="AH784" s="22">
        <v>0</v>
      </c>
      <c r="AI784" s="22">
        <v>5.66E-5</v>
      </c>
      <c r="AJ784" s="22">
        <v>0</v>
      </c>
      <c r="AK784" s="22">
        <v>0</v>
      </c>
      <c r="AL784" s="22">
        <v>0</v>
      </c>
      <c r="AM784" s="22">
        <v>0</v>
      </c>
      <c r="AN784" s="22">
        <v>0</v>
      </c>
      <c r="AO784" s="22">
        <v>0</v>
      </c>
      <c r="AP784" s="22">
        <v>1.2349999999999999E-4</v>
      </c>
      <c r="AQ784" s="24" t="s">
        <v>960</v>
      </c>
    </row>
    <row r="785" spans="1:43" ht="40.200000000000003" x14ac:dyDescent="0.3">
      <c r="A785" s="17">
        <v>2012</v>
      </c>
      <c r="B785" s="19">
        <v>41085</v>
      </c>
      <c r="C785" s="18" t="s">
        <v>1141</v>
      </c>
      <c r="D785" s="18" t="s">
        <v>1762</v>
      </c>
      <c r="E785" s="18" t="s">
        <v>918</v>
      </c>
      <c r="F785" s="17">
        <v>6</v>
      </c>
      <c r="G785" s="18" t="s">
        <v>919</v>
      </c>
      <c r="H785" s="18" t="s">
        <v>47</v>
      </c>
      <c r="I785" s="17">
        <v>2012</v>
      </c>
      <c r="J785" s="17">
        <v>0.20430000000000001</v>
      </c>
      <c r="K785" s="17">
        <v>32</v>
      </c>
      <c r="L785" s="17">
        <v>388</v>
      </c>
      <c r="M785" s="20">
        <v>0.17207115098086254</v>
      </c>
      <c r="N785" s="18" t="s">
        <v>920</v>
      </c>
      <c r="O785" s="18" t="s">
        <v>921</v>
      </c>
      <c r="P785" s="21">
        <v>0.44791666666666669</v>
      </c>
      <c r="Q785" s="18" t="s">
        <v>346</v>
      </c>
      <c r="R785" s="20">
        <v>1.8623044583070778</v>
      </c>
      <c r="S785" s="22">
        <v>1.9616E-3</v>
      </c>
      <c r="T785" s="20">
        <v>0.96015663240332838</v>
      </c>
      <c r="U785" s="22">
        <v>0.96946501504410421</v>
      </c>
      <c r="V785" s="17">
        <v>2</v>
      </c>
      <c r="W785" s="17">
        <v>2</v>
      </c>
      <c r="X785" s="22">
        <v>1.6605000000000001E-3</v>
      </c>
      <c r="Y785" s="22">
        <v>0</v>
      </c>
      <c r="Z785" s="22">
        <v>0</v>
      </c>
      <c r="AA785" s="22">
        <v>0</v>
      </c>
      <c r="AB785" s="22">
        <v>0</v>
      </c>
      <c r="AC785" s="22">
        <v>1.104E-4</v>
      </c>
      <c r="AD785" s="22">
        <v>0</v>
      </c>
      <c r="AE785" s="22">
        <v>0</v>
      </c>
      <c r="AF785" s="22">
        <v>6.7199999999999994E-5</v>
      </c>
      <c r="AG785" s="22">
        <v>0</v>
      </c>
      <c r="AH785" s="22">
        <v>0</v>
      </c>
      <c r="AI785" s="22">
        <v>0</v>
      </c>
      <c r="AJ785" s="22">
        <v>0</v>
      </c>
      <c r="AK785" s="22">
        <v>0</v>
      </c>
      <c r="AL785" s="22">
        <v>0</v>
      </c>
      <c r="AM785" s="22">
        <v>0</v>
      </c>
      <c r="AN785" s="22">
        <v>0</v>
      </c>
      <c r="AO785" s="22">
        <v>0</v>
      </c>
      <c r="AP785" s="22">
        <v>1.2349999999999999E-4</v>
      </c>
      <c r="AQ785" s="24" t="s">
        <v>960</v>
      </c>
    </row>
    <row r="786" spans="1:43" ht="40.200000000000003" x14ac:dyDescent="0.3">
      <c r="A786" s="17">
        <v>2012</v>
      </c>
      <c r="B786" s="19">
        <v>41085</v>
      </c>
      <c r="C786" s="18" t="s">
        <v>1141</v>
      </c>
      <c r="D786" s="18" t="s">
        <v>1763</v>
      </c>
      <c r="E786" s="18" t="s">
        <v>918</v>
      </c>
      <c r="F786" s="17">
        <v>6</v>
      </c>
      <c r="G786" s="18" t="s">
        <v>919</v>
      </c>
      <c r="H786" s="18" t="s">
        <v>47</v>
      </c>
      <c r="I786" s="17">
        <v>2012</v>
      </c>
      <c r="J786" s="17">
        <v>0.46250000000000002</v>
      </c>
      <c r="K786" s="17">
        <v>41</v>
      </c>
      <c r="L786" s="17">
        <v>388</v>
      </c>
      <c r="M786" s="20">
        <v>0.17207115098086254</v>
      </c>
      <c r="N786" s="18" t="s">
        <v>920</v>
      </c>
      <c r="O786" s="18" t="s">
        <v>921</v>
      </c>
      <c r="P786" s="21">
        <v>0.44791666666666669</v>
      </c>
      <c r="Q786" s="18" t="s">
        <v>346</v>
      </c>
      <c r="R786" s="20">
        <v>2.0026281905612873</v>
      </c>
      <c r="S786" s="22">
        <v>6.9378E-3</v>
      </c>
      <c r="T786" s="20">
        <v>1.5000648648648649</v>
      </c>
      <c r="U786" s="22">
        <v>1.5229094951249247</v>
      </c>
      <c r="V786" s="17">
        <v>3</v>
      </c>
      <c r="W786" s="17">
        <v>2</v>
      </c>
      <c r="X786" s="22">
        <v>6.1755999999999998E-3</v>
      </c>
      <c r="Y786" s="22">
        <v>0</v>
      </c>
      <c r="Z786" s="22">
        <v>1.4139999999999999E-4</v>
      </c>
      <c r="AA786" s="22">
        <v>0</v>
      </c>
      <c r="AB786" s="22">
        <v>0</v>
      </c>
      <c r="AC786" s="22">
        <v>1.6560000000000001E-4</v>
      </c>
      <c r="AD786" s="22">
        <v>0</v>
      </c>
      <c r="AE786" s="22">
        <v>0</v>
      </c>
      <c r="AF786" s="22">
        <v>3.5280000000000001E-4</v>
      </c>
      <c r="AG786" s="22">
        <v>0</v>
      </c>
      <c r="AH786" s="22">
        <v>0</v>
      </c>
      <c r="AI786" s="22">
        <v>2.83E-5</v>
      </c>
      <c r="AJ786" s="22">
        <v>0</v>
      </c>
      <c r="AK786" s="22">
        <v>0</v>
      </c>
      <c r="AL786" s="22">
        <v>0</v>
      </c>
      <c r="AM786" s="22">
        <v>0</v>
      </c>
      <c r="AN786" s="22">
        <v>0</v>
      </c>
      <c r="AO786" s="22">
        <v>0</v>
      </c>
      <c r="AP786" s="22">
        <v>7.4099999999999999E-5</v>
      </c>
      <c r="AQ786" s="24" t="s">
        <v>922</v>
      </c>
    </row>
    <row r="787" spans="1:43" ht="40.200000000000003" x14ac:dyDescent="0.3">
      <c r="A787" s="17">
        <v>2012</v>
      </c>
      <c r="B787" s="19">
        <v>41085</v>
      </c>
      <c r="C787" s="18" t="s">
        <v>1141</v>
      </c>
      <c r="D787" s="18" t="s">
        <v>1764</v>
      </c>
      <c r="E787" s="18" t="s">
        <v>918</v>
      </c>
      <c r="F787" s="17">
        <v>6</v>
      </c>
      <c r="G787" s="18" t="s">
        <v>919</v>
      </c>
      <c r="H787" s="18" t="s">
        <v>47</v>
      </c>
      <c r="I787" s="17">
        <v>2012</v>
      </c>
      <c r="J787" s="17">
        <v>0.46729999999999999</v>
      </c>
      <c r="K787" s="17">
        <v>41</v>
      </c>
      <c r="L787" s="17">
        <v>388</v>
      </c>
      <c r="M787" s="20">
        <v>0.17207115098086254</v>
      </c>
      <c r="N787" s="18" t="s">
        <v>920</v>
      </c>
      <c r="O787" s="18" t="s">
        <v>921</v>
      </c>
      <c r="P787" s="21">
        <v>0.44791666666666669</v>
      </c>
      <c r="Q787" s="18" t="s">
        <v>346</v>
      </c>
      <c r="R787" s="20">
        <v>1.7390934880885793</v>
      </c>
      <c r="S787" s="22">
        <v>3.7817000000000003E-3</v>
      </c>
      <c r="T787" s="20">
        <v>0.80926599614808481</v>
      </c>
      <c r="U787" s="22">
        <v>0.81586854283854593</v>
      </c>
      <c r="V787" s="17">
        <v>2</v>
      </c>
      <c r="W787" s="17">
        <v>3</v>
      </c>
      <c r="X787" s="22">
        <v>2.8952000000000001E-3</v>
      </c>
      <c r="Y787" s="22">
        <v>0</v>
      </c>
      <c r="Z787" s="22">
        <v>2.8279999999999999E-4</v>
      </c>
      <c r="AA787" s="22">
        <v>0</v>
      </c>
      <c r="AB787" s="22">
        <v>0</v>
      </c>
      <c r="AC787" s="22">
        <v>0</v>
      </c>
      <c r="AD787" s="22">
        <v>0</v>
      </c>
      <c r="AE787" s="22">
        <v>0</v>
      </c>
      <c r="AF787" s="22">
        <v>2.296E-4</v>
      </c>
      <c r="AG787" s="22">
        <v>0</v>
      </c>
      <c r="AH787" s="22">
        <v>0</v>
      </c>
      <c r="AI787" s="22">
        <v>2.83E-5</v>
      </c>
      <c r="AJ787" s="22">
        <v>0</v>
      </c>
      <c r="AK787" s="22">
        <v>0</v>
      </c>
      <c r="AL787" s="22">
        <v>0</v>
      </c>
      <c r="AM787" s="22">
        <v>0</v>
      </c>
      <c r="AN787" s="22">
        <v>0</v>
      </c>
      <c r="AO787" s="22">
        <v>0</v>
      </c>
      <c r="AP787" s="22">
        <v>3.458E-4</v>
      </c>
      <c r="AQ787" s="24" t="s">
        <v>922</v>
      </c>
    </row>
    <row r="788" spans="1:43" ht="40.200000000000003" x14ac:dyDescent="0.3">
      <c r="A788" s="17">
        <v>2012</v>
      </c>
      <c r="B788" s="19">
        <v>41085</v>
      </c>
      <c r="C788" s="18" t="s">
        <v>1106</v>
      </c>
      <c r="D788" s="18" t="s">
        <v>1765</v>
      </c>
      <c r="E788" s="18" t="s">
        <v>918</v>
      </c>
      <c r="F788" s="17">
        <v>6</v>
      </c>
      <c r="G788" s="18" t="s">
        <v>919</v>
      </c>
      <c r="H788" s="18" t="s">
        <v>47</v>
      </c>
      <c r="I788" s="17">
        <v>2012</v>
      </c>
      <c r="J788" s="17">
        <v>0.3014</v>
      </c>
      <c r="K788" s="17">
        <v>36</v>
      </c>
      <c r="L788" s="17">
        <v>179</v>
      </c>
      <c r="M788" s="20">
        <v>7.5187414171507108E-2</v>
      </c>
      <c r="N788" s="18" t="s">
        <v>920</v>
      </c>
      <c r="O788" s="18" t="s">
        <v>921</v>
      </c>
      <c r="P788" s="21">
        <v>0.35902777777777778</v>
      </c>
      <c r="Q788" s="18" t="s">
        <v>346</v>
      </c>
      <c r="R788" s="20">
        <v>1.7706688416472003</v>
      </c>
      <c r="S788" s="22">
        <v>2.4832000000000001E-3</v>
      </c>
      <c r="T788" s="20">
        <v>0.82388852023888515</v>
      </c>
      <c r="U788" s="22">
        <v>0.83073283268120113</v>
      </c>
      <c r="V788" s="17">
        <v>3</v>
      </c>
      <c r="W788" s="17">
        <v>2</v>
      </c>
      <c r="X788" s="22">
        <v>1.9624E-3</v>
      </c>
      <c r="Y788" s="22">
        <v>0</v>
      </c>
      <c r="Z788" s="22">
        <v>3.5380000000000003E-4</v>
      </c>
      <c r="AA788" s="22">
        <v>0</v>
      </c>
      <c r="AB788" s="22">
        <v>0</v>
      </c>
      <c r="AC788" s="22">
        <v>1.104E-4</v>
      </c>
      <c r="AD788" s="22">
        <v>0</v>
      </c>
      <c r="AE788" s="22">
        <v>0</v>
      </c>
      <c r="AF788" s="22">
        <v>0</v>
      </c>
      <c r="AG788" s="22">
        <v>0</v>
      </c>
      <c r="AH788" s="22">
        <v>0</v>
      </c>
      <c r="AI788" s="22">
        <v>5.66E-5</v>
      </c>
      <c r="AJ788" s="22">
        <v>0</v>
      </c>
      <c r="AK788" s="22">
        <v>0</v>
      </c>
      <c r="AL788" s="22">
        <v>0</v>
      </c>
      <c r="AM788" s="22">
        <v>0</v>
      </c>
      <c r="AN788" s="22">
        <v>0</v>
      </c>
      <c r="AO788" s="22">
        <v>0</v>
      </c>
      <c r="AP788" s="22">
        <v>0</v>
      </c>
      <c r="AQ788" s="24" t="s">
        <v>922</v>
      </c>
    </row>
    <row r="789" spans="1:43" ht="40.200000000000003" x14ac:dyDescent="0.3">
      <c r="A789" s="17">
        <v>2012</v>
      </c>
      <c r="B789" s="19">
        <v>41085</v>
      </c>
      <c r="C789" s="18" t="s">
        <v>1106</v>
      </c>
      <c r="D789" s="18" t="s">
        <v>1766</v>
      </c>
      <c r="E789" s="18" t="s">
        <v>918</v>
      </c>
      <c r="F789" s="17">
        <v>6</v>
      </c>
      <c r="G789" s="18" t="s">
        <v>919</v>
      </c>
      <c r="H789" s="18" t="s">
        <v>47</v>
      </c>
      <c r="I789" s="17">
        <v>2012</v>
      </c>
      <c r="J789" s="17">
        <v>0.68100000000000005</v>
      </c>
      <c r="K789" s="17">
        <v>45</v>
      </c>
      <c r="L789" s="17">
        <v>179</v>
      </c>
      <c r="M789" s="20">
        <v>7.5187414171507108E-2</v>
      </c>
      <c r="N789" s="18" t="s">
        <v>920</v>
      </c>
      <c r="O789" s="18" t="s">
        <v>921</v>
      </c>
      <c r="P789" s="21">
        <v>0.35902777777777778</v>
      </c>
      <c r="Q789" s="18" t="s">
        <v>346</v>
      </c>
      <c r="R789" s="20">
        <v>1.1839369307185443</v>
      </c>
      <c r="S789" s="22">
        <v>1.4993000000000001E-3</v>
      </c>
      <c r="T789" s="20">
        <v>0.22016152716593246</v>
      </c>
      <c r="U789" s="22">
        <v>0.220647307648101</v>
      </c>
      <c r="V789" s="17">
        <v>2</v>
      </c>
      <c r="W789" s="17">
        <v>2</v>
      </c>
      <c r="X789" s="22">
        <v>8.5090000000000003E-4</v>
      </c>
      <c r="Y789" s="22">
        <v>0</v>
      </c>
      <c r="Z789" s="22">
        <v>5.6559999999999998E-4</v>
      </c>
      <c r="AA789" s="22">
        <v>0</v>
      </c>
      <c r="AB789" s="22">
        <v>0</v>
      </c>
      <c r="AC789" s="22">
        <v>8.2800000000000007E-5</v>
      </c>
      <c r="AD789" s="22">
        <v>0</v>
      </c>
      <c r="AE789" s="22">
        <v>0</v>
      </c>
      <c r="AF789" s="22">
        <v>0</v>
      </c>
      <c r="AG789" s="22">
        <v>0</v>
      </c>
      <c r="AH789" s="22">
        <v>0</v>
      </c>
      <c r="AI789" s="22">
        <v>0</v>
      </c>
      <c r="AJ789" s="22">
        <v>0</v>
      </c>
      <c r="AK789" s="22">
        <v>0</v>
      </c>
      <c r="AL789" s="22">
        <v>0</v>
      </c>
      <c r="AM789" s="22">
        <v>0</v>
      </c>
      <c r="AN789" s="22">
        <v>0</v>
      </c>
      <c r="AO789" s="22">
        <v>0</v>
      </c>
      <c r="AP789" s="22">
        <v>0</v>
      </c>
      <c r="AQ789" s="24" t="s">
        <v>922</v>
      </c>
    </row>
    <row r="790" spans="1:43" ht="40.200000000000003" x14ac:dyDescent="0.3">
      <c r="A790" s="17">
        <v>2012</v>
      </c>
      <c r="B790" s="19">
        <v>41085</v>
      </c>
      <c r="C790" s="18" t="s">
        <v>1106</v>
      </c>
      <c r="D790" s="18" t="s">
        <v>1767</v>
      </c>
      <c r="E790" s="18" t="s">
        <v>918</v>
      </c>
      <c r="F790" s="17">
        <v>6</v>
      </c>
      <c r="G790" s="18" t="s">
        <v>919</v>
      </c>
      <c r="H790" s="18" t="s">
        <v>47</v>
      </c>
      <c r="I790" s="17">
        <v>2012</v>
      </c>
      <c r="J790" s="17">
        <v>0.48320000000000002</v>
      </c>
      <c r="K790" s="17">
        <v>42</v>
      </c>
      <c r="L790" s="17">
        <v>179</v>
      </c>
      <c r="M790" s="20">
        <v>7.5187414171507108E-2</v>
      </c>
      <c r="N790" s="18" t="s">
        <v>920</v>
      </c>
      <c r="O790" s="18" t="s">
        <v>921</v>
      </c>
      <c r="P790" s="21">
        <v>0.35902777777777778</v>
      </c>
      <c r="Q790" s="18" t="s">
        <v>346</v>
      </c>
      <c r="R790" s="20">
        <v>1.5496968093358452</v>
      </c>
      <c r="S790" s="22">
        <v>2.6790999999999998E-3</v>
      </c>
      <c r="T790" s="20">
        <v>0.5544495033112582</v>
      </c>
      <c r="U790" s="22">
        <v>0.55754078542681484</v>
      </c>
      <c r="V790" s="17">
        <v>2</v>
      </c>
      <c r="W790" s="17">
        <v>2</v>
      </c>
      <c r="X790" s="22">
        <v>2.4703999999999998E-3</v>
      </c>
      <c r="Y790" s="22">
        <v>0</v>
      </c>
      <c r="Z790" s="22">
        <v>7.0699999999999997E-5</v>
      </c>
      <c r="AA790" s="22">
        <v>0</v>
      </c>
      <c r="AB790" s="22">
        <v>0</v>
      </c>
      <c r="AC790" s="22">
        <v>1.3799999999999999E-4</v>
      </c>
      <c r="AD790" s="22">
        <v>0</v>
      </c>
      <c r="AE790" s="22">
        <v>0</v>
      </c>
      <c r="AF790" s="22">
        <v>0</v>
      </c>
      <c r="AG790" s="22">
        <v>0</v>
      </c>
      <c r="AH790" s="22">
        <v>0</v>
      </c>
      <c r="AI790" s="22">
        <v>0</v>
      </c>
      <c r="AJ790" s="22">
        <v>0</v>
      </c>
      <c r="AK790" s="22">
        <v>0</v>
      </c>
      <c r="AL790" s="22">
        <v>0</v>
      </c>
      <c r="AM790" s="22">
        <v>0</v>
      </c>
      <c r="AN790" s="22">
        <v>0</v>
      </c>
      <c r="AO790" s="22">
        <v>0</v>
      </c>
      <c r="AP790" s="22">
        <v>0</v>
      </c>
      <c r="AQ790" s="24" t="s">
        <v>922</v>
      </c>
    </row>
    <row r="791" spans="1:43" ht="40.200000000000003" x14ac:dyDescent="0.3">
      <c r="A791" s="17">
        <v>2012</v>
      </c>
      <c r="B791" s="19">
        <v>41085</v>
      </c>
      <c r="C791" s="18" t="s">
        <v>1106</v>
      </c>
      <c r="D791" s="18" t="s">
        <v>1768</v>
      </c>
      <c r="E791" s="18" t="s">
        <v>918</v>
      </c>
      <c r="F791" s="17">
        <v>6</v>
      </c>
      <c r="G791" s="18" t="s">
        <v>919</v>
      </c>
      <c r="H791" s="18" t="s">
        <v>47</v>
      </c>
      <c r="I791" s="17">
        <v>2012</v>
      </c>
      <c r="J791" s="17">
        <v>0.48349999999999999</v>
      </c>
      <c r="K791" s="17">
        <v>42</v>
      </c>
      <c r="L791" s="17">
        <v>179</v>
      </c>
      <c r="M791" s="20">
        <v>7.5187414171507108E-2</v>
      </c>
      <c r="N791" s="18" t="s">
        <v>920</v>
      </c>
      <c r="O791" s="18" t="s">
        <v>921</v>
      </c>
      <c r="P791" s="21">
        <v>0.35902777777777778</v>
      </c>
      <c r="Q791" s="18" t="s">
        <v>346</v>
      </c>
      <c r="R791" s="20">
        <v>1.7897674922542404</v>
      </c>
      <c r="S791" s="22">
        <v>4.6565E-3</v>
      </c>
      <c r="T791" s="20">
        <v>0.96308169596690807</v>
      </c>
      <c r="U791" s="22">
        <v>0.97244715653444191</v>
      </c>
      <c r="V791" s="17">
        <v>3</v>
      </c>
      <c r="W791" s="17">
        <v>2</v>
      </c>
      <c r="X791" s="22">
        <v>4.1852999999999994E-3</v>
      </c>
      <c r="Y791" s="22">
        <v>0</v>
      </c>
      <c r="Z791" s="22">
        <v>1.4139999999999999E-4</v>
      </c>
      <c r="AA791" s="22">
        <v>0</v>
      </c>
      <c r="AB791" s="22">
        <v>0</v>
      </c>
      <c r="AC791" s="22">
        <v>8.2800000000000007E-5</v>
      </c>
      <c r="AD791" s="22">
        <v>0</v>
      </c>
      <c r="AE791" s="22">
        <v>0</v>
      </c>
      <c r="AF791" s="22">
        <v>0</v>
      </c>
      <c r="AG791" s="22">
        <v>0</v>
      </c>
      <c r="AH791" s="22">
        <v>0</v>
      </c>
      <c r="AI791" s="22">
        <v>0</v>
      </c>
      <c r="AJ791" s="22">
        <v>0</v>
      </c>
      <c r="AK791" s="22">
        <v>0</v>
      </c>
      <c r="AL791" s="22">
        <v>0</v>
      </c>
      <c r="AM791" s="22">
        <v>0</v>
      </c>
      <c r="AN791" s="22">
        <v>0</v>
      </c>
      <c r="AO791" s="22">
        <v>0</v>
      </c>
      <c r="AP791" s="22">
        <v>2.4699999999999999E-4</v>
      </c>
      <c r="AQ791" s="24" t="s">
        <v>922</v>
      </c>
    </row>
    <row r="792" spans="1:43" ht="40.200000000000003" x14ac:dyDescent="0.3">
      <c r="A792" s="17">
        <v>2012</v>
      </c>
      <c r="B792" s="19">
        <v>41085</v>
      </c>
      <c r="C792" s="18" t="s">
        <v>1106</v>
      </c>
      <c r="D792" s="18" t="s">
        <v>1769</v>
      </c>
      <c r="E792" s="18" t="s">
        <v>918</v>
      </c>
      <c r="F792" s="17">
        <v>6</v>
      </c>
      <c r="G792" s="18" t="s">
        <v>919</v>
      </c>
      <c r="H792" s="18" t="s">
        <v>47</v>
      </c>
      <c r="I792" s="17">
        <v>2012</v>
      </c>
      <c r="J792" s="17">
        <v>0.29609999999999997</v>
      </c>
      <c r="K792" s="17">
        <v>36</v>
      </c>
      <c r="L792" s="17">
        <v>179</v>
      </c>
      <c r="M792" s="20">
        <v>7.5187414171507108E-2</v>
      </c>
      <c r="N792" s="18" t="s">
        <v>920</v>
      </c>
      <c r="O792" s="18" t="s">
        <v>921</v>
      </c>
      <c r="P792" s="21">
        <v>0.35902777777777778</v>
      </c>
      <c r="Q792" s="18" t="s">
        <v>346</v>
      </c>
      <c r="R792" s="20">
        <v>1.3192505748374748</v>
      </c>
      <c r="S792" s="22">
        <v>8.7819999999999999E-4</v>
      </c>
      <c r="T792" s="20">
        <v>0.29658899020601154</v>
      </c>
      <c r="U792" s="22">
        <v>0.29747125720390566</v>
      </c>
      <c r="V792" s="17">
        <v>2</v>
      </c>
      <c r="W792" s="17">
        <v>2</v>
      </c>
      <c r="X792" s="22">
        <v>8.7819999999999999E-4</v>
      </c>
      <c r="Y792" s="22">
        <v>0</v>
      </c>
      <c r="Z792" s="22">
        <v>0</v>
      </c>
      <c r="AA792" s="22">
        <v>0</v>
      </c>
      <c r="AB792" s="22">
        <v>0</v>
      </c>
      <c r="AC792" s="22">
        <v>0</v>
      </c>
      <c r="AD792" s="22">
        <v>0</v>
      </c>
      <c r="AE792" s="22">
        <v>0</v>
      </c>
      <c r="AF792" s="22">
        <v>0</v>
      </c>
      <c r="AG792" s="22">
        <v>0</v>
      </c>
      <c r="AH792" s="22">
        <v>0</v>
      </c>
      <c r="AI792" s="22">
        <v>0</v>
      </c>
      <c r="AJ792" s="22">
        <v>0</v>
      </c>
      <c r="AK792" s="22">
        <v>0</v>
      </c>
      <c r="AL792" s="22">
        <v>0</v>
      </c>
      <c r="AM792" s="22">
        <v>0</v>
      </c>
      <c r="AN792" s="22">
        <v>0</v>
      </c>
      <c r="AO792" s="22">
        <v>0</v>
      </c>
      <c r="AP792" s="22">
        <v>0</v>
      </c>
      <c r="AQ792" s="24" t="s">
        <v>922</v>
      </c>
    </row>
    <row r="793" spans="1:43" ht="40.200000000000003" x14ac:dyDescent="0.3">
      <c r="A793" s="17">
        <v>2012</v>
      </c>
      <c r="B793" s="19">
        <v>41085</v>
      </c>
      <c r="C793" s="18" t="s">
        <v>962</v>
      </c>
      <c r="D793" s="18" t="s">
        <v>1770</v>
      </c>
      <c r="E793" s="18" t="s">
        <v>918</v>
      </c>
      <c r="F793" s="17">
        <v>6</v>
      </c>
      <c r="G793" s="18" t="s">
        <v>919</v>
      </c>
      <c r="H793" s="18" t="s">
        <v>47</v>
      </c>
      <c r="I793" s="17">
        <v>2012</v>
      </c>
      <c r="J793" s="17">
        <v>0.2036</v>
      </c>
      <c r="K793" s="17">
        <v>32</v>
      </c>
      <c r="L793" s="17">
        <v>732</v>
      </c>
      <c r="M793" s="20">
        <v>0.33946772320760427</v>
      </c>
      <c r="N793" s="18" t="s">
        <v>920</v>
      </c>
      <c r="O793" s="18" t="s">
        <v>921</v>
      </c>
      <c r="P793" s="21">
        <v>0.49444444444444446</v>
      </c>
      <c r="Q793" s="18" t="s">
        <v>346</v>
      </c>
      <c r="R793" s="20">
        <v>0.41911341926565604</v>
      </c>
      <c r="S793" s="22">
        <v>7.0699999999999997E-5</v>
      </c>
      <c r="T793" s="20">
        <v>3.472495088408644E-2</v>
      </c>
      <c r="U793" s="22">
        <v>3.4737013294891692E-2</v>
      </c>
      <c r="V793" s="17">
        <v>1</v>
      </c>
      <c r="W793" s="17">
        <v>1</v>
      </c>
      <c r="X793" s="22">
        <v>0</v>
      </c>
      <c r="Y793" s="22">
        <v>0</v>
      </c>
      <c r="Z793" s="22">
        <v>7.0699999999999997E-5</v>
      </c>
      <c r="AA793" s="22">
        <v>0</v>
      </c>
      <c r="AB793" s="22">
        <v>0</v>
      </c>
      <c r="AC793" s="22">
        <v>0</v>
      </c>
      <c r="AD793" s="22">
        <v>0</v>
      </c>
      <c r="AE793" s="22">
        <v>0</v>
      </c>
      <c r="AF793" s="22">
        <v>0</v>
      </c>
      <c r="AG793" s="22">
        <v>0</v>
      </c>
      <c r="AH793" s="22">
        <v>0</v>
      </c>
      <c r="AI793" s="22">
        <v>0</v>
      </c>
      <c r="AJ793" s="22">
        <v>0</v>
      </c>
      <c r="AK793" s="22">
        <v>0</v>
      </c>
      <c r="AL793" s="22">
        <v>0</v>
      </c>
      <c r="AM793" s="22">
        <v>0</v>
      </c>
      <c r="AN793" s="22">
        <v>0</v>
      </c>
      <c r="AO793" s="22">
        <v>0</v>
      </c>
      <c r="AP793" s="22">
        <v>0</v>
      </c>
      <c r="AQ793" s="24" t="s">
        <v>960</v>
      </c>
    </row>
    <row r="794" spans="1:43" ht="40.200000000000003" x14ac:dyDescent="0.3">
      <c r="A794" s="17">
        <v>2012</v>
      </c>
      <c r="B794" s="19">
        <v>41085</v>
      </c>
      <c r="C794" s="18" t="s">
        <v>962</v>
      </c>
      <c r="D794" s="18" t="s">
        <v>1771</v>
      </c>
      <c r="E794" s="18" t="s">
        <v>918</v>
      </c>
      <c r="F794" s="17">
        <v>6</v>
      </c>
      <c r="G794" s="18" t="s">
        <v>919</v>
      </c>
      <c r="H794" s="18" t="s">
        <v>47</v>
      </c>
      <c r="I794" s="17">
        <v>2012</v>
      </c>
      <c r="J794" s="17">
        <v>0.31369999999999998</v>
      </c>
      <c r="K794" s="17">
        <v>37</v>
      </c>
      <c r="L794" s="17">
        <v>732</v>
      </c>
      <c r="M794" s="20">
        <v>0.33946772320760427</v>
      </c>
      <c r="N794" s="18" t="s">
        <v>920</v>
      </c>
      <c r="O794" s="18" t="s">
        <v>921</v>
      </c>
      <c r="P794" s="21">
        <v>0.49444444444444446</v>
      </c>
      <c r="Q794" s="18" t="s">
        <v>347</v>
      </c>
      <c r="R794" s="20"/>
      <c r="S794" s="22">
        <v>0</v>
      </c>
      <c r="T794" s="20" t="s">
        <v>47</v>
      </c>
      <c r="U794" s="22">
        <v>0</v>
      </c>
      <c r="V794" s="17">
        <v>0</v>
      </c>
      <c r="W794" s="17" t="s">
        <v>47</v>
      </c>
      <c r="X794" s="22">
        <v>0</v>
      </c>
      <c r="Y794" s="22">
        <v>0</v>
      </c>
      <c r="Z794" s="22">
        <v>0</v>
      </c>
      <c r="AA794" s="22">
        <v>0</v>
      </c>
      <c r="AB794" s="22">
        <v>0</v>
      </c>
      <c r="AC794" s="22">
        <v>0</v>
      </c>
      <c r="AD794" s="22">
        <v>0</v>
      </c>
      <c r="AE794" s="22">
        <v>0</v>
      </c>
      <c r="AF794" s="22">
        <v>0</v>
      </c>
      <c r="AG794" s="22">
        <v>0</v>
      </c>
      <c r="AH794" s="22">
        <v>0</v>
      </c>
      <c r="AI794" s="22">
        <v>0</v>
      </c>
      <c r="AJ794" s="22">
        <v>0</v>
      </c>
      <c r="AK794" s="22">
        <v>0</v>
      </c>
      <c r="AL794" s="22">
        <v>0</v>
      </c>
      <c r="AM794" s="22">
        <v>0</v>
      </c>
      <c r="AN794" s="22">
        <v>0</v>
      </c>
      <c r="AO794" s="22">
        <v>0</v>
      </c>
      <c r="AP794" s="22">
        <v>0</v>
      </c>
      <c r="AQ794" s="24" t="s">
        <v>922</v>
      </c>
    </row>
    <row r="795" spans="1:43" ht="40.200000000000003" x14ac:dyDescent="0.3">
      <c r="A795" s="17">
        <v>2012</v>
      </c>
      <c r="B795" s="19">
        <v>41085</v>
      </c>
      <c r="C795" s="18" t="s">
        <v>962</v>
      </c>
      <c r="D795" s="18" t="s">
        <v>1772</v>
      </c>
      <c r="E795" s="18" t="s">
        <v>918</v>
      </c>
      <c r="F795" s="17">
        <v>6</v>
      </c>
      <c r="G795" s="18" t="s">
        <v>919</v>
      </c>
      <c r="H795" s="18" t="s">
        <v>47</v>
      </c>
      <c r="I795" s="17">
        <v>2012</v>
      </c>
      <c r="J795" s="17">
        <v>0.63900000000000001</v>
      </c>
      <c r="K795" s="17">
        <v>45</v>
      </c>
      <c r="L795" s="17">
        <v>732</v>
      </c>
      <c r="M795" s="20">
        <v>0.33946772320760427</v>
      </c>
      <c r="N795" s="18" t="s">
        <v>920</v>
      </c>
      <c r="O795" s="18" t="s">
        <v>921</v>
      </c>
      <c r="P795" s="21">
        <v>0.49444444444444446</v>
      </c>
      <c r="Q795" s="18" t="s">
        <v>346</v>
      </c>
      <c r="R795" s="20">
        <v>1.1392498797518786</v>
      </c>
      <c r="S795" s="22">
        <v>1.3526999999999999E-3</v>
      </c>
      <c r="T795" s="20">
        <v>0.21169014084507037</v>
      </c>
      <c r="U795" s="22">
        <v>0.21213921865583055</v>
      </c>
      <c r="V795" s="17">
        <v>1</v>
      </c>
      <c r="W795" s="17">
        <v>3</v>
      </c>
      <c r="X795" s="22">
        <v>1.098E-4</v>
      </c>
      <c r="Y795" s="22">
        <v>0</v>
      </c>
      <c r="Z795" s="22">
        <v>3.5349999999999997E-4</v>
      </c>
      <c r="AA795" s="22">
        <v>0</v>
      </c>
      <c r="AB795" s="22">
        <v>0</v>
      </c>
      <c r="AC795" s="22">
        <v>4.1400000000000003E-5</v>
      </c>
      <c r="AD795" s="22">
        <v>6.2929999999999995E-4</v>
      </c>
      <c r="AE795" s="22">
        <v>0</v>
      </c>
      <c r="AF795" s="22">
        <v>1.9039999999999999E-4</v>
      </c>
      <c r="AG795" s="22">
        <v>0</v>
      </c>
      <c r="AH795" s="22">
        <v>0</v>
      </c>
      <c r="AI795" s="22">
        <v>2.83E-5</v>
      </c>
      <c r="AJ795" s="22">
        <v>0</v>
      </c>
      <c r="AK795" s="22">
        <v>0</v>
      </c>
      <c r="AL795" s="22">
        <v>0</v>
      </c>
      <c r="AM795" s="22">
        <v>0</v>
      </c>
      <c r="AN795" s="22">
        <v>0</v>
      </c>
      <c r="AO795" s="22">
        <v>0</v>
      </c>
      <c r="AP795" s="22">
        <v>0</v>
      </c>
      <c r="AQ795" s="24" t="s">
        <v>922</v>
      </c>
    </row>
    <row r="796" spans="1:43" ht="40.200000000000003" x14ac:dyDescent="0.3">
      <c r="A796" s="17">
        <v>2012</v>
      </c>
      <c r="B796" s="19">
        <v>41085</v>
      </c>
      <c r="C796" s="18" t="s">
        <v>962</v>
      </c>
      <c r="D796" s="18" t="s">
        <v>1773</v>
      </c>
      <c r="E796" s="18" t="s">
        <v>918</v>
      </c>
      <c r="F796" s="17">
        <v>6</v>
      </c>
      <c r="G796" s="18" t="s">
        <v>919</v>
      </c>
      <c r="H796" s="18" t="s">
        <v>47</v>
      </c>
      <c r="I796" s="17">
        <v>2012</v>
      </c>
      <c r="J796" s="17">
        <v>0.41289999999999999</v>
      </c>
      <c r="K796" s="17">
        <v>41</v>
      </c>
      <c r="L796" s="17">
        <v>732</v>
      </c>
      <c r="M796" s="20">
        <v>0.33946772320760427</v>
      </c>
      <c r="N796" s="18" t="s">
        <v>920</v>
      </c>
      <c r="O796" s="18" t="s">
        <v>921</v>
      </c>
      <c r="P796" s="21">
        <v>0.49444444444444446</v>
      </c>
      <c r="Q796" s="18" t="s">
        <v>346</v>
      </c>
      <c r="R796" s="20">
        <v>1.1988727541781836</v>
      </c>
      <c r="S796" s="22">
        <v>1.0900999999999999E-3</v>
      </c>
      <c r="T796" s="20">
        <v>0.26401065633325255</v>
      </c>
      <c r="U796" s="22">
        <v>0.26470951766822504</v>
      </c>
      <c r="V796" s="17">
        <v>3</v>
      </c>
      <c r="W796" s="17">
        <v>2</v>
      </c>
      <c r="X796" s="22">
        <v>5.7640000000000002E-4</v>
      </c>
      <c r="Y796" s="22">
        <v>0</v>
      </c>
      <c r="Z796" s="22">
        <v>1.65E-4</v>
      </c>
      <c r="AA796" s="22">
        <v>0</v>
      </c>
      <c r="AB796" s="22">
        <v>0</v>
      </c>
      <c r="AC796" s="22">
        <v>0</v>
      </c>
      <c r="AD796" s="22">
        <v>0</v>
      </c>
      <c r="AE796" s="22">
        <v>0</v>
      </c>
      <c r="AF796" s="22">
        <v>2.0719999999999999E-4</v>
      </c>
      <c r="AG796" s="22">
        <v>0</v>
      </c>
      <c r="AH796" s="22">
        <v>0</v>
      </c>
      <c r="AI796" s="22">
        <v>1.415E-4</v>
      </c>
      <c r="AJ796" s="22">
        <v>0</v>
      </c>
      <c r="AK796" s="22">
        <v>0</v>
      </c>
      <c r="AL796" s="22">
        <v>0</v>
      </c>
      <c r="AM796" s="22">
        <v>0</v>
      </c>
      <c r="AN796" s="22">
        <v>0</v>
      </c>
      <c r="AO796" s="22">
        <v>0</v>
      </c>
      <c r="AP796" s="22">
        <v>0</v>
      </c>
      <c r="AQ796" s="24" t="s">
        <v>922</v>
      </c>
    </row>
    <row r="797" spans="1:43" ht="40.200000000000003" x14ac:dyDescent="0.3">
      <c r="A797" s="17">
        <v>2012</v>
      </c>
      <c r="B797" s="19">
        <v>41085</v>
      </c>
      <c r="C797" s="18" t="s">
        <v>962</v>
      </c>
      <c r="D797" s="18" t="s">
        <v>1774</v>
      </c>
      <c r="E797" s="18" t="s">
        <v>918</v>
      </c>
      <c r="F797" s="17">
        <v>6</v>
      </c>
      <c r="G797" s="18" t="s">
        <v>919</v>
      </c>
      <c r="H797" s="18" t="s">
        <v>47</v>
      </c>
      <c r="I797" s="17">
        <v>2012</v>
      </c>
      <c r="J797" s="17">
        <v>0.3841</v>
      </c>
      <c r="K797" s="17">
        <v>39</v>
      </c>
      <c r="L797" s="17">
        <v>732</v>
      </c>
      <c r="M797" s="20">
        <v>0.33946772320760427</v>
      </c>
      <c r="N797" s="18" t="s">
        <v>920</v>
      </c>
      <c r="O797" s="18" t="s">
        <v>921</v>
      </c>
      <c r="P797" s="21">
        <v>0.49444444444444446</v>
      </c>
      <c r="Q797" s="18" t="s">
        <v>346</v>
      </c>
      <c r="R797" s="20">
        <v>1.657081334938683</v>
      </c>
      <c r="S797" s="22">
        <v>2.5899256126835678E-3</v>
      </c>
      <c r="T797" s="20">
        <v>0.67428420012589629</v>
      </c>
      <c r="U797" s="22">
        <v>0.67886165701989432</v>
      </c>
      <c r="V797" s="17">
        <v>3</v>
      </c>
      <c r="W797" s="17">
        <v>2</v>
      </c>
      <c r="X797" s="22">
        <v>2.0742E-3</v>
      </c>
      <c r="Y797" s="22">
        <v>0</v>
      </c>
      <c r="Z797" s="22">
        <v>1.65E-4</v>
      </c>
      <c r="AA797" s="22">
        <v>0</v>
      </c>
      <c r="AB797" s="22">
        <v>0</v>
      </c>
      <c r="AC797" s="22">
        <v>0</v>
      </c>
      <c r="AD797" s="22">
        <v>0</v>
      </c>
      <c r="AE797" s="22">
        <v>0</v>
      </c>
      <c r="AF797" s="22">
        <v>2.52E-4</v>
      </c>
      <c r="AG797" s="22">
        <v>0</v>
      </c>
      <c r="AH797" s="22">
        <v>0</v>
      </c>
      <c r="AI797" s="22">
        <v>0</v>
      </c>
      <c r="AJ797" s="22">
        <v>0</v>
      </c>
      <c r="AK797" s="22">
        <v>0</v>
      </c>
      <c r="AL797" s="22">
        <v>0</v>
      </c>
      <c r="AM797" s="22">
        <v>0</v>
      </c>
      <c r="AN797" s="22">
        <v>0</v>
      </c>
      <c r="AO797" s="22">
        <v>7.4025612683568644E-5</v>
      </c>
      <c r="AP797" s="22">
        <v>2.4700000000000001E-5</v>
      </c>
      <c r="AQ797" s="24" t="s">
        <v>922</v>
      </c>
    </row>
    <row r="798" spans="1:43" ht="40.200000000000003" x14ac:dyDescent="0.3">
      <c r="A798" s="17">
        <v>2012</v>
      </c>
      <c r="B798" s="19">
        <v>41085</v>
      </c>
      <c r="C798" s="18" t="s">
        <v>962</v>
      </c>
      <c r="D798" s="18" t="s">
        <v>1775</v>
      </c>
      <c r="E798" s="18" t="s">
        <v>918</v>
      </c>
      <c r="F798" s="17">
        <v>6</v>
      </c>
      <c r="G798" s="18" t="s">
        <v>919</v>
      </c>
      <c r="H798" s="18" t="s">
        <v>47</v>
      </c>
      <c r="I798" s="17">
        <v>2012</v>
      </c>
      <c r="J798" s="17">
        <v>0.49070000000000003</v>
      </c>
      <c r="K798" s="17">
        <v>41</v>
      </c>
      <c r="L798" s="17">
        <v>732</v>
      </c>
      <c r="M798" s="20">
        <v>0.33946772320760427</v>
      </c>
      <c r="N798" s="18" t="s">
        <v>920</v>
      </c>
      <c r="O798" s="18" t="s">
        <v>921</v>
      </c>
      <c r="P798" s="21">
        <v>0.49444444444444446</v>
      </c>
      <c r="Q798" s="18" t="s">
        <v>346</v>
      </c>
      <c r="R798" s="20">
        <v>1.6099984347120646</v>
      </c>
      <c r="S798" s="22">
        <v>2.8092605478845047E-3</v>
      </c>
      <c r="T798" s="20">
        <v>0.5725006211299174</v>
      </c>
      <c r="U798" s="22">
        <v>0.57579706289141863</v>
      </c>
      <c r="V798" s="17">
        <v>1</v>
      </c>
      <c r="W798" s="17">
        <v>2</v>
      </c>
      <c r="X798" s="22">
        <v>1.2351999999999999E-3</v>
      </c>
      <c r="Y798" s="22">
        <v>0</v>
      </c>
      <c r="Z798" s="22">
        <v>1.3198999999999999E-3</v>
      </c>
      <c r="AA798" s="22">
        <v>0</v>
      </c>
      <c r="AB798" s="22">
        <v>0</v>
      </c>
      <c r="AC798" s="22">
        <v>0</v>
      </c>
      <c r="AD798" s="22">
        <v>0</v>
      </c>
      <c r="AE798" s="22">
        <v>0</v>
      </c>
      <c r="AF798" s="22">
        <v>5.0399999999999999E-5</v>
      </c>
      <c r="AG798" s="22">
        <v>0</v>
      </c>
      <c r="AH798" s="22">
        <v>0</v>
      </c>
      <c r="AI798" s="22">
        <v>1.415E-4</v>
      </c>
      <c r="AJ798" s="22">
        <v>0</v>
      </c>
      <c r="AK798" s="22">
        <v>1.2860547884504846E-5</v>
      </c>
      <c r="AL798" s="22">
        <v>0</v>
      </c>
      <c r="AM798" s="22">
        <v>0</v>
      </c>
      <c r="AN798" s="22">
        <v>0</v>
      </c>
      <c r="AO798" s="22">
        <v>0</v>
      </c>
      <c r="AP798" s="22">
        <v>4.9400000000000001E-5</v>
      </c>
      <c r="AQ798" s="24" t="s">
        <v>922</v>
      </c>
    </row>
    <row r="799" spans="1:43" ht="40.200000000000003" x14ac:dyDescent="0.3">
      <c r="A799" s="17">
        <v>2012</v>
      </c>
      <c r="B799" s="19">
        <v>41085</v>
      </c>
      <c r="C799" s="18" t="s">
        <v>962</v>
      </c>
      <c r="D799" s="18" t="s">
        <v>1776</v>
      </c>
      <c r="E799" s="18" t="s">
        <v>918</v>
      </c>
      <c r="F799" s="17">
        <v>6</v>
      </c>
      <c r="G799" s="18" t="s">
        <v>919</v>
      </c>
      <c r="H799" s="18" t="s">
        <v>47</v>
      </c>
      <c r="I799" s="17">
        <v>2012</v>
      </c>
      <c r="J799" s="17">
        <v>0.24679999999999999</v>
      </c>
      <c r="K799" s="17">
        <v>34</v>
      </c>
      <c r="L799" s="17">
        <v>732</v>
      </c>
      <c r="M799" s="20">
        <v>0.33946772320760427</v>
      </c>
      <c r="N799" s="18" t="s">
        <v>920</v>
      </c>
      <c r="O799" s="18" t="s">
        <v>921</v>
      </c>
      <c r="P799" s="21">
        <v>0.49444444444444446</v>
      </c>
      <c r="Q799" s="18" t="s">
        <v>346</v>
      </c>
      <c r="R799" s="20">
        <v>1.0498325547426941</v>
      </c>
      <c r="S799" s="22">
        <v>3.8019999999999997E-4</v>
      </c>
      <c r="T799" s="20">
        <v>0.15405186385737438</v>
      </c>
      <c r="U799" s="22">
        <v>0.15428954978455464</v>
      </c>
      <c r="V799" s="17">
        <v>1</v>
      </c>
      <c r="W799" s="17">
        <v>1</v>
      </c>
      <c r="X799" s="22">
        <v>5.49E-5</v>
      </c>
      <c r="Y799" s="22">
        <v>0</v>
      </c>
      <c r="Z799" s="22">
        <v>2.1210000000000001E-4</v>
      </c>
      <c r="AA799" s="22">
        <v>0</v>
      </c>
      <c r="AB799" s="22">
        <v>0</v>
      </c>
      <c r="AC799" s="22">
        <v>0</v>
      </c>
      <c r="AD799" s="22">
        <v>0</v>
      </c>
      <c r="AE799" s="22">
        <v>0</v>
      </c>
      <c r="AF799" s="22">
        <v>0</v>
      </c>
      <c r="AG799" s="22">
        <v>0</v>
      </c>
      <c r="AH799" s="22">
        <v>0</v>
      </c>
      <c r="AI799" s="22">
        <v>1.132E-4</v>
      </c>
      <c r="AJ799" s="22">
        <v>0</v>
      </c>
      <c r="AK799" s="22">
        <v>0</v>
      </c>
      <c r="AL799" s="22">
        <v>0</v>
      </c>
      <c r="AM799" s="22">
        <v>0</v>
      </c>
      <c r="AN799" s="22">
        <v>0</v>
      </c>
      <c r="AO799" s="22">
        <v>0</v>
      </c>
      <c r="AP799" s="22">
        <v>0</v>
      </c>
      <c r="AQ799" s="24" t="s">
        <v>960</v>
      </c>
    </row>
    <row r="800" spans="1:43" ht="40.200000000000003" x14ac:dyDescent="0.3">
      <c r="A800" s="17">
        <v>2012</v>
      </c>
      <c r="B800" s="19">
        <v>41085</v>
      </c>
      <c r="C800" s="18" t="s">
        <v>962</v>
      </c>
      <c r="D800" s="18" t="s">
        <v>1777</v>
      </c>
      <c r="E800" s="18" t="s">
        <v>918</v>
      </c>
      <c r="F800" s="17">
        <v>6</v>
      </c>
      <c r="G800" s="18" t="s">
        <v>919</v>
      </c>
      <c r="H800" s="18" t="s">
        <v>47</v>
      </c>
      <c r="I800" s="17">
        <v>2012</v>
      </c>
      <c r="J800" s="17">
        <v>0.25359999999999999</v>
      </c>
      <c r="K800" s="17">
        <v>31</v>
      </c>
      <c r="L800" s="17">
        <v>732</v>
      </c>
      <c r="M800" s="20">
        <v>0.33946772320760427</v>
      </c>
      <c r="N800" s="18" t="s">
        <v>920</v>
      </c>
      <c r="O800" s="18" t="s">
        <v>921</v>
      </c>
      <c r="P800" s="21">
        <v>0.49444444444444446</v>
      </c>
      <c r="Q800" s="18" t="s">
        <v>346</v>
      </c>
      <c r="R800" s="20">
        <v>1.1679987733282782</v>
      </c>
      <c r="S800" s="22">
        <v>3.5156179103244757E-4</v>
      </c>
      <c r="T800" s="20">
        <v>0.13862846649544464</v>
      </c>
      <c r="U800" s="22">
        <v>0.1388209117966433</v>
      </c>
      <c r="V800" s="17">
        <v>3</v>
      </c>
      <c r="W800" s="17">
        <v>4</v>
      </c>
      <c r="X800" s="22">
        <v>0</v>
      </c>
      <c r="Y800" s="22">
        <v>0</v>
      </c>
      <c r="Z800" s="22">
        <v>0</v>
      </c>
      <c r="AA800" s="22">
        <v>0</v>
      </c>
      <c r="AB800" s="22">
        <v>0</v>
      </c>
      <c r="AC800" s="22">
        <v>0</v>
      </c>
      <c r="AD800" s="22">
        <v>1.3699999999999999E-5</v>
      </c>
      <c r="AE800" s="22">
        <v>0</v>
      </c>
      <c r="AF800" s="22">
        <v>0</v>
      </c>
      <c r="AG800" s="22">
        <v>0</v>
      </c>
      <c r="AH800" s="22">
        <v>0</v>
      </c>
      <c r="AI800" s="22">
        <v>1.132E-4</v>
      </c>
      <c r="AJ800" s="22">
        <v>8.8810901635108844E-5</v>
      </c>
      <c r="AK800" s="22">
        <v>1.358508893973387E-4</v>
      </c>
      <c r="AL800" s="22">
        <v>0</v>
      </c>
      <c r="AM800" s="22">
        <v>0</v>
      </c>
      <c r="AN800" s="22">
        <v>0</v>
      </c>
      <c r="AO800" s="22">
        <v>0</v>
      </c>
      <c r="AP800" s="22">
        <v>0</v>
      </c>
      <c r="AQ800" s="24" t="s">
        <v>960</v>
      </c>
    </row>
    <row r="801" spans="1:43" ht="40.200000000000003" x14ac:dyDescent="0.3">
      <c r="A801" s="17">
        <v>2012</v>
      </c>
      <c r="B801" s="19">
        <v>41085</v>
      </c>
      <c r="C801" s="18" t="s">
        <v>962</v>
      </c>
      <c r="D801" s="18" t="s">
        <v>1778</v>
      </c>
      <c r="E801" s="18" t="s">
        <v>918</v>
      </c>
      <c r="F801" s="17">
        <v>6</v>
      </c>
      <c r="G801" s="18" t="s">
        <v>919</v>
      </c>
      <c r="H801" s="18" t="s">
        <v>47</v>
      </c>
      <c r="I801" s="17">
        <v>2012</v>
      </c>
      <c r="J801" s="17">
        <v>0.2157</v>
      </c>
      <c r="K801" s="17">
        <v>29</v>
      </c>
      <c r="L801" s="17">
        <v>732</v>
      </c>
      <c r="M801" s="20">
        <v>0.33946772320760427</v>
      </c>
      <c r="N801" s="18" t="s">
        <v>920</v>
      </c>
      <c r="O801" s="18" t="s">
        <v>921</v>
      </c>
      <c r="P801" s="21">
        <v>0.49444444444444446</v>
      </c>
      <c r="Q801" s="18" t="s">
        <v>346</v>
      </c>
      <c r="R801" s="20">
        <v>1.3780370174624446E-3</v>
      </c>
      <c r="S801" s="22">
        <v>1.8599999999999998E-5</v>
      </c>
      <c r="T801" s="20">
        <v>8.6230876216968014E-3</v>
      </c>
      <c r="U801" s="22">
        <v>8.6238312622228894E-3</v>
      </c>
      <c r="V801" s="17">
        <v>1</v>
      </c>
      <c r="W801" s="17">
        <v>1</v>
      </c>
      <c r="X801" s="22">
        <v>1.7999999999999999E-6</v>
      </c>
      <c r="Y801" s="22">
        <v>0</v>
      </c>
      <c r="Z801" s="22">
        <v>0</v>
      </c>
      <c r="AA801" s="22">
        <v>0</v>
      </c>
      <c r="AB801" s="22">
        <v>0</v>
      </c>
      <c r="AC801" s="22">
        <v>0</v>
      </c>
      <c r="AD801" s="22">
        <v>0</v>
      </c>
      <c r="AE801" s="22">
        <v>0</v>
      </c>
      <c r="AF801" s="22">
        <v>1.6799999999999998E-5</v>
      </c>
      <c r="AG801" s="22">
        <v>0</v>
      </c>
      <c r="AH801" s="22">
        <v>0</v>
      </c>
      <c r="AI801" s="22">
        <v>0</v>
      </c>
      <c r="AJ801" s="22">
        <v>0</v>
      </c>
      <c r="AK801" s="22">
        <v>0</v>
      </c>
      <c r="AL801" s="22">
        <v>0</v>
      </c>
      <c r="AM801" s="22">
        <v>0</v>
      </c>
      <c r="AN801" s="22">
        <v>0</v>
      </c>
      <c r="AO801" s="22">
        <v>0</v>
      </c>
      <c r="AP801" s="22">
        <v>0</v>
      </c>
      <c r="AQ801" s="24" t="s">
        <v>960</v>
      </c>
    </row>
    <row r="802" spans="1:43" ht="40.200000000000003" x14ac:dyDescent="0.3">
      <c r="A802" s="17">
        <v>2012</v>
      </c>
      <c r="B802" s="19">
        <v>41085</v>
      </c>
      <c r="C802" s="18" t="s">
        <v>962</v>
      </c>
      <c r="D802" s="18" t="s">
        <v>1779</v>
      </c>
      <c r="E802" s="18" t="s">
        <v>918</v>
      </c>
      <c r="F802" s="17">
        <v>6</v>
      </c>
      <c r="G802" s="18" t="s">
        <v>919</v>
      </c>
      <c r="H802" s="18" t="s">
        <v>47</v>
      </c>
      <c r="I802" s="17">
        <v>2012</v>
      </c>
      <c r="J802" s="17">
        <v>0.27279999999999999</v>
      </c>
      <c r="K802" s="17">
        <v>36</v>
      </c>
      <c r="L802" s="17">
        <v>732</v>
      </c>
      <c r="M802" s="20">
        <v>0.33946772320760427</v>
      </c>
      <c r="N802" s="18" t="s">
        <v>920</v>
      </c>
      <c r="O802" s="18" t="s">
        <v>921</v>
      </c>
      <c r="P802" s="21">
        <v>0.49444444444444446</v>
      </c>
      <c r="Q802" s="18" t="s">
        <v>346</v>
      </c>
      <c r="R802" s="20">
        <v>1.0498750876458056</v>
      </c>
      <c r="S802" s="22">
        <v>4.7229999999999993E-4</v>
      </c>
      <c r="T802" s="20">
        <v>0.17313049853372431</v>
      </c>
      <c r="U802" s="22">
        <v>0.17343076007324995</v>
      </c>
      <c r="V802" s="17">
        <v>1</v>
      </c>
      <c r="W802" s="17">
        <v>2</v>
      </c>
      <c r="X802" s="22">
        <v>0</v>
      </c>
      <c r="Y802" s="22">
        <v>0</v>
      </c>
      <c r="Z802" s="22">
        <v>3.5349999999999997E-4</v>
      </c>
      <c r="AA802" s="22">
        <v>0</v>
      </c>
      <c r="AB802" s="22">
        <v>0</v>
      </c>
      <c r="AC802" s="22">
        <v>0</v>
      </c>
      <c r="AD802" s="22">
        <v>0</v>
      </c>
      <c r="AE802" s="22">
        <v>0</v>
      </c>
      <c r="AF802" s="22">
        <v>5.5999999999999997E-6</v>
      </c>
      <c r="AG802" s="22">
        <v>0</v>
      </c>
      <c r="AH802" s="22">
        <v>0</v>
      </c>
      <c r="AI802" s="22">
        <v>1.132E-4</v>
      </c>
      <c r="AJ802" s="22">
        <v>0</v>
      </c>
      <c r="AK802" s="22">
        <v>0</v>
      </c>
      <c r="AL802" s="22">
        <v>0</v>
      </c>
      <c r="AM802" s="22">
        <v>0</v>
      </c>
      <c r="AN802" s="22">
        <v>0</v>
      </c>
      <c r="AO802" s="22">
        <v>0</v>
      </c>
      <c r="AP802" s="22">
        <v>0</v>
      </c>
      <c r="AQ802" s="24" t="s">
        <v>922</v>
      </c>
    </row>
    <row r="803" spans="1:43" ht="27" x14ac:dyDescent="0.3">
      <c r="A803" s="17">
        <v>2012</v>
      </c>
      <c r="B803" s="19">
        <v>41087</v>
      </c>
      <c r="C803" s="18" t="s">
        <v>1084</v>
      </c>
      <c r="D803" s="18" t="s">
        <v>1780</v>
      </c>
      <c r="E803" s="18" t="s">
        <v>918</v>
      </c>
      <c r="F803" s="17">
        <v>6</v>
      </c>
      <c r="G803" s="18" t="s">
        <v>919</v>
      </c>
      <c r="H803" s="18" t="s">
        <v>47</v>
      </c>
      <c r="I803" s="17">
        <v>2012</v>
      </c>
      <c r="J803" s="17">
        <v>0.81100000000000005</v>
      </c>
      <c r="K803" s="17">
        <v>52</v>
      </c>
      <c r="L803" s="17">
        <v>4328</v>
      </c>
      <c r="M803" s="20">
        <v>2.2798834618945163</v>
      </c>
      <c r="N803" s="18" t="s">
        <v>969</v>
      </c>
      <c r="O803" s="18" t="s">
        <v>969</v>
      </c>
      <c r="P803" s="21">
        <v>0.39097222222222222</v>
      </c>
      <c r="Q803" s="18" t="s">
        <v>346</v>
      </c>
      <c r="R803" s="20">
        <v>1.3858455321451273</v>
      </c>
      <c r="S803" s="22">
        <v>4.1303000000000008E-3</v>
      </c>
      <c r="T803" s="20">
        <v>0.50928483353884102</v>
      </c>
      <c r="U803" s="22">
        <v>0.51189182094705021</v>
      </c>
      <c r="V803" s="17">
        <v>2</v>
      </c>
      <c r="W803" s="17">
        <v>2</v>
      </c>
      <c r="X803" s="22">
        <v>3.8430000000000001E-3</v>
      </c>
      <c r="Y803" s="22">
        <v>7.5300000000000001E-5</v>
      </c>
      <c r="Z803" s="22">
        <v>2.3600000000000001E-5</v>
      </c>
      <c r="AA803" s="22">
        <v>0</v>
      </c>
      <c r="AB803" s="22">
        <v>0</v>
      </c>
      <c r="AC803" s="22">
        <v>1.3799999999999999E-4</v>
      </c>
      <c r="AD803" s="22">
        <v>0</v>
      </c>
      <c r="AE803" s="22">
        <v>0</v>
      </c>
      <c r="AF803" s="22">
        <v>5.0399999999999999E-5</v>
      </c>
      <c r="AG803" s="22">
        <v>0</v>
      </c>
      <c r="AH803" s="22">
        <v>0</v>
      </c>
      <c r="AI803" s="22">
        <v>0</v>
      </c>
      <c r="AJ803" s="22">
        <v>0</v>
      </c>
      <c r="AK803" s="22">
        <v>0</v>
      </c>
      <c r="AL803" s="22">
        <v>0</v>
      </c>
      <c r="AM803" s="22">
        <v>0</v>
      </c>
      <c r="AN803" s="22">
        <v>0</v>
      </c>
      <c r="AO803" s="22">
        <v>0</v>
      </c>
      <c r="AP803" s="22">
        <v>0</v>
      </c>
      <c r="AQ803" s="24" t="s">
        <v>922</v>
      </c>
    </row>
    <row r="804" spans="1:43" ht="27" x14ac:dyDescent="0.3">
      <c r="A804" s="17">
        <v>2012</v>
      </c>
      <c r="B804" s="19">
        <v>41087</v>
      </c>
      <c r="C804" s="18" t="s">
        <v>1084</v>
      </c>
      <c r="D804" s="18" t="s">
        <v>1781</v>
      </c>
      <c r="E804" s="18" t="s">
        <v>918</v>
      </c>
      <c r="F804" s="17">
        <v>6</v>
      </c>
      <c r="G804" s="18" t="s">
        <v>919</v>
      </c>
      <c r="H804" s="18" t="s">
        <v>47</v>
      </c>
      <c r="I804" s="17">
        <v>2012</v>
      </c>
      <c r="J804" s="17">
        <v>0.20480000000000001</v>
      </c>
      <c r="K804" s="17">
        <v>33</v>
      </c>
      <c r="L804" s="17">
        <v>4328</v>
      </c>
      <c r="M804" s="20">
        <v>2.2798834618945163</v>
      </c>
      <c r="N804" s="18" t="s">
        <v>969</v>
      </c>
      <c r="O804" s="18" t="s">
        <v>969</v>
      </c>
      <c r="P804" s="21">
        <v>0.39097222222222222</v>
      </c>
      <c r="Q804" s="18" t="s">
        <v>346</v>
      </c>
      <c r="R804" s="20">
        <v>0.66287753352031731</v>
      </c>
      <c r="S804" s="22">
        <v>1.3927624310538519E-4</v>
      </c>
      <c r="T804" s="20">
        <v>6.8005978078801363E-2</v>
      </c>
      <c r="U804" s="22">
        <v>6.8052257682242878E-2</v>
      </c>
      <c r="V804" s="17">
        <v>1</v>
      </c>
      <c r="W804" s="17">
        <v>1</v>
      </c>
      <c r="X804" s="22">
        <v>0</v>
      </c>
      <c r="Y804" s="22">
        <v>0</v>
      </c>
      <c r="Z804" s="22">
        <v>0</v>
      </c>
      <c r="AA804" s="22">
        <v>0</v>
      </c>
      <c r="AB804" s="22">
        <v>0</v>
      </c>
      <c r="AC804" s="22">
        <v>0</v>
      </c>
      <c r="AD804" s="22">
        <v>0</v>
      </c>
      <c r="AE804" s="22">
        <v>0</v>
      </c>
      <c r="AF804" s="22">
        <v>0</v>
      </c>
      <c r="AG804" s="22">
        <v>0</v>
      </c>
      <c r="AH804" s="22">
        <v>0</v>
      </c>
      <c r="AI804" s="22">
        <v>0</v>
      </c>
      <c r="AJ804" s="22">
        <v>1.3927624310538519E-4</v>
      </c>
      <c r="AK804" s="22">
        <v>0</v>
      </c>
      <c r="AL804" s="22">
        <v>0</v>
      </c>
      <c r="AM804" s="22">
        <v>0</v>
      </c>
      <c r="AN804" s="22">
        <v>0</v>
      </c>
      <c r="AO804" s="22">
        <v>0</v>
      </c>
      <c r="AP804" s="22">
        <v>0</v>
      </c>
      <c r="AQ804" s="24" t="s">
        <v>960</v>
      </c>
    </row>
    <row r="805" spans="1:43" ht="27" x14ac:dyDescent="0.3">
      <c r="A805" s="17">
        <v>2012</v>
      </c>
      <c r="B805" s="19">
        <v>41087</v>
      </c>
      <c r="C805" s="18" t="s">
        <v>1292</v>
      </c>
      <c r="D805" s="18" t="s">
        <v>1782</v>
      </c>
      <c r="E805" s="18" t="s">
        <v>918</v>
      </c>
      <c r="F805" s="17">
        <v>6</v>
      </c>
      <c r="G805" s="18" t="s">
        <v>919</v>
      </c>
      <c r="H805" s="18" t="s">
        <v>47</v>
      </c>
      <c r="I805" s="17">
        <v>2012</v>
      </c>
      <c r="J805" s="17">
        <v>0.33529999999999999</v>
      </c>
      <c r="K805" s="17">
        <v>39</v>
      </c>
      <c r="L805" s="17">
        <v>1504</v>
      </c>
      <c r="M805" s="20">
        <v>0.73399691261726807</v>
      </c>
      <c r="N805" s="18" t="s">
        <v>920</v>
      </c>
      <c r="O805" s="18" t="s">
        <v>920</v>
      </c>
      <c r="P805" s="21">
        <v>0.3263888888888889</v>
      </c>
      <c r="Q805" s="18" t="s">
        <v>347</v>
      </c>
      <c r="R805" s="20"/>
      <c r="S805" s="22">
        <v>0</v>
      </c>
      <c r="T805" s="20" t="s">
        <v>47</v>
      </c>
      <c r="U805" s="22">
        <v>0</v>
      </c>
      <c r="V805" s="17">
        <v>0</v>
      </c>
      <c r="W805" s="17" t="s">
        <v>47</v>
      </c>
      <c r="X805" s="22">
        <v>0</v>
      </c>
      <c r="Y805" s="22">
        <v>0</v>
      </c>
      <c r="Z805" s="22">
        <v>0</v>
      </c>
      <c r="AA805" s="22">
        <v>0</v>
      </c>
      <c r="AB805" s="22">
        <v>0</v>
      </c>
      <c r="AC805" s="22">
        <v>0</v>
      </c>
      <c r="AD805" s="22">
        <v>0</v>
      </c>
      <c r="AE805" s="22">
        <v>0</v>
      </c>
      <c r="AF805" s="22">
        <v>0</v>
      </c>
      <c r="AG805" s="22">
        <v>0</v>
      </c>
      <c r="AH805" s="22">
        <v>0</v>
      </c>
      <c r="AI805" s="22">
        <v>0</v>
      </c>
      <c r="AJ805" s="22">
        <v>0</v>
      </c>
      <c r="AK805" s="22">
        <v>0</v>
      </c>
      <c r="AL805" s="22">
        <v>0</v>
      </c>
      <c r="AM805" s="22">
        <v>0</v>
      </c>
      <c r="AN805" s="22">
        <v>0</v>
      </c>
      <c r="AO805" s="22">
        <v>0</v>
      </c>
      <c r="AP805" s="22">
        <v>0</v>
      </c>
      <c r="AQ805" s="24" t="s">
        <v>922</v>
      </c>
    </row>
    <row r="806" spans="1:43" ht="27" x14ac:dyDescent="0.3">
      <c r="A806" s="17">
        <v>2012</v>
      </c>
      <c r="B806" s="19">
        <v>41087</v>
      </c>
      <c r="C806" s="18" t="s">
        <v>1292</v>
      </c>
      <c r="D806" s="18" t="s">
        <v>1783</v>
      </c>
      <c r="E806" s="18" t="s">
        <v>918</v>
      </c>
      <c r="F806" s="17">
        <v>6</v>
      </c>
      <c r="G806" s="18" t="s">
        <v>919</v>
      </c>
      <c r="H806" s="18" t="s">
        <v>47</v>
      </c>
      <c r="I806" s="17">
        <v>2012</v>
      </c>
      <c r="J806" s="17">
        <v>0.1668</v>
      </c>
      <c r="K806" s="17">
        <v>29</v>
      </c>
      <c r="L806" s="17">
        <v>1504</v>
      </c>
      <c r="M806" s="20">
        <v>0.73399691261726807</v>
      </c>
      <c r="N806" s="18" t="s">
        <v>920</v>
      </c>
      <c r="O806" s="18" t="s">
        <v>920</v>
      </c>
      <c r="P806" s="21">
        <v>0.3263888888888889</v>
      </c>
      <c r="Q806" s="18" t="s">
        <v>346</v>
      </c>
      <c r="R806" s="20">
        <v>1.0734974285776004</v>
      </c>
      <c r="S806" s="22">
        <v>2.196E-4</v>
      </c>
      <c r="T806" s="20">
        <v>0.1316546762589928</v>
      </c>
      <c r="U806" s="22">
        <v>0.13182823429407062</v>
      </c>
      <c r="V806" s="17">
        <v>2</v>
      </c>
      <c r="W806" s="17">
        <v>1</v>
      </c>
      <c r="X806" s="22">
        <v>2.196E-4</v>
      </c>
      <c r="Y806" s="22">
        <v>0</v>
      </c>
      <c r="Z806" s="22">
        <v>0</v>
      </c>
      <c r="AA806" s="22">
        <v>0</v>
      </c>
      <c r="AB806" s="22">
        <v>0</v>
      </c>
      <c r="AC806" s="22">
        <v>0</v>
      </c>
      <c r="AD806" s="22">
        <v>0</v>
      </c>
      <c r="AE806" s="22">
        <v>0</v>
      </c>
      <c r="AF806" s="22">
        <v>0</v>
      </c>
      <c r="AG806" s="22">
        <v>0</v>
      </c>
      <c r="AH806" s="22">
        <v>0</v>
      </c>
      <c r="AI806" s="22">
        <v>0</v>
      </c>
      <c r="AJ806" s="22">
        <v>0</v>
      </c>
      <c r="AK806" s="22">
        <v>0</v>
      </c>
      <c r="AL806" s="22">
        <v>0</v>
      </c>
      <c r="AM806" s="22">
        <v>0</v>
      </c>
      <c r="AN806" s="22">
        <v>0</v>
      </c>
      <c r="AO806" s="22">
        <v>0</v>
      </c>
      <c r="AP806" s="22">
        <v>0</v>
      </c>
      <c r="AQ806" s="24" t="s">
        <v>960</v>
      </c>
    </row>
    <row r="807" spans="1:43" ht="27" x14ac:dyDescent="0.3">
      <c r="A807" s="17">
        <v>2012</v>
      </c>
      <c r="B807" s="19">
        <v>41087</v>
      </c>
      <c r="C807" s="18" t="s">
        <v>1292</v>
      </c>
      <c r="D807" s="18" t="s">
        <v>1784</v>
      </c>
      <c r="E807" s="18" t="s">
        <v>918</v>
      </c>
      <c r="F807" s="17">
        <v>6</v>
      </c>
      <c r="G807" s="18" t="s">
        <v>919</v>
      </c>
      <c r="H807" s="18" t="s">
        <v>47</v>
      </c>
      <c r="I807" s="17">
        <v>2012</v>
      </c>
      <c r="J807" s="17">
        <v>0.30449999999999999</v>
      </c>
      <c r="K807" s="17">
        <v>34</v>
      </c>
      <c r="L807" s="17">
        <v>1504</v>
      </c>
      <c r="M807" s="20">
        <v>0.73399691261726807</v>
      </c>
      <c r="N807" s="18" t="s">
        <v>920</v>
      </c>
      <c r="O807" s="18" t="s">
        <v>920</v>
      </c>
      <c r="P807" s="21">
        <v>0.3263888888888889</v>
      </c>
      <c r="Q807" s="18" t="s">
        <v>346</v>
      </c>
      <c r="R807" s="20">
        <v>1.8647621789266293</v>
      </c>
      <c r="S807" s="22">
        <v>2.4827999999999999E-3</v>
      </c>
      <c r="T807" s="20">
        <v>0.81536945812807882</v>
      </c>
      <c r="U807" s="22">
        <v>0.82207238528136806</v>
      </c>
      <c r="V807" s="17">
        <v>2</v>
      </c>
      <c r="W807" s="17">
        <v>2</v>
      </c>
      <c r="X807" s="22">
        <v>2.2920000000000002E-3</v>
      </c>
      <c r="Y807" s="22">
        <v>0</v>
      </c>
      <c r="Z807" s="22">
        <v>1.4139999999999999E-4</v>
      </c>
      <c r="AA807" s="22">
        <v>0</v>
      </c>
      <c r="AB807" s="22">
        <v>0</v>
      </c>
      <c r="AC807" s="22">
        <v>0</v>
      </c>
      <c r="AD807" s="22">
        <v>0</v>
      </c>
      <c r="AE807" s="22">
        <v>0</v>
      </c>
      <c r="AF807" s="22">
        <v>0</v>
      </c>
      <c r="AG807" s="22">
        <v>0</v>
      </c>
      <c r="AH807" s="22">
        <v>0</v>
      </c>
      <c r="AI807" s="22">
        <v>0</v>
      </c>
      <c r="AJ807" s="22">
        <v>0</v>
      </c>
      <c r="AK807" s="22">
        <v>0</v>
      </c>
      <c r="AL807" s="22">
        <v>0</v>
      </c>
      <c r="AM807" s="22">
        <v>0</v>
      </c>
      <c r="AN807" s="22">
        <v>0</v>
      </c>
      <c r="AO807" s="22">
        <v>0</v>
      </c>
      <c r="AP807" s="22">
        <v>4.9400000000000001E-5</v>
      </c>
      <c r="AQ807" s="24" t="s">
        <v>960</v>
      </c>
    </row>
    <row r="808" spans="1:43" ht="27" x14ac:dyDescent="0.3">
      <c r="A808" s="17">
        <v>2012</v>
      </c>
      <c r="B808" s="19">
        <v>41087</v>
      </c>
      <c r="C808" s="18" t="s">
        <v>1292</v>
      </c>
      <c r="D808" s="18" t="s">
        <v>1785</v>
      </c>
      <c r="E808" s="18" t="s">
        <v>918</v>
      </c>
      <c r="F808" s="17">
        <v>6</v>
      </c>
      <c r="G808" s="18" t="s">
        <v>919</v>
      </c>
      <c r="H808" s="18" t="s">
        <v>47</v>
      </c>
      <c r="I808" s="17">
        <v>2012</v>
      </c>
      <c r="J808" s="17">
        <v>0.25750000000000001</v>
      </c>
      <c r="K808" s="17">
        <v>35</v>
      </c>
      <c r="L808" s="17">
        <v>1504</v>
      </c>
      <c r="M808" s="20">
        <v>0.73399691261726807</v>
      </c>
      <c r="N808" s="18" t="s">
        <v>920</v>
      </c>
      <c r="O808" s="18" t="s">
        <v>920</v>
      </c>
      <c r="P808" s="21">
        <v>0.3263888888888889</v>
      </c>
      <c r="Q808" s="18" t="s">
        <v>346</v>
      </c>
      <c r="R808" s="20">
        <v>0.16163845004584776</v>
      </c>
      <c r="S808" s="22">
        <v>5.49E-5</v>
      </c>
      <c r="T808" s="20">
        <v>2.1320388349514562E-2</v>
      </c>
      <c r="U808" s="22">
        <v>2.1324934908452328E-2</v>
      </c>
      <c r="V808" s="17">
        <v>1</v>
      </c>
      <c r="W808" s="17">
        <v>3</v>
      </c>
      <c r="X808" s="22">
        <v>5.49E-5</v>
      </c>
      <c r="Y808" s="22">
        <v>0</v>
      </c>
      <c r="Z808" s="22">
        <v>0</v>
      </c>
      <c r="AA808" s="22">
        <v>0</v>
      </c>
      <c r="AB808" s="22">
        <v>0</v>
      </c>
      <c r="AC808" s="22">
        <v>0</v>
      </c>
      <c r="AD808" s="22">
        <v>0</v>
      </c>
      <c r="AE808" s="22">
        <v>0</v>
      </c>
      <c r="AF808" s="22">
        <v>0</v>
      </c>
      <c r="AG808" s="22">
        <v>0</v>
      </c>
      <c r="AH808" s="22">
        <v>0</v>
      </c>
      <c r="AI808" s="22">
        <v>0</v>
      </c>
      <c r="AJ808" s="22">
        <v>0</v>
      </c>
      <c r="AK808" s="22">
        <v>0</v>
      </c>
      <c r="AL808" s="22">
        <v>0</v>
      </c>
      <c r="AM808" s="22">
        <v>0</v>
      </c>
      <c r="AN808" s="22">
        <v>0</v>
      </c>
      <c r="AO808" s="22">
        <v>0</v>
      </c>
      <c r="AP808" s="22">
        <v>0</v>
      </c>
      <c r="AQ808" s="24" t="s">
        <v>922</v>
      </c>
    </row>
    <row r="809" spans="1:43" ht="27" x14ac:dyDescent="0.3">
      <c r="A809" s="17">
        <v>2012</v>
      </c>
      <c r="B809" s="19">
        <v>41087</v>
      </c>
      <c r="C809" s="18" t="s">
        <v>1292</v>
      </c>
      <c r="D809" s="18" t="s">
        <v>1786</v>
      </c>
      <c r="E809" s="18" t="s">
        <v>918</v>
      </c>
      <c r="F809" s="17">
        <v>6</v>
      </c>
      <c r="G809" s="18" t="s">
        <v>919</v>
      </c>
      <c r="H809" s="18" t="s">
        <v>47</v>
      </c>
      <c r="I809" s="17">
        <v>2012</v>
      </c>
      <c r="J809" s="17">
        <v>0.2339</v>
      </c>
      <c r="K809" s="17">
        <v>34</v>
      </c>
      <c r="L809" s="17">
        <v>1504</v>
      </c>
      <c r="M809" s="20">
        <v>0.73399691261726807</v>
      </c>
      <c r="N809" s="18" t="s">
        <v>920</v>
      </c>
      <c r="O809" s="18" t="s">
        <v>920</v>
      </c>
      <c r="P809" s="21">
        <v>0.3263888888888889</v>
      </c>
      <c r="Q809" s="18" t="s">
        <v>346</v>
      </c>
      <c r="R809" s="20">
        <v>0.56881008161444724</v>
      </c>
      <c r="S809" s="22">
        <v>1.2559999999999999E-4</v>
      </c>
      <c r="T809" s="20">
        <v>5.369816160752458E-2</v>
      </c>
      <c r="U809" s="22">
        <v>5.3727012025268805E-2</v>
      </c>
      <c r="V809" s="17">
        <v>1</v>
      </c>
      <c r="W809" s="17">
        <v>1</v>
      </c>
      <c r="X809" s="22">
        <v>5.49E-5</v>
      </c>
      <c r="Y809" s="22">
        <v>0</v>
      </c>
      <c r="Z809" s="22">
        <v>7.0699999999999997E-5</v>
      </c>
      <c r="AA809" s="22">
        <v>0</v>
      </c>
      <c r="AB809" s="22">
        <v>0</v>
      </c>
      <c r="AC809" s="22">
        <v>0</v>
      </c>
      <c r="AD809" s="22">
        <v>0</v>
      </c>
      <c r="AE809" s="22">
        <v>0</v>
      </c>
      <c r="AF809" s="22">
        <v>0</v>
      </c>
      <c r="AG809" s="22">
        <v>0</v>
      </c>
      <c r="AH809" s="22">
        <v>0</v>
      </c>
      <c r="AI809" s="22">
        <v>0</v>
      </c>
      <c r="AJ809" s="22">
        <v>0</v>
      </c>
      <c r="AK809" s="22">
        <v>0</v>
      </c>
      <c r="AL809" s="22">
        <v>0</v>
      </c>
      <c r="AM809" s="22">
        <v>0</v>
      </c>
      <c r="AN809" s="22">
        <v>0</v>
      </c>
      <c r="AO809" s="22">
        <v>0</v>
      </c>
      <c r="AP809" s="22">
        <v>0</v>
      </c>
      <c r="AQ809" s="24" t="s">
        <v>960</v>
      </c>
    </row>
    <row r="810" spans="1:43" ht="27" x14ac:dyDescent="0.3">
      <c r="A810" s="17">
        <v>2012</v>
      </c>
      <c r="B810" s="19">
        <v>41087</v>
      </c>
      <c r="C810" s="18" t="s">
        <v>1292</v>
      </c>
      <c r="D810" s="18" t="s">
        <v>1787</v>
      </c>
      <c r="E810" s="18" t="s">
        <v>918</v>
      </c>
      <c r="F810" s="17">
        <v>6</v>
      </c>
      <c r="G810" s="18" t="s">
        <v>919</v>
      </c>
      <c r="H810" s="18" t="s">
        <v>47</v>
      </c>
      <c r="I810" s="17">
        <v>2012</v>
      </c>
      <c r="J810" s="17">
        <v>0.2303</v>
      </c>
      <c r="K810" s="17">
        <v>33</v>
      </c>
      <c r="L810" s="17">
        <v>1504</v>
      </c>
      <c r="M810" s="20">
        <v>0.73399691261726807</v>
      </c>
      <c r="N810" s="18" t="s">
        <v>920</v>
      </c>
      <c r="O810" s="18" t="s">
        <v>920</v>
      </c>
      <c r="P810" s="21">
        <v>0.3263888888888889</v>
      </c>
      <c r="Q810" s="18" t="s">
        <v>346</v>
      </c>
      <c r="R810" s="20">
        <v>0.25857283454095792</v>
      </c>
      <c r="S810" s="22">
        <v>5.49E-5</v>
      </c>
      <c r="T810" s="20">
        <v>2.38384715588363E-2</v>
      </c>
      <c r="U810" s="22">
        <v>2.3844155641097247E-2</v>
      </c>
      <c r="V810" s="17">
        <v>1</v>
      </c>
      <c r="W810" s="17">
        <v>1</v>
      </c>
      <c r="X810" s="22">
        <v>5.49E-5</v>
      </c>
      <c r="Y810" s="22">
        <v>0</v>
      </c>
      <c r="Z810" s="22">
        <v>0</v>
      </c>
      <c r="AA810" s="22">
        <v>0</v>
      </c>
      <c r="AB810" s="22">
        <v>0</v>
      </c>
      <c r="AC810" s="22">
        <v>0</v>
      </c>
      <c r="AD810" s="22">
        <v>0</v>
      </c>
      <c r="AE810" s="22">
        <v>0</v>
      </c>
      <c r="AF810" s="22">
        <v>0</v>
      </c>
      <c r="AG810" s="22">
        <v>0</v>
      </c>
      <c r="AH810" s="22">
        <v>0</v>
      </c>
      <c r="AI810" s="22">
        <v>0</v>
      </c>
      <c r="AJ810" s="22">
        <v>0</v>
      </c>
      <c r="AK810" s="22">
        <v>0</v>
      </c>
      <c r="AL810" s="22">
        <v>0</v>
      </c>
      <c r="AM810" s="22">
        <v>0</v>
      </c>
      <c r="AN810" s="22">
        <v>0</v>
      </c>
      <c r="AO810" s="22">
        <v>0</v>
      </c>
      <c r="AP810" s="22">
        <v>0</v>
      </c>
      <c r="AQ810" s="24" t="s">
        <v>960</v>
      </c>
    </row>
    <row r="811" spans="1:43" ht="27" x14ac:dyDescent="0.3">
      <c r="A811" s="17">
        <v>2012</v>
      </c>
      <c r="B811" s="19">
        <v>41087</v>
      </c>
      <c r="C811" s="18" t="s">
        <v>1292</v>
      </c>
      <c r="D811" s="18" t="s">
        <v>1788</v>
      </c>
      <c r="E811" s="18" t="s">
        <v>918</v>
      </c>
      <c r="F811" s="17">
        <v>6</v>
      </c>
      <c r="G811" s="18" t="s">
        <v>919</v>
      </c>
      <c r="H811" s="18" t="s">
        <v>47</v>
      </c>
      <c r="I811" s="17">
        <v>2012</v>
      </c>
      <c r="J811" s="17">
        <v>0.1583</v>
      </c>
      <c r="K811" s="17">
        <v>30</v>
      </c>
      <c r="L811" s="17">
        <v>1504</v>
      </c>
      <c r="M811" s="20">
        <v>0.73399691261726807</v>
      </c>
      <c r="N811" s="18" t="s">
        <v>920</v>
      </c>
      <c r="O811" s="18" t="s">
        <v>920</v>
      </c>
      <c r="P811" s="21">
        <v>0.3263888888888889</v>
      </c>
      <c r="Q811" s="18" t="s">
        <v>346</v>
      </c>
      <c r="R811" s="20">
        <v>0.60083967362663881</v>
      </c>
      <c r="S811" s="22">
        <v>8.4105483329684403E-5</v>
      </c>
      <c r="T811" s="20">
        <v>5.3130437984639546E-2</v>
      </c>
      <c r="U811" s="22">
        <v>5.3158681424907463E-2</v>
      </c>
      <c r="V811" s="17">
        <v>1</v>
      </c>
      <c r="W811" s="17">
        <v>3</v>
      </c>
      <c r="X811" s="22">
        <v>5.49E-5</v>
      </c>
      <c r="Y811" s="22">
        <v>0</v>
      </c>
      <c r="Z811" s="22">
        <v>0</v>
      </c>
      <c r="AA811" s="22">
        <v>0</v>
      </c>
      <c r="AB811" s="22">
        <v>0</v>
      </c>
      <c r="AC811" s="22">
        <v>0</v>
      </c>
      <c r="AD811" s="22">
        <v>0</v>
      </c>
      <c r="AE811" s="22">
        <v>0</v>
      </c>
      <c r="AF811" s="22">
        <v>0</v>
      </c>
      <c r="AG811" s="22">
        <v>0</v>
      </c>
      <c r="AH811" s="22">
        <v>0</v>
      </c>
      <c r="AI811" s="22">
        <v>0</v>
      </c>
      <c r="AJ811" s="22">
        <v>0</v>
      </c>
      <c r="AK811" s="22">
        <v>2.9205483329684407E-5</v>
      </c>
      <c r="AL811" s="22">
        <v>0</v>
      </c>
      <c r="AM811" s="22">
        <v>0</v>
      </c>
      <c r="AN811" s="22">
        <v>0</v>
      </c>
      <c r="AO811" s="22">
        <v>0</v>
      </c>
      <c r="AP811" s="22">
        <v>0</v>
      </c>
      <c r="AQ811" s="24" t="s">
        <v>960</v>
      </c>
    </row>
    <row r="812" spans="1:43" ht="27" x14ac:dyDescent="0.3">
      <c r="A812" s="17">
        <v>2012</v>
      </c>
      <c r="B812" s="19">
        <v>41087</v>
      </c>
      <c r="C812" s="18" t="s">
        <v>1292</v>
      </c>
      <c r="D812" s="18" t="s">
        <v>1789</v>
      </c>
      <c r="E812" s="18" t="s">
        <v>918</v>
      </c>
      <c r="F812" s="17">
        <v>6</v>
      </c>
      <c r="G812" s="18" t="s">
        <v>919</v>
      </c>
      <c r="H812" s="18" t="s">
        <v>47</v>
      </c>
      <c r="I812" s="17">
        <v>2012</v>
      </c>
      <c r="J812" s="17">
        <v>0.1956</v>
      </c>
      <c r="K812" s="17">
        <v>31</v>
      </c>
      <c r="L812" s="17">
        <v>1504</v>
      </c>
      <c r="M812" s="20">
        <v>0.73399691261726807</v>
      </c>
      <c r="N812" s="18" t="s">
        <v>920</v>
      </c>
      <c r="O812" s="18" t="s">
        <v>920</v>
      </c>
      <c r="P812" s="21">
        <v>0.3263888888888889</v>
      </c>
      <c r="Q812" s="18" t="s">
        <v>347</v>
      </c>
      <c r="R812" s="20"/>
      <c r="S812" s="22">
        <v>0</v>
      </c>
      <c r="T812" s="20" t="s">
        <v>47</v>
      </c>
      <c r="U812" s="22">
        <v>0</v>
      </c>
      <c r="V812" s="17">
        <v>0</v>
      </c>
      <c r="W812" s="17" t="s">
        <v>47</v>
      </c>
      <c r="X812" s="22">
        <v>0</v>
      </c>
      <c r="Y812" s="22">
        <v>0</v>
      </c>
      <c r="Z812" s="22">
        <v>0</v>
      </c>
      <c r="AA812" s="22">
        <v>0</v>
      </c>
      <c r="AB812" s="22">
        <v>0</v>
      </c>
      <c r="AC812" s="22">
        <v>0</v>
      </c>
      <c r="AD812" s="22">
        <v>0</v>
      </c>
      <c r="AE812" s="22">
        <v>0</v>
      </c>
      <c r="AF812" s="22">
        <v>0</v>
      </c>
      <c r="AG812" s="22">
        <v>0</v>
      </c>
      <c r="AH812" s="22">
        <v>0</v>
      </c>
      <c r="AI812" s="22">
        <v>0</v>
      </c>
      <c r="AJ812" s="22">
        <v>0</v>
      </c>
      <c r="AK812" s="22">
        <v>0</v>
      </c>
      <c r="AL812" s="22">
        <v>0</v>
      </c>
      <c r="AM812" s="22">
        <v>0</v>
      </c>
      <c r="AN812" s="22">
        <v>0</v>
      </c>
      <c r="AO812" s="22">
        <v>0</v>
      </c>
      <c r="AP812" s="22">
        <v>0</v>
      </c>
      <c r="AQ812" s="24" t="s">
        <v>960</v>
      </c>
    </row>
    <row r="813" spans="1:43" ht="27" x14ac:dyDescent="0.3">
      <c r="A813" s="17">
        <v>2012</v>
      </c>
      <c r="B813" s="19">
        <v>41087</v>
      </c>
      <c r="C813" s="18" t="s">
        <v>1292</v>
      </c>
      <c r="D813" s="18" t="s">
        <v>1790</v>
      </c>
      <c r="E813" s="18" t="s">
        <v>918</v>
      </c>
      <c r="F813" s="17">
        <v>6</v>
      </c>
      <c r="G813" s="18" t="s">
        <v>919</v>
      </c>
      <c r="H813" s="18" t="s">
        <v>47</v>
      </c>
      <c r="I813" s="17">
        <v>2012</v>
      </c>
      <c r="J813" s="17">
        <v>0.26300000000000001</v>
      </c>
      <c r="K813" s="17">
        <v>36</v>
      </c>
      <c r="L813" s="17">
        <v>1504</v>
      </c>
      <c r="M813" s="20">
        <v>0.73399691261726807</v>
      </c>
      <c r="N813" s="18" t="s">
        <v>920</v>
      </c>
      <c r="O813" s="18" t="s">
        <v>920</v>
      </c>
      <c r="P813" s="21">
        <v>0.3263888888888889</v>
      </c>
      <c r="Q813" s="18" t="s">
        <v>346</v>
      </c>
      <c r="R813" s="20">
        <v>0.71728947784716002</v>
      </c>
      <c r="S813" s="22">
        <v>2.196E-4</v>
      </c>
      <c r="T813" s="20">
        <v>8.3498098859315584E-2</v>
      </c>
      <c r="U813" s="22">
        <v>8.3567876447406264E-2</v>
      </c>
      <c r="V813" s="17">
        <v>1</v>
      </c>
      <c r="W813" s="17">
        <v>2</v>
      </c>
      <c r="X813" s="22">
        <v>2.196E-4</v>
      </c>
      <c r="Y813" s="22">
        <v>0</v>
      </c>
      <c r="Z813" s="22">
        <v>0</v>
      </c>
      <c r="AA813" s="22">
        <v>0</v>
      </c>
      <c r="AB813" s="22">
        <v>0</v>
      </c>
      <c r="AC813" s="22">
        <v>0</v>
      </c>
      <c r="AD813" s="22">
        <v>0</v>
      </c>
      <c r="AE813" s="22">
        <v>0</v>
      </c>
      <c r="AF813" s="22">
        <v>0</v>
      </c>
      <c r="AG813" s="22">
        <v>0</v>
      </c>
      <c r="AH813" s="22">
        <v>0</v>
      </c>
      <c r="AI813" s="22">
        <v>0</v>
      </c>
      <c r="AJ813" s="22">
        <v>0</v>
      </c>
      <c r="AK813" s="22">
        <v>0</v>
      </c>
      <c r="AL813" s="22">
        <v>0</v>
      </c>
      <c r="AM813" s="22">
        <v>0</v>
      </c>
      <c r="AN813" s="22">
        <v>0</v>
      </c>
      <c r="AO813" s="22">
        <v>0</v>
      </c>
      <c r="AP813" s="22">
        <v>0</v>
      </c>
      <c r="AQ813" s="24" t="s">
        <v>922</v>
      </c>
    </row>
    <row r="814" spans="1:43" ht="27" x14ac:dyDescent="0.3">
      <c r="A814" s="17">
        <v>2012</v>
      </c>
      <c r="B814" s="19">
        <v>41087</v>
      </c>
      <c r="C814" s="18" t="s">
        <v>1387</v>
      </c>
      <c r="D814" s="18" t="s">
        <v>1791</v>
      </c>
      <c r="E814" s="18" t="s">
        <v>918</v>
      </c>
      <c r="F814" s="17">
        <v>6</v>
      </c>
      <c r="G814" s="18" t="s">
        <v>919</v>
      </c>
      <c r="H814" s="18" t="s">
        <v>47</v>
      </c>
      <c r="I814" s="17">
        <v>2012</v>
      </c>
      <c r="J814" s="17">
        <v>0.47589999999999999</v>
      </c>
      <c r="K814" s="17">
        <v>39</v>
      </c>
      <c r="L814" s="17">
        <v>1946</v>
      </c>
      <c r="M814" s="20">
        <v>0.96734183408236651</v>
      </c>
      <c r="N814" s="18" t="s">
        <v>920</v>
      </c>
      <c r="O814" s="18" t="s">
        <v>920</v>
      </c>
      <c r="P814" s="21">
        <v>0.55902777777777779</v>
      </c>
      <c r="Q814" s="18" t="s">
        <v>346</v>
      </c>
      <c r="R814" s="20">
        <v>1.8281847020650213</v>
      </c>
      <c r="S814" s="22">
        <v>3.8405255408577601E-3</v>
      </c>
      <c r="T814" s="20">
        <v>0.80700263518759408</v>
      </c>
      <c r="U814" s="22">
        <v>0.81356815161013496</v>
      </c>
      <c r="V814" s="17">
        <v>3</v>
      </c>
      <c r="W814" s="17">
        <v>2</v>
      </c>
      <c r="X814" s="22">
        <v>3.3489000000000001E-3</v>
      </c>
      <c r="Y814" s="22">
        <v>0</v>
      </c>
      <c r="Z814" s="22">
        <v>3.3E-4</v>
      </c>
      <c r="AA814" s="22">
        <v>0</v>
      </c>
      <c r="AB814" s="22">
        <v>0</v>
      </c>
      <c r="AC814" s="22">
        <v>0</v>
      </c>
      <c r="AD814" s="22">
        <v>0</v>
      </c>
      <c r="AE814" s="22">
        <v>0</v>
      </c>
      <c r="AF814" s="22">
        <v>0</v>
      </c>
      <c r="AG814" s="22">
        <v>0</v>
      </c>
      <c r="AH814" s="22">
        <v>0</v>
      </c>
      <c r="AI814" s="22">
        <v>0</v>
      </c>
      <c r="AJ814" s="22">
        <v>1.616255408577599E-4</v>
      </c>
      <c r="AK814" s="22">
        <v>0</v>
      </c>
      <c r="AL814" s="22">
        <v>0</v>
      </c>
      <c r="AM814" s="22">
        <v>0</v>
      </c>
      <c r="AN814" s="22">
        <v>0</v>
      </c>
      <c r="AO814" s="22">
        <v>0</v>
      </c>
      <c r="AP814" s="22">
        <v>0</v>
      </c>
      <c r="AQ814" s="24" t="s">
        <v>922</v>
      </c>
    </row>
    <row r="815" spans="1:43" ht="27" x14ac:dyDescent="0.3">
      <c r="A815" s="17">
        <v>2012</v>
      </c>
      <c r="B815" s="19">
        <v>41088</v>
      </c>
      <c r="C815" s="18" t="s">
        <v>43</v>
      </c>
      <c r="D815" s="18" t="s">
        <v>1792</v>
      </c>
      <c r="E815" s="18" t="s">
        <v>918</v>
      </c>
      <c r="F815" s="17">
        <v>6</v>
      </c>
      <c r="G815" s="18" t="s">
        <v>919</v>
      </c>
      <c r="H815" s="18" t="s">
        <v>47</v>
      </c>
      <c r="I815" s="17">
        <v>2012</v>
      </c>
      <c r="J815" s="17">
        <v>0.20250000000000001</v>
      </c>
      <c r="K815" s="17">
        <v>33</v>
      </c>
      <c r="L815" s="17">
        <v>7040</v>
      </c>
      <c r="M815" s="20">
        <v>3.8463218184436334</v>
      </c>
      <c r="N815" s="18" t="s">
        <v>969</v>
      </c>
      <c r="O815" s="18" t="s">
        <v>969</v>
      </c>
      <c r="P815" s="21">
        <v>0.3298611111111111</v>
      </c>
      <c r="Q815" s="18" t="s">
        <v>346</v>
      </c>
      <c r="R815" s="20">
        <v>-3.3841478566914787E-2</v>
      </c>
      <c r="S815" s="22">
        <v>2.8E-5</v>
      </c>
      <c r="T815" s="20">
        <v>1.382716049382716E-2</v>
      </c>
      <c r="U815" s="22">
        <v>1.3829072661898929E-2</v>
      </c>
      <c r="V815" s="17">
        <v>1</v>
      </c>
      <c r="W815" s="17">
        <v>1</v>
      </c>
      <c r="X815" s="22">
        <v>0</v>
      </c>
      <c r="Y815" s="22">
        <v>0</v>
      </c>
      <c r="Z815" s="22">
        <v>0</v>
      </c>
      <c r="AA815" s="22">
        <v>0</v>
      </c>
      <c r="AB815" s="22">
        <v>0</v>
      </c>
      <c r="AC815" s="22">
        <v>0</v>
      </c>
      <c r="AD815" s="22">
        <v>0</v>
      </c>
      <c r="AE815" s="22">
        <v>0</v>
      </c>
      <c r="AF815" s="22">
        <v>2.8E-5</v>
      </c>
      <c r="AG815" s="22">
        <v>0</v>
      </c>
      <c r="AH815" s="22">
        <v>0</v>
      </c>
      <c r="AI815" s="22">
        <v>0</v>
      </c>
      <c r="AJ815" s="22">
        <v>0</v>
      </c>
      <c r="AK815" s="22">
        <v>0</v>
      </c>
      <c r="AL815" s="22">
        <v>0</v>
      </c>
      <c r="AM815" s="22">
        <v>0</v>
      </c>
      <c r="AN815" s="22">
        <v>0</v>
      </c>
      <c r="AO815" s="22">
        <v>0</v>
      </c>
      <c r="AP815" s="22">
        <v>0</v>
      </c>
      <c r="AQ815" s="24" t="s">
        <v>960</v>
      </c>
    </row>
    <row r="816" spans="1:43" ht="27" x14ac:dyDescent="0.3">
      <c r="A816" s="17">
        <v>2012</v>
      </c>
      <c r="B816" s="19">
        <v>41088</v>
      </c>
      <c r="C816" s="18" t="s">
        <v>43</v>
      </c>
      <c r="D816" s="18" t="s">
        <v>1793</v>
      </c>
      <c r="E816" s="18" t="s">
        <v>918</v>
      </c>
      <c r="F816" s="17">
        <v>6</v>
      </c>
      <c r="G816" s="18" t="s">
        <v>919</v>
      </c>
      <c r="H816" s="18" t="s">
        <v>47</v>
      </c>
      <c r="I816" s="17">
        <v>2012</v>
      </c>
      <c r="J816" s="17">
        <v>0.38290000000000002</v>
      </c>
      <c r="K816" s="17">
        <v>38</v>
      </c>
      <c r="L816" s="17">
        <v>7040</v>
      </c>
      <c r="M816" s="20">
        <v>3.8463218184436334</v>
      </c>
      <c r="N816" s="18" t="s">
        <v>969</v>
      </c>
      <c r="O816" s="18" t="s">
        <v>969</v>
      </c>
      <c r="P816" s="21">
        <v>0.3298611111111111</v>
      </c>
      <c r="Q816" s="18" t="s">
        <v>346</v>
      </c>
      <c r="R816" s="20">
        <v>0.6775673127906765</v>
      </c>
      <c r="S816" s="22">
        <v>2.4602600333489193E-4</v>
      </c>
      <c r="T816" s="20">
        <v>6.4253330722092425E-2</v>
      </c>
      <c r="U816" s="22">
        <v>6.4294642171163249E-2</v>
      </c>
      <c r="V816" s="17">
        <v>1</v>
      </c>
      <c r="W816" s="17">
        <v>3</v>
      </c>
      <c r="X816" s="22">
        <v>0</v>
      </c>
      <c r="Y816" s="22">
        <v>0</v>
      </c>
      <c r="Z816" s="22">
        <v>0</v>
      </c>
      <c r="AA816" s="22">
        <v>0</v>
      </c>
      <c r="AB816" s="22">
        <v>0</v>
      </c>
      <c r="AC816" s="22">
        <v>0</v>
      </c>
      <c r="AD816" s="22">
        <v>0</v>
      </c>
      <c r="AE816" s="22">
        <v>0</v>
      </c>
      <c r="AF816" s="22">
        <v>0</v>
      </c>
      <c r="AG816" s="22">
        <v>0</v>
      </c>
      <c r="AH816" s="22">
        <v>0</v>
      </c>
      <c r="AI816" s="22">
        <v>0</v>
      </c>
      <c r="AJ816" s="22">
        <v>1.616255408577599E-4</v>
      </c>
      <c r="AK816" s="22">
        <v>0</v>
      </c>
      <c r="AL816" s="22">
        <v>8.4400462477132049E-5</v>
      </c>
      <c r="AM816" s="22">
        <v>0</v>
      </c>
      <c r="AN816" s="22">
        <v>0</v>
      </c>
      <c r="AO816" s="22">
        <v>0</v>
      </c>
      <c r="AP816" s="22">
        <v>0</v>
      </c>
      <c r="AQ816" s="24" t="s">
        <v>922</v>
      </c>
    </row>
    <row r="817" spans="1:43" ht="40.200000000000003" x14ac:dyDescent="0.3">
      <c r="A817" s="17">
        <v>2012</v>
      </c>
      <c r="B817" s="19">
        <v>41127</v>
      </c>
      <c r="C817" s="18" t="s">
        <v>1106</v>
      </c>
      <c r="D817" s="18" t="s">
        <v>1794</v>
      </c>
      <c r="E817" s="18" t="s">
        <v>918</v>
      </c>
      <c r="F817" s="17">
        <v>8</v>
      </c>
      <c r="G817" s="18" t="s">
        <v>919</v>
      </c>
      <c r="H817" s="18" t="s">
        <v>47</v>
      </c>
      <c r="I817" s="17">
        <v>2012</v>
      </c>
      <c r="J817" s="17">
        <v>0.6804</v>
      </c>
      <c r="K817" s="17">
        <v>47</v>
      </c>
      <c r="L817" s="17">
        <v>147</v>
      </c>
      <c r="M817" s="20">
        <v>6.0899294596205911E-2</v>
      </c>
      <c r="N817" s="18" t="s">
        <v>920</v>
      </c>
      <c r="O817" s="18" t="s">
        <v>921</v>
      </c>
      <c r="P817" s="21">
        <v>0.36736111111111114</v>
      </c>
      <c r="Q817" s="18" t="s">
        <v>346</v>
      </c>
      <c r="R817" s="20">
        <v>-0.26632184544718374</v>
      </c>
      <c r="S817" s="22">
        <v>6.2700000000000006E-5</v>
      </c>
      <c r="T817" s="20">
        <v>9.2151675485008817E-3</v>
      </c>
      <c r="U817" s="22">
        <v>9.2160168198921321E-3</v>
      </c>
      <c r="V817" s="17">
        <v>1</v>
      </c>
      <c r="W817" s="17">
        <v>0</v>
      </c>
      <c r="X817" s="22">
        <v>6.0300000000000002E-5</v>
      </c>
      <c r="Y817" s="22">
        <v>0</v>
      </c>
      <c r="Z817" s="22">
        <v>0</v>
      </c>
      <c r="AA817" s="22">
        <v>0</v>
      </c>
      <c r="AB817" s="22">
        <v>0</v>
      </c>
      <c r="AC817" s="22">
        <v>0</v>
      </c>
      <c r="AD817" s="22">
        <v>0</v>
      </c>
      <c r="AE817" s="22">
        <v>0</v>
      </c>
      <c r="AF817" s="22">
        <v>0</v>
      </c>
      <c r="AG817" s="22">
        <v>0</v>
      </c>
      <c r="AH817" s="22">
        <v>2.3999999999999999E-6</v>
      </c>
      <c r="AI817" s="22">
        <v>0</v>
      </c>
      <c r="AJ817" s="22">
        <v>0</v>
      </c>
      <c r="AK817" s="22">
        <v>0</v>
      </c>
      <c r="AL817" s="22">
        <v>0</v>
      </c>
      <c r="AM817" s="22">
        <v>0</v>
      </c>
      <c r="AN817" s="22">
        <v>0</v>
      </c>
      <c r="AO817" s="22">
        <v>0</v>
      </c>
      <c r="AP817" s="22">
        <v>0</v>
      </c>
      <c r="AQ817" s="24" t="s">
        <v>922</v>
      </c>
    </row>
    <row r="818" spans="1:43" ht="40.200000000000003" x14ac:dyDescent="0.3">
      <c r="A818" s="17">
        <v>2012</v>
      </c>
      <c r="B818" s="19">
        <v>41127</v>
      </c>
      <c r="C818" s="18" t="s">
        <v>1106</v>
      </c>
      <c r="D818" s="18" t="s">
        <v>1795</v>
      </c>
      <c r="E818" s="18" t="s">
        <v>918</v>
      </c>
      <c r="F818" s="17">
        <v>8</v>
      </c>
      <c r="G818" s="18" t="s">
        <v>919</v>
      </c>
      <c r="H818" s="18" t="s">
        <v>47</v>
      </c>
      <c r="I818" s="17">
        <v>2012</v>
      </c>
      <c r="J818" s="17">
        <v>0.53080000000000005</v>
      </c>
      <c r="K818" s="17">
        <v>42</v>
      </c>
      <c r="L818" s="17">
        <v>147</v>
      </c>
      <c r="M818" s="20">
        <v>6.0899294596205911E-2</v>
      </c>
      <c r="N818" s="18" t="s">
        <v>920</v>
      </c>
      <c r="O818" s="18" t="s">
        <v>921</v>
      </c>
      <c r="P818" s="21">
        <v>0.36736111111111114</v>
      </c>
      <c r="Q818" s="18" t="s">
        <v>346</v>
      </c>
      <c r="R818" s="20">
        <v>1.6715323398985416</v>
      </c>
      <c r="S818" s="22">
        <v>3.5466999999999999E-3</v>
      </c>
      <c r="T818" s="20">
        <v>0.66818010550113027</v>
      </c>
      <c r="U818" s="22">
        <v>0.67267478458645957</v>
      </c>
      <c r="V818" s="17">
        <v>2</v>
      </c>
      <c r="W818" s="17">
        <v>3</v>
      </c>
      <c r="X818" s="22">
        <v>1.5739999999999999E-3</v>
      </c>
      <c r="Y818" s="22">
        <v>0</v>
      </c>
      <c r="Z818" s="22">
        <v>1.4139999999999999E-4</v>
      </c>
      <c r="AA818" s="22">
        <v>0</v>
      </c>
      <c r="AB818" s="22">
        <v>0</v>
      </c>
      <c r="AC818" s="22">
        <v>1.7664E-3</v>
      </c>
      <c r="AD818" s="22">
        <v>0</v>
      </c>
      <c r="AE818" s="22">
        <v>0</v>
      </c>
      <c r="AF818" s="22">
        <v>0</v>
      </c>
      <c r="AG818" s="22">
        <v>0</v>
      </c>
      <c r="AH818" s="22">
        <v>1.6799999999999998E-5</v>
      </c>
      <c r="AI818" s="22">
        <v>0</v>
      </c>
      <c r="AJ818" s="22">
        <v>0</v>
      </c>
      <c r="AK818" s="22">
        <v>0</v>
      </c>
      <c r="AL818" s="22">
        <v>0</v>
      </c>
      <c r="AM818" s="22">
        <v>0</v>
      </c>
      <c r="AN818" s="22">
        <v>0</v>
      </c>
      <c r="AO818" s="22">
        <v>0</v>
      </c>
      <c r="AP818" s="22">
        <v>4.8099999999999997E-5</v>
      </c>
      <c r="AQ818" s="24" t="s">
        <v>922</v>
      </c>
    </row>
    <row r="819" spans="1:43" ht="40.200000000000003" x14ac:dyDescent="0.3">
      <c r="A819" s="17">
        <v>2012</v>
      </c>
      <c r="B819" s="19">
        <v>41127</v>
      </c>
      <c r="C819" s="18" t="s">
        <v>962</v>
      </c>
      <c r="D819" s="18" t="s">
        <v>1796</v>
      </c>
      <c r="E819" s="18" t="s">
        <v>918</v>
      </c>
      <c r="F819" s="17">
        <v>8</v>
      </c>
      <c r="G819" s="18" t="s">
        <v>919</v>
      </c>
      <c r="H819" s="18" t="s">
        <v>47</v>
      </c>
      <c r="I819" s="17">
        <v>2012</v>
      </c>
      <c r="J819" s="17">
        <v>0.81640000000000001</v>
      </c>
      <c r="K819" s="17">
        <v>49</v>
      </c>
      <c r="L819" s="17">
        <v>767</v>
      </c>
      <c r="M819" s="20">
        <v>0.35687364098196428</v>
      </c>
      <c r="N819" s="18" t="s">
        <v>920</v>
      </c>
      <c r="O819" s="18" t="s">
        <v>921</v>
      </c>
      <c r="P819" s="21">
        <v>0.55208333333333337</v>
      </c>
      <c r="Q819" s="18" t="s">
        <v>346</v>
      </c>
      <c r="R819" s="20">
        <v>0.9001355990674319</v>
      </c>
      <c r="S819" s="22">
        <v>1.0774000000000001E-3</v>
      </c>
      <c r="T819" s="20">
        <v>0.13196962273395396</v>
      </c>
      <c r="U819" s="22">
        <v>0.13214401268896508</v>
      </c>
      <c r="V819" s="17">
        <v>2</v>
      </c>
      <c r="W819" s="17">
        <v>1</v>
      </c>
      <c r="X819" s="22">
        <v>1.2349999999999999E-4</v>
      </c>
      <c r="Y819" s="22">
        <v>0</v>
      </c>
      <c r="Z819" s="22">
        <v>9.4269999999999998E-4</v>
      </c>
      <c r="AA819" s="22">
        <v>0</v>
      </c>
      <c r="AB819" s="22">
        <v>0</v>
      </c>
      <c r="AC819" s="22">
        <v>0</v>
      </c>
      <c r="AD819" s="22">
        <v>0</v>
      </c>
      <c r="AE819" s="22">
        <v>0</v>
      </c>
      <c r="AF819" s="22">
        <v>1.1199999999999999E-5</v>
      </c>
      <c r="AG819" s="22">
        <v>0</v>
      </c>
      <c r="AH819" s="22">
        <v>0</v>
      </c>
      <c r="AI819" s="22">
        <v>0</v>
      </c>
      <c r="AJ819" s="22">
        <v>0</v>
      </c>
      <c r="AK819" s="22">
        <v>0</v>
      </c>
      <c r="AL819" s="22">
        <v>0</v>
      </c>
      <c r="AM819" s="22">
        <v>0</v>
      </c>
      <c r="AN819" s="22">
        <v>0</v>
      </c>
      <c r="AO819" s="22">
        <v>0</v>
      </c>
      <c r="AP819" s="22">
        <v>0</v>
      </c>
      <c r="AQ819" s="24" t="s">
        <v>922</v>
      </c>
    </row>
    <row r="820" spans="1:43" ht="40.200000000000003" x14ac:dyDescent="0.3">
      <c r="A820" s="17">
        <v>2012</v>
      </c>
      <c r="B820" s="19">
        <v>41127</v>
      </c>
      <c r="C820" s="18" t="s">
        <v>962</v>
      </c>
      <c r="D820" s="18" t="s">
        <v>1797</v>
      </c>
      <c r="E820" s="18" t="s">
        <v>918</v>
      </c>
      <c r="F820" s="17">
        <v>8</v>
      </c>
      <c r="G820" s="18" t="s">
        <v>919</v>
      </c>
      <c r="H820" s="18" t="s">
        <v>47</v>
      </c>
      <c r="I820" s="17">
        <v>2012</v>
      </c>
      <c r="J820" s="17">
        <v>1.244</v>
      </c>
      <c r="K820" s="17">
        <v>57</v>
      </c>
      <c r="L820" s="17">
        <v>767</v>
      </c>
      <c r="M820" s="20">
        <v>0.35687364098196428</v>
      </c>
      <c r="N820" s="18" t="s">
        <v>920</v>
      </c>
      <c r="O820" s="18" t="s">
        <v>921</v>
      </c>
      <c r="P820" s="21">
        <v>0.55208333333333337</v>
      </c>
      <c r="Q820" s="18" t="s">
        <v>346</v>
      </c>
      <c r="R820" s="20">
        <v>0.78567068694507469</v>
      </c>
      <c r="S820" s="22">
        <v>1.4691000000000001E-3</v>
      </c>
      <c r="T820" s="20">
        <v>0.11809485530546625</v>
      </c>
      <c r="U820" s="22">
        <v>0.11823448414844252</v>
      </c>
      <c r="V820" s="17">
        <v>1</v>
      </c>
      <c r="W820" s="17">
        <v>3</v>
      </c>
      <c r="X820" s="22">
        <v>3.4309999999999999E-4</v>
      </c>
      <c r="Y820" s="22">
        <v>0</v>
      </c>
      <c r="Z820" s="22">
        <v>8.7200000000000005E-4</v>
      </c>
      <c r="AA820" s="22">
        <v>0</v>
      </c>
      <c r="AB820" s="22">
        <v>0</v>
      </c>
      <c r="AC820" s="22">
        <v>1.7420000000000001E-4</v>
      </c>
      <c r="AD820" s="22">
        <v>2.1699999999999999E-5</v>
      </c>
      <c r="AE820" s="22">
        <v>0</v>
      </c>
      <c r="AF820" s="22">
        <v>1.5E-6</v>
      </c>
      <c r="AG820" s="22">
        <v>0</v>
      </c>
      <c r="AH820" s="22">
        <v>0</v>
      </c>
      <c r="AI820" s="22">
        <v>5.66E-5</v>
      </c>
      <c r="AJ820" s="22">
        <v>0</v>
      </c>
      <c r="AK820" s="22">
        <v>0</v>
      </c>
      <c r="AL820" s="22">
        <v>0</v>
      </c>
      <c r="AM820" s="22">
        <v>0</v>
      </c>
      <c r="AN820" s="22">
        <v>0</v>
      </c>
      <c r="AO820" s="22">
        <v>0</v>
      </c>
      <c r="AP820" s="22">
        <v>0</v>
      </c>
      <c r="AQ820" s="24" t="s">
        <v>930</v>
      </c>
    </row>
    <row r="821" spans="1:43" ht="40.200000000000003" x14ac:dyDescent="0.3">
      <c r="A821" s="17">
        <v>2012</v>
      </c>
      <c r="B821" s="19">
        <v>41127</v>
      </c>
      <c r="C821" s="18" t="s">
        <v>962</v>
      </c>
      <c r="D821" s="18" t="s">
        <v>1798</v>
      </c>
      <c r="E821" s="18" t="s">
        <v>918</v>
      </c>
      <c r="F821" s="17">
        <v>8</v>
      </c>
      <c r="G821" s="18" t="s">
        <v>919</v>
      </c>
      <c r="H821" s="18" t="s">
        <v>47</v>
      </c>
      <c r="I821" s="17">
        <v>2012</v>
      </c>
      <c r="J821" s="17">
        <v>1.0972999999999999</v>
      </c>
      <c r="K821" s="17">
        <v>54</v>
      </c>
      <c r="L821" s="17">
        <v>767</v>
      </c>
      <c r="M821" s="20">
        <v>0.35687364098196428</v>
      </c>
      <c r="N821" s="18" t="s">
        <v>920</v>
      </c>
      <c r="O821" s="18" t="s">
        <v>921</v>
      </c>
      <c r="P821" s="21">
        <v>0.55208333333333337</v>
      </c>
      <c r="Q821" s="18" t="s">
        <v>346</v>
      </c>
      <c r="R821" s="20">
        <v>1.4578590181508491</v>
      </c>
      <c r="S821" s="22">
        <v>5.6256000000000006E-3</v>
      </c>
      <c r="T821" s="20">
        <v>0.5126765697621436</v>
      </c>
      <c r="U821" s="22">
        <v>0.51531848690415383</v>
      </c>
      <c r="V821" s="17">
        <v>2</v>
      </c>
      <c r="W821" s="17">
        <v>2</v>
      </c>
      <c r="X821" s="22">
        <v>4.3781999999999996E-3</v>
      </c>
      <c r="Y821" s="22">
        <v>0</v>
      </c>
      <c r="Z821" s="22">
        <v>8.0130000000000002E-4</v>
      </c>
      <c r="AA821" s="22">
        <v>0</v>
      </c>
      <c r="AB821" s="22">
        <v>0</v>
      </c>
      <c r="AC821" s="22">
        <v>3.8639999999999996E-4</v>
      </c>
      <c r="AD821" s="22">
        <v>0</v>
      </c>
      <c r="AE821" s="22">
        <v>0</v>
      </c>
      <c r="AF821" s="22">
        <v>3.4599999999999994E-5</v>
      </c>
      <c r="AG821" s="22">
        <v>2.27E-5</v>
      </c>
      <c r="AH821" s="22">
        <v>2.3999999999999999E-6</v>
      </c>
      <c r="AI821" s="22">
        <v>0</v>
      </c>
      <c r="AJ821" s="22">
        <v>0</v>
      </c>
      <c r="AK821" s="22">
        <v>0</v>
      </c>
      <c r="AL821" s="22">
        <v>0</v>
      </c>
      <c r="AM821" s="22">
        <v>0</v>
      </c>
      <c r="AN821" s="22">
        <v>0</v>
      </c>
      <c r="AO821" s="22">
        <v>0</v>
      </c>
      <c r="AP821" s="22">
        <v>0</v>
      </c>
      <c r="AQ821" s="24" t="s">
        <v>922</v>
      </c>
    </row>
    <row r="822" spans="1:43" ht="40.200000000000003" x14ac:dyDescent="0.3">
      <c r="A822" s="17">
        <v>2012</v>
      </c>
      <c r="B822" s="19">
        <v>41127</v>
      </c>
      <c r="C822" s="18" t="s">
        <v>962</v>
      </c>
      <c r="D822" s="18" t="s">
        <v>1799</v>
      </c>
      <c r="E822" s="18" t="s">
        <v>918</v>
      </c>
      <c r="F822" s="17">
        <v>8</v>
      </c>
      <c r="G822" s="18" t="s">
        <v>919</v>
      </c>
      <c r="H822" s="18" t="s">
        <v>47</v>
      </c>
      <c r="I822" s="17">
        <v>2012</v>
      </c>
      <c r="J822" s="17">
        <v>1.3935</v>
      </c>
      <c r="K822" s="17">
        <v>58</v>
      </c>
      <c r="L822" s="17">
        <v>767</v>
      </c>
      <c r="M822" s="20">
        <v>0.35687364098196428</v>
      </c>
      <c r="N822" s="18" t="s">
        <v>920</v>
      </c>
      <c r="O822" s="18" t="s">
        <v>921</v>
      </c>
      <c r="P822" s="21">
        <v>0.55208333333333337</v>
      </c>
      <c r="Q822" s="18" t="s">
        <v>346</v>
      </c>
      <c r="R822" s="20">
        <v>1.2106452940947707</v>
      </c>
      <c r="S822" s="22">
        <v>4.1751999999999996E-3</v>
      </c>
      <c r="T822" s="20">
        <v>0.29961966271977036</v>
      </c>
      <c r="U822" s="22">
        <v>0.30052007996978097</v>
      </c>
      <c r="V822" s="17">
        <v>2</v>
      </c>
      <c r="W822" s="17">
        <v>3</v>
      </c>
      <c r="X822" s="22">
        <v>3.7090000000000001E-3</v>
      </c>
      <c r="Y822" s="22">
        <v>0</v>
      </c>
      <c r="Z822" s="22">
        <v>7.0699999999999997E-5</v>
      </c>
      <c r="AA822" s="22">
        <v>0</v>
      </c>
      <c r="AB822" s="22">
        <v>0</v>
      </c>
      <c r="AC822" s="22">
        <v>2.5270000000000002E-4</v>
      </c>
      <c r="AD822" s="22">
        <v>4.4400000000000002E-5</v>
      </c>
      <c r="AE822" s="22">
        <v>0</v>
      </c>
      <c r="AF822" s="22">
        <v>4.0199999999999995E-5</v>
      </c>
      <c r="AG822" s="22">
        <v>2.27E-5</v>
      </c>
      <c r="AH822" s="22">
        <v>7.1999999999999997E-6</v>
      </c>
      <c r="AI822" s="22">
        <v>2.83E-5</v>
      </c>
      <c r="AJ822" s="22">
        <v>0</v>
      </c>
      <c r="AK822" s="22">
        <v>0</v>
      </c>
      <c r="AL822" s="22">
        <v>0</v>
      </c>
      <c r="AM822" s="22">
        <v>0</v>
      </c>
      <c r="AN822" s="22">
        <v>0</v>
      </c>
      <c r="AO822" s="22">
        <v>0</v>
      </c>
      <c r="AP822" s="22">
        <v>0</v>
      </c>
      <c r="AQ822" s="24" t="s">
        <v>930</v>
      </c>
    </row>
    <row r="823" spans="1:43" ht="40.200000000000003" x14ac:dyDescent="0.3">
      <c r="A823" s="17">
        <v>2012</v>
      </c>
      <c r="B823" s="19">
        <v>41127</v>
      </c>
      <c r="C823" s="18" t="s">
        <v>962</v>
      </c>
      <c r="D823" s="18" t="s">
        <v>1800</v>
      </c>
      <c r="E823" s="18" t="s">
        <v>918</v>
      </c>
      <c r="F823" s="17">
        <v>8</v>
      </c>
      <c r="G823" s="18" t="s">
        <v>919</v>
      </c>
      <c r="H823" s="18" t="s">
        <v>47</v>
      </c>
      <c r="I823" s="17">
        <v>2012</v>
      </c>
      <c r="J823" s="17">
        <v>1.6974</v>
      </c>
      <c r="K823" s="17">
        <v>60</v>
      </c>
      <c r="L823" s="17">
        <v>767</v>
      </c>
      <c r="M823" s="20">
        <v>0.35687364098196428</v>
      </c>
      <c r="N823" s="18" t="s">
        <v>920</v>
      </c>
      <c r="O823" s="18" t="s">
        <v>921</v>
      </c>
      <c r="P823" s="21">
        <v>0.55208333333333337</v>
      </c>
      <c r="Q823" s="18" t="s">
        <v>346</v>
      </c>
      <c r="R823" s="20">
        <v>1.0052632453100143</v>
      </c>
      <c r="S823" s="22">
        <v>2.9589999999999998E-3</v>
      </c>
      <c r="T823" s="20">
        <v>0.17432543890656296</v>
      </c>
      <c r="U823" s="22">
        <v>0.17462986318201695</v>
      </c>
      <c r="V823" s="17">
        <v>2</v>
      </c>
      <c r="W823" s="17">
        <v>1</v>
      </c>
      <c r="X823" s="22">
        <v>3.8419999999999996E-4</v>
      </c>
      <c r="Y823" s="22">
        <v>0</v>
      </c>
      <c r="Z823" s="22">
        <v>2.4744999999999997E-3</v>
      </c>
      <c r="AA823" s="22">
        <v>0</v>
      </c>
      <c r="AB823" s="22">
        <v>0</v>
      </c>
      <c r="AC823" s="22">
        <v>5.52E-5</v>
      </c>
      <c r="AD823" s="22">
        <v>0</v>
      </c>
      <c r="AE823" s="22">
        <v>0</v>
      </c>
      <c r="AF823" s="22">
        <v>1.6799999999999998E-5</v>
      </c>
      <c r="AG823" s="22">
        <v>0</v>
      </c>
      <c r="AH823" s="22">
        <v>0</v>
      </c>
      <c r="AI823" s="22">
        <v>2.83E-5</v>
      </c>
      <c r="AJ823" s="22">
        <v>0</v>
      </c>
      <c r="AK823" s="22">
        <v>0</v>
      </c>
      <c r="AL823" s="22">
        <v>0</v>
      </c>
      <c r="AM823" s="22">
        <v>0</v>
      </c>
      <c r="AN823" s="22">
        <v>0</v>
      </c>
      <c r="AO823" s="22">
        <v>0</v>
      </c>
      <c r="AP823" s="22">
        <v>0</v>
      </c>
      <c r="AQ823" s="24" t="s">
        <v>930</v>
      </c>
    </row>
    <row r="824" spans="1:43" ht="27" x14ac:dyDescent="0.3">
      <c r="A824" s="17">
        <v>2012</v>
      </c>
      <c r="B824" s="19">
        <v>41129</v>
      </c>
      <c r="C824" s="18" t="s">
        <v>1292</v>
      </c>
      <c r="D824" s="18" t="s">
        <v>1801</v>
      </c>
      <c r="E824" s="18" t="s">
        <v>918</v>
      </c>
      <c r="F824" s="17">
        <v>8</v>
      </c>
      <c r="G824" s="18" t="s">
        <v>919</v>
      </c>
      <c r="H824" s="18" t="s">
        <v>47</v>
      </c>
      <c r="I824" s="17">
        <v>2012</v>
      </c>
      <c r="J824" s="17">
        <v>0.51129999999999998</v>
      </c>
      <c r="K824" s="17">
        <v>41</v>
      </c>
      <c r="L824" s="17">
        <v>2322</v>
      </c>
      <c r="M824" s="20">
        <v>1.1689778021181689</v>
      </c>
      <c r="N824" s="18" t="s">
        <v>969</v>
      </c>
      <c r="O824" s="18" t="s">
        <v>969</v>
      </c>
      <c r="P824" s="21">
        <v>0.37777777777777777</v>
      </c>
      <c r="Q824" s="18" t="s">
        <v>346</v>
      </c>
      <c r="R824" s="20">
        <v>1.9177892976731363</v>
      </c>
      <c r="S824" s="22">
        <v>5.7066716272742663E-3</v>
      </c>
      <c r="T824" s="20">
        <v>1.1161102341627747</v>
      </c>
      <c r="U824" s="22">
        <v>1.1287078580806118</v>
      </c>
      <c r="V824" s="17">
        <v>3</v>
      </c>
      <c r="W824" s="17">
        <v>3</v>
      </c>
      <c r="X824" s="22">
        <v>5.4900000000000001E-4</v>
      </c>
      <c r="Y824" s="22">
        <v>2.2590000000000002E-4</v>
      </c>
      <c r="Z824" s="22">
        <v>0</v>
      </c>
      <c r="AA824" s="22">
        <v>6.5879999999999997E-4</v>
      </c>
      <c r="AB824" s="22">
        <v>0</v>
      </c>
      <c r="AC824" s="22">
        <v>0</v>
      </c>
      <c r="AD824" s="22">
        <v>0</v>
      </c>
      <c r="AE824" s="22">
        <v>0</v>
      </c>
      <c r="AF824" s="22">
        <v>2.6879999999999997E-4</v>
      </c>
      <c r="AG824" s="22">
        <v>2.27E-5</v>
      </c>
      <c r="AH824" s="22">
        <v>0</v>
      </c>
      <c r="AI824" s="22">
        <v>0</v>
      </c>
      <c r="AJ824" s="22">
        <v>1.5275938982639741E-3</v>
      </c>
      <c r="AK824" s="22">
        <v>0</v>
      </c>
      <c r="AL824" s="22">
        <v>0</v>
      </c>
      <c r="AM824" s="22">
        <v>0</v>
      </c>
      <c r="AN824" s="22">
        <v>0</v>
      </c>
      <c r="AO824" s="22">
        <v>1.585735090970667E-3</v>
      </c>
      <c r="AP824" s="22">
        <v>8.6814263803962474E-4</v>
      </c>
      <c r="AQ824" s="24" t="s">
        <v>922</v>
      </c>
    </row>
    <row r="825" spans="1:43" ht="27" x14ac:dyDescent="0.3">
      <c r="A825" s="17">
        <v>2012</v>
      </c>
      <c r="B825" s="19">
        <v>41129</v>
      </c>
      <c r="C825" s="18" t="s">
        <v>1313</v>
      </c>
      <c r="D825" s="18" t="s">
        <v>1802</v>
      </c>
      <c r="E825" s="18" t="s">
        <v>918</v>
      </c>
      <c r="F825" s="17">
        <v>8</v>
      </c>
      <c r="G825" s="18" t="s">
        <v>919</v>
      </c>
      <c r="H825" s="18" t="s">
        <v>47</v>
      </c>
      <c r="I825" s="17">
        <v>2012</v>
      </c>
      <c r="J825" s="17">
        <v>0.72399999999999998</v>
      </c>
      <c r="K825" s="17">
        <v>47</v>
      </c>
      <c r="L825" s="17">
        <v>1080</v>
      </c>
      <c r="M825" s="20">
        <v>0.5148182389285656</v>
      </c>
      <c r="N825" s="18" t="s">
        <v>920</v>
      </c>
      <c r="O825" s="18" t="s">
        <v>920</v>
      </c>
      <c r="P825" s="21">
        <v>0.33680555555555558</v>
      </c>
      <c r="Q825" s="18" t="s">
        <v>346</v>
      </c>
      <c r="R825" s="20">
        <v>1.2337990256027267</v>
      </c>
      <c r="S825" s="22">
        <v>1.9832999999999999E-3</v>
      </c>
      <c r="T825" s="20">
        <v>0.27393646408839778</v>
      </c>
      <c r="U825" s="22">
        <v>0.27468893725034338</v>
      </c>
      <c r="V825" s="17">
        <v>2</v>
      </c>
      <c r="W825" s="17">
        <v>1</v>
      </c>
      <c r="X825" s="22">
        <v>1.8528000000000001E-3</v>
      </c>
      <c r="Y825" s="22">
        <v>7.5300000000000001E-5</v>
      </c>
      <c r="Z825" s="22">
        <v>0</v>
      </c>
      <c r="AA825" s="22">
        <v>0</v>
      </c>
      <c r="AB825" s="22">
        <v>0</v>
      </c>
      <c r="AC825" s="22">
        <v>5.52E-5</v>
      </c>
      <c r="AD825" s="22">
        <v>0</v>
      </c>
      <c r="AE825" s="22">
        <v>0</v>
      </c>
      <c r="AF825" s="22">
        <v>0</v>
      </c>
      <c r="AG825" s="22">
        <v>0</v>
      </c>
      <c r="AH825" s="22">
        <v>0</v>
      </c>
      <c r="AI825" s="22">
        <v>0</v>
      </c>
      <c r="AJ825" s="22">
        <v>0</v>
      </c>
      <c r="AK825" s="22">
        <v>0</v>
      </c>
      <c r="AL825" s="22">
        <v>0</v>
      </c>
      <c r="AM825" s="22">
        <v>0</v>
      </c>
      <c r="AN825" s="22">
        <v>0</v>
      </c>
      <c r="AO825" s="22">
        <v>0</v>
      </c>
      <c r="AP825" s="22">
        <v>0</v>
      </c>
      <c r="AQ825" s="24" t="s">
        <v>922</v>
      </c>
    </row>
    <row r="826" spans="1:43" ht="27" x14ac:dyDescent="0.3">
      <c r="A826" s="17">
        <v>2012</v>
      </c>
      <c r="B826" s="19">
        <v>41130</v>
      </c>
      <c r="C826" s="18" t="s">
        <v>979</v>
      </c>
      <c r="D826" s="18" t="s">
        <v>1803</v>
      </c>
      <c r="E826" s="18" t="s">
        <v>918</v>
      </c>
      <c r="F826" s="17">
        <v>8</v>
      </c>
      <c r="G826" s="18" t="s">
        <v>919</v>
      </c>
      <c r="H826" s="18" t="s">
        <v>47</v>
      </c>
      <c r="I826" s="17">
        <v>2012</v>
      </c>
      <c r="J826" s="17">
        <v>0.1115</v>
      </c>
      <c r="K826" s="17">
        <v>29</v>
      </c>
      <c r="L826" s="17">
        <v>9640</v>
      </c>
      <c r="M826" s="20">
        <v>5.3969661016474237</v>
      </c>
      <c r="N826" s="18" t="s">
        <v>969</v>
      </c>
      <c r="O826" s="18" t="s">
        <v>969</v>
      </c>
      <c r="P826" s="21">
        <v>0.45624999999999999</v>
      </c>
      <c r="Q826" s="18" t="s">
        <v>346</v>
      </c>
      <c r="R826" s="20">
        <v>2.1802157947954499</v>
      </c>
      <c r="S826" s="22">
        <v>2.8077000000000002E-3</v>
      </c>
      <c r="T826" s="20">
        <v>2.5181165919282513</v>
      </c>
      <c r="U826" s="22">
        <v>2.5831636647674214</v>
      </c>
      <c r="V826" s="17">
        <v>4</v>
      </c>
      <c r="W826" s="17">
        <v>2</v>
      </c>
      <c r="X826" s="22">
        <v>0</v>
      </c>
      <c r="Y826" s="22">
        <v>0</v>
      </c>
      <c r="Z826" s="22">
        <v>0</v>
      </c>
      <c r="AA826" s="22">
        <v>0</v>
      </c>
      <c r="AB826" s="22">
        <v>0</v>
      </c>
      <c r="AC826" s="22">
        <v>1.38E-5</v>
      </c>
      <c r="AD826" s="22">
        <v>0</v>
      </c>
      <c r="AE826" s="22">
        <v>0</v>
      </c>
      <c r="AF826" s="22">
        <v>2.7843E-3</v>
      </c>
      <c r="AG826" s="22">
        <v>0</v>
      </c>
      <c r="AH826" s="22">
        <v>9.5999999999999996E-6</v>
      </c>
      <c r="AI826" s="22">
        <v>0</v>
      </c>
      <c r="AJ826" s="22">
        <v>0</v>
      </c>
      <c r="AK826" s="22">
        <v>0</v>
      </c>
      <c r="AL826" s="22">
        <v>0</v>
      </c>
      <c r="AM826" s="22">
        <v>0</v>
      </c>
      <c r="AN826" s="22">
        <v>0</v>
      </c>
      <c r="AO826" s="22">
        <v>0</v>
      </c>
      <c r="AP826" s="22">
        <v>0</v>
      </c>
      <c r="AQ826" s="24" t="s">
        <v>960</v>
      </c>
    </row>
    <row r="827" spans="1:43" ht="40.200000000000003" x14ac:dyDescent="0.3">
      <c r="A827" s="17">
        <v>2012</v>
      </c>
      <c r="B827" s="19">
        <v>41141</v>
      </c>
      <c r="C827" s="18" t="s">
        <v>1106</v>
      </c>
      <c r="D827" s="18" t="s">
        <v>1804</v>
      </c>
      <c r="E827" s="18" t="s">
        <v>918</v>
      </c>
      <c r="F827" s="17">
        <v>8</v>
      </c>
      <c r="G827" s="18" t="s">
        <v>919</v>
      </c>
      <c r="H827" s="18" t="s">
        <v>47</v>
      </c>
      <c r="I827" s="17">
        <v>2012</v>
      </c>
      <c r="J827" s="17">
        <v>0.90290000000000004</v>
      </c>
      <c r="K827" s="17">
        <v>52</v>
      </c>
      <c r="L827" s="17">
        <v>160</v>
      </c>
      <c r="M827" s="20">
        <v>6.6679911772115796E-2</v>
      </c>
      <c r="N827" s="18" t="s">
        <v>920</v>
      </c>
      <c r="O827" s="18" t="s">
        <v>921</v>
      </c>
      <c r="P827" s="21">
        <v>0.3923611111111111</v>
      </c>
      <c r="Q827" s="18" t="s">
        <v>346</v>
      </c>
      <c r="R827" s="20">
        <v>1.2373832488096996</v>
      </c>
      <c r="S827" s="22">
        <v>2.9343999999999998E-3</v>
      </c>
      <c r="T827" s="20">
        <v>0.32499723114409124</v>
      </c>
      <c r="U827" s="22">
        <v>0.32605690706400331</v>
      </c>
      <c r="V827" s="17">
        <v>3</v>
      </c>
      <c r="W827" s="17">
        <v>3</v>
      </c>
      <c r="X827" s="22">
        <v>1.8653000000000001E-3</v>
      </c>
      <c r="Y827" s="22">
        <v>0</v>
      </c>
      <c r="Z827" s="22">
        <v>7.0699999999999997E-5</v>
      </c>
      <c r="AA827" s="22">
        <v>0</v>
      </c>
      <c r="AB827" s="22">
        <v>0</v>
      </c>
      <c r="AC827" s="22">
        <v>0</v>
      </c>
      <c r="AD827" s="22">
        <v>2.1699999999999999E-5</v>
      </c>
      <c r="AE827" s="22">
        <v>0</v>
      </c>
      <c r="AF827" s="22">
        <v>4.9999999999999998E-7</v>
      </c>
      <c r="AG827" s="22">
        <v>0</v>
      </c>
      <c r="AH827" s="22">
        <v>2.3999999999999999E-6</v>
      </c>
      <c r="AI827" s="22">
        <v>3.5200000000000002E-5</v>
      </c>
      <c r="AJ827" s="22">
        <v>0</v>
      </c>
      <c r="AK827" s="22">
        <v>0</v>
      </c>
      <c r="AL827" s="22">
        <v>0</v>
      </c>
      <c r="AM827" s="22">
        <v>0</v>
      </c>
      <c r="AN827" s="22">
        <v>0</v>
      </c>
      <c r="AO827" s="22">
        <v>0</v>
      </c>
      <c r="AP827" s="22">
        <v>9.3860000000000005E-4</v>
      </c>
      <c r="AQ827" s="24" t="s">
        <v>922</v>
      </c>
    </row>
    <row r="828" spans="1:43" ht="40.200000000000003" x14ac:dyDescent="0.3">
      <c r="A828" s="17">
        <v>2012</v>
      </c>
      <c r="B828" s="19">
        <v>41141</v>
      </c>
      <c r="C828" s="18" t="s">
        <v>962</v>
      </c>
      <c r="D828" s="18" t="s">
        <v>1805</v>
      </c>
      <c r="E828" s="18" t="s">
        <v>918</v>
      </c>
      <c r="F828" s="17">
        <v>8</v>
      </c>
      <c r="G828" s="18" t="s">
        <v>919</v>
      </c>
      <c r="H828" s="18" t="s">
        <v>47</v>
      </c>
      <c r="I828" s="17">
        <v>2012</v>
      </c>
      <c r="J828" s="17">
        <v>1.1278999999999999</v>
      </c>
      <c r="K828" s="17">
        <v>55</v>
      </c>
      <c r="L828" s="17">
        <v>752</v>
      </c>
      <c r="M828" s="20">
        <v>0.34940688564778638</v>
      </c>
      <c r="N828" s="18" t="s">
        <v>920</v>
      </c>
      <c r="O828" s="18" t="s">
        <v>921</v>
      </c>
      <c r="P828" s="21">
        <v>0.47569444444444442</v>
      </c>
      <c r="Q828" s="18" t="s">
        <v>346</v>
      </c>
      <c r="R828" s="20">
        <v>1.5407643784060656</v>
      </c>
      <c r="S828" s="22">
        <v>7.2996619833506282E-3</v>
      </c>
      <c r="T828" s="20">
        <v>0.647190529599311</v>
      </c>
      <c r="U828" s="22">
        <v>0.65140636993473522</v>
      </c>
      <c r="V828" s="17">
        <v>3</v>
      </c>
      <c r="W828" s="17">
        <v>2</v>
      </c>
      <c r="X828" s="22">
        <v>6.3695000000000002E-3</v>
      </c>
      <c r="Y828" s="22">
        <v>0</v>
      </c>
      <c r="Z828" s="22">
        <v>1.4139999999999999E-4</v>
      </c>
      <c r="AA828" s="22">
        <v>0</v>
      </c>
      <c r="AB828" s="22">
        <v>0</v>
      </c>
      <c r="AC828" s="22">
        <v>1.4660000000000001E-4</v>
      </c>
      <c r="AD828" s="22">
        <v>8.8800000000000004E-5</v>
      </c>
      <c r="AE828" s="22">
        <v>0</v>
      </c>
      <c r="AF828" s="22">
        <v>6.7199999999999994E-5</v>
      </c>
      <c r="AG828" s="22">
        <v>0</v>
      </c>
      <c r="AH828" s="22">
        <v>0</v>
      </c>
      <c r="AI828" s="22">
        <v>0</v>
      </c>
      <c r="AJ828" s="22">
        <v>4.1206198335062871E-4</v>
      </c>
      <c r="AK828" s="22">
        <v>0</v>
      </c>
      <c r="AL828" s="22">
        <v>0</v>
      </c>
      <c r="AM828" s="22">
        <v>0</v>
      </c>
      <c r="AN828" s="22">
        <v>0</v>
      </c>
      <c r="AO828" s="22">
        <v>0</v>
      </c>
      <c r="AP828" s="22">
        <v>7.4099999999999999E-5</v>
      </c>
      <c r="AQ828" s="24" t="s">
        <v>922</v>
      </c>
    </row>
    <row r="829" spans="1:43" ht="40.200000000000003" x14ac:dyDescent="0.3">
      <c r="A829" s="17">
        <v>2012</v>
      </c>
      <c r="B829" s="19">
        <v>41141</v>
      </c>
      <c r="C829" s="18" t="s">
        <v>962</v>
      </c>
      <c r="D829" s="18" t="s">
        <v>1806</v>
      </c>
      <c r="E829" s="18" t="s">
        <v>918</v>
      </c>
      <c r="F829" s="17">
        <v>8</v>
      </c>
      <c r="G829" s="18" t="s">
        <v>919</v>
      </c>
      <c r="H829" s="18" t="s">
        <v>47</v>
      </c>
      <c r="I829" s="17">
        <v>2012</v>
      </c>
      <c r="J829" s="17">
        <v>1.2242999999999999</v>
      </c>
      <c r="K829" s="17">
        <v>55</v>
      </c>
      <c r="L829" s="17">
        <v>752</v>
      </c>
      <c r="M829" s="20">
        <v>0.34940688564778638</v>
      </c>
      <c r="N829" s="18" t="s">
        <v>920</v>
      </c>
      <c r="O829" s="18" t="s">
        <v>921</v>
      </c>
      <c r="P829" s="21">
        <v>0.47569444444444442</v>
      </c>
      <c r="Q829" s="18" t="s">
        <v>346</v>
      </c>
      <c r="R829" s="20">
        <v>1.2034386967856578</v>
      </c>
      <c r="S829" s="22">
        <v>3.3571988727261462E-3</v>
      </c>
      <c r="T829" s="20">
        <v>0.27421374440301777</v>
      </c>
      <c r="U829" s="22">
        <v>0.27496774374905247</v>
      </c>
      <c r="V829" s="17">
        <v>3</v>
      </c>
      <c r="W829" s="17">
        <v>3</v>
      </c>
      <c r="X829" s="22">
        <v>2.7464999999999998E-3</v>
      </c>
      <c r="Y829" s="22">
        <v>0</v>
      </c>
      <c r="Z829" s="22">
        <v>3.7709999999999995E-4</v>
      </c>
      <c r="AA829" s="22">
        <v>0</v>
      </c>
      <c r="AB829" s="22">
        <v>0</v>
      </c>
      <c r="AC829" s="22">
        <v>5.52E-5</v>
      </c>
      <c r="AD829" s="22">
        <v>4.4400000000000002E-5</v>
      </c>
      <c r="AE829" s="22">
        <v>0</v>
      </c>
      <c r="AF829" s="22">
        <v>3.3599999999999997E-5</v>
      </c>
      <c r="AG829" s="22">
        <v>0</v>
      </c>
      <c r="AH829" s="22">
        <v>0</v>
      </c>
      <c r="AI829" s="22">
        <v>2.83E-5</v>
      </c>
      <c r="AJ829" s="22">
        <v>0</v>
      </c>
      <c r="AK829" s="22">
        <v>2.2698872726146377E-5</v>
      </c>
      <c r="AL829" s="22">
        <v>0</v>
      </c>
      <c r="AM829" s="22">
        <v>0</v>
      </c>
      <c r="AN829" s="22">
        <v>0</v>
      </c>
      <c r="AO829" s="22">
        <v>0</v>
      </c>
      <c r="AP829" s="22">
        <v>4.9400000000000001E-5</v>
      </c>
      <c r="AQ829" s="24" t="s">
        <v>922</v>
      </c>
    </row>
    <row r="830" spans="1:43" ht="40.200000000000003" x14ac:dyDescent="0.3">
      <c r="A830" s="17">
        <v>2012</v>
      </c>
      <c r="B830" s="19">
        <v>41141</v>
      </c>
      <c r="C830" s="18" t="s">
        <v>962</v>
      </c>
      <c r="D830" s="18" t="s">
        <v>1807</v>
      </c>
      <c r="E830" s="18" t="s">
        <v>918</v>
      </c>
      <c r="F830" s="17">
        <v>8</v>
      </c>
      <c r="G830" s="18" t="s">
        <v>919</v>
      </c>
      <c r="H830" s="18" t="s">
        <v>47</v>
      </c>
      <c r="I830" s="17">
        <v>2012</v>
      </c>
      <c r="J830" s="17">
        <v>0.81189999999999996</v>
      </c>
      <c r="K830" s="17">
        <v>47</v>
      </c>
      <c r="L830" s="17">
        <v>752</v>
      </c>
      <c r="M830" s="20">
        <v>0.34940688564778638</v>
      </c>
      <c r="N830" s="18" t="s">
        <v>920</v>
      </c>
      <c r="O830" s="18" t="s">
        <v>921</v>
      </c>
      <c r="P830" s="21">
        <v>0.47569444444444442</v>
      </c>
      <c r="Q830" s="18" t="s">
        <v>346</v>
      </c>
      <c r="R830" s="20">
        <v>1.5052339901589107</v>
      </c>
      <c r="S830" s="22">
        <v>3.7052999999999999E-3</v>
      </c>
      <c r="T830" s="20">
        <v>0.45637393767705381</v>
      </c>
      <c r="U830" s="22">
        <v>0.45846625819248754</v>
      </c>
      <c r="V830" s="17">
        <v>2</v>
      </c>
      <c r="W830" s="17">
        <v>1</v>
      </c>
      <c r="X830" s="22">
        <v>3.4036000000000001E-3</v>
      </c>
      <c r="Y830" s="22">
        <v>0</v>
      </c>
      <c r="Z830" s="22">
        <v>9.4300000000000002E-5</v>
      </c>
      <c r="AA830" s="22">
        <v>0</v>
      </c>
      <c r="AB830" s="22">
        <v>0</v>
      </c>
      <c r="AC830" s="22">
        <v>1.7940000000000002E-4</v>
      </c>
      <c r="AD830" s="22">
        <v>0</v>
      </c>
      <c r="AE830" s="22">
        <v>0</v>
      </c>
      <c r="AF830" s="22">
        <v>2.8E-5</v>
      </c>
      <c r="AG830" s="22">
        <v>0</v>
      </c>
      <c r="AH830" s="22">
        <v>0</v>
      </c>
      <c r="AI830" s="22">
        <v>0</v>
      </c>
      <c r="AJ830" s="22">
        <v>0</v>
      </c>
      <c r="AK830" s="22">
        <v>0</v>
      </c>
      <c r="AL830" s="22">
        <v>0</v>
      </c>
      <c r="AM830" s="22">
        <v>0</v>
      </c>
      <c r="AN830" s="22">
        <v>0</v>
      </c>
      <c r="AO830" s="22">
        <v>0</v>
      </c>
      <c r="AP830" s="22">
        <v>0</v>
      </c>
      <c r="AQ830" s="24" t="s">
        <v>922</v>
      </c>
    </row>
    <row r="831" spans="1:43" ht="40.200000000000003" x14ac:dyDescent="0.3">
      <c r="A831" s="17">
        <v>2012</v>
      </c>
      <c r="B831" s="19">
        <v>41141</v>
      </c>
      <c r="C831" s="18" t="s">
        <v>962</v>
      </c>
      <c r="D831" s="18" t="s">
        <v>1808</v>
      </c>
      <c r="E831" s="18" t="s">
        <v>918</v>
      </c>
      <c r="F831" s="17">
        <v>8</v>
      </c>
      <c r="G831" s="18" t="s">
        <v>919</v>
      </c>
      <c r="H831" s="18" t="s">
        <v>47</v>
      </c>
      <c r="I831" s="17">
        <v>2012</v>
      </c>
      <c r="J831" s="17">
        <v>0.77990000000000004</v>
      </c>
      <c r="K831" s="17">
        <v>47</v>
      </c>
      <c r="L831" s="17">
        <v>752</v>
      </c>
      <c r="M831" s="20">
        <v>0.34940688564778638</v>
      </c>
      <c r="N831" s="18" t="s">
        <v>920</v>
      </c>
      <c r="O831" s="18" t="s">
        <v>921</v>
      </c>
      <c r="P831" s="21">
        <v>0.47569444444444442</v>
      </c>
      <c r="Q831" s="18" t="s">
        <v>346</v>
      </c>
      <c r="R831" s="20">
        <v>1.5717676111007108</v>
      </c>
      <c r="S831" s="22">
        <v>4.3187393860785808E-3</v>
      </c>
      <c r="T831" s="20">
        <v>0.55375553097558416</v>
      </c>
      <c r="U831" s="22">
        <v>0.55683905805821388</v>
      </c>
      <c r="V831" s="17">
        <v>2</v>
      </c>
      <c r="W831" s="17">
        <v>1</v>
      </c>
      <c r="X831" s="22">
        <v>3.6643000000000001E-3</v>
      </c>
      <c r="Y831" s="22">
        <v>0</v>
      </c>
      <c r="Z831" s="22">
        <v>3.3E-4</v>
      </c>
      <c r="AA831" s="22">
        <v>0</v>
      </c>
      <c r="AB831" s="22">
        <v>0</v>
      </c>
      <c r="AC831" s="22">
        <v>1.6990000000000001E-4</v>
      </c>
      <c r="AD831" s="22">
        <v>0</v>
      </c>
      <c r="AE831" s="22">
        <v>0</v>
      </c>
      <c r="AF831" s="22">
        <v>1.1199999999999999E-5</v>
      </c>
      <c r="AG831" s="22">
        <v>0</v>
      </c>
      <c r="AH831" s="22">
        <v>2.3999999999999999E-6</v>
      </c>
      <c r="AI831" s="22">
        <v>0</v>
      </c>
      <c r="AJ831" s="22">
        <v>1.4093938607858146E-4</v>
      </c>
      <c r="AK831" s="22">
        <v>0</v>
      </c>
      <c r="AL831" s="22">
        <v>0</v>
      </c>
      <c r="AM831" s="22">
        <v>0</v>
      </c>
      <c r="AN831" s="22">
        <v>0</v>
      </c>
      <c r="AO831" s="22">
        <v>0</v>
      </c>
      <c r="AP831" s="22">
        <v>0</v>
      </c>
      <c r="AQ831" s="24" t="s">
        <v>922</v>
      </c>
    </row>
    <row r="832" spans="1:43" ht="40.200000000000003" x14ac:dyDescent="0.3">
      <c r="A832" s="17">
        <v>2012</v>
      </c>
      <c r="B832" s="19">
        <v>41141</v>
      </c>
      <c r="C832" s="18" t="s">
        <v>962</v>
      </c>
      <c r="D832" s="18" t="s">
        <v>1809</v>
      </c>
      <c r="E832" s="18" t="s">
        <v>918</v>
      </c>
      <c r="F832" s="17">
        <v>8</v>
      </c>
      <c r="G832" s="18" t="s">
        <v>919</v>
      </c>
      <c r="H832" s="18" t="s">
        <v>47</v>
      </c>
      <c r="I832" s="17">
        <v>2012</v>
      </c>
      <c r="J832" s="17">
        <v>1.0192000000000001</v>
      </c>
      <c r="K832" s="17">
        <v>49</v>
      </c>
      <c r="L832" s="17">
        <v>752</v>
      </c>
      <c r="M832" s="20">
        <v>0.34940688564778638</v>
      </c>
      <c r="N832" s="18" t="s">
        <v>920</v>
      </c>
      <c r="O832" s="18" t="s">
        <v>921</v>
      </c>
      <c r="P832" s="21">
        <v>0.47569444444444442</v>
      </c>
      <c r="Q832" s="18" t="s">
        <v>346</v>
      </c>
      <c r="R832" s="20">
        <v>1.4785598648653913</v>
      </c>
      <c r="S832" s="22">
        <v>4.0813255408577599E-3</v>
      </c>
      <c r="T832" s="20">
        <v>0.40044402873408158</v>
      </c>
      <c r="U832" s="22">
        <v>0.40205403008986118</v>
      </c>
      <c r="V832" s="17">
        <v>1</v>
      </c>
      <c r="W832" s="17">
        <v>2</v>
      </c>
      <c r="X832" s="22">
        <v>3.2268000000000002E-3</v>
      </c>
      <c r="Y832" s="22">
        <v>0</v>
      </c>
      <c r="Z832" s="22">
        <v>5.1849999999999997E-4</v>
      </c>
      <c r="AA832" s="22">
        <v>0</v>
      </c>
      <c r="AB832" s="22">
        <v>0</v>
      </c>
      <c r="AC832" s="22">
        <v>2.76E-5</v>
      </c>
      <c r="AD832" s="22">
        <v>4.4400000000000002E-5</v>
      </c>
      <c r="AE832" s="22">
        <v>0</v>
      </c>
      <c r="AF832" s="22">
        <v>0</v>
      </c>
      <c r="AG832" s="22">
        <v>0</v>
      </c>
      <c r="AH832" s="22">
        <v>0</v>
      </c>
      <c r="AI832" s="22">
        <v>2.83E-5</v>
      </c>
      <c r="AJ832" s="22">
        <v>1.616255408577599E-4</v>
      </c>
      <c r="AK832" s="22">
        <v>0</v>
      </c>
      <c r="AL832" s="22">
        <v>0</v>
      </c>
      <c r="AM832" s="22">
        <v>0</v>
      </c>
      <c r="AN832" s="22">
        <v>0</v>
      </c>
      <c r="AO832" s="22">
        <v>0</v>
      </c>
      <c r="AP832" s="22">
        <v>7.4099999999999999E-5</v>
      </c>
      <c r="AQ832" s="24" t="s">
        <v>922</v>
      </c>
    </row>
    <row r="833" spans="1:43" ht="40.200000000000003" x14ac:dyDescent="0.3">
      <c r="A833" s="17">
        <v>2012</v>
      </c>
      <c r="B833" s="19">
        <v>41141</v>
      </c>
      <c r="C833" s="18" t="s">
        <v>962</v>
      </c>
      <c r="D833" s="18" t="s">
        <v>1810</v>
      </c>
      <c r="E833" s="18" t="s">
        <v>918</v>
      </c>
      <c r="F833" s="17">
        <v>8</v>
      </c>
      <c r="G833" s="18" t="s">
        <v>919</v>
      </c>
      <c r="H833" s="18" t="s">
        <v>47</v>
      </c>
      <c r="I833" s="17">
        <v>2012</v>
      </c>
      <c r="J833" s="17">
        <v>1.0374000000000001</v>
      </c>
      <c r="K833" s="17">
        <v>53</v>
      </c>
      <c r="L833" s="17">
        <v>752</v>
      </c>
      <c r="M833" s="20">
        <v>0.34940688564778638</v>
      </c>
      <c r="N833" s="18" t="s">
        <v>920</v>
      </c>
      <c r="O833" s="18" t="s">
        <v>921</v>
      </c>
      <c r="P833" s="21">
        <v>0.47569444444444442</v>
      </c>
      <c r="Q833" s="18" t="s">
        <v>346</v>
      </c>
      <c r="R833" s="20">
        <v>1.2387339628031409</v>
      </c>
      <c r="S833" s="22">
        <v>3.1640999999999996E-3</v>
      </c>
      <c r="T833" s="20">
        <v>0.30500289184499702</v>
      </c>
      <c r="U833" s="22">
        <v>0.30593600550899452</v>
      </c>
      <c r="V833" s="17">
        <v>2</v>
      </c>
      <c r="W833" s="17">
        <v>3</v>
      </c>
      <c r="X833" s="22">
        <v>2.8954999999999996E-3</v>
      </c>
      <c r="Y833" s="22">
        <v>0</v>
      </c>
      <c r="Z833" s="22">
        <v>7.0699999999999997E-5</v>
      </c>
      <c r="AA833" s="22">
        <v>0</v>
      </c>
      <c r="AB833" s="22">
        <v>0</v>
      </c>
      <c r="AC833" s="22">
        <v>0</v>
      </c>
      <c r="AD833" s="22">
        <v>2.1699999999999999E-5</v>
      </c>
      <c r="AE833" s="22">
        <v>0</v>
      </c>
      <c r="AF833" s="22">
        <v>2.8E-5</v>
      </c>
      <c r="AG833" s="22">
        <v>0</v>
      </c>
      <c r="AH833" s="22">
        <v>0</v>
      </c>
      <c r="AI833" s="22">
        <v>0</v>
      </c>
      <c r="AJ833" s="22">
        <v>0</v>
      </c>
      <c r="AK833" s="22">
        <v>0</v>
      </c>
      <c r="AL833" s="22">
        <v>0</v>
      </c>
      <c r="AM833" s="22">
        <v>0</v>
      </c>
      <c r="AN833" s="22">
        <v>0</v>
      </c>
      <c r="AO833" s="22">
        <v>0</v>
      </c>
      <c r="AP833" s="22">
        <v>1.482E-4</v>
      </c>
      <c r="AQ833" s="24" t="s">
        <v>922</v>
      </c>
    </row>
    <row r="834" spans="1:43" ht="40.200000000000003" x14ac:dyDescent="0.3">
      <c r="A834" s="17">
        <v>2012</v>
      </c>
      <c r="B834" s="19">
        <v>41141</v>
      </c>
      <c r="C834" s="18" t="s">
        <v>962</v>
      </c>
      <c r="D834" s="18" t="s">
        <v>1811</v>
      </c>
      <c r="E834" s="18" t="s">
        <v>918</v>
      </c>
      <c r="F834" s="17">
        <v>8</v>
      </c>
      <c r="G834" s="18" t="s">
        <v>919</v>
      </c>
      <c r="H834" s="18" t="s">
        <v>47</v>
      </c>
      <c r="I834" s="17">
        <v>2012</v>
      </c>
      <c r="J834" s="17">
        <v>1.2023999999999999</v>
      </c>
      <c r="K834" s="17">
        <v>55</v>
      </c>
      <c r="L834" s="17">
        <v>752</v>
      </c>
      <c r="M834" s="20">
        <v>0.34940688564778638</v>
      </c>
      <c r="N834" s="18" t="s">
        <v>920</v>
      </c>
      <c r="O834" s="18" t="s">
        <v>921</v>
      </c>
      <c r="P834" s="21">
        <v>0.47569444444444442</v>
      </c>
      <c r="Q834" s="18" t="s">
        <v>346</v>
      </c>
      <c r="R834" s="20">
        <v>1.6196284798539933</v>
      </c>
      <c r="S834" s="22">
        <v>8.7531999999999992E-3</v>
      </c>
      <c r="T834" s="20">
        <v>0.72797737857618094</v>
      </c>
      <c r="U834" s="22">
        <v>0.7333157513596148</v>
      </c>
      <c r="V834" s="17">
        <v>3</v>
      </c>
      <c r="W834" s="17">
        <v>2</v>
      </c>
      <c r="X834" s="22">
        <v>6.1348000000000001E-3</v>
      </c>
      <c r="Y834" s="22">
        <v>0</v>
      </c>
      <c r="Z834" s="22">
        <v>2.3802999999999997E-3</v>
      </c>
      <c r="AA834" s="22">
        <v>0</v>
      </c>
      <c r="AB834" s="22">
        <v>0</v>
      </c>
      <c r="AC834" s="22">
        <v>9.6600000000000003E-5</v>
      </c>
      <c r="AD834" s="22">
        <v>0</v>
      </c>
      <c r="AE834" s="22">
        <v>0</v>
      </c>
      <c r="AF834" s="22">
        <v>1.1199999999999999E-5</v>
      </c>
      <c r="AG834" s="22">
        <v>4.5399999999999999E-5</v>
      </c>
      <c r="AH834" s="22">
        <v>0</v>
      </c>
      <c r="AI834" s="22">
        <v>8.4900000000000004E-5</v>
      </c>
      <c r="AJ834" s="22">
        <v>0</v>
      </c>
      <c r="AK834" s="22">
        <v>0</v>
      </c>
      <c r="AL834" s="22">
        <v>0</v>
      </c>
      <c r="AM834" s="22">
        <v>0</v>
      </c>
      <c r="AN834" s="22">
        <v>0</v>
      </c>
      <c r="AO834" s="22">
        <v>0</v>
      </c>
      <c r="AP834" s="22">
        <v>0</v>
      </c>
      <c r="AQ834" s="24" t="s">
        <v>922</v>
      </c>
    </row>
    <row r="835" spans="1:43" ht="40.200000000000003" x14ac:dyDescent="0.3">
      <c r="A835" s="17">
        <v>2012</v>
      </c>
      <c r="B835" s="19">
        <v>41141</v>
      </c>
      <c r="C835" s="18" t="s">
        <v>962</v>
      </c>
      <c r="D835" s="18" t="s">
        <v>1812</v>
      </c>
      <c r="E835" s="18" t="s">
        <v>918</v>
      </c>
      <c r="F835" s="17">
        <v>8</v>
      </c>
      <c r="G835" s="18" t="s">
        <v>919</v>
      </c>
      <c r="H835" s="18" t="s">
        <v>47</v>
      </c>
      <c r="I835" s="17">
        <v>2012</v>
      </c>
      <c r="J835" s="17">
        <v>1.0491999999999999</v>
      </c>
      <c r="K835" s="17">
        <v>52</v>
      </c>
      <c r="L835" s="17">
        <v>752</v>
      </c>
      <c r="M835" s="20">
        <v>0.34940688564778638</v>
      </c>
      <c r="N835" s="18" t="s">
        <v>920</v>
      </c>
      <c r="O835" s="18" t="s">
        <v>921</v>
      </c>
      <c r="P835" s="21">
        <v>0.47569444444444442</v>
      </c>
      <c r="Q835" s="18" t="s">
        <v>346</v>
      </c>
      <c r="R835" s="20">
        <v>0.99213808461633535</v>
      </c>
      <c r="S835" s="22">
        <v>1.6682999999999997E-3</v>
      </c>
      <c r="T835" s="20">
        <v>0.15900686237133052</v>
      </c>
      <c r="U835" s="22">
        <v>0.15926009685434817</v>
      </c>
      <c r="V835" s="17">
        <v>1</v>
      </c>
      <c r="W835" s="17">
        <v>3</v>
      </c>
      <c r="X835" s="22">
        <v>9.1940000000000001E-4</v>
      </c>
      <c r="Y835" s="22">
        <v>0</v>
      </c>
      <c r="Z835" s="22">
        <v>5.6559999999999998E-4</v>
      </c>
      <c r="AA835" s="22">
        <v>0</v>
      </c>
      <c r="AB835" s="22">
        <v>0</v>
      </c>
      <c r="AC835" s="22">
        <v>1.2850000000000001E-4</v>
      </c>
      <c r="AD835" s="22">
        <v>0</v>
      </c>
      <c r="AE835" s="22">
        <v>0</v>
      </c>
      <c r="AF835" s="22">
        <v>0</v>
      </c>
      <c r="AG835" s="22">
        <v>0</v>
      </c>
      <c r="AH835" s="22">
        <v>0</v>
      </c>
      <c r="AI835" s="22">
        <v>3.01E-5</v>
      </c>
      <c r="AJ835" s="22">
        <v>0</v>
      </c>
      <c r="AK835" s="22">
        <v>0</v>
      </c>
      <c r="AL835" s="22">
        <v>0</v>
      </c>
      <c r="AM835" s="22">
        <v>0</v>
      </c>
      <c r="AN835" s="22">
        <v>0</v>
      </c>
      <c r="AO835" s="22">
        <v>0</v>
      </c>
      <c r="AP835" s="22">
        <v>2.4700000000000001E-5</v>
      </c>
      <c r="AQ835" s="24" t="s">
        <v>922</v>
      </c>
    </row>
    <row r="836" spans="1:43" ht="27" x14ac:dyDescent="0.3">
      <c r="A836" s="17">
        <v>2012</v>
      </c>
      <c r="B836" s="19">
        <v>41142</v>
      </c>
      <c r="C836" s="18" t="s">
        <v>1134</v>
      </c>
      <c r="D836" s="18" t="s">
        <v>1813</v>
      </c>
      <c r="E836" s="18" t="s">
        <v>918</v>
      </c>
      <c r="F836" s="17">
        <v>8</v>
      </c>
      <c r="G836" s="18" t="s">
        <v>919</v>
      </c>
      <c r="H836" s="18" t="s">
        <v>47</v>
      </c>
      <c r="I836" s="17">
        <v>2012</v>
      </c>
      <c r="J836" s="17">
        <v>0.83630000000000004</v>
      </c>
      <c r="K836" s="17">
        <v>49</v>
      </c>
      <c r="L836" s="17">
        <v>217</v>
      </c>
      <c r="M836" s="20">
        <v>9.2388089863718048E-2</v>
      </c>
      <c r="N836" s="18" t="s">
        <v>920</v>
      </c>
      <c r="O836" s="18" t="s">
        <v>920</v>
      </c>
      <c r="P836" s="21">
        <v>0.53680555555555554</v>
      </c>
      <c r="Q836" s="18" t="s">
        <v>346</v>
      </c>
      <c r="R836" s="20">
        <v>1.2321032139396813</v>
      </c>
      <c r="S836" s="22">
        <v>2.3138999999999998E-3</v>
      </c>
      <c r="T836" s="20">
        <v>0.27668300848977639</v>
      </c>
      <c r="U836" s="22">
        <v>0.27745066734325663</v>
      </c>
      <c r="V836" s="17">
        <v>1</v>
      </c>
      <c r="W836" s="17">
        <v>1</v>
      </c>
      <c r="X836" s="22">
        <v>1.9350000000000001E-3</v>
      </c>
      <c r="Y836" s="22">
        <v>7.5300000000000001E-5</v>
      </c>
      <c r="Z836" s="22">
        <v>0</v>
      </c>
      <c r="AA836" s="22">
        <v>0</v>
      </c>
      <c r="AB836" s="22">
        <v>0</v>
      </c>
      <c r="AC836" s="22">
        <v>3.0360000000000001E-4</v>
      </c>
      <c r="AD836" s="22">
        <v>0</v>
      </c>
      <c r="AE836" s="22">
        <v>0</v>
      </c>
      <c r="AF836" s="22">
        <v>0</v>
      </c>
      <c r="AG836" s="22">
        <v>0</v>
      </c>
      <c r="AH836" s="22">
        <v>0</v>
      </c>
      <c r="AI836" s="22">
        <v>0</v>
      </c>
      <c r="AJ836" s="22">
        <v>0</v>
      </c>
      <c r="AK836" s="22">
        <v>0</v>
      </c>
      <c r="AL836" s="22">
        <v>0</v>
      </c>
      <c r="AM836" s="22">
        <v>0</v>
      </c>
      <c r="AN836" s="22">
        <v>0</v>
      </c>
      <c r="AO836" s="22">
        <v>0</v>
      </c>
      <c r="AP836" s="22">
        <v>0</v>
      </c>
      <c r="AQ836" s="24" t="s">
        <v>922</v>
      </c>
    </row>
    <row r="837" spans="1:43" ht="27" x14ac:dyDescent="0.3">
      <c r="A837" s="17">
        <v>2012</v>
      </c>
      <c r="B837" s="19">
        <v>41142</v>
      </c>
      <c r="C837" s="18" t="s">
        <v>1134</v>
      </c>
      <c r="D837" s="18" t="s">
        <v>1814</v>
      </c>
      <c r="E837" s="18" t="s">
        <v>918</v>
      </c>
      <c r="F837" s="17">
        <v>8</v>
      </c>
      <c r="G837" s="18" t="s">
        <v>919</v>
      </c>
      <c r="H837" s="18" t="s">
        <v>47</v>
      </c>
      <c r="I837" s="17">
        <v>2012</v>
      </c>
      <c r="J837" s="17">
        <v>0.96089999999999998</v>
      </c>
      <c r="K837" s="17">
        <v>53</v>
      </c>
      <c r="L837" s="17">
        <v>217</v>
      </c>
      <c r="M837" s="20">
        <v>9.2388089863718048E-2</v>
      </c>
      <c r="N837" s="18" t="s">
        <v>920</v>
      </c>
      <c r="O837" s="18" t="s">
        <v>920</v>
      </c>
      <c r="P837" s="21">
        <v>0.53680555555555554</v>
      </c>
      <c r="Q837" s="18" t="s">
        <v>346</v>
      </c>
      <c r="R837" s="20">
        <v>0.38420070144258656</v>
      </c>
      <c r="S837" s="22">
        <v>4.4229999999999996E-4</v>
      </c>
      <c r="T837" s="20">
        <v>4.602976376313872E-2</v>
      </c>
      <c r="U837" s="22">
        <v>4.6050960911657016E-2</v>
      </c>
      <c r="V837" s="17">
        <v>1</v>
      </c>
      <c r="W837" s="17">
        <v>2</v>
      </c>
      <c r="X837" s="22">
        <v>3.9789999999999997E-4</v>
      </c>
      <c r="Y837" s="22">
        <v>0</v>
      </c>
      <c r="Z837" s="22">
        <v>0</v>
      </c>
      <c r="AA837" s="22">
        <v>0</v>
      </c>
      <c r="AB837" s="22">
        <v>0</v>
      </c>
      <c r="AC837" s="22">
        <v>0</v>
      </c>
      <c r="AD837" s="22">
        <v>4.4400000000000002E-5</v>
      </c>
      <c r="AE837" s="22">
        <v>0</v>
      </c>
      <c r="AF837" s="22">
        <v>0</v>
      </c>
      <c r="AG837" s="22">
        <v>0</v>
      </c>
      <c r="AH837" s="22">
        <v>0</v>
      </c>
      <c r="AI837" s="22">
        <v>0</v>
      </c>
      <c r="AJ837" s="22">
        <v>0</v>
      </c>
      <c r="AK837" s="22">
        <v>0</v>
      </c>
      <c r="AL837" s="22">
        <v>0</v>
      </c>
      <c r="AM837" s="22">
        <v>0</v>
      </c>
      <c r="AN837" s="22">
        <v>0</v>
      </c>
      <c r="AO837" s="22">
        <v>0</v>
      </c>
      <c r="AP837" s="22">
        <v>0</v>
      </c>
      <c r="AQ837" s="24" t="s">
        <v>922</v>
      </c>
    </row>
    <row r="838" spans="1:43" ht="27" x14ac:dyDescent="0.3">
      <c r="A838" s="17">
        <v>2012</v>
      </c>
      <c r="B838" s="19">
        <v>41143</v>
      </c>
      <c r="C838" s="18" t="s">
        <v>972</v>
      </c>
      <c r="D838" s="18" t="s">
        <v>1815</v>
      </c>
      <c r="E838" s="18" t="s">
        <v>918</v>
      </c>
      <c r="F838" s="17">
        <v>8</v>
      </c>
      <c r="G838" s="18" t="s">
        <v>919</v>
      </c>
      <c r="H838" s="18" t="s">
        <v>47</v>
      </c>
      <c r="I838" s="17">
        <v>2012</v>
      </c>
      <c r="J838" s="17">
        <v>0.49880000000000002</v>
      </c>
      <c r="K838" s="17">
        <v>44</v>
      </c>
      <c r="L838" s="17">
        <v>8620</v>
      </c>
      <c r="M838" s="20">
        <v>4.7837372349057237</v>
      </c>
      <c r="N838" s="18" t="s">
        <v>969</v>
      </c>
      <c r="O838" s="18" t="s">
        <v>969</v>
      </c>
      <c r="P838" s="21">
        <v>0.56041666666666667</v>
      </c>
      <c r="Q838" s="18" t="s">
        <v>346</v>
      </c>
      <c r="R838" s="20">
        <v>1.2657275300118522</v>
      </c>
      <c r="S838" s="22">
        <v>1.6620999999999999E-3</v>
      </c>
      <c r="T838" s="20">
        <v>0.33321972734562949</v>
      </c>
      <c r="U838" s="22">
        <v>0.33433379350075704</v>
      </c>
      <c r="V838" s="17">
        <v>2</v>
      </c>
      <c r="W838" s="17">
        <v>2</v>
      </c>
      <c r="X838" s="22">
        <v>0</v>
      </c>
      <c r="Y838" s="22">
        <v>0</v>
      </c>
      <c r="Z838" s="22">
        <v>0</v>
      </c>
      <c r="AA838" s="22">
        <v>0</v>
      </c>
      <c r="AB838" s="22">
        <v>0</v>
      </c>
      <c r="AC838" s="22">
        <v>1.6659999999999998E-4</v>
      </c>
      <c r="AD838" s="22">
        <v>0</v>
      </c>
      <c r="AE838" s="22">
        <v>0</v>
      </c>
      <c r="AF838" s="22">
        <v>1.4931E-3</v>
      </c>
      <c r="AG838" s="22">
        <v>0</v>
      </c>
      <c r="AH838" s="22">
        <v>2.3999999999999999E-6</v>
      </c>
      <c r="AI838" s="22">
        <v>0</v>
      </c>
      <c r="AJ838" s="22">
        <v>0</v>
      </c>
      <c r="AK838" s="22">
        <v>0</v>
      </c>
      <c r="AL838" s="22">
        <v>0</v>
      </c>
      <c r="AM838" s="22">
        <v>0</v>
      </c>
      <c r="AN838" s="22">
        <v>0</v>
      </c>
      <c r="AO838" s="22">
        <v>0</v>
      </c>
      <c r="AP838" s="22">
        <v>0</v>
      </c>
      <c r="AQ838" s="24" t="s">
        <v>922</v>
      </c>
    </row>
    <row r="839" spans="1:43" ht="27" x14ac:dyDescent="0.3">
      <c r="A839" s="17">
        <v>2012</v>
      </c>
      <c r="B839" s="19">
        <v>41143</v>
      </c>
      <c r="C839" s="18" t="s">
        <v>972</v>
      </c>
      <c r="D839" s="18" t="s">
        <v>1816</v>
      </c>
      <c r="E839" s="18" t="s">
        <v>918</v>
      </c>
      <c r="F839" s="17">
        <v>8</v>
      </c>
      <c r="G839" s="18" t="s">
        <v>919</v>
      </c>
      <c r="H839" s="18" t="s">
        <v>47</v>
      </c>
      <c r="I839" s="17">
        <v>2012</v>
      </c>
      <c r="J839" s="17">
        <v>1.1964999999999999</v>
      </c>
      <c r="K839" s="17">
        <v>59</v>
      </c>
      <c r="L839" s="17">
        <v>8620</v>
      </c>
      <c r="M839" s="20">
        <v>4.7837372349057237</v>
      </c>
      <c r="N839" s="18" t="s">
        <v>969</v>
      </c>
      <c r="O839" s="18" t="s">
        <v>969</v>
      </c>
      <c r="P839" s="21">
        <v>0.56041666666666667</v>
      </c>
      <c r="Q839" s="18" t="s">
        <v>346</v>
      </c>
      <c r="R839" s="20">
        <v>0.86401003474863403</v>
      </c>
      <c r="S839" s="22">
        <v>2.0054117364867847E-3</v>
      </c>
      <c r="T839" s="20">
        <v>0.16760649699011992</v>
      </c>
      <c r="U839" s="22">
        <v>0.16788788799806417</v>
      </c>
      <c r="V839" s="17">
        <v>2</v>
      </c>
      <c r="W839" s="17">
        <v>1</v>
      </c>
      <c r="X839" s="22">
        <v>1.098E-4</v>
      </c>
      <c r="Y839" s="22">
        <v>6.3009999999999997E-4</v>
      </c>
      <c r="Z839" s="22">
        <v>0</v>
      </c>
      <c r="AA839" s="22">
        <v>0</v>
      </c>
      <c r="AB839" s="22">
        <v>0</v>
      </c>
      <c r="AC839" s="22">
        <v>0</v>
      </c>
      <c r="AD839" s="22">
        <v>0</v>
      </c>
      <c r="AE839" s="22">
        <v>0</v>
      </c>
      <c r="AF839" s="22">
        <v>0</v>
      </c>
      <c r="AG839" s="22">
        <v>0</v>
      </c>
      <c r="AH839" s="22">
        <v>0</v>
      </c>
      <c r="AI839" s="22">
        <v>0</v>
      </c>
      <c r="AJ839" s="22">
        <v>7.7151173648678443E-4</v>
      </c>
      <c r="AK839" s="22">
        <v>0</v>
      </c>
      <c r="AL839" s="22">
        <v>0</v>
      </c>
      <c r="AM839" s="22">
        <v>0</v>
      </c>
      <c r="AN839" s="22">
        <v>0</v>
      </c>
      <c r="AO839" s="22">
        <v>0</v>
      </c>
      <c r="AP839" s="22">
        <v>4.9399999999999997E-4</v>
      </c>
      <c r="AQ839" s="24" t="s">
        <v>930</v>
      </c>
    </row>
    <row r="840" spans="1:43" ht="27" x14ac:dyDescent="0.3">
      <c r="A840" s="17">
        <v>2012</v>
      </c>
      <c r="B840" s="19">
        <v>41144</v>
      </c>
      <c r="C840" s="18" t="s">
        <v>1512</v>
      </c>
      <c r="D840" s="18" t="s">
        <v>1817</v>
      </c>
      <c r="E840" s="18" t="s">
        <v>918</v>
      </c>
      <c r="F840" s="17">
        <v>8</v>
      </c>
      <c r="G840" s="18" t="s">
        <v>919</v>
      </c>
      <c r="H840" s="18" t="s">
        <v>47</v>
      </c>
      <c r="I840" s="17">
        <v>2012</v>
      </c>
      <c r="J840" s="17">
        <v>0.16450000000000001</v>
      </c>
      <c r="K840" s="17">
        <v>28</v>
      </c>
      <c r="L840" s="17">
        <v>6550</v>
      </c>
      <c r="M840" s="20">
        <v>3.558994090932087</v>
      </c>
      <c r="N840" s="18" t="s">
        <v>969</v>
      </c>
      <c r="O840" s="18" t="s">
        <v>969</v>
      </c>
      <c r="P840" s="21">
        <v>0.31111111111111112</v>
      </c>
      <c r="Q840" s="18" t="s">
        <v>347</v>
      </c>
      <c r="R840" s="20"/>
      <c r="S840" s="22">
        <v>0</v>
      </c>
      <c r="T840" s="20" t="s">
        <v>47</v>
      </c>
      <c r="U840" s="22">
        <v>0</v>
      </c>
      <c r="V840" s="17">
        <v>0</v>
      </c>
      <c r="W840" s="17" t="s">
        <v>47</v>
      </c>
      <c r="X840" s="22">
        <v>0</v>
      </c>
      <c r="Y840" s="22">
        <v>0</v>
      </c>
      <c r="Z840" s="22">
        <v>0</v>
      </c>
      <c r="AA840" s="22">
        <v>0</v>
      </c>
      <c r="AB840" s="22">
        <v>0</v>
      </c>
      <c r="AC840" s="22">
        <v>0</v>
      </c>
      <c r="AD840" s="22">
        <v>0</v>
      </c>
      <c r="AE840" s="22">
        <v>0</v>
      </c>
      <c r="AF840" s="22">
        <v>0</v>
      </c>
      <c r="AG840" s="22">
        <v>0</v>
      </c>
      <c r="AH840" s="22">
        <v>0</v>
      </c>
      <c r="AI840" s="22">
        <v>0</v>
      </c>
      <c r="AJ840" s="22">
        <v>0</v>
      </c>
      <c r="AK840" s="22">
        <v>0</v>
      </c>
      <c r="AL840" s="22">
        <v>0</v>
      </c>
      <c r="AM840" s="22">
        <v>0</v>
      </c>
      <c r="AN840" s="22">
        <v>0</v>
      </c>
      <c r="AO840" s="22">
        <v>0</v>
      </c>
      <c r="AP840" s="22">
        <v>0</v>
      </c>
      <c r="AQ840" s="24" t="s">
        <v>960</v>
      </c>
    </row>
    <row r="841" spans="1:43" ht="27" x14ac:dyDescent="0.3">
      <c r="A841" s="17">
        <v>2012</v>
      </c>
      <c r="B841" s="19">
        <v>41162</v>
      </c>
      <c r="C841" s="18" t="s">
        <v>1818</v>
      </c>
      <c r="D841" s="18" t="s">
        <v>1819</v>
      </c>
      <c r="E841" s="18" t="s">
        <v>1004</v>
      </c>
      <c r="F841" s="17">
        <v>9</v>
      </c>
      <c r="G841" s="18" t="s">
        <v>919</v>
      </c>
      <c r="H841" s="18" t="s">
        <v>47</v>
      </c>
      <c r="I841" s="17">
        <v>2012</v>
      </c>
      <c r="J841" s="17">
        <v>0.65969999999999995</v>
      </c>
      <c r="K841" s="17">
        <v>46</v>
      </c>
      <c r="L841" s="17">
        <v>17690</v>
      </c>
      <c r="M841" s="20">
        <v>10.414010749023655</v>
      </c>
      <c r="N841" s="18" t="s">
        <v>976</v>
      </c>
      <c r="O841" s="18" t="s">
        <v>976</v>
      </c>
      <c r="P841" s="21">
        <v>0.37986111111111109</v>
      </c>
      <c r="Q841" s="18" t="s">
        <v>346</v>
      </c>
      <c r="R841" s="20">
        <v>-1.2799718376818583</v>
      </c>
      <c r="S841" s="22">
        <v>5.5999999999999997E-6</v>
      </c>
      <c r="T841" s="20">
        <v>8.4887069880248598E-4</v>
      </c>
      <c r="U841" s="22">
        <v>8.4887790467828752E-4</v>
      </c>
      <c r="V841" s="17" t="s">
        <v>47</v>
      </c>
      <c r="W841" s="17" t="s">
        <v>47</v>
      </c>
      <c r="X841" s="22">
        <v>0</v>
      </c>
      <c r="Y841" s="22">
        <v>0</v>
      </c>
      <c r="Z841" s="22">
        <v>0</v>
      </c>
      <c r="AA841" s="22">
        <v>0</v>
      </c>
      <c r="AB841" s="22">
        <v>0</v>
      </c>
      <c r="AC841" s="22">
        <v>0</v>
      </c>
      <c r="AD841" s="22">
        <v>0</v>
      </c>
      <c r="AE841" s="22">
        <v>0</v>
      </c>
      <c r="AF841" s="22">
        <v>5.5999999999999997E-6</v>
      </c>
      <c r="AG841" s="22">
        <v>0</v>
      </c>
      <c r="AH841" s="22">
        <v>0</v>
      </c>
      <c r="AI841" s="22">
        <v>0</v>
      </c>
      <c r="AJ841" s="22">
        <v>0</v>
      </c>
      <c r="AK841" s="22">
        <v>0</v>
      </c>
      <c r="AL841" s="22">
        <v>0</v>
      </c>
      <c r="AM841" s="22">
        <v>0</v>
      </c>
      <c r="AN841" s="22">
        <v>0</v>
      </c>
      <c r="AO841" s="22">
        <v>0</v>
      </c>
      <c r="AP841" s="22">
        <v>0</v>
      </c>
      <c r="AQ841" s="24" t="s">
        <v>922</v>
      </c>
    </row>
    <row r="842" spans="1:43" ht="27" x14ac:dyDescent="0.3">
      <c r="A842" s="17">
        <v>2012</v>
      </c>
      <c r="B842" s="19">
        <v>41193</v>
      </c>
      <c r="C842" s="18" t="s">
        <v>1093</v>
      </c>
      <c r="D842" s="18" t="s">
        <v>1820</v>
      </c>
      <c r="E842" s="18" t="s">
        <v>1004</v>
      </c>
      <c r="F842" s="17">
        <v>10</v>
      </c>
      <c r="G842" s="18" t="s">
        <v>919</v>
      </c>
      <c r="H842" s="18" t="s">
        <v>47</v>
      </c>
      <c r="I842" s="17">
        <v>2012</v>
      </c>
      <c r="J842" s="17">
        <v>1.2012</v>
      </c>
      <c r="K842" s="17">
        <v>53</v>
      </c>
      <c r="L842" s="17">
        <v>4990</v>
      </c>
      <c r="M842" s="20">
        <v>2.6564850186957014</v>
      </c>
      <c r="N842" s="18" t="s">
        <v>969</v>
      </c>
      <c r="O842" s="18" t="s">
        <v>969</v>
      </c>
      <c r="P842" s="21">
        <v>0.41458333333333336</v>
      </c>
      <c r="Q842" s="18" t="s">
        <v>346</v>
      </c>
      <c r="R842" s="20">
        <v>1.3938701807140721</v>
      </c>
      <c r="S842" s="22">
        <v>4.5225816744934519E-3</v>
      </c>
      <c r="T842" s="20">
        <v>0.37650530090688078</v>
      </c>
      <c r="U842" s="22">
        <v>0.37792822069140691</v>
      </c>
      <c r="V842" s="17" t="s">
        <v>47</v>
      </c>
      <c r="W842" s="17" t="s">
        <v>47</v>
      </c>
      <c r="X842" s="22">
        <v>5.49E-5</v>
      </c>
      <c r="Y842" s="22">
        <v>3.012E-4</v>
      </c>
      <c r="Z842" s="22">
        <v>0</v>
      </c>
      <c r="AA842" s="22">
        <v>0</v>
      </c>
      <c r="AB842" s="22">
        <v>0</v>
      </c>
      <c r="AC842" s="22">
        <v>0</v>
      </c>
      <c r="AD842" s="22">
        <v>1.3699999999999999E-5</v>
      </c>
      <c r="AE842" s="22">
        <v>0</v>
      </c>
      <c r="AF842" s="22">
        <v>0</v>
      </c>
      <c r="AG842" s="22">
        <v>0</v>
      </c>
      <c r="AH842" s="22">
        <v>0</v>
      </c>
      <c r="AI842" s="22">
        <v>0</v>
      </c>
      <c r="AJ842" s="22">
        <v>4.1527816744934519E-3</v>
      </c>
      <c r="AK842" s="22">
        <v>0</v>
      </c>
      <c r="AL842" s="22">
        <v>0</v>
      </c>
      <c r="AM842" s="22">
        <v>0</v>
      </c>
      <c r="AN842" s="22">
        <v>0</v>
      </c>
      <c r="AO842" s="22">
        <v>0</v>
      </c>
      <c r="AP842" s="22">
        <v>0</v>
      </c>
      <c r="AQ842" s="24" t="s">
        <v>922</v>
      </c>
    </row>
    <row r="843" spans="1:43" ht="27" x14ac:dyDescent="0.3">
      <c r="A843" s="17">
        <v>2012</v>
      </c>
      <c r="B843" s="19">
        <v>41193</v>
      </c>
      <c r="C843" s="18" t="s">
        <v>1034</v>
      </c>
      <c r="D843" s="18" t="s">
        <v>1821</v>
      </c>
      <c r="E843" s="18" t="s">
        <v>1004</v>
      </c>
      <c r="F843" s="17">
        <v>10</v>
      </c>
      <c r="G843" s="18" t="s">
        <v>919</v>
      </c>
      <c r="H843" s="18" t="s">
        <v>47</v>
      </c>
      <c r="I843" s="17">
        <v>2012</v>
      </c>
      <c r="J843" s="17">
        <v>1.3581000000000001</v>
      </c>
      <c r="K843" s="17">
        <v>56</v>
      </c>
      <c r="L843" s="17">
        <v>4854</v>
      </c>
      <c r="M843" s="20">
        <v>2.5787785146737012</v>
      </c>
      <c r="N843" s="18" t="s">
        <v>969</v>
      </c>
      <c r="O843" s="18" t="s">
        <v>969</v>
      </c>
      <c r="P843" s="21">
        <v>0.39652777777777776</v>
      </c>
      <c r="Q843" s="18" t="s">
        <v>346</v>
      </c>
      <c r="R843" s="20">
        <v>1.0650501290143521</v>
      </c>
      <c r="S843" s="22">
        <v>2.6137999999999999E-3</v>
      </c>
      <c r="T843" s="20">
        <v>0.19246005448788747</v>
      </c>
      <c r="U843" s="22">
        <v>0.19283117747712961</v>
      </c>
      <c r="V843" s="17" t="s">
        <v>47</v>
      </c>
      <c r="W843" s="17" t="s">
        <v>47</v>
      </c>
      <c r="X843" s="22">
        <v>7.1369999999999995E-4</v>
      </c>
      <c r="Y843" s="22">
        <v>1.3554000000000001E-3</v>
      </c>
      <c r="Z843" s="22">
        <v>0</v>
      </c>
      <c r="AA843" s="22">
        <v>2.196E-4</v>
      </c>
      <c r="AB843" s="22">
        <v>0</v>
      </c>
      <c r="AC843" s="22">
        <v>0</v>
      </c>
      <c r="AD843" s="22">
        <v>0</v>
      </c>
      <c r="AE843" s="22">
        <v>0</v>
      </c>
      <c r="AF843" s="22">
        <v>3.0239999999999998E-4</v>
      </c>
      <c r="AG843" s="22">
        <v>2.27E-5</v>
      </c>
      <c r="AH843" s="22">
        <v>0</v>
      </c>
      <c r="AI843" s="22">
        <v>0</v>
      </c>
      <c r="AJ843" s="22">
        <v>0</v>
      </c>
      <c r="AK843" s="22">
        <v>0</v>
      </c>
      <c r="AL843" s="22">
        <v>0</v>
      </c>
      <c r="AM843" s="22">
        <v>0</v>
      </c>
      <c r="AN843" s="22">
        <v>0</v>
      </c>
      <c r="AO843" s="22">
        <v>0</v>
      </c>
      <c r="AP843" s="22">
        <v>0</v>
      </c>
      <c r="AQ843" s="24" t="s">
        <v>930</v>
      </c>
    </row>
    <row r="844" spans="1:43" ht="27" x14ac:dyDescent="0.3">
      <c r="A844" s="17">
        <v>2012</v>
      </c>
      <c r="B844" s="19">
        <v>41193</v>
      </c>
      <c r="C844" s="18" t="s">
        <v>1034</v>
      </c>
      <c r="D844" s="18" t="s">
        <v>1822</v>
      </c>
      <c r="E844" s="18" t="s">
        <v>1004</v>
      </c>
      <c r="F844" s="17">
        <v>10</v>
      </c>
      <c r="G844" s="18" t="s">
        <v>919</v>
      </c>
      <c r="H844" s="18" t="s">
        <v>47</v>
      </c>
      <c r="I844" s="17">
        <v>2012</v>
      </c>
      <c r="J844" s="17">
        <v>1.333</v>
      </c>
      <c r="K844" s="17">
        <v>56</v>
      </c>
      <c r="L844" s="17">
        <v>4854</v>
      </c>
      <c r="M844" s="20">
        <v>2.5787785146737012</v>
      </c>
      <c r="N844" s="18" t="s">
        <v>969</v>
      </c>
      <c r="O844" s="18" t="s">
        <v>969</v>
      </c>
      <c r="P844" s="21">
        <v>0.39652777777777776</v>
      </c>
      <c r="Q844" s="18" t="s">
        <v>346</v>
      </c>
      <c r="R844" s="20">
        <v>1.1643263696137873</v>
      </c>
      <c r="S844" s="22">
        <v>3.2851E-3</v>
      </c>
      <c r="T844" s="20">
        <v>0.24644411102775696</v>
      </c>
      <c r="U844" s="22">
        <v>0.24705295849508793</v>
      </c>
      <c r="V844" s="17" t="s">
        <v>47</v>
      </c>
      <c r="W844" s="17" t="s">
        <v>47</v>
      </c>
      <c r="X844" s="22">
        <v>6.4499999999999996E-4</v>
      </c>
      <c r="Y844" s="22">
        <v>2.5956999999999998E-3</v>
      </c>
      <c r="Z844" s="22">
        <v>0</v>
      </c>
      <c r="AA844" s="22">
        <v>0</v>
      </c>
      <c r="AB844" s="22">
        <v>0</v>
      </c>
      <c r="AC844" s="22">
        <v>0</v>
      </c>
      <c r="AD844" s="22">
        <v>4.4400000000000002E-5</v>
      </c>
      <c r="AE844" s="22">
        <v>0</v>
      </c>
      <c r="AF844" s="22">
        <v>0</v>
      </c>
      <c r="AG844" s="22">
        <v>0</v>
      </c>
      <c r="AH844" s="22">
        <v>0</v>
      </c>
      <c r="AI844" s="22">
        <v>0</v>
      </c>
      <c r="AJ844" s="22">
        <v>0</v>
      </c>
      <c r="AK844" s="22">
        <v>0</v>
      </c>
      <c r="AL844" s="22">
        <v>0</v>
      </c>
      <c r="AM844" s="22">
        <v>0</v>
      </c>
      <c r="AN844" s="22">
        <v>0</v>
      </c>
      <c r="AO844" s="22">
        <v>0</v>
      </c>
      <c r="AP844" s="22">
        <v>0</v>
      </c>
      <c r="AQ844" s="24" t="s">
        <v>930</v>
      </c>
    </row>
    <row r="845" spans="1:43" ht="27" x14ac:dyDescent="0.3">
      <c r="A845" s="17">
        <v>2012</v>
      </c>
      <c r="B845" s="19">
        <v>41193</v>
      </c>
      <c r="C845" s="18" t="s">
        <v>1034</v>
      </c>
      <c r="D845" s="18" t="s">
        <v>1823</v>
      </c>
      <c r="E845" s="18" t="s">
        <v>1004</v>
      </c>
      <c r="F845" s="17">
        <v>10</v>
      </c>
      <c r="G845" s="18" t="s">
        <v>919</v>
      </c>
      <c r="H845" s="18" t="s">
        <v>47</v>
      </c>
      <c r="I845" s="17">
        <v>2012</v>
      </c>
      <c r="J845" s="17">
        <v>1.0634999999999999</v>
      </c>
      <c r="K845" s="17">
        <v>52</v>
      </c>
      <c r="L845" s="17">
        <v>4854</v>
      </c>
      <c r="M845" s="20">
        <v>2.5787785146737012</v>
      </c>
      <c r="N845" s="18" t="s">
        <v>969</v>
      </c>
      <c r="O845" s="18" t="s">
        <v>969</v>
      </c>
      <c r="P845" s="21">
        <v>0.39652777777777776</v>
      </c>
      <c r="Q845" s="18" t="s">
        <v>346</v>
      </c>
      <c r="R845" s="20">
        <v>0.51164563096293925</v>
      </c>
      <c r="S845" s="22">
        <v>5.5179999999999997E-4</v>
      </c>
      <c r="T845" s="20">
        <v>5.188528443817584E-2</v>
      </c>
      <c r="U845" s="22">
        <v>5.1912219240787087E-2</v>
      </c>
      <c r="V845" s="17" t="s">
        <v>47</v>
      </c>
      <c r="W845" s="17" t="s">
        <v>47</v>
      </c>
      <c r="X845" s="22">
        <v>5.49E-5</v>
      </c>
      <c r="Y845" s="22">
        <v>4.5180000000000003E-4</v>
      </c>
      <c r="Z845" s="22">
        <v>0</v>
      </c>
      <c r="AA845" s="22">
        <v>0</v>
      </c>
      <c r="AB845" s="22">
        <v>0</v>
      </c>
      <c r="AC845" s="22">
        <v>0</v>
      </c>
      <c r="AD845" s="22">
        <v>0</v>
      </c>
      <c r="AE845" s="22">
        <v>0</v>
      </c>
      <c r="AF845" s="22">
        <v>2.2399999999999999E-5</v>
      </c>
      <c r="AG845" s="22">
        <v>2.27E-5</v>
      </c>
      <c r="AH845" s="22">
        <v>0</v>
      </c>
      <c r="AI845" s="22">
        <v>0</v>
      </c>
      <c r="AJ845" s="22">
        <v>0</v>
      </c>
      <c r="AK845" s="22">
        <v>0</v>
      </c>
      <c r="AL845" s="22">
        <v>0</v>
      </c>
      <c r="AM845" s="22">
        <v>0</v>
      </c>
      <c r="AN845" s="22">
        <v>0</v>
      </c>
      <c r="AO845" s="22">
        <v>0</v>
      </c>
      <c r="AP845" s="22">
        <v>0</v>
      </c>
      <c r="AQ845" s="24" t="s">
        <v>922</v>
      </c>
    </row>
    <row r="846" spans="1:43" ht="27" x14ac:dyDescent="0.3">
      <c r="A846" s="17">
        <v>2012</v>
      </c>
      <c r="B846" s="19">
        <v>41193</v>
      </c>
      <c r="C846" s="18" t="s">
        <v>1034</v>
      </c>
      <c r="D846" s="18" t="s">
        <v>1824</v>
      </c>
      <c r="E846" s="18" t="s">
        <v>1004</v>
      </c>
      <c r="F846" s="17">
        <v>10</v>
      </c>
      <c r="G846" s="18" t="s">
        <v>919</v>
      </c>
      <c r="H846" s="18" t="s">
        <v>47</v>
      </c>
      <c r="I846" s="17">
        <v>2012</v>
      </c>
      <c r="J846" s="17">
        <v>1.0561</v>
      </c>
      <c r="K846" s="17">
        <v>54</v>
      </c>
      <c r="L846" s="17">
        <v>4854</v>
      </c>
      <c r="M846" s="20">
        <v>2.5787785146737012</v>
      </c>
      <c r="N846" s="18" t="s">
        <v>969</v>
      </c>
      <c r="O846" s="18" t="s">
        <v>969</v>
      </c>
      <c r="P846" s="21">
        <v>0.39652777777777776</v>
      </c>
      <c r="Q846" s="18" t="s">
        <v>346</v>
      </c>
      <c r="R846" s="20">
        <v>2.5335712314348485E-2</v>
      </c>
      <c r="S846" s="22">
        <v>2.0780000000000001E-4</v>
      </c>
      <c r="T846" s="20">
        <v>1.9676167029637343E-2</v>
      </c>
      <c r="U846" s="22">
        <v>1.9680039307042901E-2</v>
      </c>
      <c r="V846" s="17" t="s">
        <v>47</v>
      </c>
      <c r="W846" s="17" t="s">
        <v>47</v>
      </c>
      <c r="X846" s="22">
        <v>1.098E-4</v>
      </c>
      <c r="Y846" s="22">
        <v>7.5300000000000001E-5</v>
      </c>
      <c r="Z846" s="22">
        <v>0</v>
      </c>
      <c r="AA846" s="22">
        <v>0</v>
      </c>
      <c r="AB846" s="22">
        <v>0</v>
      </c>
      <c r="AC846" s="22">
        <v>0</v>
      </c>
      <c r="AD846" s="22">
        <v>0</v>
      </c>
      <c r="AE846" s="22">
        <v>0</v>
      </c>
      <c r="AF846" s="22">
        <v>0</v>
      </c>
      <c r="AG846" s="22">
        <v>2.27E-5</v>
      </c>
      <c r="AH846" s="22">
        <v>0</v>
      </c>
      <c r="AI846" s="22">
        <v>0</v>
      </c>
      <c r="AJ846" s="22">
        <v>0</v>
      </c>
      <c r="AK846" s="22">
        <v>0</v>
      </c>
      <c r="AL846" s="22">
        <v>0</v>
      </c>
      <c r="AM846" s="22">
        <v>0</v>
      </c>
      <c r="AN846" s="22">
        <v>0</v>
      </c>
      <c r="AO846" s="22">
        <v>0</v>
      </c>
      <c r="AP846" s="22">
        <v>0</v>
      </c>
      <c r="AQ846" s="24" t="s">
        <v>922</v>
      </c>
    </row>
    <row r="847" spans="1:43" ht="27" x14ac:dyDescent="0.3">
      <c r="A847" s="17">
        <v>2012</v>
      </c>
      <c r="B847" s="19">
        <v>41193</v>
      </c>
      <c r="C847" s="18" t="s">
        <v>1292</v>
      </c>
      <c r="D847" s="18" t="s">
        <v>1825</v>
      </c>
      <c r="E847" s="18" t="s">
        <v>1004</v>
      </c>
      <c r="F847" s="17">
        <v>10</v>
      </c>
      <c r="G847" s="18" t="s">
        <v>919</v>
      </c>
      <c r="H847" s="18" t="s">
        <v>47</v>
      </c>
      <c r="I847" s="17">
        <v>2012</v>
      </c>
      <c r="J847" s="17">
        <v>0.94779999999999998</v>
      </c>
      <c r="K847" s="17">
        <v>51</v>
      </c>
      <c r="L847" s="17">
        <v>3442</v>
      </c>
      <c r="M847" s="20">
        <v>1.7829405568905905</v>
      </c>
      <c r="N847" s="18" t="s">
        <v>969</v>
      </c>
      <c r="O847" s="18" t="s">
        <v>969</v>
      </c>
      <c r="P847" s="21">
        <v>0.37777777777777777</v>
      </c>
      <c r="Q847" s="18" t="s">
        <v>346</v>
      </c>
      <c r="R847" s="20">
        <v>0.1434858050154082</v>
      </c>
      <c r="S847" s="22">
        <v>2.196E-4</v>
      </c>
      <c r="T847" s="20">
        <v>2.3169445030597171E-2</v>
      </c>
      <c r="U847" s="22">
        <v>2.3174814506505201E-2</v>
      </c>
      <c r="V847" s="17" t="s">
        <v>47</v>
      </c>
      <c r="W847" s="17" t="s">
        <v>47</v>
      </c>
      <c r="X847" s="22">
        <v>0</v>
      </c>
      <c r="Y847" s="22">
        <v>0</v>
      </c>
      <c r="Z847" s="22">
        <v>0</v>
      </c>
      <c r="AA847" s="22">
        <v>2.196E-4</v>
      </c>
      <c r="AB847" s="22">
        <v>0</v>
      </c>
      <c r="AC847" s="22">
        <v>0</v>
      </c>
      <c r="AD847" s="22">
        <v>0</v>
      </c>
      <c r="AE847" s="22">
        <v>0</v>
      </c>
      <c r="AF847" s="22">
        <v>0</v>
      </c>
      <c r="AG847" s="22">
        <v>0</v>
      </c>
      <c r="AH847" s="22">
        <v>0</v>
      </c>
      <c r="AI847" s="22">
        <v>0</v>
      </c>
      <c r="AJ847" s="22">
        <v>0</v>
      </c>
      <c r="AK847" s="22">
        <v>0</v>
      </c>
      <c r="AL847" s="22">
        <v>0</v>
      </c>
      <c r="AM847" s="22">
        <v>0</v>
      </c>
      <c r="AN847" s="22">
        <v>0</v>
      </c>
      <c r="AO847" s="22">
        <v>0</v>
      </c>
      <c r="AP847" s="22">
        <v>0</v>
      </c>
      <c r="AQ847" s="24" t="s">
        <v>922</v>
      </c>
    </row>
    <row r="848" spans="1:43" ht="27" x14ac:dyDescent="0.3">
      <c r="A848" s="17">
        <v>2012</v>
      </c>
      <c r="B848" s="19">
        <v>41193</v>
      </c>
      <c r="C848" s="18" t="s">
        <v>1292</v>
      </c>
      <c r="D848" s="18" t="s">
        <v>1826</v>
      </c>
      <c r="E848" s="18" t="s">
        <v>1004</v>
      </c>
      <c r="F848" s="17">
        <v>10</v>
      </c>
      <c r="G848" s="18" t="s">
        <v>919</v>
      </c>
      <c r="H848" s="18" t="s">
        <v>47</v>
      </c>
      <c r="I848" s="17">
        <v>2012</v>
      </c>
      <c r="J848" s="17">
        <v>1.3913</v>
      </c>
      <c r="K848" s="17">
        <v>58</v>
      </c>
      <c r="L848" s="17">
        <v>3442</v>
      </c>
      <c r="M848" s="20">
        <v>1.7829405568905905</v>
      </c>
      <c r="N848" s="18" t="s">
        <v>969</v>
      </c>
      <c r="O848" s="18" t="s">
        <v>969</v>
      </c>
      <c r="P848" s="21">
        <v>0.37777777777777777</v>
      </c>
      <c r="Q848" s="18" t="s">
        <v>346</v>
      </c>
      <c r="R848" s="20">
        <v>0.94754852386337873</v>
      </c>
      <c r="S848" s="22">
        <v>2.2781405459381698E-3</v>
      </c>
      <c r="T848" s="20">
        <v>0.1637418634326292</v>
      </c>
      <c r="U848" s="22">
        <v>0.16401041714588749</v>
      </c>
      <c r="V848" s="17" t="s">
        <v>47</v>
      </c>
      <c r="W848" s="17" t="s">
        <v>47</v>
      </c>
      <c r="X848" s="22">
        <v>0</v>
      </c>
      <c r="Y848" s="22">
        <v>0</v>
      </c>
      <c r="Z848" s="22">
        <v>0</v>
      </c>
      <c r="AA848" s="22">
        <v>0</v>
      </c>
      <c r="AB848" s="22">
        <v>0</v>
      </c>
      <c r="AC848" s="22">
        <v>0</v>
      </c>
      <c r="AD848" s="22">
        <v>0</v>
      </c>
      <c r="AE848" s="22">
        <v>0</v>
      </c>
      <c r="AF848" s="22">
        <v>0</v>
      </c>
      <c r="AG848" s="22">
        <v>0</v>
      </c>
      <c r="AH848" s="22">
        <v>0</v>
      </c>
      <c r="AI848" s="22">
        <v>0</v>
      </c>
      <c r="AJ848" s="22">
        <v>2.2781405459381698E-3</v>
      </c>
      <c r="AK848" s="22">
        <v>0</v>
      </c>
      <c r="AL848" s="22">
        <v>0</v>
      </c>
      <c r="AM848" s="22">
        <v>0</v>
      </c>
      <c r="AN848" s="22">
        <v>0</v>
      </c>
      <c r="AO848" s="22">
        <v>0</v>
      </c>
      <c r="AP848" s="22">
        <v>0</v>
      </c>
      <c r="AQ848" s="24" t="s">
        <v>930</v>
      </c>
    </row>
    <row r="849" spans="1:43" ht="27" x14ac:dyDescent="0.3">
      <c r="A849" s="17">
        <v>2012</v>
      </c>
      <c r="B849" s="19">
        <v>41193</v>
      </c>
      <c r="C849" s="18" t="s">
        <v>1292</v>
      </c>
      <c r="D849" s="18" t="s">
        <v>1827</v>
      </c>
      <c r="E849" s="18" t="s">
        <v>1004</v>
      </c>
      <c r="F849" s="17">
        <v>10</v>
      </c>
      <c r="G849" s="18" t="s">
        <v>919</v>
      </c>
      <c r="H849" s="18" t="s">
        <v>47</v>
      </c>
      <c r="I849" s="17">
        <v>2012</v>
      </c>
      <c r="J849" s="17">
        <v>1.1798999999999999</v>
      </c>
      <c r="K849" s="17">
        <v>54</v>
      </c>
      <c r="L849" s="17">
        <v>3442</v>
      </c>
      <c r="M849" s="20">
        <v>1.7829405568905905</v>
      </c>
      <c r="N849" s="18" t="s">
        <v>969</v>
      </c>
      <c r="O849" s="18" t="s">
        <v>969</v>
      </c>
      <c r="P849" s="21">
        <v>0.37777777777777777</v>
      </c>
      <c r="Q849" s="18" t="s">
        <v>346</v>
      </c>
      <c r="R849" s="20">
        <v>-1.1965393628568139</v>
      </c>
      <c r="S849" s="22">
        <v>1.2467244252268545E-5</v>
      </c>
      <c r="T849" s="20">
        <v>1.0566356684692385E-3</v>
      </c>
      <c r="U849" s="22">
        <v>1.0566468333765699E-3</v>
      </c>
      <c r="V849" s="17" t="s">
        <v>47</v>
      </c>
      <c r="W849" s="17" t="s">
        <v>47</v>
      </c>
      <c r="X849" s="22">
        <v>0</v>
      </c>
      <c r="Y849" s="22">
        <v>0</v>
      </c>
      <c r="Z849" s="22">
        <v>0</v>
      </c>
      <c r="AA849" s="22">
        <v>0</v>
      </c>
      <c r="AB849" s="22">
        <v>0</v>
      </c>
      <c r="AC849" s="22">
        <v>0</v>
      </c>
      <c r="AD849" s="22">
        <v>0</v>
      </c>
      <c r="AE849" s="22">
        <v>0</v>
      </c>
      <c r="AF849" s="22">
        <v>0</v>
      </c>
      <c r="AG849" s="22">
        <v>0</v>
      </c>
      <c r="AH849" s="22">
        <v>0</v>
      </c>
      <c r="AI849" s="22">
        <v>0</v>
      </c>
      <c r="AJ849" s="22">
        <v>0</v>
      </c>
      <c r="AK849" s="22">
        <v>1.2467244252268545E-5</v>
      </c>
      <c r="AL849" s="22">
        <v>0</v>
      </c>
      <c r="AM849" s="22">
        <v>0</v>
      </c>
      <c r="AN849" s="22">
        <v>0</v>
      </c>
      <c r="AO849" s="22">
        <v>0</v>
      </c>
      <c r="AP849" s="22">
        <v>0</v>
      </c>
      <c r="AQ849" s="24" t="s">
        <v>922</v>
      </c>
    </row>
    <row r="850" spans="1:43" ht="27" x14ac:dyDescent="0.3">
      <c r="A850" s="17">
        <v>2012</v>
      </c>
      <c r="B850" s="19">
        <v>41197</v>
      </c>
      <c r="C850" s="18" t="s">
        <v>1132</v>
      </c>
      <c r="D850" s="18" t="s">
        <v>1828</v>
      </c>
      <c r="E850" s="18" t="s">
        <v>1004</v>
      </c>
      <c r="F850" s="17">
        <v>10</v>
      </c>
      <c r="G850" s="18" t="s">
        <v>919</v>
      </c>
      <c r="H850" s="18" t="s">
        <v>47</v>
      </c>
      <c r="I850" s="17">
        <v>2012</v>
      </c>
      <c r="J850" s="17">
        <v>2.1806999999999999</v>
      </c>
      <c r="K850" s="17">
        <v>67</v>
      </c>
      <c r="L850" s="17">
        <v>205</v>
      </c>
      <c r="M850" s="20">
        <v>8.6931465897676238E-2</v>
      </c>
      <c r="N850" s="18" t="s">
        <v>920</v>
      </c>
      <c r="O850" s="18" t="s">
        <v>920</v>
      </c>
      <c r="P850" s="21">
        <v>0.36458333333333331</v>
      </c>
      <c r="Q850" s="18" t="s">
        <v>346</v>
      </c>
      <c r="R850" s="20">
        <v>1.5096794409305814</v>
      </c>
      <c r="S850" s="22">
        <v>1.4366453509092658E-2</v>
      </c>
      <c r="T850" s="20">
        <v>0.65880008754494701</v>
      </c>
      <c r="U850" s="22">
        <v>0.66316904579924352</v>
      </c>
      <c r="V850" s="17">
        <v>3</v>
      </c>
      <c r="W850" s="17">
        <v>2</v>
      </c>
      <c r="X850" s="22">
        <v>1.0019E-3</v>
      </c>
      <c r="Y850" s="22">
        <v>1.506E-4</v>
      </c>
      <c r="Z850" s="22">
        <v>0</v>
      </c>
      <c r="AA850" s="22">
        <v>0</v>
      </c>
      <c r="AB850" s="22">
        <v>0</v>
      </c>
      <c r="AC850" s="22">
        <v>0</v>
      </c>
      <c r="AD850" s="22">
        <v>1.3699999999999999E-5</v>
      </c>
      <c r="AE850" s="22">
        <v>0</v>
      </c>
      <c r="AF850" s="22">
        <v>0</v>
      </c>
      <c r="AG850" s="22">
        <v>0</v>
      </c>
      <c r="AH850" s="22">
        <v>0</v>
      </c>
      <c r="AI850" s="22">
        <v>0</v>
      </c>
      <c r="AJ850" s="22">
        <v>7.2218440178924755E-3</v>
      </c>
      <c r="AK850" s="22">
        <v>2.0253319195118989E-3</v>
      </c>
      <c r="AL850" s="22">
        <v>3.7164775716882828E-3</v>
      </c>
      <c r="AM850" s="22">
        <v>0</v>
      </c>
      <c r="AN850" s="22">
        <v>0</v>
      </c>
      <c r="AO850" s="22">
        <v>0</v>
      </c>
      <c r="AP850" s="22">
        <v>2.366E-4</v>
      </c>
      <c r="AQ850" s="24" t="s">
        <v>930</v>
      </c>
    </row>
    <row r="851" spans="1:43" ht="27" x14ac:dyDescent="0.3">
      <c r="A851" s="17">
        <v>2012</v>
      </c>
      <c r="B851" s="19">
        <v>41197</v>
      </c>
      <c r="C851" s="18" t="s">
        <v>1132</v>
      </c>
      <c r="D851" s="18" t="s">
        <v>1829</v>
      </c>
      <c r="E851" s="18" t="s">
        <v>1004</v>
      </c>
      <c r="F851" s="17">
        <v>10</v>
      </c>
      <c r="G851" s="18" t="s">
        <v>919</v>
      </c>
      <c r="H851" s="18" t="s">
        <v>47</v>
      </c>
      <c r="I851" s="17">
        <v>2012</v>
      </c>
      <c r="J851" s="17">
        <v>1.7564</v>
      </c>
      <c r="K851" s="17">
        <v>54</v>
      </c>
      <c r="L851" s="17">
        <v>205</v>
      </c>
      <c r="M851" s="20">
        <v>8.6931465897676238E-2</v>
      </c>
      <c r="N851" s="18" t="s">
        <v>920</v>
      </c>
      <c r="O851" s="18" t="s">
        <v>920</v>
      </c>
      <c r="P851" s="21">
        <v>0.36458333333333331</v>
      </c>
      <c r="Q851" s="18" t="s">
        <v>346</v>
      </c>
      <c r="R851" s="20">
        <v>1.9664354030545248</v>
      </c>
      <c r="S851" s="22">
        <v>1.8144509564182624E-2</v>
      </c>
      <c r="T851" s="20">
        <v>1.033051102492748</v>
      </c>
      <c r="U851" s="22">
        <v>1.0438344457426918</v>
      </c>
      <c r="V851" s="17" t="s">
        <v>47</v>
      </c>
      <c r="W851" s="17" t="s">
        <v>47</v>
      </c>
      <c r="X851" s="22">
        <v>4.8030000000000002E-4</v>
      </c>
      <c r="Y851" s="22">
        <v>1.506E-4</v>
      </c>
      <c r="Z851" s="22">
        <v>0</v>
      </c>
      <c r="AA851" s="22">
        <v>0</v>
      </c>
      <c r="AB851" s="22">
        <v>0</v>
      </c>
      <c r="AC851" s="22">
        <v>0</v>
      </c>
      <c r="AD851" s="22">
        <v>4.4400000000000002E-5</v>
      </c>
      <c r="AE851" s="22">
        <v>0</v>
      </c>
      <c r="AF851" s="22">
        <v>0</v>
      </c>
      <c r="AG851" s="22">
        <v>0</v>
      </c>
      <c r="AH851" s="22">
        <v>0</v>
      </c>
      <c r="AI851" s="22">
        <v>0</v>
      </c>
      <c r="AJ851" s="22">
        <v>1.7469209564182624E-2</v>
      </c>
      <c r="AK851" s="22">
        <v>0</v>
      </c>
      <c r="AL851" s="22">
        <v>0</v>
      </c>
      <c r="AM851" s="22">
        <v>0</v>
      </c>
      <c r="AN851" s="22">
        <v>0</v>
      </c>
      <c r="AO851" s="22">
        <v>0</v>
      </c>
      <c r="AP851" s="22">
        <v>0</v>
      </c>
      <c r="AQ851" s="24" t="s">
        <v>922</v>
      </c>
    </row>
    <row r="852" spans="1:43" ht="27" x14ac:dyDescent="0.3">
      <c r="A852" s="17">
        <v>2012</v>
      </c>
      <c r="B852" s="19">
        <v>41197</v>
      </c>
      <c r="C852" s="18" t="s">
        <v>1132</v>
      </c>
      <c r="D852" s="18" t="s">
        <v>1830</v>
      </c>
      <c r="E852" s="18" t="s">
        <v>1004</v>
      </c>
      <c r="F852" s="17">
        <v>10</v>
      </c>
      <c r="G852" s="18" t="s">
        <v>919</v>
      </c>
      <c r="H852" s="18" t="s">
        <v>47</v>
      </c>
      <c r="I852" s="17">
        <v>2012</v>
      </c>
      <c r="J852" s="17">
        <v>1.9773000000000001</v>
      </c>
      <c r="K852" s="17">
        <v>64</v>
      </c>
      <c r="L852" s="17">
        <v>205</v>
      </c>
      <c r="M852" s="20">
        <v>8.6931465897676238E-2</v>
      </c>
      <c r="N852" s="18" t="s">
        <v>920</v>
      </c>
      <c r="O852" s="18" t="s">
        <v>920</v>
      </c>
      <c r="P852" s="21">
        <v>0.36458333333333331</v>
      </c>
      <c r="Q852" s="18" t="s">
        <v>346</v>
      </c>
      <c r="R852" s="20">
        <v>2.0756012370519343</v>
      </c>
      <c r="S852" s="22">
        <v>4.4443096914987976E-2</v>
      </c>
      <c r="T852" s="20">
        <v>2.247665853183026</v>
      </c>
      <c r="U852" s="22">
        <v>2.2993475018276226</v>
      </c>
      <c r="V852" s="17" t="s">
        <v>47</v>
      </c>
      <c r="W852" s="17" t="s">
        <v>47</v>
      </c>
      <c r="X852" s="22">
        <v>0</v>
      </c>
      <c r="Y852" s="22">
        <v>0</v>
      </c>
      <c r="Z852" s="22">
        <v>0</v>
      </c>
      <c r="AA852" s="22">
        <v>0</v>
      </c>
      <c r="AB852" s="22">
        <v>0</v>
      </c>
      <c r="AC852" s="22">
        <v>0</v>
      </c>
      <c r="AD852" s="22">
        <v>0</v>
      </c>
      <c r="AE852" s="22">
        <v>0</v>
      </c>
      <c r="AF852" s="22">
        <v>0</v>
      </c>
      <c r="AG852" s="22">
        <v>0</v>
      </c>
      <c r="AH852" s="22">
        <v>0</v>
      </c>
      <c r="AI852" s="22">
        <v>0</v>
      </c>
      <c r="AJ852" s="22">
        <v>4.4443096914987976E-2</v>
      </c>
      <c r="AK852" s="22">
        <v>0</v>
      </c>
      <c r="AL852" s="22">
        <v>0</v>
      </c>
      <c r="AM852" s="22">
        <v>0</v>
      </c>
      <c r="AN852" s="22">
        <v>0</v>
      </c>
      <c r="AO852" s="22">
        <v>0</v>
      </c>
      <c r="AP852" s="22">
        <v>0</v>
      </c>
      <c r="AQ852" s="24" t="s">
        <v>930</v>
      </c>
    </row>
    <row r="853" spans="1:43" ht="27" x14ac:dyDescent="0.3">
      <c r="A853" s="17">
        <v>2012</v>
      </c>
      <c r="B853" s="19">
        <v>41197</v>
      </c>
      <c r="C853" s="18" t="s">
        <v>1132</v>
      </c>
      <c r="D853" s="18" t="s">
        <v>1831</v>
      </c>
      <c r="E853" s="18" t="s">
        <v>1004</v>
      </c>
      <c r="F853" s="17">
        <v>10</v>
      </c>
      <c r="G853" s="18" t="s">
        <v>919</v>
      </c>
      <c r="H853" s="18" t="s">
        <v>47</v>
      </c>
      <c r="I853" s="17">
        <v>2012</v>
      </c>
      <c r="J853" s="17">
        <v>1.6013999999999999</v>
      </c>
      <c r="K853" s="17">
        <v>57</v>
      </c>
      <c r="L853" s="17">
        <v>205</v>
      </c>
      <c r="M853" s="20">
        <v>8.6931465897676238E-2</v>
      </c>
      <c r="N853" s="18" t="s">
        <v>920</v>
      </c>
      <c r="O853" s="18" t="s">
        <v>920</v>
      </c>
      <c r="P853" s="21">
        <v>0.36458333333333331</v>
      </c>
      <c r="Q853" s="18" t="s">
        <v>346</v>
      </c>
      <c r="R853" s="20">
        <v>1.7541523545871591</v>
      </c>
      <c r="S853" s="22">
        <v>1.3662589703381923E-2</v>
      </c>
      <c r="T853" s="20">
        <v>0.8531653367916775</v>
      </c>
      <c r="U853" s="22">
        <v>0.86050688324018931</v>
      </c>
      <c r="V853" s="17" t="s">
        <v>47</v>
      </c>
      <c r="W853" s="17" t="s">
        <v>47</v>
      </c>
      <c r="X853" s="22">
        <v>1.7018999999999999E-3</v>
      </c>
      <c r="Y853" s="22">
        <v>0</v>
      </c>
      <c r="Z853" s="22">
        <v>0</v>
      </c>
      <c r="AA853" s="22">
        <v>0</v>
      </c>
      <c r="AB853" s="22">
        <v>0</v>
      </c>
      <c r="AC853" s="22">
        <v>0</v>
      </c>
      <c r="AD853" s="22">
        <v>4.4400000000000002E-5</v>
      </c>
      <c r="AE853" s="22">
        <v>0</v>
      </c>
      <c r="AF853" s="22">
        <v>0</v>
      </c>
      <c r="AG853" s="22">
        <v>0</v>
      </c>
      <c r="AH853" s="22">
        <v>0</v>
      </c>
      <c r="AI853" s="22">
        <v>0</v>
      </c>
      <c r="AJ853" s="22">
        <v>1.1916289703381924E-2</v>
      </c>
      <c r="AK853" s="22">
        <v>0</v>
      </c>
      <c r="AL853" s="22">
        <v>0</v>
      </c>
      <c r="AM853" s="22">
        <v>0</v>
      </c>
      <c r="AN853" s="22">
        <v>0</v>
      </c>
      <c r="AO853" s="22">
        <v>0</v>
      </c>
      <c r="AP853" s="22">
        <v>0</v>
      </c>
      <c r="AQ853" s="24" t="s">
        <v>930</v>
      </c>
    </row>
    <row r="854" spans="1:43" ht="27" x14ac:dyDescent="0.3">
      <c r="A854" s="17">
        <v>2012</v>
      </c>
      <c r="B854" s="19">
        <v>41197</v>
      </c>
      <c r="C854" s="18" t="s">
        <v>1132</v>
      </c>
      <c r="D854" s="18" t="s">
        <v>1832</v>
      </c>
      <c r="E854" s="18" t="s">
        <v>1004</v>
      </c>
      <c r="F854" s="17">
        <v>10</v>
      </c>
      <c r="G854" s="18" t="s">
        <v>919</v>
      </c>
      <c r="H854" s="18" t="s">
        <v>47</v>
      </c>
      <c r="I854" s="17">
        <v>2012</v>
      </c>
      <c r="J854" s="17">
        <v>1.7376</v>
      </c>
      <c r="K854" s="17">
        <v>63</v>
      </c>
      <c r="L854" s="17">
        <v>205</v>
      </c>
      <c r="M854" s="20">
        <v>8.6931465897676238E-2</v>
      </c>
      <c r="N854" s="18" t="s">
        <v>920</v>
      </c>
      <c r="O854" s="18" t="s">
        <v>920</v>
      </c>
      <c r="P854" s="21">
        <v>0.36458333333333331</v>
      </c>
      <c r="Q854" s="18" t="s">
        <v>346</v>
      </c>
      <c r="R854" s="20">
        <v>2.0257809782029574</v>
      </c>
      <c r="S854" s="22">
        <v>3.7328459390246274E-2</v>
      </c>
      <c r="T854" s="20">
        <v>2.1482768986099376</v>
      </c>
      <c r="U854" s="22">
        <v>2.1954410515428311</v>
      </c>
      <c r="V854" s="17" t="s">
        <v>47</v>
      </c>
      <c r="W854" s="17" t="s">
        <v>47</v>
      </c>
      <c r="X854" s="22">
        <v>0</v>
      </c>
      <c r="Y854" s="22">
        <v>0</v>
      </c>
      <c r="Z854" s="22">
        <v>0</v>
      </c>
      <c r="AA854" s="22">
        <v>0</v>
      </c>
      <c r="AB854" s="22">
        <v>0</v>
      </c>
      <c r="AC854" s="22">
        <v>0</v>
      </c>
      <c r="AD854" s="22">
        <v>0</v>
      </c>
      <c r="AE854" s="22">
        <v>0</v>
      </c>
      <c r="AF854" s="22">
        <v>0</v>
      </c>
      <c r="AG854" s="22">
        <v>0</v>
      </c>
      <c r="AH854" s="22">
        <v>0</v>
      </c>
      <c r="AI854" s="22">
        <v>0</v>
      </c>
      <c r="AJ854" s="22">
        <v>3.7328459390246274E-2</v>
      </c>
      <c r="AK854" s="22">
        <v>0</v>
      </c>
      <c r="AL854" s="22">
        <v>0</v>
      </c>
      <c r="AM854" s="22">
        <v>0</v>
      </c>
      <c r="AN854" s="22">
        <v>0</v>
      </c>
      <c r="AO854" s="22">
        <v>0</v>
      </c>
      <c r="AP854" s="22">
        <v>0</v>
      </c>
      <c r="AQ854" s="24" t="s">
        <v>930</v>
      </c>
    </row>
    <row r="855" spans="1:43" ht="27" x14ac:dyDescent="0.3">
      <c r="A855" s="17">
        <v>2012</v>
      </c>
      <c r="B855" s="19">
        <v>41197</v>
      </c>
      <c r="C855" s="18" t="s">
        <v>1132</v>
      </c>
      <c r="D855" s="18" t="s">
        <v>1833</v>
      </c>
      <c r="E855" s="18" t="s">
        <v>1004</v>
      </c>
      <c r="F855" s="17">
        <v>10</v>
      </c>
      <c r="G855" s="18" t="s">
        <v>919</v>
      </c>
      <c r="H855" s="18" t="s">
        <v>47</v>
      </c>
      <c r="I855" s="17">
        <v>2012</v>
      </c>
      <c r="J855" s="17">
        <v>1.3675999999999999</v>
      </c>
      <c r="K855" s="17">
        <v>58</v>
      </c>
      <c r="L855" s="17">
        <v>205</v>
      </c>
      <c r="M855" s="20">
        <v>8.6931465897676238E-2</v>
      </c>
      <c r="N855" s="18" t="s">
        <v>920</v>
      </c>
      <c r="O855" s="18" t="s">
        <v>920</v>
      </c>
      <c r="P855" s="21">
        <v>0.36458333333333331</v>
      </c>
      <c r="Q855" s="18" t="s">
        <v>346</v>
      </c>
      <c r="R855" s="20">
        <v>1.399525607266328</v>
      </c>
      <c r="S855" s="22">
        <v>6.4499685499299509E-3</v>
      </c>
      <c r="T855" s="20">
        <v>0.4716268316708066</v>
      </c>
      <c r="U855" s="22">
        <v>0.47386169054844196</v>
      </c>
      <c r="V855" s="17" t="s">
        <v>47</v>
      </c>
      <c r="W855" s="17" t="s">
        <v>47</v>
      </c>
      <c r="X855" s="22">
        <v>1.6469999999999999E-4</v>
      </c>
      <c r="Y855" s="22">
        <v>7.5300000000000001E-5</v>
      </c>
      <c r="Z855" s="22">
        <v>0</v>
      </c>
      <c r="AA855" s="22">
        <v>0</v>
      </c>
      <c r="AB855" s="22">
        <v>0</v>
      </c>
      <c r="AC855" s="22">
        <v>0</v>
      </c>
      <c r="AD855" s="22">
        <v>0</v>
      </c>
      <c r="AE855" s="22">
        <v>0</v>
      </c>
      <c r="AF855" s="22">
        <v>5.5999999999999997E-6</v>
      </c>
      <c r="AG855" s="22">
        <v>0</v>
      </c>
      <c r="AH855" s="22">
        <v>0</v>
      </c>
      <c r="AI855" s="22">
        <v>0</v>
      </c>
      <c r="AJ855" s="22">
        <v>6.2043685499299506E-3</v>
      </c>
      <c r="AK855" s="22">
        <v>0</v>
      </c>
      <c r="AL855" s="22">
        <v>0</v>
      </c>
      <c r="AM855" s="22">
        <v>0</v>
      </c>
      <c r="AN855" s="22">
        <v>0</v>
      </c>
      <c r="AO855" s="22">
        <v>0</v>
      </c>
      <c r="AP855" s="22">
        <v>0</v>
      </c>
      <c r="AQ855" s="24" t="s">
        <v>930</v>
      </c>
    </row>
    <row r="856" spans="1:43" ht="27" x14ac:dyDescent="0.3">
      <c r="A856" s="17">
        <v>2012</v>
      </c>
      <c r="B856" s="19">
        <v>41197</v>
      </c>
      <c r="C856" s="18" t="s">
        <v>1132</v>
      </c>
      <c r="D856" s="18" t="s">
        <v>1834</v>
      </c>
      <c r="E856" s="18" t="s">
        <v>1004</v>
      </c>
      <c r="F856" s="17">
        <v>10</v>
      </c>
      <c r="G856" s="18" t="s">
        <v>919</v>
      </c>
      <c r="H856" s="18" t="s">
        <v>47</v>
      </c>
      <c r="I856" s="17">
        <v>2012</v>
      </c>
      <c r="J856" s="17">
        <v>1.7157</v>
      </c>
      <c r="K856" s="17">
        <v>63</v>
      </c>
      <c r="L856" s="17">
        <v>205</v>
      </c>
      <c r="M856" s="20">
        <v>8.6931465897676238E-2</v>
      </c>
      <c r="N856" s="18" t="s">
        <v>920</v>
      </c>
      <c r="O856" s="18" t="s">
        <v>920</v>
      </c>
      <c r="P856" s="21">
        <v>0.36458333333333331</v>
      </c>
      <c r="Q856" s="18" t="s">
        <v>346</v>
      </c>
      <c r="R856" s="20">
        <v>1.6666024413347036</v>
      </c>
      <c r="S856" s="22">
        <v>1.6325313478575396E-2</v>
      </c>
      <c r="T856" s="20">
        <v>0.95152494483740724</v>
      </c>
      <c r="U856" s="22">
        <v>0.96066592070951018</v>
      </c>
      <c r="V856" s="17">
        <v>3</v>
      </c>
      <c r="W856" s="17">
        <v>3</v>
      </c>
      <c r="X856" s="22">
        <v>0</v>
      </c>
      <c r="Y856" s="22">
        <v>0</v>
      </c>
      <c r="Z856" s="22">
        <v>0</v>
      </c>
      <c r="AA856" s="22">
        <v>0</v>
      </c>
      <c r="AB856" s="22">
        <v>0</v>
      </c>
      <c r="AC856" s="22">
        <v>0</v>
      </c>
      <c r="AD856" s="22">
        <v>0</v>
      </c>
      <c r="AE856" s="22">
        <v>0</v>
      </c>
      <c r="AF856" s="22">
        <v>0</v>
      </c>
      <c r="AG856" s="22">
        <v>0</v>
      </c>
      <c r="AH856" s="22">
        <v>0</v>
      </c>
      <c r="AI856" s="22">
        <v>0</v>
      </c>
      <c r="AJ856" s="22">
        <v>1.6325313478575396E-2</v>
      </c>
      <c r="AK856" s="22">
        <v>0</v>
      </c>
      <c r="AL856" s="22">
        <v>0</v>
      </c>
      <c r="AM856" s="22">
        <v>0</v>
      </c>
      <c r="AN856" s="22">
        <v>0</v>
      </c>
      <c r="AO856" s="22">
        <v>0</v>
      </c>
      <c r="AP856" s="22">
        <v>0</v>
      </c>
      <c r="AQ856" s="24" t="s">
        <v>930</v>
      </c>
    </row>
    <row r="857" spans="1:43" ht="27" x14ac:dyDescent="0.3">
      <c r="A857" s="17">
        <v>2012</v>
      </c>
      <c r="B857" s="19">
        <v>41197</v>
      </c>
      <c r="C857" s="18" t="s">
        <v>1132</v>
      </c>
      <c r="D857" s="18" t="s">
        <v>1835</v>
      </c>
      <c r="E857" s="18" t="s">
        <v>1004</v>
      </c>
      <c r="F857" s="17">
        <v>10</v>
      </c>
      <c r="G857" s="18" t="s">
        <v>919</v>
      </c>
      <c r="H857" s="18" t="s">
        <v>47</v>
      </c>
      <c r="I857" s="17">
        <v>2012</v>
      </c>
      <c r="J857" s="17">
        <v>1.6719999999999999</v>
      </c>
      <c r="K857" s="17">
        <v>63</v>
      </c>
      <c r="L857" s="17">
        <v>205</v>
      </c>
      <c r="M857" s="20">
        <v>8.6931465897676238E-2</v>
      </c>
      <c r="N857" s="18" t="s">
        <v>920</v>
      </c>
      <c r="O857" s="18" t="s">
        <v>920</v>
      </c>
      <c r="P857" s="21">
        <v>0.36458333333333331</v>
      </c>
      <c r="Q857" s="18" t="s">
        <v>346</v>
      </c>
      <c r="R857" s="20">
        <v>1.5518472927023914</v>
      </c>
      <c r="S857" s="22">
        <v>1.253448170282769E-2</v>
      </c>
      <c r="T857" s="20">
        <v>0.74966995830309147</v>
      </c>
      <c r="U857" s="22">
        <v>0.75533245883226907</v>
      </c>
      <c r="V857" s="17">
        <v>4</v>
      </c>
      <c r="W857" s="17">
        <v>3</v>
      </c>
      <c r="X857" s="22">
        <v>1.5920999999999999E-3</v>
      </c>
      <c r="Y857" s="22">
        <v>7.5300000000000001E-5</v>
      </c>
      <c r="Z857" s="22">
        <v>0</v>
      </c>
      <c r="AA857" s="22">
        <v>0</v>
      </c>
      <c r="AB857" s="22">
        <v>0</v>
      </c>
      <c r="AC857" s="22">
        <v>0</v>
      </c>
      <c r="AD857" s="22">
        <v>3.2450000000000003E-4</v>
      </c>
      <c r="AE857" s="22">
        <v>0</v>
      </c>
      <c r="AF857" s="22">
        <v>1.6799999999999998E-5</v>
      </c>
      <c r="AG857" s="22">
        <v>0</v>
      </c>
      <c r="AH857" s="22">
        <v>0</v>
      </c>
      <c r="AI857" s="22">
        <v>0</v>
      </c>
      <c r="AJ857" s="22">
        <v>1.028918170282769E-2</v>
      </c>
      <c r="AK857" s="22">
        <v>0</v>
      </c>
      <c r="AL857" s="22">
        <v>0</v>
      </c>
      <c r="AM857" s="22">
        <v>0</v>
      </c>
      <c r="AN857" s="22">
        <v>0</v>
      </c>
      <c r="AO857" s="22">
        <v>0</v>
      </c>
      <c r="AP857" s="22">
        <v>2.366E-4</v>
      </c>
      <c r="AQ857" s="24" t="s">
        <v>930</v>
      </c>
    </row>
    <row r="858" spans="1:43" ht="27" x14ac:dyDescent="0.3">
      <c r="A858" s="17">
        <v>2012</v>
      </c>
      <c r="B858" s="19">
        <v>41197</v>
      </c>
      <c r="C858" s="18" t="s">
        <v>1134</v>
      </c>
      <c r="D858" s="18" t="s">
        <v>1836</v>
      </c>
      <c r="E858" s="18" t="s">
        <v>1004</v>
      </c>
      <c r="F858" s="17">
        <v>10</v>
      </c>
      <c r="G858" s="18" t="s">
        <v>919</v>
      </c>
      <c r="H858" s="18" t="s">
        <v>47</v>
      </c>
      <c r="I858" s="17">
        <v>2012</v>
      </c>
      <c r="J858" s="17">
        <v>1.7273000000000001</v>
      </c>
      <c r="K858" s="17">
        <v>64</v>
      </c>
      <c r="L858" s="17">
        <v>139</v>
      </c>
      <c r="M858" s="20">
        <v>5.735960463985082E-2</v>
      </c>
      <c r="N858" s="18" t="s">
        <v>920</v>
      </c>
      <c r="O858" s="18" t="s">
        <v>920</v>
      </c>
      <c r="P858" s="21">
        <v>0.38194444444444442</v>
      </c>
      <c r="Q858" s="18" t="s">
        <v>346</v>
      </c>
      <c r="R858" s="20">
        <v>1.7579221384348973</v>
      </c>
      <c r="S858" s="22">
        <v>2.1385785942898118E-2</v>
      </c>
      <c r="T858" s="20">
        <v>1.238104900300939</v>
      </c>
      <c r="U858" s="22">
        <v>1.2536261065576813</v>
      </c>
      <c r="V858" s="17" t="s">
        <v>47</v>
      </c>
      <c r="W858" s="17" t="s">
        <v>47</v>
      </c>
      <c r="X858" s="22">
        <v>0</v>
      </c>
      <c r="Y858" s="22">
        <v>0</v>
      </c>
      <c r="Z858" s="22">
        <v>0</v>
      </c>
      <c r="AA858" s="22">
        <v>0</v>
      </c>
      <c r="AB858" s="22">
        <v>0</v>
      </c>
      <c r="AC858" s="22">
        <v>0</v>
      </c>
      <c r="AD858" s="22">
        <v>0</v>
      </c>
      <c r="AE858" s="22">
        <v>0</v>
      </c>
      <c r="AF858" s="22">
        <v>0</v>
      </c>
      <c r="AG858" s="22">
        <v>0</v>
      </c>
      <c r="AH858" s="22">
        <v>0</v>
      </c>
      <c r="AI858" s="22">
        <v>0</v>
      </c>
      <c r="AJ858" s="22">
        <v>2.1385785942898118E-2</v>
      </c>
      <c r="AK858" s="22">
        <v>0</v>
      </c>
      <c r="AL858" s="22">
        <v>0</v>
      </c>
      <c r="AM858" s="22">
        <v>0</v>
      </c>
      <c r="AN858" s="22">
        <v>0</v>
      </c>
      <c r="AO858" s="22">
        <v>0</v>
      </c>
      <c r="AP858" s="22">
        <v>0</v>
      </c>
      <c r="AQ858" s="24" t="s">
        <v>930</v>
      </c>
    </row>
    <row r="859" spans="1:43" ht="27" x14ac:dyDescent="0.3">
      <c r="A859" s="17">
        <v>2012</v>
      </c>
      <c r="B859" s="19">
        <v>41197</v>
      </c>
      <c r="C859" s="18" t="s">
        <v>1134</v>
      </c>
      <c r="D859" s="18" t="s">
        <v>1837</v>
      </c>
      <c r="E859" s="18" t="s">
        <v>1004</v>
      </c>
      <c r="F859" s="17">
        <v>10</v>
      </c>
      <c r="G859" s="18" t="s">
        <v>919</v>
      </c>
      <c r="H859" s="18" t="s">
        <v>47</v>
      </c>
      <c r="I859" s="17">
        <v>2012</v>
      </c>
      <c r="J859" s="17">
        <v>1.7619</v>
      </c>
      <c r="K859" s="17">
        <v>59</v>
      </c>
      <c r="L859" s="17">
        <v>139</v>
      </c>
      <c r="M859" s="20">
        <v>5.735960463985082E-2</v>
      </c>
      <c r="N859" s="18" t="s">
        <v>920</v>
      </c>
      <c r="O859" s="18" t="s">
        <v>920</v>
      </c>
      <c r="P859" s="21">
        <v>0.38194444444444442</v>
      </c>
      <c r="Q859" s="18" t="s">
        <v>346</v>
      </c>
      <c r="R859" s="20">
        <v>2.1147098369144297</v>
      </c>
      <c r="S859" s="22">
        <v>3.5719334142600326E-2</v>
      </c>
      <c r="T859" s="20">
        <v>2.0273190386855284</v>
      </c>
      <c r="U859" s="22">
        <v>2.0692697380467076</v>
      </c>
      <c r="V859" s="17">
        <v>4</v>
      </c>
      <c r="W859" s="17">
        <v>3</v>
      </c>
      <c r="X859" s="22">
        <v>0</v>
      </c>
      <c r="Y859" s="22">
        <v>0</v>
      </c>
      <c r="Z859" s="22">
        <v>0</v>
      </c>
      <c r="AA859" s="22">
        <v>0</v>
      </c>
      <c r="AB859" s="22">
        <v>0</v>
      </c>
      <c r="AC859" s="22">
        <v>0</v>
      </c>
      <c r="AD859" s="22">
        <v>0</v>
      </c>
      <c r="AE859" s="22">
        <v>0</v>
      </c>
      <c r="AF859" s="22">
        <v>0</v>
      </c>
      <c r="AG859" s="22">
        <v>0</v>
      </c>
      <c r="AH859" s="22">
        <v>0</v>
      </c>
      <c r="AI859" s="22">
        <v>0</v>
      </c>
      <c r="AJ859" s="22">
        <v>3.5719334142600326E-2</v>
      </c>
      <c r="AK859" s="22">
        <v>0</v>
      </c>
      <c r="AL859" s="22">
        <v>0</v>
      </c>
      <c r="AM859" s="22">
        <v>0</v>
      </c>
      <c r="AN859" s="22">
        <v>0</v>
      </c>
      <c r="AO859" s="22">
        <v>0</v>
      </c>
      <c r="AP859" s="22">
        <v>0</v>
      </c>
      <c r="AQ859" s="24" t="s">
        <v>930</v>
      </c>
    </row>
    <row r="860" spans="1:43" ht="27" x14ac:dyDescent="0.3">
      <c r="A860" s="17">
        <v>2012</v>
      </c>
      <c r="B860" s="19">
        <v>41197</v>
      </c>
      <c r="C860" s="18" t="s">
        <v>1134</v>
      </c>
      <c r="D860" s="18" t="s">
        <v>1838</v>
      </c>
      <c r="E860" s="18" t="s">
        <v>1004</v>
      </c>
      <c r="F860" s="17">
        <v>10</v>
      </c>
      <c r="G860" s="18" t="s">
        <v>919</v>
      </c>
      <c r="H860" s="18" t="s">
        <v>47</v>
      </c>
      <c r="I860" s="17">
        <v>2012</v>
      </c>
      <c r="J860" s="17">
        <v>1.9443999999999999</v>
      </c>
      <c r="K860" s="17">
        <v>64</v>
      </c>
      <c r="L860" s="17">
        <v>139</v>
      </c>
      <c r="M860" s="20">
        <v>5.735960463985082E-2</v>
      </c>
      <c r="N860" s="18" t="s">
        <v>920</v>
      </c>
      <c r="O860" s="18" t="s">
        <v>920</v>
      </c>
      <c r="P860" s="21">
        <v>0.38194444444444442</v>
      </c>
      <c r="Q860" s="18" t="s">
        <v>346</v>
      </c>
      <c r="R860" s="20">
        <v>1.919168420337136</v>
      </c>
      <c r="S860" s="22">
        <v>3.1000699789239139E-2</v>
      </c>
      <c r="T860" s="20">
        <v>1.594358145918491</v>
      </c>
      <c r="U860" s="22">
        <v>1.6201897735524631</v>
      </c>
      <c r="V860" s="17">
        <v>4</v>
      </c>
      <c r="W860" s="17">
        <v>3</v>
      </c>
      <c r="X860" s="22">
        <v>3.2939999999999998E-4</v>
      </c>
      <c r="Y860" s="22">
        <v>0</v>
      </c>
      <c r="Z860" s="22">
        <v>0</v>
      </c>
      <c r="AA860" s="22">
        <v>0</v>
      </c>
      <c r="AB860" s="22">
        <v>0</v>
      </c>
      <c r="AC860" s="22">
        <v>0</v>
      </c>
      <c r="AD860" s="22">
        <v>0</v>
      </c>
      <c r="AE860" s="22">
        <v>0</v>
      </c>
      <c r="AF860" s="22">
        <v>0</v>
      </c>
      <c r="AG860" s="22">
        <v>0</v>
      </c>
      <c r="AH860" s="22">
        <v>0</v>
      </c>
      <c r="AI860" s="22">
        <v>0</v>
      </c>
      <c r="AJ860" s="22">
        <v>3.0126068078991729E-2</v>
      </c>
      <c r="AK860" s="22">
        <v>5.4523171024741023E-4</v>
      </c>
      <c r="AL860" s="22">
        <v>0</v>
      </c>
      <c r="AM860" s="22">
        <v>0</v>
      </c>
      <c r="AN860" s="22">
        <v>0</v>
      </c>
      <c r="AO860" s="22">
        <v>0</v>
      </c>
      <c r="AP860" s="22">
        <v>0</v>
      </c>
      <c r="AQ860" s="24" t="s">
        <v>930</v>
      </c>
    </row>
    <row r="861" spans="1:43" ht="27" x14ac:dyDescent="0.3">
      <c r="A861" s="17">
        <v>2012</v>
      </c>
      <c r="B861" s="19">
        <v>41197</v>
      </c>
      <c r="C861" s="18" t="s">
        <v>1139</v>
      </c>
      <c r="D861" s="18" t="s">
        <v>1839</v>
      </c>
      <c r="E861" s="18" t="s">
        <v>1004</v>
      </c>
      <c r="F861" s="17">
        <v>10</v>
      </c>
      <c r="G861" s="18" t="s">
        <v>919</v>
      </c>
      <c r="H861" s="18" t="s">
        <v>47</v>
      </c>
      <c r="I861" s="17">
        <v>2012</v>
      </c>
      <c r="J861" s="17">
        <v>1.7099</v>
      </c>
      <c r="K861" s="17">
        <v>61</v>
      </c>
      <c r="L861" s="17">
        <v>200</v>
      </c>
      <c r="M861" s="20">
        <v>8.4664418403983227E-2</v>
      </c>
      <c r="N861" s="18" t="s">
        <v>920</v>
      </c>
      <c r="O861" s="18" t="s">
        <v>920</v>
      </c>
      <c r="P861" s="21">
        <v>0.41111111111111109</v>
      </c>
      <c r="Q861" s="18" t="s">
        <v>346</v>
      </c>
      <c r="R861" s="20">
        <v>1.7197492844306324</v>
      </c>
      <c r="S861" s="22">
        <v>1.6325313478575396E-2</v>
      </c>
      <c r="T861" s="20">
        <v>0.95475252813470946</v>
      </c>
      <c r="U861" s="22">
        <v>0.96395592166692878</v>
      </c>
      <c r="V861" s="17">
        <v>3</v>
      </c>
      <c r="W861" s="17">
        <v>3</v>
      </c>
      <c r="X861" s="22">
        <v>0</v>
      </c>
      <c r="Y861" s="22">
        <v>0</v>
      </c>
      <c r="Z861" s="22">
        <v>0</v>
      </c>
      <c r="AA861" s="22">
        <v>0</v>
      </c>
      <c r="AB861" s="22">
        <v>0</v>
      </c>
      <c r="AC861" s="22">
        <v>0</v>
      </c>
      <c r="AD861" s="22">
        <v>0</v>
      </c>
      <c r="AE861" s="22">
        <v>0</v>
      </c>
      <c r="AF861" s="22">
        <v>0</v>
      </c>
      <c r="AG861" s="22">
        <v>0</v>
      </c>
      <c r="AH861" s="22">
        <v>0</v>
      </c>
      <c r="AI861" s="22">
        <v>0</v>
      </c>
      <c r="AJ861" s="22">
        <v>1.6325313478575396E-2</v>
      </c>
      <c r="AK861" s="22">
        <v>0</v>
      </c>
      <c r="AL861" s="22">
        <v>0</v>
      </c>
      <c r="AM861" s="22">
        <v>0</v>
      </c>
      <c r="AN861" s="22">
        <v>0</v>
      </c>
      <c r="AO861" s="22">
        <v>0</v>
      </c>
      <c r="AP861" s="22">
        <v>0</v>
      </c>
      <c r="AQ861" s="24" t="s">
        <v>930</v>
      </c>
    </row>
    <row r="862" spans="1:43" ht="40.200000000000003" x14ac:dyDescent="0.3">
      <c r="A862" s="17">
        <v>2012</v>
      </c>
      <c r="B862" s="19">
        <v>41200</v>
      </c>
      <c r="C862" s="18" t="s">
        <v>1141</v>
      </c>
      <c r="D862" s="18" t="s">
        <v>1840</v>
      </c>
      <c r="E862" s="18" t="s">
        <v>1004</v>
      </c>
      <c r="F862" s="17">
        <v>10</v>
      </c>
      <c r="G862" s="18" t="s">
        <v>919</v>
      </c>
      <c r="H862" s="18" t="s">
        <v>47</v>
      </c>
      <c r="I862" s="17">
        <v>2012</v>
      </c>
      <c r="J862" s="17">
        <v>1.3169999999999999</v>
      </c>
      <c r="K862" s="17">
        <v>59</v>
      </c>
      <c r="L862" s="17">
        <v>327</v>
      </c>
      <c r="M862" s="20">
        <v>0.1432863072763573</v>
      </c>
      <c r="N862" s="18" t="s">
        <v>920</v>
      </c>
      <c r="O862" s="18" t="s">
        <v>921</v>
      </c>
      <c r="P862" s="21">
        <v>0.39652777777777776</v>
      </c>
      <c r="Q862" s="18" t="s">
        <v>346</v>
      </c>
      <c r="R862" s="20">
        <v>1.0759402329104122</v>
      </c>
      <c r="S862" s="22">
        <v>3.2668842749649751E-3</v>
      </c>
      <c r="T862" s="20">
        <v>0.24805499430257974</v>
      </c>
      <c r="U862" s="22">
        <v>0.2486718372142136</v>
      </c>
      <c r="V862" s="17" t="s">
        <v>47</v>
      </c>
      <c r="W862" s="17" t="s">
        <v>47</v>
      </c>
      <c r="X862" s="22">
        <v>1.6469999999999999E-4</v>
      </c>
      <c r="Y862" s="22">
        <v>0</v>
      </c>
      <c r="Z862" s="22">
        <v>0</v>
      </c>
      <c r="AA862" s="22">
        <v>0</v>
      </c>
      <c r="AB862" s="22">
        <v>0</v>
      </c>
      <c r="AC862" s="22">
        <v>0</v>
      </c>
      <c r="AD862" s="22">
        <v>0</v>
      </c>
      <c r="AE862" s="22">
        <v>0</v>
      </c>
      <c r="AF862" s="22">
        <v>0</v>
      </c>
      <c r="AG862" s="22">
        <v>0</v>
      </c>
      <c r="AH862" s="22">
        <v>0</v>
      </c>
      <c r="AI862" s="22">
        <v>0</v>
      </c>
      <c r="AJ862" s="22">
        <v>3.1021842749649753E-3</v>
      </c>
      <c r="AK862" s="22">
        <v>0</v>
      </c>
      <c r="AL862" s="22">
        <v>0</v>
      </c>
      <c r="AM862" s="22">
        <v>0</v>
      </c>
      <c r="AN862" s="22">
        <v>0</v>
      </c>
      <c r="AO862" s="22">
        <v>0</v>
      </c>
      <c r="AP862" s="22">
        <v>0</v>
      </c>
      <c r="AQ862" s="24" t="s">
        <v>930</v>
      </c>
    </row>
    <row r="863" spans="1:43" ht="40.200000000000003" x14ac:dyDescent="0.3">
      <c r="A863" s="17">
        <v>2012</v>
      </c>
      <c r="B863" s="19">
        <v>41200</v>
      </c>
      <c r="C863" s="18" t="s">
        <v>962</v>
      </c>
      <c r="D863" s="18" t="s">
        <v>1841</v>
      </c>
      <c r="E863" s="18" t="s">
        <v>1004</v>
      </c>
      <c r="F863" s="17">
        <v>10</v>
      </c>
      <c r="G863" s="18" t="s">
        <v>919</v>
      </c>
      <c r="H863" s="18" t="s">
        <v>47</v>
      </c>
      <c r="I863" s="17">
        <v>2012</v>
      </c>
      <c r="J863" s="17">
        <v>2.0543</v>
      </c>
      <c r="K863" s="17">
        <v>63</v>
      </c>
      <c r="L863" s="17">
        <v>592</v>
      </c>
      <c r="M863" s="20">
        <v>0.27046375186903621</v>
      </c>
      <c r="N863" s="18" t="s">
        <v>920</v>
      </c>
      <c r="O863" s="18" t="s">
        <v>921</v>
      </c>
      <c r="P863" s="21">
        <v>0.42569444444444443</v>
      </c>
      <c r="Q863" s="18" t="s">
        <v>346</v>
      </c>
      <c r="R863" s="20">
        <v>2.1022930665876398</v>
      </c>
      <c r="S863" s="22">
        <v>4.451969235888853E-2</v>
      </c>
      <c r="T863" s="20">
        <v>2.167146588078106</v>
      </c>
      <c r="U863" s="22">
        <v>2.2151521830334531</v>
      </c>
      <c r="V863" s="17">
        <v>4</v>
      </c>
      <c r="W863" s="17">
        <v>3</v>
      </c>
      <c r="X863" s="22">
        <v>1.0095E-3</v>
      </c>
      <c r="Y863" s="22">
        <v>0</v>
      </c>
      <c r="Z863" s="22">
        <v>0</v>
      </c>
      <c r="AA863" s="22">
        <v>0</v>
      </c>
      <c r="AB863" s="22">
        <v>0</v>
      </c>
      <c r="AC863" s="22">
        <v>0</v>
      </c>
      <c r="AD863" s="22">
        <v>0</v>
      </c>
      <c r="AE863" s="22">
        <v>0</v>
      </c>
      <c r="AF863" s="22">
        <v>7.8399999999999995E-5</v>
      </c>
      <c r="AG863" s="22">
        <v>4.3129999999999997E-4</v>
      </c>
      <c r="AH863" s="22">
        <v>1.6799999999999998E-5</v>
      </c>
      <c r="AI863" s="22">
        <v>0</v>
      </c>
      <c r="AJ863" s="22">
        <v>4.2909592358888526E-2</v>
      </c>
      <c r="AK863" s="22">
        <v>0</v>
      </c>
      <c r="AL863" s="22">
        <v>0</v>
      </c>
      <c r="AM863" s="22">
        <v>0</v>
      </c>
      <c r="AN863" s="22">
        <v>0</v>
      </c>
      <c r="AO863" s="22">
        <v>0</v>
      </c>
      <c r="AP863" s="22">
        <v>7.4099999999999999E-5</v>
      </c>
      <c r="AQ863" s="24" t="s">
        <v>930</v>
      </c>
    </row>
    <row r="864" spans="1:43" ht="27" x14ac:dyDescent="0.3">
      <c r="A864" s="17">
        <v>2012</v>
      </c>
      <c r="B864" s="19">
        <v>41227</v>
      </c>
      <c r="C864" s="18" t="s">
        <v>1132</v>
      </c>
      <c r="D864" s="18" t="s">
        <v>1842</v>
      </c>
      <c r="E864" s="18" t="s">
        <v>1004</v>
      </c>
      <c r="F864" s="17">
        <v>11</v>
      </c>
      <c r="G864" s="18" t="s">
        <v>919</v>
      </c>
      <c r="H864" s="18" t="s">
        <v>47</v>
      </c>
      <c r="I864" s="17">
        <v>2012</v>
      </c>
      <c r="J864" s="17">
        <v>2.1032000000000002</v>
      </c>
      <c r="K864" s="17">
        <v>64</v>
      </c>
      <c r="L864" s="17">
        <v>2935</v>
      </c>
      <c r="M864" s="20">
        <v>1.5027971143703547</v>
      </c>
      <c r="N864" s="18" t="s">
        <v>969</v>
      </c>
      <c r="O864" s="18" t="s">
        <v>969</v>
      </c>
      <c r="P864" s="21">
        <v>0.34861111111111109</v>
      </c>
      <c r="Q864" s="18" t="s">
        <v>346</v>
      </c>
      <c r="R864" s="20">
        <v>1.3023260872744948</v>
      </c>
      <c r="S864" s="22">
        <v>7.4908166021395873E-3</v>
      </c>
      <c r="T864" s="20">
        <v>0.35616282817324013</v>
      </c>
      <c r="U864" s="22">
        <v>0.35743588191918946</v>
      </c>
      <c r="V864" s="17" t="s">
        <v>47</v>
      </c>
      <c r="W864" s="17" t="s">
        <v>47</v>
      </c>
      <c r="X864" s="22">
        <v>5.9429000000000001E-3</v>
      </c>
      <c r="Y864" s="22">
        <v>3.7649999999999999E-4</v>
      </c>
      <c r="Z864" s="22">
        <v>0</v>
      </c>
      <c r="AA864" s="22">
        <v>0</v>
      </c>
      <c r="AB864" s="22">
        <v>0</v>
      </c>
      <c r="AC864" s="22">
        <v>2.76E-5</v>
      </c>
      <c r="AD864" s="22">
        <v>1.1620000000000001E-4</v>
      </c>
      <c r="AE864" s="22">
        <v>0</v>
      </c>
      <c r="AF864" s="22">
        <v>5.5999999999999997E-6</v>
      </c>
      <c r="AG864" s="22">
        <v>0</v>
      </c>
      <c r="AH864" s="22">
        <v>0</v>
      </c>
      <c r="AI864" s="22">
        <v>0</v>
      </c>
      <c r="AJ864" s="22">
        <v>6.5436932057445936E-4</v>
      </c>
      <c r="AK864" s="22">
        <v>5.5800000000000008E-5</v>
      </c>
      <c r="AL864" s="22">
        <v>3.1184728156512763E-4</v>
      </c>
      <c r="AM864" s="22">
        <v>0</v>
      </c>
      <c r="AN864" s="22">
        <v>0</v>
      </c>
      <c r="AO864" s="22">
        <v>0</v>
      </c>
      <c r="AP864" s="22">
        <v>0</v>
      </c>
      <c r="AQ864" s="24" t="s">
        <v>930</v>
      </c>
    </row>
    <row r="865" spans="1:43" ht="27" x14ac:dyDescent="0.3">
      <c r="A865" s="17">
        <v>2012</v>
      </c>
      <c r="B865" s="19">
        <v>41227</v>
      </c>
      <c r="C865" s="18" t="s">
        <v>1132</v>
      </c>
      <c r="D865" s="18" t="s">
        <v>1843</v>
      </c>
      <c r="E865" s="18" t="s">
        <v>1004</v>
      </c>
      <c r="F865" s="17">
        <v>11</v>
      </c>
      <c r="G865" s="18" t="s">
        <v>919</v>
      </c>
      <c r="H865" s="18" t="s">
        <v>47</v>
      </c>
      <c r="I865" s="17">
        <v>2012</v>
      </c>
      <c r="J865" s="17">
        <v>2.7254999999999998</v>
      </c>
      <c r="K865" s="17">
        <v>69</v>
      </c>
      <c r="L865" s="17">
        <v>2935</v>
      </c>
      <c r="M865" s="20">
        <v>1.5027971143703547</v>
      </c>
      <c r="N865" s="18" t="s">
        <v>969</v>
      </c>
      <c r="O865" s="18" t="s">
        <v>969</v>
      </c>
      <c r="P865" s="21">
        <v>0.34861111111111109</v>
      </c>
      <c r="Q865" s="18" t="s">
        <v>346</v>
      </c>
      <c r="R865" s="20">
        <v>1.5164546541633857</v>
      </c>
      <c r="S865" s="22">
        <v>1.6314790142758967E-2</v>
      </c>
      <c r="T865" s="20">
        <v>0.59859806064057852</v>
      </c>
      <c r="U865" s="22">
        <v>0.60220283513280615</v>
      </c>
      <c r="V865" s="17">
        <v>3</v>
      </c>
      <c r="W865" s="17">
        <v>2</v>
      </c>
      <c r="X865" s="22">
        <v>1.098E-3</v>
      </c>
      <c r="Y865" s="22">
        <v>7.5300000000000001E-5</v>
      </c>
      <c r="Z865" s="22">
        <v>0</v>
      </c>
      <c r="AA865" s="22">
        <v>0</v>
      </c>
      <c r="AB865" s="22">
        <v>0</v>
      </c>
      <c r="AC865" s="22">
        <v>1.38E-5</v>
      </c>
      <c r="AD865" s="22">
        <v>0</v>
      </c>
      <c r="AE865" s="22">
        <v>0</v>
      </c>
      <c r="AF865" s="22">
        <v>0</v>
      </c>
      <c r="AG865" s="22">
        <v>0</v>
      </c>
      <c r="AH865" s="22">
        <v>0</v>
      </c>
      <c r="AI865" s="22">
        <v>0</v>
      </c>
      <c r="AJ865" s="22">
        <v>1.5024016218427647E-2</v>
      </c>
      <c r="AK865" s="22">
        <v>5.885389431555034E-5</v>
      </c>
      <c r="AL865" s="22">
        <v>2.2121157289623648E-5</v>
      </c>
      <c r="AM865" s="22">
        <v>2.2698872726146377E-5</v>
      </c>
      <c r="AN865" s="22">
        <v>0</v>
      </c>
      <c r="AO865" s="22">
        <v>0</v>
      </c>
      <c r="AP865" s="22">
        <v>0</v>
      </c>
      <c r="AQ865" s="24" t="s">
        <v>930</v>
      </c>
    </row>
    <row r="866" spans="1:43" ht="27" x14ac:dyDescent="0.3">
      <c r="A866" s="17">
        <v>2012</v>
      </c>
      <c r="B866" s="19">
        <v>41227</v>
      </c>
      <c r="C866" s="18" t="s">
        <v>1132</v>
      </c>
      <c r="D866" s="18" t="s">
        <v>1844</v>
      </c>
      <c r="E866" s="18" t="s">
        <v>1004</v>
      </c>
      <c r="F866" s="17">
        <v>11</v>
      </c>
      <c r="G866" s="18" t="s">
        <v>919</v>
      </c>
      <c r="H866" s="18" t="s">
        <v>47</v>
      </c>
      <c r="I866" s="17">
        <v>2012</v>
      </c>
      <c r="J866" s="17">
        <v>2.2122000000000002</v>
      </c>
      <c r="K866" s="17">
        <v>63</v>
      </c>
      <c r="L866" s="17">
        <v>2935</v>
      </c>
      <c r="M866" s="20">
        <v>1.5027971143703547</v>
      </c>
      <c r="N866" s="18" t="s">
        <v>969</v>
      </c>
      <c r="O866" s="18" t="s">
        <v>969</v>
      </c>
      <c r="P866" s="21">
        <v>0.34861111111111109</v>
      </c>
      <c r="Q866" s="18" t="s">
        <v>346</v>
      </c>
      <c r="R866" s="20">
        <v>1.7649504624412538</v>
      </c>
      <c r="S866" s="22">
        <v>2.0474323003830414E-2</v>
      </c>
      <c r="T866" s="20">
        <v>0.92551862416736341</v>
      </c>
      <c r="U866" s="22">
        <v>0.93416449050736716</v>
      </c>
      <c r="V866" s="17" t="s">
        <v>47</v>
      </c>
      <c r="W866" s="17" t="s">
        <v>47</v>
      </c>
      <c r="X866" s="22">
        <v>1.09386E-2</v>
      </c>
      <c r="Y866" s="22">
        <v>7.5300000000000001E-5</v>
      </c>
      <c r="Z866" s="22">
        <v>0</v>
      </c>
      <c r="AA866" s="22">
        <v>0</v>
      </c>
      <c r="AB866" s="22">
        <v>0</v>
      </c>
      <c r="AC866" s="22">
        <v>1.104E-4</v>
      </c>
      <c r="AD866" s="22">
        <v>2.1699999999999999E-5</v>
      </c>
      <c r="AE866" s="22">
        <v>0</v>
      </c>
      <c r="AF866" s="22">
        <v>0</v>
      </c>
      <c r="AG866" s="22">
        <v>0</v>
      </c>
      <c r="AH866" s="22">
        <v>0</v>
      </c>
      <c r="AI866" s="22">
        <v>0</v>
      </c>
      <c r="AJ866" s="22">
        <v>9.3065528248949259E-3</v>
      </c>
      <c r="AK866" s="22">
        <v>2.1770178935489103E-5</v>
      </c>
      <c r="AL866" s="22">
        <v>0</v>
      </c>
      <c r="AM866" s="22">
        <v>0</v>
      </c>
      <c r="AN866" s="22">
        <v>0</v>
      </c>
      <c r="AO866" s="22">
        <v>0</v>
      </c>
      <c r="AP866" s="22">
        <v>0</v>
      </c>
      <c r="AQ866" s="24" t="s">
        <v>930</v>
      </c>
    </row>
    <row r="867" spans="1:43" ht="27" x14ac:dyDescent="0.3">
      <c r="A867" s="17">
        <v>2012</v>
      </c>
      <c r="B867" s="19">
        <v>41227</v>
      </c>
      <c r="C867" s="18" t="s">
        <v>1134</v>
      </c>
      <c r="D867" s="18" t="s">
        <v>1845</v>
      </c>
      <c r="E867" s="18" t="s">
        <v>1004</v>
      </c>
      <c r="F867" s="17">
        <v>11</v>
      </c>
      <c r="G867" s="18" t="s">
        <v>919</v>
      </c>
      <c r="H867" s="18" t="s">
        <v>47</v>
      </c>
      <c r="I867" s="17">
        <v>2012</v>
      </c>
      <c r="J867" s="17">
        <v>2.2810999999999999</v>
      </c>
      <c r="K867" s="17">
        <v>67</v>
      </c>
      <c r="L867" s="17">
        <v>3004</v>
      </c>
      <c r="M867" s="20">
        <v>1.5407219483256727</v>
      </c>
      <c r="N867" s="18" t="s">
        <v>969</v>
      </c>
      <c r="O867" s="18" t="s">
        <v>969</v>
      </c>
      <c r="P867" s="21">
        <v>0.3659722222222222</v>
      </c>
      <c r="Q867" s="18" t="s">
        <v>346</v>
      </c>
      <c r="R867" s="20">
        <v>1.9037303346211045</v>
      </c>
      <c r="S867" s="22">
        <v>3.5595939952289012E-2</v>
      </c>
      <c r="T867" s="20">
        <v>1.5604725769273164</v>
      </c>
      <c r="U867" s="22">
        <v>1.5852093338692381</v>
      </c>
      <c r="V867" s="17">
        <v>3</v>
      </c>
      <c r="W867" s="17">
        <v>3</v>
      </c>
      <c r="X867" s="22">
        <v>1.6469999999999999E-4</v>
      </c>
      <c r="Y867" s="22">
        <v>0</v>
      </c>
      <c r="Z867" s="22">
        <v>0</v>
      </c>
      <c r="AA867" s="22">
        <v>0</v>
      </c>
      <c r="AB867" s="22">
        <v>0</v>
      </c>
      <c r="AC867" s="22">
        <v>0</v>
      </c>
      <c r="AD867" s="22">
        <v>0</v>
      </c>
      <c r="AE867" s="22">
        <v>0</v>
      </c>
      <c r="AF867" s="22">
        <v>0</v>
      </c>
      <c r="AG867" s="22">
        <v>0</v>
      </c>
      <c r="AH867" s="22">
        <v>0</v>
      </c>
      <c r="AI867" s="22">
        <v>0</v>
      </c>
      <c r="AJ867" s="22">
        <v>3.5283054755535989E-2</v>
      </c>
      <c r="AK867" s="22">
        <v>2.9354123181998947E-5</v>
      </c>
      <c r="AL867" s="22">
        <v>1.1883107357102498E-4</v>
      </c>
      <c r="AM867" s="22">
        <v>0</v>
      </c>
      <c r="AN867" s="22">
        <v>0</v>
      </c>
      <c r="AO867" s="22">
        <v>0</v>
      </c>
      <c r="AP867" s="22">
        <v>0</v>
      </c>
      <c r="AQ867" s="24" t="s">
        <v>930</v>
      </c>
    </row>
    <row r="868" spans="1:43" ht="27" x14ac:dyDescent="0.3">
      <c r="A868" s="17">
        <v>2012</v>
      </c>
      <c r="B868" s="19">
        <v>41227</v>
      </c>
      <c r="C868" s="18" t="s">
        <v>1134</v>
      </c>
      <c r="D868" s="18" t="s">
        <v>1846</v>
      </c>
      <c r="E868" s="18" t="s">
        <v>1004</v>
      </c>
      <c r="F868" s="17">
        <v>11</v>
      </c>
      <c r="G868" s="18" t="s">
        <v>919</v>
      </c>
      <c r="H868" s="18" t="s">
        <v>47</v>
      </c>
      <c r="I868" s="17">
        <v>2012</v>
      </c>
      <c r="J868" s="17">
        <v>2.5956999999999999</v>
      </c>
      <c r="K868" s="17">
        <v>70</v>
      </c>
      <c r="L868" s="17">
        <v>3004</v>
      </c>
      <c r="M868" s="20">
        <v>1.5407219483256727</v>
      </c>
      <c r="N868" s="18" t="s">
        <v>969</v>
      </c>
      <c r="O868" s="18" t="s">
        <v>969</v>
      </c>
      <c r="P868" s="21">
        <v>0.3659722222222222</v>
      </c>
      <c r="Q868" s="18" t="s">
        <v>346</v>
      </c>
      <c r="R868" s="20">
        <v>0.75549124914980448</v>
      </c>
      <c r="S868" s="22">
        <v>2.9875984545154428E-3</v>
      </c>
      <c r="T868" s="20">
        <v>0.11509798722947348</v>
      </c>
      <c r="U868" s="22">
        <v>0.11523061534841163</v>
      </c>
      <c r="V868" s="17">
        <v>2</v>
      </c>
      <c r="W868" s="17">
        <v>2</v>
      </c>
      <c r="X868" s="22">
        <v>2.6076999999999997E-3</v>
      </c>
      <c r="Y868" s="22">
        <v>7.5300000000000001E-5</v>
      </c>
      <c r="Z868" s="22">
        <v>0</v>
      </c>
      <c r="AA868" s="22">
        <v>0</v>
      </c>
      <c r="AB868" s="22">
        <v>0</v>
      </c>
      <c r="AC868" s="22">
        <v>0</v>
      </c>
      <c r="AD868" s="22">
        <v>0</v>
      </c>
      <c r="AE868" s="22">
        <v>0</v>
      </c>
      <c r="AF868" s="22">
        <v>5.5999999999999997E-6</v>
      </c>
      <c r="AG868" s="22">
        <v>0</v>
      </c>
      <c r="AH868" s="22">
        <v>0</v>
      </c>
      <c r="AI868" s="22">
        <v>0</v>
      </c>
      <c r="AJ868" s="22">
        <v>0</v>
      </c>
      <c r="AK868" s="22">
        <v>1.2998454515443106E-5</v>
      </c>
      <c r="AL868" s="22">
        <v>0</v>
      </c>
      <c r="AM868" s="22">
        <v>0</v>
      </c>
      <c r="AN868" s="22">
        <v>0</v>
      </c>
      <c r="AO868" s="22">
        <v>0</v>
      </c>
      <c r="AP868" s="22">
        <v>2.8600000000000001E-4</v>
      </c>
      <c r="AQ868" s="24" t="s">
        <v>930</v>
      </c>
    </row>
    <row r="869" spans="1:43" ht="27" x14ac:dyDescent="0.3">
      <c r="A869" s="17">
        <v>2012</v>
      </c>
      <c r="B869" s="19">
        <v>41227</v>
      </c>
      <c r="C869" s="18" t="s">
        <v>1134</v>
      </c>
      <c r="D869" s="18" t="s">
        <v>1847</v>
      </c>
      <c r="E869" s="18" t="s">
        <v>1004</v>
      </c>
      <c r="F869" s="17">
        <v>11</v>
      </c>
      <c r="G869" s="18" t="s">
        <v>919</v>
      </c>
      <c r="H869" s="18" t="s">
        <v>47</v>
      </c>
      <c r="I869" s="17">
        <v>2012</v>
      </c>
      <c r="J869" s="17">
        <v>1.7029000000000001</v>
      </c>
      <c r="K869" s="17">
        <v>62</v>
      </c>
      <c r="L869" s="17">
        <v>3004</v>
      </c>
      <c r="M869" s="20">
        <v>1.5407219483256727</v>
      </c>
      <c r="N869" s="18" t="s">
        <v>969</v>
      </c>
      <c r="O869" s="18" t="s">
        <v>969</v>
      </c>
      <c r="P869" s="21">
        <v>0.3659722222222222</v>
      </c>
      <c r="Q869" s="18" t="s">
        <v>346</v>
      </c>
      <c r="R869" s="20">
        <v>0.66268584791322238</v>
      </c>
      <c r="S869" s="22">
        <v>1.5226E-3</v>
      </c>
      <c r="T869" s="20">
        <v>8.9412179223677252E-2</v>
      </c>
      <c r="U869" s="22">
        <v>8.9492196146486958E-2</v>
      </c>
      <c r="V869" s="17">
        <v>1</v>
      </c>
      <c r="W869" s="17">
        <v>1</v>
      </c>
      <c r="X869" s="22">
        <v>1.4823E-3</v>
      </c>
      <c r="Y869" s="22">
        <v>0</v>
      </c>
      <c r="Z869" s="22">
        <v>0</v>
      </c>
      <c r="AA869" s="22">
        <v>0</v>
      </c>
      <c r="AB869" s="22">
        <v>4.0299999999999997E-5</v>
      </c>
      <c r="AC869" s="22">
        <v>0</v>
      </c>
      <c r="AD869" s="22">
        <v>0</v>
      </c>
      <c r="AE869" s="22">
        <v>0</v>
      </c>
      <c r="AF869" s="22">
        <v>0</v>
      </c>
      <c r="AG869" s="22">
        <v>0</v>
      </c>
      <c r="AH869" s="22">
        <v>0</v>
      </c>
      <c r="AI869" s="22">
        <v>0</v>
      </c>
      <c r="AJ869" s="22">
        <v>0</v>
      </c>
      <c r="AK869" s="22">
        <v>0</v>
      </c>
      <c r="AL869" s="22">
        <v>0</v>
      </c>
      <c r="AM869" s="22">
        <v>0</v>
      </c>
      <c r="AN869" s="22">
        <v>0</v>
      </c>
      <c r="AO869" s="22">
        <v>0</v>
      </c>
      <c r="AP869" s="22">
        <v>0</v>
      </c>
      <c r="AQ869" s="24" t="s">
        <v>930</v>
      </c>
    </row>
    <row r="870" spans="1:43" ht="27" x14ac:dyDescent="0.3">
      <c r="A870" s="17">
        <v>2012</v>
      </c>
      <c r="B870" s="19">
        <v>41227</v>
      </c>
      <c r="C870" s="18" t="s">
        <v>1134</v>
      </c>
      <c r="D870" s="18" t="s">
        <v>1848</v>
      </c>
      <c r="E870" s="18" t="s">
        <v>1004</v>
      </c>
      <c r="F870" s="17">
        <v>11</v>
      </c>
      <c r="G870" s="18" t="s">
        <v>919</v>
      </c>
      <c r="H870" s="18" t="s">
        <v>47</v>
      </c>
      <c r="I870" s="17">
        <v>2012</v>
      </c>
      <c r="J870" s="17">
        <v>2.0941000000000001</v>
      </c>
      <c r="K870" s="17">
        <v>64</v>
      </c>
      <c r="L870" s="17">
        <v>3004</v>
      </c>
      <c r="M870" s="20">
        <v>1.5407219483256727</v>
      </c>
      <c r="N870" s="18" t="s">
        <v>969</v>
      </c>
      <c r="O870" s="18" t="s">
        <v>969</v>
      </c>
      <c r="P870" s="21">
        <v>0.3659722222222222</v>
      </c>
      <c r="Q870" s="18" t="s">
        <v>346</v>
      </c>
      <c r="R870" s="20">
        <v>1.2644492954112059</v>
      </c>
      <c r="S870" s="22">
        <v>6.8651870168473187E-3</v>
      </c>
      <c r="T870" s="20">
        <v>0.32783472693984617</v>
      </c>
      <c r="U870" s="22">
        <v>0.32891301803438877</v>
      </c>
      <c r="V870" s="17" t="s">
        <v>47</v>
      </c>
      <c r="W870" s="17" t="s">
        <v>47</v>
      </c>
      <c r="X870" s="22">
        <v>1.4273999999999999E-3</v>
      </c>
      <c r="Y870" s="22">
        <v>7.5300000000000001E-5</v>
      </c>
      <c r="Z870" s="22">
        <v>0</v>
      </c>
      <c r="AA870" s="22">
        <v>0</v>
      </c>
      <c r="AB870" s="22">
        <v>0</v>
      </c>
      <c r="AC870" s="22">
        <v>0</v>
      </c>
      <c r="AD870" s="22">
        <v>0</v>
      </c>
      <c r="AE870" s="22">
        <v>0</v>
      </c>
      <c r="AF870" s="22">
        <v>0</v>
      </c>
      <c r="AG870" s="22">
        <v>0</v>
      </c>
      <c r="AH870" s="22">
        <v>0</v>
      </c>
      <c r="AI870" s="22">
        <v>0</v>
      </c>
      <c r="AJ870" s="22">
        <v>5.3243893350741539E-3</v>
      </c>
      <c r="AK870" s="22">
        <v>3.8097681773164662E-5</v>
      </c>
      <c r="AL870" s="22">
        <v>0</v>
      </c>
      <c r="AM870" s="22">
        <v>0</v>
      </c>
      <c r="AN870" s="22">
        <v>0</v>
      </c>
      <c r="AO870" s="22">
        <v>0</v>
      </c>
      <c r="AP870" s="22">
        <v>0</v>
      </c>
      <c r="AQ870" s="24" t="s">
        <v>930</v>
      </c>
    </row>
    <row r="871" spans="1:43" ht="27" x14ac:dyDescent="0.3">
      <c r="A871" s="17">
        <v>2012</v>
      </c>
      <c r="B871" s="19">
        <v>41227</v>
      </c>
      <c r="C871" s="18" t="s">
        <v>1134</v>
      </c>
      <c r="D871" s="18" t="s">
        <v>1849</v>
      </c>
      <c r="E871" s="18" t="s">
        <v>1004</v>
      </c>
      <c r="F871" s="17">
        <v>11</v>
      </c>
      <c r="G871" s="18" t="s">
        <v>919</v>
      </c>
      <c r="H871" s="18" t="s">
        <v>47</v>
      </c>
      <c r="I871" s="17">
        <v>2012</v>
      </c>
      <c r="J871" s="17">
        <v>1.3897999999999999</v>
      </c>
      <c r="K871" s="17">
        <v>58</v>
      </c>
      <c r="L871" s="17">
        <v>3004</v>
      </c>
      <c r="M871" s="20">
        <v>1.5407219483256727</v>
      </c>
      <c r="N871" s="18" t="s">
        <v>969</v>
      </c>
      <c r="O871" s="18" t="s">
        <v>969</v>
      </c>
      <c r="P871" s="21">
        <v>0.3659722222222222</v>
      </c>
      <c r="Q871" s="18" t="s">
        <v>346</v>
      </c>
      <c r="R871" s="20">
        <v>1.1113394351013255</v>
      </c>
      <c r="S871" s="22">
        <v>3.3217842749649752E-3</v>
      </c>
      <c r="T871" s="20">
        <v>0.23901167613793176</v>
      </c>
      <c r="U871" s="22">
        <v>0.23958431061449495</v>
      </c>
      <c r="V871" s="17">
        <v>2</v>
      </c>
      <c r="W871" s="17">
        <v>4</v>
      </c>
      <c r="X871" s="22">
        <v>2.196E-4</v>
      </c>
      <c r="Y871" s="22">
        <v>0</v>
      </c>
      <c r="Z871" s="22">
        <v>0</v>
      </c>
      <c r="AA871" s="22">
        <v>0</v>
      </c>
      <c r="AB871" s="22">
        <v>0</v>
      </c>
      <c r="AC871" s="22">
        <v>0</v>
      </c>
      <c r="AD871" s="22">
        <v>0</v>
      </c>
      <c r="AE871" s="22">
        <v>0</v>
      </c>
      <c r="AF871" s="22">
        <v>0</v>
      </c>
      <c r="AG871" s="22">
        <v>0</v>
      </c>
      <c r="AH871" s="22">
        <v>0</v>
      </c>
      <c r="AI871" s="22">
        <v>0</v>
      </c>
      <c r="AJ871" s="22">
        <v>3.1021842749649753E-3</v>
      </c>
      <c r="AK871" s="22">
        <v>0</v>
      </c>
      <c r="AL871" s="22">
        <v>0</v>
      </c>
      <c r="AM871" s="22">
        <v>0</v>
      </c>
      <c r="AN871" s="22">
        <v>0</v>
      </c>
      <c r="AO871" s="22">
        <v>0</v>
      </c>
      <c r="AP871" s="22">
        <v>0</v>
      </c>
      <c r="AQ871" s="24" t="s">
        <v>930</v>
      </c>
    </row>
    <row r="872" spans="1:43" ht="27" x14ac:dyDescent="0.3">
      <c r="A872" s="17">
        <v>2012</v>
      </c>
      <c r="B872" s="19">
        <v>41227</v>
      </c>
      <c r="C872" s="18" t="s">
        <v>1139</v>
      </c>
      <c r="D872" s="18" t="s">
        <v>1850</v>
      </c>
      <c r="E872" s="18" t="s">
        <v>1004</v>
      </c>
      <c r="F872" s="17">
        <v>11</v>
      </c>
      <c r="G872" s="18" t="s">
        <v>919</v>
      </c>
      <c r="H872" s="18" t="s">
        <v>47</v>
      </c>
      <c r="I872" s="17">
        <v>2012</v>
      </c>
      <c r="J872" s="17">
        <v>1.9379</v>
      </c>
      <c r="K872" s="17">
        <v>62</v>
      </c>
      <c r="L872" s="17">
        <v>1460</v>
      </c>
      <c r="M872" s="20">
        <v>0.71101871747695145</v>
      </c>
      <c r="N872" s="18" t="s">
        <v>920</v>
      </c>
      <c r="O872" s="18" t="s">
        <v>920</v>
      </c>
      <c r="P872" s="21">
        <v>0.39305555555555555</v>
      </c>
      <c r="Q872" s="18" t="s">
        <v>346</v>
      </c>
      <c r="R872" s="20">
        <v>1.0344528282455778</v>
      </c>
      <c r="S872" s="22">
        <v>3.5838746043343134E-3</v>
      </c>
      <c r="T872" s="20">
        <v>0.18493599279293635</v>
      </c>
      <c r="U872" s="22">
        <v>0.18527863968467045</v>
      </c>
      <c r="V872" s="17">
        <v>3</v>
      </c>
      <c r="W872" s="17">
        <v>2</v>
      </c>
      <c r="X872" s="22">
        <v>1.3862E-3</v>
      </c>
      <c r="Y872" s="22">
        <v>0</v>
      </c>
      <c r="Z872" s="22">
        <v>0</v>
      </c>
      <c r="AA872" s="22">
        <v>0</v>
      </c>
      <c r="AB872" s="22">
        <v>0</v>
      </c>
      <c r="AC872" s="22">
        <v>2.76E-5</v>
      </c>
      <c r="AD872" s="22">
        <v>0</v>
      </c>
      <c r="AE872" s="22">
        <v>0</v>
      </c>
      <c r="AF872" s="22">
        <v>0</v>
      </c>
      <c r="AG872" s="22">
        <v>0</v>
      </c>
      <c r="AH872" s="22">
        <v>0</v>
      </c>
      <c r="AI872" s="22">
        <v>0</v>
      </c>
      <c r="AJ872" s="22">
        <v>0</v>
      </c>
      <c r="AK872" s="22">
        <v>1.8146746043343131E-3</v>
      </c>
      <c r="AL872" s="22">
        <v>0</v>
      </c>
      <c r="AM872" s="22">
        <v>0</v>
      </c>
      <c r="AN872" s="22">
        <v>3.3070000000000002E-4</v>
      </c>
      <c r="AO872" s="22">
        <v>0</v>
      </c>
      <c r="AP872" s="22">
        <v>2.4700000000000001E-5</v>
      </c>
      <c r="AQ872" s="24" t="s">
        <v>930</v>
      </c>
    </row>
    <row r="873" spans="1:43" ht="40.200000000000003" x14ac:dyDescent="0.3">
      <c r="A873" s="17">
        <v>2012</v>
      </c>
      <c r="B873" s="19">
        <v>41228</v>
      </c>
      <c r="C873" s="18" t="s">
        <v>1141</v>
      </c>
      <c r="D873" s="18" t="s">
        <v>1851</v>
      </c>
      <c r="E873" s="18" t="s">
        <v>1004</v>
      </c>
      <c r="F873" s="17">
        <v>11</v>
      </c>
      <c r="G873" s="18" t="s">
        <v>919</v>
      </c>
      <c r="H873" s="18" t="s">
        <v>47</v>
      </c>
      <c r="I873" s="17">
        <v>2012</v>
      </c>
      <c r="J873" s="17">
        <v>2.1164000000000001</v>
      </c>
      <c r="K873" s="17">
        <v>63</v>
      </c>
      <c r="L873" s="17">
        <v>361</v>
      </c>
      <c r="M873" s="20">
        <v>0.15928766775994305</v>
      </c>
      <c r="N873" s="18" t="s">
        <v>920</v>
      </c>
      <c r="O873" s="18" t="s">
        <v>921</v>
      </c>
      <c r="P873" s="21">
        <v>0.39097222222222222</v>
      </c>
      <c r="Q873" s="18" t="s">
        <v>346</v>
      </c>
      <c r="R873" s="20">
        <v>1.2992707889947503</v>
      </c>
      <c r="S873" s="22">
        <v>7.0069638516098336E-3</v>
      </c>
      <c r="T873" s="20">
        <v>0.33107937306793772</v>
      </c>
      <c r="U873" s="22">
        <v>0.33217914971427409</v>
      </c>
      <c r="V873" s="17">
        <v>2</v>
      </c>
      <c r="W873" s="17">
        <v>3</v>
      </c>
      <c r="X873" s="22">
        <v>1.4408999999999999E-3</v>
      </c>
      <c r="Y873" s="22">
        <v>0</v>
      </c>
      <c r="Z873" s="22">
        <v>2.1446E-3</v>
      </c>
      <c r="AA873" s="22">
        <v>0</v>
      </c>
      <c r="AB873" s="22">
        <v>0</v>
      </c>
      <c r="AC873" s="22">
        <v>5.52E-5</v>
      </c>
      <c r="AD873" s="22">
        <v>8.8800000000000004E-5</v>
      </c>
      <c r="AE873" s="22">
        <v>0</v>
      </c>
      <c r="AF873" s="22">
        <v>0</v>
      </c>
      <c r="AG873" s="22">
        <v>0</v>
      </c>
      <c r="AH873" s="22">
        <v>0</v>
      </c>
      <c r="AI873" s="22">
        <v>0</v>
      </c>
      <c r="AJ873" s="22">
        <v>3.2638098158227352E-3</v>
      </c>
      <c r="AK873" s="22">
        <v>1.3654035787097822E-5</v>
      </c>
      <c r="AL873" s="22">
        <v>0</v>
      </c>
      <c r="AM873" s="22">
        <v>0</v>
      </c>
      <c r="AN873" s="22">
        <v>0</v>
      </c>
      <c r="AO873" s="22">
        <v>0</v>
      </c>
      <c r="AP873" s="22">
        <v>0</v>
      </c>
      <c r="AQ873" s="24" t="s">
        <v>930</v>
      </c>
    </row>
    <row r="874" spans="1:43" ht="40.200000000000003" x14ac:dyDescent="0.3">
      <c r="A874" s="17">
        <v>2012</v>
      </c>
      <c r="B874" s="19">
        <v>41228</v>
      </c>
      <c r="C874" s="18" t="s">
        <v>962</v>
      </c>
      <c r="D874" s="18" t="s">
        <v>1852</v>
      </c>
      <c r="E874" s="18" t="s">
        <v>1004</v>
      </c>
      <c r="F874" s="17">
        <v>11</v>
      </c>
      <c r="G874" s="18" t="s">
        <v>919</v>
      </c>
      <c r="H874" s="18" t="s">
        <v>47</v>
      </c>
      <c r="I874" s="17">
        <v>2012</v>
      </c>
      <c r="J874" s="17">
        <v>2.6415999999999999</v>
      </c>
      <c r="K874" s="17">
        <v>72</v>
      </c>
      <c r="L874" s="17">
        <v>611</v>
      </c>
      <c r="M874" s="20">
        <v>0.27976620062815083</v>
      </c>
      <c r="N874" s="18" t="s">
        <v>920</v>
      </c>
      <c r="O874" s="18" t="s">
        <v>921</v>
      </c>
      <c r="P874" s="21">
        <v>0.41875000000000001</v>
      </c>
      <c r="Q874" s="18" t="s">
        <v>346</v>
      </c>
      <c r="R874" s="20">
        <v>0.47932850377651826</v>
      </c>
      <c r="S874" s="22">
        <v>1.7602260513363719E-3</v>
      </c>
      <c r="T874" s="20">
        <v>6.6634844463066778E-2</v>
      </c>
      <c r="U874" s="22">
        <v>6.6679276094981768E-2</v>
      </c>
      <c r="V874" s="17">
        <v>2</v>
      </c>
      <c r="W874" s="17">
        <v>2</v>
      </c>
      <c r="X874" s="22">
        <v>1.0979E-3</v>
      </c>
      <c r="Y874" s="22">
        <v>0</v>
      </c>
      <c r="Z874" s="22">
        <v>2.8279999999999999E-4</v>
      </c>
      <c r="AA874" s="22">
        <v>0</v>
      </c>
      <c r="AB874" s="22">
        <v>0</v>
      </c>
      <c r="AC874" s="22">
        <v>0</v>
      </c>
      <c r="AD874" s="22">
        <v>4.4400000000000002E-5</v>
      </c>
      <c r="AE874" s="22">
        <v>0</v>
      </c>
      <c r="AF874" s="22">
        <v>0</v>
      </c>
      <c r="AG874" s="22">
        <v>2.27E-5</v>
      </c>
      <c r="AH874" s="22">
        <v>0</v>
      </c>
      <c r="AI874" s="22">
        <v>0</v>
      </c>
      <c r="AJ874" s="22">
        <v>2.6643270490532653E-4</v>
      </c>
      <c r="AK874" s="22">
        <v>4.599334643104549E-5</v>
      </c>
      <c r="AL874" s="22">
        <v>0</v>
      </c>
      <c r="AM874" s="22">
        <v>0</v>
      </c>
      <c r="AN874" s="22">
        <v>0</v>
      </c>
      <c r="AO874" s="22">
        <v>0</v>
      </c>
      <c r="AP874" s="22">
        <v>0</v>
      </c>
      <c r="AQ874" s="24" t="s">
        <v>930</v>
      </c>
    </row>
    <row r="875" spans="1:43" ht="27" x14ac:dyDescent="0.3">
      <c r="A875" s="17">
        <v>2012</v>
      </c>
      <c r="B875" s="19">
        <v>41248</v>
      </c>
      <c r="C875" s="18" t="s">
        <v>1058</v>
      </c>
      <c r="D875" s="18" t="s">
        <v>1853</v>
      </c>
      <c r="E875" s="18" t="s">
        <v>1004</v>
      </c>
      <c r="F875" s="17">
        <v>12</v>
      </c>
      <c r="G875" s="18" t="s">
        <v>919</v>
      </c>
      <c r="H875" s="18" t="s">
        <v>47</v>
      </c>
      <c r="I875" s="17">
        <v>2012</v>
      </c>
      <c r="J875" s="17">
        <v>2.7452999999999999</v>
      </c>
      <c r="K875" s="17">
        <v>66</v>
      </c>
      <c r="L875" s="17">
        <v>1896</v>
      </c>
      <c r="M875" s="20">
        <v>0.94073245486138357</v>
      </c>
      <c r="N875" s="18" t="s">
        <v>920</v>
      </c>
      <c r="O875" s="18" t="s">
        <v>920</v>
      </c>
      <c r="P875" s="21">
        <v>0.56388888888888888</v>
      </c>
      <c r="Q875" s="18" t="s">
        <v>346</v>
      </c>
      <c r="R875" s="20">
        <v>-0.4981949979766816</v>
      </c>
      <c r="S875" s="22">
        <v>1.3326054788450486E-4</v>
      </c>
      <c r="T875" s="20">
        <v>4.8541342616291432E-3</v>
      </c>
      <c r="U875" s="22">
        <v>4.8543698992616095E-3</v>
      </c>
      <c r="V875" s="17">
        <v>1</v>
      </c>
      <c r="W875" s="17">
        <v>4</v>
      </c>
      <c r="X875" s="22">
        <v>0</v>
      </c>
      <c r="Y875" s="22">
        <v>0</v>
      </c>
      <c r="Z875" s="22">
        <v>0</v>
      </c>
      <c r="AA875" s="22">
        <v>0</v>
      </c>
      <c r="AB875" s="22">
        <v>0</v>
      </c>
      <c r="AC875" s="22">
        <v>7.3200000000000004E-5</v>
      </c>
      <c r="AD875" s="22">
        <v>0</v>
      </c>
      <c r="AE875" s="22">
        <v>0</v>
      </c>
      <c r="AF875" s="22">
        <v>0</v>
      </c>
      <c r="AG875" s="22">
        <v>0</v>
      </c>
      <c r="AH875" s="22">
        <v>0</v>
      </c>
      <c r="AI875" s="22">
        <v>2.2500000000000001E-5</v>
      </c>
      <c r="AJ875" s="22">
        <v>0</v>
      </c>
      <c r="AK875" s="22">
        <v>1.2860547884504846E-5</v>
      </c>
      <c r="AL875" s="22">
        <v>0</v>
      </c>
      <c r="AM875" s="22">
        <v>0</v>
      </c>
      <c r="AN875" s="22">
        <v>0</v>
      </c>
      <c r="AO875" s="22">
        <v>0</v>
      </c>
      <c r="AP875" s="22">
        <v>2.4700000000000001E-5</v>
      </c>
      <c r="AQ875" s="24" t="s">
        <v>930</v>
      </c>
    </row>
    <row r="876" spans="1:43" ht="27" x14ac:dyDescent="0.3">
      <c r="A876" s="17">
        <v>2012</v>
      </c>
      <c r="B876" s="19">
        <v>41249</v>
      </c>
      <c r="C876" s="18" t="s">
        <v>979</v>
      </c>
      <c r="D876" s="18" t="s">
        <v>1854</v>
      </c>
      <c r="E876" s="18" t="s">
        <v>1004</v>
      </c>
      <c r="F876" s="17">
        <v>12</v>
      </c>
      <c r="G876" s="18" t="s">
        <v>919</v>
      </c>
      <c r="H876" s="18" t="s">
        <v>47</v>
      </c>
      <c r="I876" s="17">
        <v>2012</v>
      </c>
      <c r="J876" s="17">
        <v>2.2616000000000001</v>
      </c>
      <c r="K876" s="17">
        <v>70</v>
      </c>
      <c r="L876" s="17">
        <v>5530</v>
      </c>
      <c r="M876" s="20">
        <v>2.9666421499992035</v>
      </c>
      <c r="N876" s="18" t="s">
        <v>969</v>
      </c>
      <c r="O876" s="18" t="s">
        <v>969</v>
      </c>
      <c r="P876" s="21">
        <v>0.41944444444444445</v>
      </c>
      <c r="Q876" s="18" t="s">
        <v>346</v>
      </c>
      <c r="R876" s="20">
        <v>1.4098584454028473</v>
      </c>
      <c r="S876" s="22">
        <v>1.3479985416715102E-2</v>
      </c>
      <c r="T876" s="20">
        <v>0.59603755822051208</v>
      </c>
      <c r="U876" s="22">
        <v>0.5996114677718295</v>
      </c>
      <c r="V876" s="17">
        <v>4</v>
      </c>
      <c r="W876" s="17">
        <v>3</v>
      </c>
      <c r="X876" s="22">
        <v>1.2214999999999999E-3</v>
      </c>
      <c r="Y876" s="22">
        <v>3.7649999999999999E-4</v>
      </c>
      <c r="Z876" s="22">
        <v>7.0699999999999997E-5</v>
      </c>
      <c r="AA876" s="22">
        <v>0</v>
      </c>
      <c r="AB876" s="22">
        <v>8.0599999999999994E-5</v>
      </c>
      <c r="AC876" s="22">
        <v>0</v>
      </c>
      <c r="AD876" s="22">
        <v>3.3519999999999995E-3</v>
      </c>
      <c r="AE876" s="22">
        <v>3.1324E-3</v>
      </c>
      <c r="AF876" s="22">
        <v>5.5999999999999997E-6</v>
      </c>
      <c r="AG876" s="22">
        <v>1.9976E-3</v>
      </c>
      <c r="AH876" s="22">
        <v>0</v>
      </c>
      <c r="AI876" s="22">
        <v>9.2429999999999997E-4</v>
      </c>
      <c r="AJ876" s="22">
        <v>5.7697636608041792E-4</v>
      </c>
      <c r="AK876" s="22">
        <v>1.618309050634684E-3</v>
      </c>
      <c r="AL876" s="22">
        <v>0</v>
      </c>
      <c r="AM876" s="22">
        <v>0</v>
      </c>
      <c r="AN876" s="22">
        <v>0</v>
      </c>
      <c r="AO876" s="22">
        <v>0</v>
      </c>
      <c r="AP876" s="22">
        <v>1.2349999999999999E-4</v>
      </c>
      <c r="AQ876" s="24" t="s">
        <v>930</v>
      </c>
    </row>
    <row r="877" spans="1:43" ht="27" x14ac:dyDescent="0.3">
      <c r="A877" s="17">
        <v>2012</v>
      </c>
      <c r="B877" s="19">
        <v>41250</v>
      </c>
      <c r="C877" s="18" t="s">
        <v>1036</v>
      </c>
      <c r="D877" s="18" t="s">
        <v>1855</v>
      </c>
      <c r="E877" s="18" t="s">
        <v>1004</v>
      </c>
      <c r="F877" s="17">
        <v>12</v>
      </c>
      <c r="G877" s="18" t="s">
        <v>919</v>
      </c>
      <c r="H877" s="18" t="s">
        <v>47</v>
      </c>
      <c r="I877" s="17">
        <v>2012</v>
      </c>
      <c r="J877" s="17">
        <v>2.3552</v>
      </c>
      <c r="K877" s="17">
        <v>64</v>
      </c>
      <c r="L877" s="17">
        <v>2311</v>
      </c>
      <c r="M877" s="20">
        <v>1.1630425842793342</v>
      </c>
      <c r="N877" s="18" t="s">
        <v>969</v>
      </c>
      <c r="O877" s="18" t="s">
        <v>969</v>
      </c>
      <c r="P877" s="21">
        <v>0.35</v>
      </c>
      <c r="Q877" s="18" t="s">
        <v>346</v>
      </c>
      <c r="R877" s="20">
        <v>0.48394556856301135</v>
      </c>
      <c r="S877" s="22">
        <v>1.1380167273040121E-3</v>
      </c>
      <c r="T877" s="20">
        <v>4.831932435903584E-2</v>
      </c>
      <c r="U877" s="22">
        <v>4.8342683216943301E-2</v>
      </c>
      <c r="V877" s="17">
        <v>1</v>
      </c>
      <c r="W877" s="17">
        <v>3</v>
      </c>
      <c r="X877" s="22">
        <v>0</v>
      </c>
      <c r="Y877" s="22">
        <v>0</v>
      </c>
      <c r="Z877" s="22">
        <v>0</v>
      </c>
      <c r="AA877" s="22">
        <v>0</v>
      </c>
      <c r="AB877" s="22">
        <v>0</v>
      </c>
      <c r="AC877" s="22">
        <v>0</v>
      </c>
      <c r="AD877" s="22">
        <v>0</v>
      </c>
      <c r="AE877" s="22">
        <v>0</v>
      </c>
      <c r="AF877" s="22">
        <v>5.5999999999999997E-6</v>
      </c>
      <c r="AG877" s="22">
        <v>0</v>
      </c>
      <c r="AH877" s="22">
        <v>0</v>
      </c>
      <c r="AI877" s="22">
        <v>5.0399999999999999E-5</v>
      </c>
      <c r="AJ877" s="22">
        <v>0</v>
      </c>
      <c r="AK877" s="22">
        <v>1.082016727304012E-3</v>
      </c>
      <c r="AL877" s="22">
        <v>0</v>
      </c>
      <c r="AM877" s="22">
        <v>0</v>
      </c>
      <c r="AN877" s="22">
        <v>0</v>
      </c>
      <c r="AO877" s="22">
        <v>0</v>
      </c>
      <c r="AP877" s="22">
        <v>0</v>
      </c>
      <c r="AQ877" s="24" t="s">
        <v>930</v>
      </c>
    </row>
    <row r="878" spans="1:43" ht="27" x14ac:dyDescent="0.3">
      <c r="A878" s="17">
        <v>2012</v>
      </c>
      <c r="B878" s="19">
        <v>41250</v>
      </c>
      <c r="C878" s="18" t="s">
        <v>1095</v>
      </c>
      <c r="D878" s="18" t="s">
        <v>1856</v>
      </c>
      <c r="E878" s="18" t="s">
        <v>1004</v>
      </c>
      <c r="F878" s="17">
        <v>12</v>
      </c>
      <c r="G878" s="18" t="s">
        <v>919</v>
      </c>
      <c r="H878" s="18" t="s">
        <v>47</v>
      </c>
      <c r="I878" s="17">
        <v>2012</v>
      </c>
      <c r="J878" s="17">
        <v>1.5130999999999999</v>
      </c>
      <c r="K878" s="17">
        <v>59</v>
      </c>
      <c r="L878" s="17">
        <v>2467</v>
      </c>
      <c r="M878" s="20">
        <v>1.2474058827637577</v>
      </c>
      <c r="N878" s="18" t="s">
        <v>969</v>
      </c>
      <c r="O878" s="18" t="s">
        <v>969</v>
      </c>
      <c r="P878" s="21">
        <v>0.38541666666666669</v>
      </c>
      <c r="Q878" s="18" t="s">
        <v>346</v>
      </c>
      <c r="R878" s="20">
        <v>1.1113630087118733</v>
      </c>
      <c r="S878" s="22">
        <v>3.5445126141001701E-3</v>
      </c>
      <c r="T878" s="20">
        <v>0.23425501381932259</v>
      </c>
      <c r="U878" s="22">
        <v>0.23480505643672694</v>
      </c>
      <c r="V878" s="17">
        <v>3</v>
      </c>
      <c r="W878" s="17">
        <v>3</v>
      </c>
      <c r="X878" s="22">
        <v>0</v>
      </c>
      <c r="Y878" s="22">
        <v>0</v>
      </c>
      <c r="Z878" s="22">
        <v>0</v>
      </c>
      <c r="AA878" s="22">
        <v>0</v>
      </c>
      <c r="AB878" s="22">
        <v>8.0599999999999994E-5</v>
      </c>
      <c r="AC878" s="22">
        <v>0</v>
      </c>
      <c r="AD878" s="22">
        <v>8.412999999999999E-4</v>
      </c>
      <c r="AE878" s="22">
        <v>1.2987999999999999E-3</v>
      </c>
      <c r="AF878" s="22">
        <v>0</v>
      </c>
      <c r="AG878" s="22">
        <v>0</v>
      </c>
      <c r="AH878" s="22">
        <v>0</v>
      </c>
      <c r="AI878" s="22">
        <v>5.0399999999999999E-5</v>
      </c>
      <c r="AJ878" s="22">
        <v>0</v>
      </c>
      <c r="AK878" s="22">
        <v>8.2557083672210856E-4</v>
      </c>
      <c r="AL878" s="22">
        <v>1.8654177737806137E-4</v>
      </c>
      <c r="AM878" s="22">
        <v>0</v>
      </c>
      <c r="AN878" s="22">
        <v>0</v>
      </c>
      <c r="AO878" s="22">
        <v>0</v>
      </c>
      <c r="AP878" s="22">
        <v>2.6130000000000001E-4</v>
      </c>
      <c r="AQ878" s="24" t="s">
        <v>930</v>
      </c>
    </row>
    <row r="879" spans="1:43" ht="27" x14ac:dyDescent="0.3">
      <c r="A879" s="17">
        <v>2012</v>
      </c>
      <c r="B879" s="19">
        <v>41250</v>
      </c>
      <c r="C879" s="18" t="s">
        <v>1095</v>
      </c>
      <c r="D879" s="18" t="s">
        <v>1857</v>
      </c>
      <c r="E879" s="18" t="s">
        <v>1004</v>
      </c>
      <c r="F879" s="17">
        <v>12</v>
      </c>
      <c r="G879" s="18" t="s">
        <v>919</v>
      </c>
      <c r="H879" s="18" t="s">
        <v>47</v>
      </c>
      <c r="I879" s="17">
        <v>2012</v>
      </c>
      <c r="J879" s="17">
        <v>1.4590000000000001</v>
      </c>
      <c r="K879" s="17">
        <v>58</v>
      </c>
      <c r="L879" s="17">
        <v>2467</v>
      </c>
      <c r="M879" s="20">
        <v>1.2474058827637577</v>
      </c>
      <c r="N879" s="18" t="s">
        <v>969</v>
      </c>
      <c r="O879" s="18" t="s">
        <v>969</v>
      </c>
      <c r="P879" s="21">
        <v>0.38541666666666669</v>
      </c>
      <c r="Q879" s="18" t="s">
        <v>346</v>
      </c>
      <c r="R879" s="20">
        <v>0.16153639820689195</v>
      </c>
      <c r="S879" s="22">
        <v>3.7287939730180767E-4</v>
      </c>
      <c r="T879" s="20">
        <v>2.5557189671131436E-2</v>
      </c>
      <c r="U879" s="22">
        <v>2.5563723040315855E-2</v>
      </c>
      <c r="V879" s="17">
        <v>1</v>
      </c>
      <c r="W879" s="17">
        <v>2</v>
      </c>
      <c r="X879" s="22">
        <v>0</v>
      </c>
      <c r="Y879" s="22">
        <v>0</v>
      </c>
      <c r="Z879" s="22">
        <v>0</v>
      </c>
      <c r="AA879" s="22">
        <v>0</v>
      </c>
      <c r="AB879" s="22">
        <v>0</v>
      </c>
      <c r="AC879" s="22">
        <v>7.3200000000000004E-5</v>
      </c>
      <c r="AD879" s="22">
        <v>8.5499999999999991E-5</v>
      </c>
      <c r="AE879" s="22">
        <v>1.1459999999999999E-4</v>
      </c>
      <c r="AF879" s="22">
        <v>0</v>
      </c>
      <c r="AG879" s="22">
        <v>0</v>
      </c>
      <c r="AH879" s="22">
        <v>0</v>
      </c>
      <c r="AI879" s="22">
        <v>0</v>
      </c>
      <c r="AJ879" s="22">
        <v>0</v>
      </c>
      <c r="AK879" s="22">
        <v>9.9579397301807694E-5</v>
      </c>
      <c r="AL879" s="22">
        <v>0</v>
      </c>
      <c r="AM879" s="22">
        <v>0</v>
      </c>
      <c r="AN879" s="22">
        <v>0</v>
      </c>
      <c r="AO879" s="22">
        <v>0</v>
      </c>
      <c r="AP879" s="22">
        <v>0</v>
      </c>
      <c r="AQ879" s="24" t="s">
        <v>930</v>
      </c>
    </row>
    <row r="880" spans="1:43" ht="27" x14ac:dyDescent="0.3">
      <c r="A880" s="17">
        <v>2012</v>
      </c>
      <c r="B880" s="19">
        <v>41250</v>
      </c>
      <c r="C880" s="18" t="s">
        <v>972</v>
      </c>
      <c r="D880" s="18" t="s">
        <v>1858</v>
      </c>
      <c r="E880" s="18" t="s">
        <v>1004</v>
      </c>
      <c r="F880" s="17">
        <v>12</v>
      </c>
      <c r="G880" s="18" t="s">
        <v>919</v>
      </c>
      <c r="H880" s="18" t="s">
        <v>47</v>
      </c>
      <c r="I880" s="17">
        <v>2012</v>
      </c>
      <c r="J880" s="17">
        <v>0.99690000000000001</v>
      </c>
      <c r="K880" s="17">
        <v>51</v>
      </c>
      <c r="L880" s="17">
        <v>1042</v>
      </c>
      <c r="M880" s="20">
        <v>0.49544543791150608</v>
      </c>
      <c r="N880" s="18" t="s">
        <v>920</v>
      </c>
      <c r="O880" s="18" t="s">
        <v>920</v>
      </c>
      <c r="P880" s="21">
        <v>0.41805555555555557</v>
      </c>
      <c r="Q880" s="18" t="s">
        <v>346</v>
      </c>
      <c r="R880" s="20">
        <v>1.0930768507862596</v>
      </c>
      <c r="S880" s="22">
        <v>1.9553449386595879E-3</v>
      </c>
      <c r="T880" s="20">
        <v>0.19614253572671159</v>
      </c>
      <c r="U880" s="22">
        <v>0.19652801075041071</v>
      </c>
      <c r="V880" s="17">
        <v>2</v>
      </c>
      <c r="W880" s="17">
        <v>3</v>
      </c>
      <c r="X880" s="22">
        <v>0</v>
      </c>
      <c r="Y880" s="22">
        <v>0</v>
      </c>
      <c r="Z880" s="22">
        <v>0</v>
      </c>
      <c r="AA880" s="22">
        <v>0</v>
      </c>
      <c r="AB880" s="22">
        <v>4.0299999999999997E-5</v>
      </c>
      <c r="AC880" s="22">
        <v>0</v>
      </c>
      <c r="AD880" s="22">
        <v>0</v>
      </c>
      <c r="AE880" s="22">
        <v>7.64E-5</v>
      </c>
      <c r="AF880" s="22">
        <v>0</v>
      </c>
      <c r="AG880" s="22">
        <v>0</v>
      </c>
      <c r="AH880" s="22">
        <v>0</v>
      </c>
      <c r="AI880" s="22">
        <v>7.2899999999999997E-5</v>
      </c>
      <c r="AJ880" s="22">
        <v>0</v>
      </c>
      <c r="AK880" s="22">
        <v>1.4350449386595881E-3</v>
      </c>
      <c r="AL880" s="22">
        <v>0</v>
      </c>
      <c r="AM880" s="22">
        <v>0</v>
      </c>
      <c r="AN880" s="22">
        <v>3.3070000000000002E-4</v>
      </c>
      <c r="AO880" s="22">
        <v>0</v>
      </c>
      <c r="AP880" s="22">
        <v>0</v>
      </c>
      <c r="AQ880" s="24" t="s">
        <v>922</v>
      </c>
    </row>
    <row r="881" spans="1:43" ht="27" x14ac:dyDescent="0.3">
      <c r="A881" s="17">
        <v>2012</v>
      </c>
      <c r="B881" s="19">
        <v>41250</v>
      </c>
      <c r="C881" s="18" t="s">
        <v>972</v>
      </c>
      <c r="D881" s="18" t="s">
        <v>1859</v>
      </c>
      <c r="E881" s="18" t="s">
        <v>1004</v>
      </c>
      <c r="F881" s="17">
        <v>12</v>
      </c>
      <c r="G881" s="18" t="s">
        <v>919</v>
      </c>
      <c r="H881" s="18" t="s">
        <v>47</v>
      </c>
      <c r="I881" s="17">
        <v>2012</v>
      </c>
      <c r="J881" s="17">
        <v>2.9430000000000001</v>
      </c>
      <c r="K881" s="17">
        <v>74</v>
      </c>
      <c r="L881" s="17">
        <v>1042</v>
      </c>
      <c r="M881" s="20">
        <v>0.49544543791150608</v>
      </c>
      <c r="N881" s="18" t="s">
        <v>920</v>
      </c>
      <c r="O881" s="18" t="s">
        <v>920</v>
      </c>
      <c r="P881" s="21">
        <v>0.41805555555555557</v>
      </c>
      <c r="Q881" s="18" t="s">
        <v>346</v>
      </c>
      <c r="R881" s="20">
        <v>0.64651823272158382</v>
      </c>
      <c r="S881" s="22">
        <v>2.8700898773191758E-3</v>
      </c>
      <c r="T881" s="20">
        <v>9.7522591821922383E-2</v>
      </c>
      <c r="U881" s="22">
        <v>9.7617791222001385E-2</v>
      </c>
      <c r="V881" s="17">
        <v>1</v>
      </c>
      <c r="W881" s="17">
        <v>3</v>
      </c>
      <c r="X881" s="22">
        <v>0</v>
      </c>
      <c r="Y881" s="22">
        <v>0</v>
      </c>
      <c r="Z881" s="22">
        <v>0</v>
      </c>
      <c r="AA881" s="22">
        <v>0</v>
      </c>
      <c r="AB881" s="22">
        <v>0</v>
      </c>
      <c r="AC881" s="22">
        <v>0</v>
      </c>
      <c r="AD881" s="22">
        <v>0</v>
      </c>
      <c r="AE881" s="22">
        <v>0</v>
      </c>
      <c r="AF881" s="22">
        <v>0</v>
      </c>
      <c r="AG881" s="22">
        <v>0</v>
      </c>
      <c r="AH881" s="22">
        <v>0</v>
      </c>
      <c r="AI881" s="22">
        <v>0</v>
      </c>
      <c r="AJ881" s="22">
        <v>0</v>
      </c>
      <c r="AK881" s="22">
        <v>2.8700898773191762E-3</v>
      </c>
      <c r="AL881" s="22">
        <v>0</v>
      </c>
      <c r="AM881" s="22">
        <v>0</v>
      </c>
      <c r="AN881" s="22">
        <v>0</v>
      </c>
      <c r="AO881" s="22">
        <v>0</v>
      </c>
      <c r="AP881" s="22">
        <v>0</v>
      </c>
      <c r="AQ881" s="24" t="s">
        <v>930</v>
      </c>
    </row>
    <row r="882" spans="1:43" ht="40.200000000000003" x14ac:dyDescent="0.3">
      <c r="A882" s="17">
        <v>2012</v>
      </c>
      <c r="B882" s="19">
        <v>41254</v>
      </c>
      <c r="C882" s="18" t="s">
        <v>1141</v>
      </c>
      <c r="D882" s="18" t="s">
        <v>1860</v>
      </c>
      <c r="E882" s="18" t="s">
        <v>1004</v>
      </c>
      <c r="F882" s="17">
        <v>12</v>
      </c>
      <c r="G882" s="18" t="s">
        <v>919</v>
      </c>
      <c r="H882" s="18" t="s">
        <v>47</v>
      </c>
      <c r="I882" s="17">
        <v>2012</v>
      </c>
      <c r="J882" s="17">
        <v>2.6364000000000001</v>
      </c>
      <c r="K882" s="17">
        <v>72</v>
      </c>
      <c r="L882" s="17">
        <v>331</v>
      </c>
      <c r="M882" s="20">
        <v>0.14516296196233042</v>
      </c>
      <c r="N882" s="18" t="s">
        <v>920</v>
      </c>
      <c r="O882" s="18" t="s">
        <v>921</v>
      </c>
      <c r="P882" s="21">
        <v>0.53680555555555554</v>
      </c>
      <c r="Q882" s="18" t="s">
        <v>346</v>
      </c>
      <c r="R882" s="20">
        <v>1.4524250792689319</v>
      </c>
      <c r="S882" s="22">
        <v>1.6544933265226658E-2</v>
      </c>
      <c r="T882" s="20">
        <v>0.62755777822889769</v>
      </c>
      <c r="U882" s="22">
        <v>0.63152093699012313</v>
      </c>
      <c r="V882" s="17">
        <v>4</v>
      </c>
      <c r="W882" s="17">
        <v>4</v>
      </c>
      <c r="X882" s="22">
        <v>1.784E-4</v>
      </c>
      <c r="Y882" s="22">
        <v>0</v>
      </c>
      <c r="Z882" s="22">
        <v>0</v>
      </c>
      <c r="AA882" s="22">
        <v>0</v>
      </c>
      <c r="AB882" s="22">
        <v>4.0299999999999997E-5</v>
      </c>
      <c r="AC882" s="22">
        <v>5.0400000000000005E-5</v>
      </c>
      <c r="AD882" s="22">
        <v>1.951E-4</v>
      </c>
      <c r="AE882" s="22">
        <v>1.9100000000000001E-4</v>
      </c>
      <c r="AF882" s="22">
        <v>0</v>
      </c>
      <c r="AG882" s="22">
        <v>0</v>
      </c>
      <c r="AH882" s="22">
        <v>0</v>
      </c>
      <c r="AI882" s="22">
        <v>1.23423E-2</v>
      </c>
      <c r="AJ882" s="22">
        <v>0</v>
      </c>
      <c r="AK882" s="22">
        <v>2.6687058432816515E-3</v>
      </c>
      <c r="AL882" s="22">
        <v>8.7872742194500871E-4</v>
      </c>
      <c r="AM882" s="22">
        <v>0</v>
      </c>
      <c r="AN882" s="22">
        <v>0</v>
      </c>
      <c r="AO882" s="22">
        <v>0</v>
      </c>
      <c r="AP882" s="22">
        <v>0</v>
      </c>
      <c r="AQ882" s="24" t="s">
        <v>930</v>
      </c>
    </row>
    <row r="883" spans="1:43" ht="40.200000000000003" x14ac:dyDescent="0.3">
      <c r="A883" s="17">
        <v>2012</v>
      </c>
      <c r="B883" s="19">
        <v>41254</v>
      </c>
      <c r="C883" s="18" t="s">
        <v>1861</v>
      </c>
      <c r="D883" s="18" t="s">
        <v>1862</v>
      </c>
      <c r="E883" s="18" t="s">
        <v>1004</v>
      </c>
      <c r="F883" s="17">
        <v>12</v>
      </c>
      <c r="G883" s="18" t="s">
        <v>919</v>
      </c>
      <c r="H883" s="18" t="s">
        <v>47</v>
      </c>
      <c r="I883" s="17">
        <v>2012</v>
      </c>
      <c r="J883" s="17">
        <v>2.3386999999999998</v>
      </c>
      <c r="K883" s="17">
        <v>69</v>
      </c>
      <c r="L883" s="17">
        <v>777</v>
      </c>
      <c r="M883" s="20">
        <v>0.36185726914777055</v>
      </c>
      <c r="N883" s="18" t="s">
        <v>920</v>
      </c>
      <c r="O883" s="18" t="s">
        <v>921</v>
      </c>
      <c r="P883" s="21">
        <v>0.59305555555555556</v>
      </c>
      <c r="Q883" s="18" t="s">
        <v>346</v>
      </c>
      <c r="R883" s="20">
        <v>1.1147565895267635</v>
      </c>
      <c r="S883" s="22">
        <v>6.4696893380671002E-3</v>
      </c>
      <c r="T883" s="20">
        <v>0.27663613708757434</v>
      </c>
      <c r="U883" s="22">
        <v>0.27740353551236008</v>
      </c>
      <c r="V883" s="17">
        <v>2</v>
      </c>
      <c r="W883" s="17">
        <v>4</v>
      </c>
      <c r="X883" s="22">
        <v>6.7239999999999997E-4</v>
      </c>
      <c r="Y883" s="22">
        <v>0</v>
      </c>
      <c r="Z883" s="22">
        <v>4.1949999999999999E-3</v>
      </c>
      <c r="AA883" s="22">
        <v>0</v>
      </c>
      <c r="AB883" s="22">
        <v>0</v>
      </c>
      <c r="AC883" s="22">
        <v>0</v>
      </c>
      <c r="AD883" s="22">
        <v>4.4400000000000002E-5</v>
      </c>
      <c r="AE883" s="22">
        <v>0</v>
      </c>
      <c r="AF883" s="22">
        <v>1.1199999999999999E-5</v>
      </c>
      <c r="AG883" s="22">
        <v>2.27E-5</v>
      </c>
      <c r="AH883" s="22">
        <v>0</v>
      </c>
      <c r="AI883" s="22">
        <v>0</v>
      </c>
      <c r="AJ883" s="22">
        <v>0</v>
      </c>
      <c r="AK883" s="22">
        <v>1.7289338067100227E-5</v>
      </c>
      <c r="AL883" s="22">
        <v>0</v>
      </c>
      <c r="AM883" s="22">
        <v>0</v>
      </c>
      <c r="AN883" s="22">
        <v>0</v>
      </c>
      <c r="AO883" s="22">
        <v>0</v>
      </c>
      <c r="AP883" s="22">
        <v>1.5067000000000001E-3</v>
      </c>
      <c r="AQ883" s="24" t="s">
        <v>930</v>
      </c>
    </row>
    <row r="884" spans="1:43" ht="40.200000000000003" x14ac:dyDescent="0.3">
      <c r="A884" s="17">
        <v>2012</v>
      </c>
      <c r="B884" s="19">
        <v>41254</v>
      </c>
      <c r="C884" s="18" t="s">
        <v>962</v>
      </c>
      <c r="D884" s="18" t="s">
        <v>1863</v>
      </c>
      <c r="E884" s="18" t="s">
        <v>1004</v>
      </c>
      <c r="F884" s="17">
        <v>12</v>
      </c>
      <c r="G884" s="18" t="s">
        <v>919</v>
      </c>
      <c r="H884" s="18" t="s">
        <v>47</v>
      </c>
      <c r="I884" s="17">
        <v>2012</v>
      </c>
      <c r="J884" s="17">
        <v>1.8953</v>
      </c>
      <c r="K884" s="17">
        <v>63</v>
      </c>
      <c r="L884" s="17">
        <v>589</v>
      </c>
      <c r="M884" s="20">
        <v>0.2689968614174324</v>
      </c>
      <c r="N884" s="18" t="s">
        <v>920</v>
      </c>
      <c r="O884" s="18" t="s">
        <v>921</v>
      </c>
      <c r="P884" s="21">
        <v>0.56111111111111112</v>
      </c>
      <c r="Q884" s="18" t="s">
        <v>346</v>
      </c>
      <c r="R884" s="20">
        <v>0.89067043589328454</v>
      </c>
      <c r="S884" s="22">
        <v>2.734824890559658E-3</v>
      </c>
      <c r="T884" s="20">
        <v>0.14429509262700671</v>
      </c>
      <c r="U884" s="22">
        <v>0.14450360423658926</v>
      </c>
      <c r="V884" s="17">
        <v>2</v>
      </c>
      <c r="W884" s="17">
        <v>4</v>
      </c>
      <c r="X884" s="22">
        <v>4.392E-4</v>
      </c>
      <c r="Y884" s="22">
        <v>0</v>
      </c>
      <c r="Z884" s="22">
        <v>1.0605E-3</v>
      </c>
      <c r="AA884" s="22">
        <v>0</v>
      </c>
      <c r="AB884" s="22">
        <v>0</v>
      </c>
      <c r="AC884" s="22">
        <v>0</v>
      </c>
      <c r="AD884" s="22">
        <v>2.1699999999999999E-5</v>
      </c>
      <c r="AE884" s="22">
        <v>0</v>
      </c>
      <c r="AF884" s="22">
        <v>0</v>
      </c>
      <c r="AG884" s="22">
        <v>4.5399999999999999E-5</v>
      </c>
      <c r="AH884" s="22">
        <v>0</v>
      </c>
      <c r="AI884" s="22">
        <v>0</v>
      </c>
      <c r="AJ884" s="22">
        <v>0</v>
      </c>
      <c r="AK884" s="22">
        <v>5.6524890559657807E-5</v>
      </c>
      <c r="AL884" s="22">
        <v>0</v>
      </c>
      <c r="AM884" s="22">
        <v>0</v>
      </c>
      <c r="AN884" s="22">
        <v>0</v>
      </c>
      <c r="AO884" s="22">
        <v>0</v>
      </c>
      <c r="AP884" s="22">
        <v>1.1115000000000001E-3</v>
      </c>
      <c r="AQ884" s="24" t="s">
        <v>930</v>
      </c>
    </row>
    <row r="885" spans="1:43" ht="40.200000000000003" x14ac:dyDescent="0.3">
      <c r="A885" s="17">
        <v>2012</v>
      </c>
      <c r="B885" s="19">
        <v>41255</v>
      </c>
      <c r="C885" s="18" t="s">
        <v>46</v>
      </c>
      <c r="D885" s="18" t="s">
        <v>1864</v>
      </c>
      <c r="E885" s="18" t="s">
        <v>1004</v>
      </c>
      <c r="F885" s="17">
        <v>12</v>
      </c>
      <c r="G885" s="18" t="s">
        <v>919</v>
      </c>
      <c r="H885" s="18" t="s">
        <v>47</v>
      </c>
      <c r="I885" s="17">
        <v>2012</v>
      </c>
      <c r="J885" s="17">
        <v>2.5083000000000002</v>
      </c>
      <c r="K885" s="17">
        <v>68</v>
      </c>
      <c r="L885" s="17">
        <v>206</v>
      </c>
      <c r="M885" s="20">
        <v>8.7385345040491696E-2</v>
      </c>
      <c r="N885" s="18" t="s">
        <v>920</v>
      </c>
      <c r="O885" s="18" t="s">
        <v>921</v>
      </c>
      <c r="P885" s="21">
        <v>0.56666666666666665</v>
      </c>
      <c r="Q885" s="18" t="s">
        <v>346</v>
      </c>
      <c r="R885" s="20">
        <v>1.4218091110797588</v>
      </c>
      <c r="S885" s="22">
        <v>1.2413257127052118E-2</v>
      </c>
      <c r="T885" s="20">
        <v>0.49488725938093991</v>
      </c>
      <c r="U885" s="22">
        <v>0.49734857410891775</v>
      </c>
      <c r="V885" s="17">
        <v>4</v>
      </c>
      <c r="W885" s="17">
        <v>3</v>
      </c>
      <c r="X885" s="22">
        <v>0</v>
      </c>
      <c r="Y885" s="22">
        <v>0</v>
      </c>
      <c r="Z885" s="22">
        <v>0</v>
      </c>
      <c r="AA885" s="22">
        <v>0</v>
      </c>
      <c r="AB885" s="22">
        <v>0</v>
      </c>
      <c r="AC885" s="22">
        <v>6.7750000000000004E-4</v>
      </c>
      <c r="AD885" s="22">
        <v>8.9510000000000002E-4</v>
      </c>
      <c r="AE885" s="22">
        <v>8.786E-4</v>
      </c>
      <c r="AF885" s="22">
        <v>0</v>
      </c>
      <c r="AG885" s="22">
        <v>0</v>
      </c>
      <c r="AH885" s="22">
        <v>0</v>
      </c>
      <c r="AI885" s="22">
        <v>5.3901999999999995E-3</v>
      </c>
      <c r="AJ885" s="22">
        <v>0</v>
      </c>
      <c r="AK885" s="22">
        <v>1.9999391994025804E-3</v>
      </c>
      <c r="AL885" s="22">
        <v>2.0041410475463697E-3</v>
      </c>
      <c r="AM885" s="22">
        <v>2.3977688010316879E-4</v>
      </c>
      <c r="AN885" s="22">
        <v>0</v>
      </c>
      <c r="AO885" s="22">
        <v>0</v>
      </c>
      <c r="AP885" s="22">
        <v>3.28E-4</v>
      </c>
      <c r="AQ885" s="24" t="s">
        <v>930</v>
      </c>
    </row>
    <row r="886" spans="1:43" ht="27" x14ac:dyDescent="0.3">
      <c r="A886" s="17">
        <v>2013</v>
      </c>
      <c r="B886" s="19">
        <v>41282</v>
      </c>
      <c r="C886" s="18" t="s">
        <v>1292</v>
      </c>
      <c r="D886" s="18" t="s">
        <v>1865</v>
      </c>
      <c r="E886" s="18" t="s">
        <v>1280</v>
      </c>
      <c r="F886" s="17">
        <v>1</v>
      </c>
      <c r="G886" s="18" t="s">
        <v>919</v>
      </c>
      <c r="H886" s="18" t="s">
        <v>47</v>
      </c>
      <c r="I886" s="17">
        <v>2012</v>
      </c>
      <c r="J886" s="17">
        <v>4.0681000000000003</v>
      </c>
      <c r="K886" s="17">
        <v>80</v>
      </c>
      <c r="L886" s="17">
        <v>338</v>
      </c>
      <c r="M886" s="20">
        <v>0.14845094518611798</v>
      </c>
      <c r="N886" s="18" t="s">
        <v>920</v>
      </c>
      <c r="O886" s="18" t="s">
        <v>920</v>
      </c>
      <c r="P886" s="21">
        <v>0.52361111111111114</v>
      </c>
      <c r="Q886" s="18" t="s">
        <v>346</v>
      </c>
      <c r="R886" s="20">
        <v>0.77800008744970217</v>
      </c>
      <c r="S886" s="22">
        <v>5.2216999999999993E-3</v>
      </c>
      <c r="T886" s="20">
        <v>0.12835721835746414</v>
      </c>
      <c r="U886" s="22">
        <v>0.1285221858602065</v>
      </c>
      <c r="V886" s="17">
        <v>4</v>
      </c>
      <c r="W886" s="17">
        <v>2</v>
      </c>
      <c r="X886" s="22">
        <v>0</v>
      </c>
      <c r="Y886" s="22">
        <v>0</v>
      </c>
      <c r="Z886" s="22">
        <v>0</v>
      </c>
      <c r="AA886" s="22">
        <v>0</v>
      </c>
      <c r="AB886" s="22">
        <v>0</v>
      </c>
      <c r="AC886" s="22">
        <v>2.3840000000000002E-4</v>
      </c>
      <c r="AD886" s="22">
        <v>2.187E-4</v>
      </c>
      <c r="AE886" s="22">
        <v>5.3479999999999999E-4</v>
      </c>
      <c r="AF886" s="22">
        <v>0</v>
      </c>
      <c r="AG886" s="22">
        <v>0</v>
      </c>
      <c r="AH886" s="22">
        <v>0</v>
      </c>
      <c r="AI886" s="22">
        <v>4.2297999999999997E-3</v>
      </c>
      <c r="AJ886" s="22">
        <v>0</v>
      </c>
      <c r="AK886" s="22">
        <v>0</v>
      </c>
      <c r="AL886" s="22">
        <v>0</v>
      </c>
      <c r="AM886" s="22">
        <v>0</v>
      </c>
      <c r="AN886" s="22">
        <v>0</v>
      </c>
      <c r="AO886" s="22">
        <v>0</v>
      </c>
      <c r="AP886" s="22">
        <v>0</v>
      </c>
      <c r="AQ886" s="24" t="s">
        <v>930</v>
      </c>
    </row>
    <row r="887" spans="1:43" ht="27" x14ac:dyDescent="0.3">
      <c r="A887" s="17">
        <v>2013</v>
      </c>
      <c r="B887" s="19">
        <v>41283</v>
      </c>
      <c r="C887" s="18" t="s">
        <v>45</v>
      </c>
      <c r="D887" s="18" t="s">
        <v>1866</v>
      </c>
      <c r="E887" s="18" t="s">
        <v>1280</v>
      </c>
      <c r="F887" s="17">
        <v>1</v>
      </c>
      <c r="G887" s="18" t="s">
        <v>919</v>
      </c>
      <c r="H887" s="18" t="s">
        <v>47</v>
      </c>
      <c r="I887" s="17">
        <v>2012</v>
      </c>
      <c r="J887" s="17">
        <v>4.0175000000000001</v>
      </c>
      <c r="K887" s="17">
        <v>73</v>
      </c>
      <c r="L887" s="17">
        <v>242</v>
      </c>
      <c r="M887" s="20">
        <v>0.10382316658903083</v>
      </c>
      <c r="N887" s="18" t="s">
        <v>920</v>
      </c>
      <c r="O887" s="18" t="s">
        <v>920</v>
      </c>
      <c r="P887" s="21">
        <v>0.41388888888888886</v>
      </c>
      <c r="Q887" s="18" t="s">
        <v>346</v>
      </c>
      <c r="R887" s="20">
        <v>1.327710957730678</v>
      </c>
      <c r="S887" s="22">
        <v>1.3082000000000002E-2</v>
      </c>
      <c r="T887" s="20">
        <v>0.32562538892345988</v>
      </c>
      <c r="U887" s="22">
        <v>0.32668917180973617</v>
      </c>
      <c r="V887" s="17">
        <v>4</v>
      </c>
      <c r="W887" s="17">
        <v>2</v>
      </c>
      <c r="X887" s="22">
        <v>0</v>
      </c>
      <c r="Y887" s="22">
        <v>0</v>
      </c>
      <c r="Z887" s="22">
        <v>0</v>
      </c>
      <c r="AA887" s="22">
        <v>0</v>
      </c>
      <c r="AB887" s="22">
        <v>0</v>
      </c>
      <c r="AC887" s="22">
        <v>7.3270000000000008E-4</v>
      </c>
      <c r="AD887" s="22">
        <v>1.3320000000000001E-4</v>
      </c>
      <c r="AE887" s="22">
        <v>3.4380000000000001E-4</v>
      </c>
      <c r="AF887" s="22">
        <v>0</v>
      </c>
      <c r="AG887" s="22">
        <v>0</v>
      </c>
      <c r="AH887" s="22">
        <v>0</v>
      </c>
      <c r="AI887" s="22">
        <v>1.1872300000000001E-2</v>
      </c>
      <c r="AJ887" s="22">
        <v>0</v>
      </c>
      <c r="AK887" s="22">
        <v>0</v>
      </c>
      <c r="AL887" s="22">
        <v>0</v>
      </c>
      <c r="AM887" s="22">
        <v>0</v>
      </c>
      <c r="AN887" s="22">
        <v>0</v>
      </c>
      <c r="AO887" s="22">
        <v>0</v>
      </c>
      <c r="AP887" s="22">
        <v>0</v>
      </c>
      <c r="AQ887" s="24" t="s">
        <v>930</v>
      </c>
    </row>
    <row r="888" spans="1:43" ht="27" x14ac:dyDescent="0.3">
      <c r="A888" s="17">
        <v>2013</v>
      </c>
      <c r="B888" s="19">
        <v>41283</v>
      </c>
      <c r="C888" s="18" t="s">
        <v>45</v>
      </c>
      <c r="D888" s="18" t="s">
        <v>1867</v>
      </c>
      <c r="E888" s="18" t="s">
        <v>1280</v>
      </c>
      <c r="F888" s="17">
        <v>1</v>
      </c>
      <c r="G888" s="18" t="s">
        <v>919</v>
      </c>
      <c r="H888" s="18" t="s">
        <v>47</v>
      </c>
      <c r="I888" s="17">
        <v>2012</v>
      </c>
      <c r="J888" s="17">
        <v>2.7519</v>
      </c>
      <c r="K888" s="17">
        <v>68</v>
      </c>
      <c r="L888" s="17">
        <v>242</v>
      </c>
      <c r="M888" s="20">
        <v>0.10382316658903083</v>
      </c>
      <c r="N888" s="18" t="s">
        <v>920</v>
      </c>
      <c r="O888" s="18" t="s">
        <v>920</v>
      </c>
      <c r="P888" s="21">
        <v>0.41388888888888886</v>
      </c>
      <c r="Q888" s="18" t="s">
        <v>346</v>
      </c>
      <c r="R888" s="20">
        <v>1.665112664858998</v>
      </c>
      <c r="S888" s="22">
        <v>2.1736484469011528E-2</v>
      </c>
      <c r="T888" s="20">
        <v>0.78987188738731517</v>
      </c>
      <c r="U888" s="22">
        <v>0.79616053563678246</v>
      </c>
      <c r="V888" s="17">
        <v>4</v>
      </c>
      <c r="W888" s="17">
        <v>3</v>
      </c>
      <c r="X888" s="22">
        <v>0</v>
      </c>
      <c r="Y888" s="22">
        <v>0</v>
      </c>
      <c r="Z888" s="22">
        <v>7.7769999999999998E-4</v>
      </c>
      <c r="AA888" s="22">
        <v>0</v>
      </c>
      <c r="AB888" s="22">
        <v>8.0599999999999994E-5</v>
      </c>
      <c r="AC888" s="22">
        <v>2.0149E-3</v>
      </c>
      <c r="AD888" s="22">
        <v>8.4099999999999995E-4</v>
      </c>
      <c r="AE888" s="22">
        <v>1.6425999999999999E-3</v>
      </c>
      <c r="AF888" s="22">
        <v>0</v>
      </c>
      <c r="AG888" s="22">
        <v>0</v>
      </c>
      <c r="AH888" s="22">
        <v>0</v>
      </c>
      <c r="AI888" s="22">
        <v>1.5686699999999998E-2</v>
      </c>
      <c r="AJ888" s="22">
        <v>0</v>
      </c>
      <c r="AK888" s="22">
        <v>1.2860547884504846E-5</v>
      </c>
      <c r="AL888" s="22">
        <v>6.8012392112702148E-4</v>
      </c>
      <c r="AM888" s="22">
        <v>0</v>
      </c>
      <c r="AN888" s="22">
        <v>0</v>
      </c>
      <c r="AO888" s="22">
        <v>0</v>
      </c>
      <c r="AP888" s="22">
        <v>0</v>
      </c>
      <c r="AQ888" s="24" t="s">
        <v>930</v>
      </c>
    </row>
    <row r="889" spans="1:43" ht="27" x14ac:dyDescent="0.3">
      <c r="A889" s="17">
        <v>2013</v>
      </c>
      <c r="B889" s="19">
        <v>41283</v>
      </c>
      <c r="C889" s="18" t="s">
        <v>45</v>
      </c>
      <c r="D889" s="18" t="s">
        <v>1868</v>
      </c>
      <c r="E889" s="18" t="s">
        <v>1280</v>
      </c>
      <c r="F889" s="17">
        <v>1</v>
      </c>
      <c r="G889" s="18" t="s">
        <v>919</v>
      </c>
      <c r="H889" s="18" t="s">
        <v>47</v>
      </c>
      <c r="I889" s="17">
        <v>2012</v>
      </c>
      <c r="J889" s="17">
        <v>2.7092000000000001</v>
      </c>
      <c r="K889" s="17">
        <v>68</v>
      </c>
      <c r="L889" s="17">
        <v>242</v>
      </c>
      <c r="M889" s="20">
        <v>0.10382316658903083</v>
      </c>
      <c r="N889" s="18" t="s">
        <v>920</v>
      </c>
      <c r="O889" s="18" t="s">
        <v>920</v>
      </c>
      <c r="P889" s="21">
        <v>0.41388888888888886</v>
      </c>
      <c r="Q889" s="18" t="s">
        <v>346</v>
      </c>
      <c r="R889" s="20">
        <v>1.2439027119251307</v>
      </c>
      <c r="S889" s="22">
        <v>8.2409893380670993E-3</v>
      </c>
      <c r="T889" s="20">
        <v>0.30418534394164698</v>
      </c>
      <c r="U889" s="22">
        <v>0.3051134543521804</v>
      </c>
      <c r="V889" s="17">
        <v>4</v>
      </c>
      <c r="W889" s="17">
        <v>3</v>
      </c>
      <c r="X889" s="22">
        <v>0</v>
      </c>
      <c r="Y889" s="22">
        <v>0</v>
      </c>
      <c r="Z889" s="22">
        <v>0</v>
      </c>
      <c r="AA889" s="22">
        <v>0</v>
      </c>
      <c r="AB889" s="22">
        <v>0</v>
      </c>
      <c r="AC889" s="22">
        <v>1.5749000000000002E-3</v>
      </c>
      <c r="AD889" s="22">
        <v>3.5659999999999999E-4</v>
      </c>
      <c r="AE889" s="22">
        <v>3.8200000000000002E-4</v>
      </c>
      <c r="AF889" s="22">
        <v>0</v>
      </c>
      <c r="AG889" s="22">
        <v>0</v>
      </c>
      <c r="AH889" s="22">
        <v>0</v>
      </c>
      <c r="AI889" s="22">
        <v>5.9102E-3</v>
      </c>
      <c r="AJ889" s="22">
        <v>0</v>
      </c>
      <c r="AK889" s="22">
        <v>1.7289338067100227E-5</v>
      </c>
      <c r="AL889" s="22">
        <v>0</v>
      </c>
      <c r="AM889" s="22">
        <v>0</v>
      </c>
      <c r="AN889" s="22">
        <v>0</v>
      </c>
      <c r="AO889" s="22">
        <v>0</v>
      </c>
      <c r="AP889" s="22">
        <v>0</v>
      </c>
      <c r="AQ889" s="24" t="s">
        <v>930</v>
      </c>
    </row>
    <row r="890" spans="1:43" ht="40.200000000000003" x14ac:dyDescent="0.3">
      <c r="A890" s="17">
        <v>2013</v>
      </c>
      <c r="B890" s="19">
        <v>41283</v>
      </c>
      <c r="C890" s="18" t="s">
        <v>1054</v>
      </c>
      <c r="D890" s="18" t="s">
        <v>1869</v>
      </c>
      <c r="E890" s="18" t="s">
        <v>1280</v>
      </c>
      <c r="F890" s="17">
        <v>1</v>
      </c>
      <c r="G890" s="18" t="s">
        <v>919</v>
      </c>
      <c r="H890" s="18" t="s">
        <v>47</v>
      </c>
      <c r="I890" s="17">
        <v>2012</v>
      </c>
      <c r="J890" s="17">
        <v>2.2235</v>
      </c>
      <c r="K890" s="17">
        <v>67</v>
      </c>
      <c r="L890" s="17">
        <v>237</v>
      </c>
      <c r="M890" s="20">
        <v>0.1015292091600655</v>
      </c>
      <c r="N890" s="18" t="s">
        <v>920</v>
      </c>
      <c r="O890" s="18" t="s">
        <v>921</v>
      </c>
      <c r="P890" s="21">
        <v>0.53125</v>
      </c>
      <c r="Q890" s="18" t="s">
        <v>346</v>
      </c>
      <c r="R890" s="20">
        <v>1.3859432486999874</v>
      </c>
      <c r="S890" s="22">
        <v>1.0804716585590858E-2</v>
      </c>
      <c r="T890" s="20">
        <v>0.48593283497147999</v>
      </c>
      <c r="U890" s="22">
        <v>0.48830567256952356</v>
      </c>
      <c r="V890" s="17" t="s">
        <v>47</v>
      </c>
      <c r="W890" s="17" t="s">
        <v>47</v>
      </c>
      <c r="X890" s="22">
        <v>0</v>
      </c>
      <c r="Y890" s="22">
        <v>0</v>
      </c>
      <c r="Z890" s="22">
        <v>0</v>
      </c>
      <c r="AA890" s="22">
        <v>0</v>
      </c>
      <c r="AB890" s="22">
        <v>0</v>
      </c>
      <c r="AC890" s="22">
        <v>3.2979000000000003E-3</v>
      </c>
      <c r="AD890" s="22">
        <v>3.0750000000000005E-4</v>
      </c>
      <c r="AE890" s="22">
        <v>8.786E-4</v>
      </c>
      <c r="AF890" s="22">
        <v>0</v>
      </c>
      <c r="AG890" s="22">
        <v>0</v>
      </c>
      <c r="AH890" s="22">
        <v>0</v>
      </c>
      <c r="AI890" s="22">
        <v>5.6185999999999996E-3</v>
      </c>
      <c r="AJ890" s="22">
        <v>0</v>
      </c>
      <c r="AK890" s="22">
        <v>7.0211658559085567E-4</v>
      </c>
      <c r="AL890" s="22">
        <v>0</v>
      </c>
      <c r="AM890" s="22">
        <v>0</v>
      </c>
      <c r="AN890" s="22">
        <v>0</v>
      </c>
      <c r="AO890" s="22">
        <v>0</v>
      </c>
      <c r="AP890" s="22">
        <v>0</v>
      </c>
      <c r="AQ890" s="24" t="s">
        <v>930</v>
      </c>
    </row>
    <row r="891" spans="1:43" ht="40.200000000000003" x14ac:dyDescent="0.3">
      <c r="A891" s="17">
        <v>2013</v>
      </c>
      <c r="B891" s="19">
        <v>41283</v>
      </c>
      <c r="C891" s="18" t="s">
        <v>1054</v>
      </c>
      <c r="D891" s="18" t="s">
        <v>1870</v>
      </c>
      <c r="E891" s="18" t="s">
        <v>1280</v>
      </c>
      <c r="F891" s="17">
        <v>1</v>
      </c>
      <c r="G891" s="18" t="s">
        <v>919</v>
      </c>
      <c r="H891" s="18" t="s">
        <v>47</v>
      </c>
      <c r="I891" s="17">
        <v>2012</v>
      </c>
      <c r="J891" s="17">
        <v>3.1215999999999999</v>
      </c>
      <c r="K891" s="17">
        <v>73</v>
      </c>
      <c r="L891" s="17">
        <v>237</v>
      </c>
      <c r="M891" s="20">
        <v>0.1015292091600655</v>
      </c>
      <c r="N891" s="18" t="s">
        <v>920</v>
      </c>
      <c r="O891" s="18" t="s">
        <v>921</v>
      </c>
      <c r="P891" s="21">
        <v>0.53125</v>
      </c>
      <c r="Q891" s="18" t="s">
        <v>346</v>
      </c>
      <c r="R891" s="20">
        <v>1.3080057622239383</v>
      </c>
      <c r="S891" s="22">
        <v>1.2501696437635781E-2</v>
      </c>
      <c r="T891" s="20">
        <v>0.40049001914517501</v>
      </c>
      <c r="U891" s="22">
        <v>0.40210039107838769</v>
      </c>
      <c r="V891" s="17">
        <v>4</v>
      </c>
      <c r="W891" s="17">
        <v>3</v>
      </c>
      <c r="X891" s="22">
        <v>0</v>
      </c>
      <c r="Y891" s="22">
        <v>0</v>
      </c>
      <c r="Z891" s="22">
        <v>0</v>
      </c>
      <c r="AA891" s="22">
        <v>0</v>
      </c>
      <c r="AB891" s="22">
        <v>0</v>
      </c>
      <c r="AC891" s="22">
        <v>2.0520000000000004E-3</v>
      </c>
      <c r="AD891" s="22">
        <v>1.3699999999999999E-5</v>
      </c>
      <c r="AE891" s="22">
        <v>1.1459999999999999E-4</v>
      </c>
      <c r="AF891" s="22">
        <v>0</v>
      </c>
      <c r="AG891" s="22">
        <v>0</v>
      </c>
      <c r="AH891" s="22">
        <v>0</v>
      </c>
      <c r="AI891" s="22">
        <v>7.2171000000000006E-3</v>
      </c>
      <c r="AJ891" s="22">
        <v>0</v>
      </c>
      <c r="AK891" s="22">
        <v>2.1022259138625964E-3</v>
      </c>
      <c r="AL891" s="22">
        <v>1.0020705237731849E-3</v>
      </c>
      <c r="AM891" s="22">
        <v>0</v>
      </c>
      <c r="AN891" s="22">
        <v>0</v>
      </c>
      <c r="AO891" s="22">
        <v>0</v>
      </c>
      <c r="AP891" s="22">
        <v>0</v>
      </c>
      <c r="AQ891" s="24" t="s">
        <v>930</v>
      </c>
    </row>
    <row r="892" spans="1:43" ht="40.200000000000003" x14ac:dyDescent="0.3">
      <c r="A892" s="17">
        <v>2013</v>
      </c>
      <c r="B892" s="19">
        <v>41283</v>
      </c>
      <c r="C892" s="18" t="s">
        <v>1054</v>
      </c>
      <c r="D892" s="18" t="s">
        <v>1871</v>
      </c>
      <c r="E892" s="18" t="s">
        <v>1280</v>
      </c>
      <c r="F892" s="17">
        <v>1</v>
      </c>
      <c r="G892" s="18" t="s">
        <v>919</v>
      </c>
      <c r="H892" s="18" t="s">
        <v>47</v>
      </c>
      <c r="I892" s="17">
        <v>2012</v>
      </c>
      <c r="J892" s="17">
        <v>1.9402999999999999</v>
      </c>
      <c r="K892" s="17">
        <v>64</v>
      </c>
      <c r="L892" s="17">
        <v>237</v>
      </c>
      <c r="M892" s="20">
        <v>0.1015292091600655</v>
      </c>
      <c r="N892" s="18" t="s">
        <v>920</v>
      </c>
      <c r="O892" s="18" t="s">
        <v>921</v>
      </c>
      <c r="P892" s="21">
        <v>0.53125</v>
      </c>
      <c r="Q892" s="18" t="s">
        <v>346</v>
      </c>
      <c r="R892" s="20">
        <v>1.2635699074396165</v>
      </c>
      <c r="S892" s="22">
        <v>6.8512999999999994E-3</v>
      </c>
      <c r="T892" s="20">
        <v>0.35310518991908468</v>
      </c>
      <c r="U892" s="22">
        <v>0.35435644090272472</v>
      </c>
      <c r="V892" s="17">
        <v>3</v>
      </c>
      <c r="W892" s="17">
        <v>2</v>
      </c>
      <c r="X892" s="22">
        <v>0</v>
      </c>
      <c r="Y892" s="22">
        <v>0</v>
      </c>
      <c r="Z892" s="22">
        <v>0</v>
      </c>
      <c r="AA892" s="22">
        <v>4.392E-4</v>
      </c>
      <c r="AB892" s="22">
        <v>0</v>
      </c>
      <c r="AC892" s="22">
        <v>1.4884E-3</v>
      </c>
      <c r="AD892" s="22">
        <v>8.8800000000000004E-5</v>
      </c>
      <c r="AE892" s="22">
        <v>1.528E-4</v>
      </c>
      <c r="AF892" s="22">
        <v>0</v>
      </c>
      <c r="AG892" s="22">
        <v>0</v>
      </c>
      <c r="AH892" s="22">
        <v>0</v>
      </c>
      <c r="AI892" s="22">
        <v>4.6820999999999998E-3</v>
      </c>
      <c r="AJ892" s="22">
        <v>0</v>
      </c>
      <c r="AK892" s="22">
        <v>0</v>
      </c>
      <c r="AL892" s="22">
        <v>0</v>
      </c>
      <c r="AM892" s="22">
        <v>0</v>
      </c>
      <c r="AN892" s="22">
        <v>0</v>
      </c>
      <c r="AO892" s="22">
        <v>0</v>
      </c>
      <c r="AP892" s="22">
        <v>0</v>
      </c>
      <c r="AQ892" s="24" t="s">
        <v>930</v>
      </c>
    </row>
    <row r="893" spans="1:43" ht="40.200000000000003" x14ac:dyDescent="0.3">
      <c r="A893" s="17">
        <v>2013</v>
      </c>
      <c r="B893" s="19">
        <v>41283</v>
      </c>
      <c r="C893" s="18" t="s">
        <v>1054</v>
      </c>
      <c r="D893" s="18" t="s">
        <v>1872</v>
      </c>
      <c r="E893" s="18" t="s">
        <v>1280</v>
      </c>
      <c r="F893" s="17">
        <v>1</v>
      </c>
      <c r="G893" s="18" t="s">
        <v>919</v>
      </c>
      <c r="H893" s="18" t="s">
        <v>47</v>
      </c>
      <c r="I893" s="17">
        <v>2012</v>
      </c>
      <c r="J893" s="17">
        <v>1.6571</v>
      </c>
      <c r="K893" s="17">
        <v>63</v>
      </c>
      <c r="L893" s="17">
        <v>237</v>
      </c>
      <c r="M893" s="20">
        <v>0.1015292091600655</v>
      </c>
      <c r="N893" s="18" t="s">
        <v>920</v>
      </c>
      <c r="O893" s="18" t="s">
        <v>921</v>
      </c>
      <c r="P893" s="21">
        <v>0.53125</v>
      </c>
      <c r="Q893" s="18" t="s">
        <v>346</v>
      </c>
      <c r="R893" s="20">
        <v>1.4372744620748408</v>
      </c>
      <c r="S893" s="22">
        <v>9.6279438782633352E-3</v>
      </c>
      <c r="T893" s="20">
        <v>0.58101163950656776</v>
      </c>
      <c r="U893" s="22">
        <v>0.58440711285435587</v>
      </c>
      <c r="V893" s="17">
        <v>3</v>
      </c>
      <c r="W893" s="17">
        <v>2</v>
      </c>
      <c r="X893" s="22">
        <v>0</v>
      </c>
      <c r="Y893" s="22">
        <v>0</v>
      </c>
      <c r="Z893" s="22">
        <v>0</v>
      </c>
      <c r="AA893" s="22">
        <v>0</v>
      </c>
      <c r="AB893" s="22">
        <v>4.0299999999999997E-5</v>
      </c>
      <c r="AC893" s="22">
        <v>3.3634000000000003E-3</v>
      </c>
      <c r="AD893" s="22">
        <v>1.2889999999999999E-4</v>
      </c>
      <c r="AE893" s="22">
        <v>1.2224E-3</v>
      </c>
      <c r="AF893" s="22">
        <v>0</v>
      </c>
      <c r="AG893" s="22">
        <v>0</v>
      </c>
      <c r="AH893" s="22">
        <v>0</v>
      </c>
      <c r="AI893" s="22">
        <v>3.5899999999999999E-3</v>
      </c>
      <c r="AJ893" s="22">
        <v>0</v>
      </c>
      <c r="AK893" s="22">
        <v>2.8087335449015018E-4</v>
      </c>
      <c r="AL893" s="22">
        <v>1.0020705237731849E-3</v>
      </c>
      <c r="AM893" s="22">
        <v>0</v>
      </c>
      <c r="AN893" s="22">
        <v>0</v>
      </c>
      <c r="AO893" s="22">
        <v>0</v>
      </c>
      <c r="AP893" s="22">
        <v>0</v>
      </c>
      <c r="AQ893" s="24" t="s">
        <v>930</v>
      </c>
    </row>
    <row r="894" spans="1:43" ht="40.200000000000003" x14ac:dyDescent="0.3">
      <c r="A894" s="17">
        <v>2013</v>
      </c>
      <c r="B894" s="19">
        <v>41283</v>
      </c>
      <c r="C894" s="18" t="s">
        <v>46</v>
      </c>
      <c r="D894" s="18" t="s">
        <v>1873</v>
      </c>
      <c r="E894" s="18" t="s">
        <v>1280</v>
      </c>
      <c r="F894" s="17">
        <v>1</v>
      </c>
      <c r="G894" s="18" t="s">
        <v>919</v>
      </c>
      <c r="H894" s="18" t="s">
        <v>47</v>
      </c>
      <c r="I894" s="17">
        <v>2012</v>
      </c>
      <c r="J894" s="17">
        <v>1.8656999999999999</v>
      </c>
      <c r="K894" s="17">
        <v>60</v>
      </c>
      <c r="L894" s="17">
        <v>283</v>
      </c>
      <c r="M894" s="20">
        <v>0.12275414203481939</v>
      </c>
      <c r="N894" s="18" t="s">
        <v>920</v>
      </c>
      <c r="O894" s="18" t="s">
        <v>921</v>
      </c>
      <c r="P894" s="21">
        <v>0.50972222222222219</v>
      </c>
      <c r="Q894" s="18" t="s">
        <v>346</v>
      </c>
      <c r="R894" s="20">
        <v>1.7414132644717728</v>
      </c>
      <c r="S894" s="22">
        <v>1.61174E-2</v>
      </c>
      <c r="T894" s="20">
        <v>0.86387950903146282</v>
      </c>
      <c r="U894" s="22">
        <v>0.87140741916581621</v>
      </c>
      <c r="V894" s="17">
        <v>4</v>
      </c>
      <c r="W894" s="17">
        <v>3</v>
      </c>
      <c r="X894" s="22">
        <v>0</v>
      </c>
      <c r="Y894" s="22">
        <v>0</v>
      </c>
      <c r="Z894" s="22">
        <v>0</v>
      </c>
      <c r="AA894" s="22">
        <v>0</v>
      </c>
      <c r="AB894" s="22">
        <v>8.0599999999999994E-5</v>
      </c>
      <c r="AC894" s="22">
        <v>7.1480000000000007E-3</v>
      </c>
      <c r="AD894" s="22">
        <v>6.1830000000000001E-4</v>
      </c>
      <c r="AE894" s="22">
        <v>1.1077999999999999E-3</v>
      </c>
      <c r="AF894" s="22">
        <v>0</v>
      </c>
      <c r="AG894" s="22">
        <v>0</v>
      </c>
      <c r="AH894" s="22">
        <v>0</v>
      </c>
      <c r="AI894" s="22">
        <v>6.9651000000000001E-3</v>
      </c>
      <c r="AJ894" s="22">
        <v>0</v>
      </c>
      <c r="AK894" s="22">
        <v>0</v>
      </c>
      <c r="AL894" s="22">
        <v>0</v>
      </c>
      <c r="AM894" s="22">
        <v>0</v>
      </c>
      <c r="AN894" s="22">
        <v>0</v>
      </c>
      <c r="AO894" s="22">
        <v>0</v>
      </c>
      <c r="AP894" s="22">
        <v>1.9760000000000001E-4</v>
      </c>
      <c r="AQ894" s="24" t="s">
        <v>930</v>
      </c>
    </row>
    <row r="895" spans="1:43" ht="40.200000000000003" x14ac:dyDescent="0.3">
      <c r="A895" s="17">
        <v>2013</v>
      </c>
      <c r="B895" s="19">
        <v>41283</v>
      </c>
      <c r="C895" s="18" t="s">
        <v>1141</v>
      </c>
      <c r="D895" s="18" t="s">
        <v>1874</v>
      </c>
      <c r="E895" s="18" t="s">
        <v>1280</v>
      </c>
      <c r="F895" s="17">
        <v>1</v>
      </c>
      <c r="G895" s="18" t="s">
        <v>919</v>
      </c>
      <c r="H895" s="18" t="s">
        <v>47</v>
      </c>
      <c r="I895" s="17">
        <v>2012</v>
      </c>
      <c r="J895" s="17">
        <v>2.2517999999999998</v>
      </c>
      <c r="K895" s="17">
        <v>66</v>
      </c>
      <c r="L895" s="17">
        <v>469</v>
      </c>
      <c r="M895" s="20">
        <v>0.21078481154234183</v>
      </c>
      <c r="N895" s="18" t="s">
        <v>920</v>
      </c>
      <c r="O895" s="18" t="s">
        <v>921</v>
      </c>
      <c r="P895" s="21">
        <v>0.46319444444444446</v>
      </c>
      <c r="Q895" s="18" t="s">
        <v>346</v>
      </c>
      <c r="R895" s="20">
        <v>0.63629099048149163</v>
      </c>
      <c r="S895" s="22">
        <v>1.8162999999999999E-3</v>
      </c>
      <c r="T895" s="20">
        <v>8.0659916511235455E-2</v>
      </c>
      <c r="U895" s="22">
        <v>8.0725029252434147E-2</v>
      </c>
      <c r="V895" s="17">
        <v>3</v>
      </c>
      <c r="W895" s="17">
        <v>4</v>
      </c>
      <c r="X895" s="22">
        <v>2.196E-4</v>
      </c>
      <c r="Y895" s="22">
        <v>0</v>
      </c>
      <c r="Z895" s="22">
        <v>3.5349999999999997E-4</v>
      </c>
      <c r="AA895" s="22">
        <v>0</v>
      </c>
      <c r="AB895" s="22">
        <v>0</v>
      </c>
      <c r="AC895" s="22">
        <v>1.4660000000000001E-4</v>
      </c>
      <c r="AD895" s="22">
        <v>9.59E-5</v>
      </c>
      <c r="AE895" s="22">
        <v>1.9100000000000001E-4</v>
      </c>
      <c r="AF895" s="22">
        <v>0</v>
      </c>
      <c r="AG895" s="22">
        <v>0</v>
      </c>
      <c r="AH895" s="22">
        <v>0</v>
      </c>
      <c r="AI895" s="22">
        <v>8.097E-4</v>
      </c>
      <c r="AJ895" s="22">
        <v>0</v>
      </c>
      <c r="AK895" s="22">
        <v>0</v>
      </c>
      <c r="AL895" s="22">
        <v>0</v>
      </c>
      <c r="AM895" s="22">
        <v>0</v>
      </c>
      <c r="AN895" s="22">
        <v>0</v>
      </c>
      <c r="AO895" s="22">
        <v>0</v>
      </c>
      <c r="AP895" s="22">
        <v>0</v>
      </c>
      <c r="AQ895" s="24" t="s">
        <v>930</v>
      </c>
    </row>
    <row r="896" spans="1:43" ht="40.200000000000003" x14ac:dyDescent="0.3">
      <c r="A896" s="17">
        <v>2013</v>
      </c>
      <c r="B896" s="19">
        <v>41283</v>
      </c>
      <c r="C896" s="18" t="s">
        <v>1141</v>
      </c>
      <c r="D896" s="18" t="s">
        <v>1875</v>
      </c>
      <c r="E896" s="18" t="s">
        <v>1280</v>
      </c>
      <c r="F896" s="17">
        <v>1</v>
      </c>
      <c r="G896" s="18" t="s">
        <v>919</v>
      </c>
      <c r="H896" s="18" t="s">
        <v>47</v>
      </c>
      <c r="I896" s="17">
        <v>2012</v>
      </c>
      <c r="J896" s="17">
        <v>2.5312000000000001</v>
      </c>
      <c r="K896" s="17">
        <v>68</v>
      </c>
      <c r="L896" s="17">
        <v>469</v>
      </c>
      <c r="M896" s="20">
        <v>0.21078481154234183</v>
      </c>
      <c r="N896" s="18" t="s">
        <v>920</v>
      </c>
      <c r="O896" s="18" t="s">
        <v>921</v>
      </c>
      <c r="P896" s="21">
        <v>0.46319444444444446</v>
      </c>
      <c r="Q896" s="18" t="s">
        <v>346</v>
      </c>
      <c r="R896" s="20">
        <v>0.57634907200269103</v>
      </c>
      <c r="S896" s="22">
        <v>1.7718449386595878E-3</v>
      </c>
      <c r="T896" s="20">
        <v>7.0000195111393312E-2</v>
      </c>
      <c r="U896" s="22">
        <v>7.0049229708863556E-2</v>
      </c>
      <c r="V896" s="17">
        <v>2</v>
      </c>
      <c r="W896" s="17">
        <v>2</v>
      </c>
      <c r="X896" s="22">
        <v>5.49E-5</v>
      </c>
      <c r="Y896" s="22">
        <v>0</v>
      </c>
      <c r="Z896" s="22">
        <v>0</v>
      </c>
      <c r="AA896" s="22">
        <v>0</v>
      </c>
      <c r="AB896" s="22">
        <v>0</v>
      </c>
      <c r="AC896" s="22">
        <v>2.76E-5</v>
      </c>
      <c r="AD896" s="22">
        <v>5.8100000000000003E-5</v>
      </c>
      <c r="AE896" s="22">
        <v>0</v>
      </c>
      <c r="AF896" s="22">
        <v>0</v>
      </c>
      <c r="AG896" s="22">
        <v>0</v>
      </c>
      <c r="AH896" s="22">
        <v>0</v>
      </c>
      <c r="AI896" s="22">
        <v>1.962E-4</v>
      </c>
      <c r="AJ896" s="22">
        <v>0</v>
      </c>
      <c r="AK896" s="22">
        <v>1.4350449386595881E-3</v>
      </c>
      <c r="AL896" s="22">
        <v>0</v>
      </c>
      <c r="AM896" s="22">
        <v>0</v>
      </c>
      <c r="AN896" s="22">
        <v>0</v>
      </c>
      <c r="AO896" s="22">
        <v>0</v>
      </c>
      <c r="AP896" s="22">
        <v>0</v>
      </c>
      <c r="AQ896" s="24" t="s">
        <v>930</v>
      </c>
    </row>
    <row r="897" spans="1:43" ht="40.200000000000003" x14ac:dyDescent="0.3">
      <c r="A897" s="17">
        <v>2013</v>
      </c>
      <c r="B897" s="19">
        <v>41283</v>
      </c>
      <c r="C897" s="18" t="s">
        <v>1141</v>
      </c>
      <c r="D897" s="18" t="s">
        <v>1876</v>
      </c>
      <c r="E897" s="18" t="s">
        <v>1280</v>
      </c>
      <c r="F897" s="17">
        <v>1</v>
      </c>
      <c r="G897" s="18" t="s">
        <v>919</v>
      </c>
      <c r="H897" s="18" t="s">
        <v>47</v>
      </c>
      <c r="I897" s="17">
        <v>2012</v>
      </c>
      <c r="J897" s="17">
        <v>2.2850000000000001</v>
      </c>
      <c r="K897" s="17">
        <v>68</v>
      </c>
      <c r="L897" s="17">
        <v>469</v>
      </c>
      <c r="M897" s="20">
        <v>0.21078481154234183</v>
      </c>
      <c r="N897" s="18" t="s">
        <v>920</v>
      </c>
      <c r="O897" s="18" t="s">
        <v>921</v>
      </c>
      <c r="P897" s="21">
        <v>0.46319444444444446</v>
      </c>
      <c r="Q897" s="18" t="s">
        <v>346</v>
      </c>
      <c r="R897" s="20">
        <v>-0.73455874832156431</v>
      </c>
      <c r="S897" s="22">
        <v>8.6600000000000004E-5</v>
      </c>
      <c r="T897" s="20">
        <v>3.7899343544857767E-3</v>
      </c>
      <c r="U897" s="22">
        <v>3.790077995953807E-3</v>
      </c>
      <c r="V897" s="17">
        <v>1</v>
      </c>
      <c r="W897" s="17">
        <v>3</v>
      </c>
      <c r="X897" s="22">
        <v>0</v>
      </c>
      <c r="Y897" s="22">
        <v>0</v>
      </c>
      <c r="Z897" s="22">
        <v>0</v>
      </c>
      <c r="AA897" s="22">
        <v>0</v>
      </c>
      <c r="AB897" s="22">
        <v>0</v>
      </c>
      <c r="AC897" s="22">
        <v>0</v>
      </c>
      <c r="AD897" s="22">
        <v>1.3699999999999999E-5</v>
      </c>
      <c r="AE897" s="22">
        <v>0</v>
      </c>
      <c r="AF897" s="22">
        <v>0</v>
      </c>
      <c r="AG897" s="22">
        <v>0</v>
      </c>
      <c r="AH897" s="22">
        <v>0</v>
      </c>
      <c r="AI897" s="22">
        <v>7.2899999999999997E-5</v>
      </c>
      <c r="AJ897" s="22">
        <v>0</v>
      </c>
      <c r="AK897" s="22">
        <v>0</v>
      </c>
      <c r="AL897" s="22">
        <v>0</v>
      </c>
      <c r="AM897" s="22">
        <v>0</v>
      </c>
      <c r="AN897" s="22">
        <v>0</v>
      </c>
      <c r="AO897" s="22">
        <v>0</v>
      </c>
      <c r="AP897" s="22">
        <v>0</v>
      </c>
      <c r="AQ897" s="24" t="s">
        <v>930</v>
      </c>
    </row>
    <row r="898" spans="1:43" ht="40.200000000000003" x14ac:dyDescent="0.3">
      <c r="A898" s="17">
        <v>2013</v>
      </c>
      <c r="B898" s="19">
        <v>41283</v>
      </c>
      <c r="C898" s="18" t="s">
        <v>1141</v>
      </c>
      <c r="D898" s="18" t="s">
        <v>1877</v>
      </c>
      <c r="E898" s="18" t="s">
        <v>1280</v>
      </c>
      <c r="F898" s="17">
        <v>1</v>
      </c>
      <c r="G898" s="18" t="s">
        <v>919</v>
      </c>
      <c r="H898" s="18" t="s">
        <v>47</v>
      </c>
      <c r="I898" s="17">
        <v>2012</v>
      </c>
      <c r="J898" s="17">
        <v>3.4931999999999999</v>
      </c>
      <c r="K898" s="17">
        <v>80</v>
      </c>
      <c r="L898" s="17">
        <v>469</v>
      </c>
      <c r="M898" s="20">
        <v>0.21078481154234183</v>
      </c>
      <c r="N898" s="18" t="s">
        <v>920</v>
      </c>
      <c r="O898" s="18" t="s">
        <v>921</v>
      </c>
      <c r="P898" s="21">
        <v>0.46319444444444446</v>
      </c>
      <c r="Q898" s="18" t="s">
        <v>346</v>
      </c>
      <c r="R898" s="20">
        <v>0.53756992384016977</v>
      </c>
      <c r="S898" s="22">
        <v>3.0017999999999998E-3</v>
      </c>
      <c r="T898" s="20">
        <v>8.5932669185846786E-2</v>
      </c>
      <c r="U898" s="22">
        <v>8.6006576933080753E-2</v>
      </c>
      <c r="V898" s="17">
        <v>2</v>
      </c>
      <c r="W898" s="17">
        <v>4</v>
      </c>
      <c r="X898" s="22">
        <v>2.745E-4</v>
      </c>
      <c r="Y898" s="22">
        <v>0</v>
      </c>
      <c r="Z898" s="22">
        <v>1.2726E-3</v>
      </c>
      <c r="AA898" s="22">
        <v>0</v>
      </c>
      <c r="AB898" s="22">
        <v>4.0299999999999997E-5</v>
      </c>
      <c r="AC898" s="22">
        <v>1.4660000000000001E-4</v>
      </c>
      <c r="AD898" s="22">
        <v>5.7569999999999995E-4</v>
      </c>
      <c r="AE898" s="22">
        <v>2.2919999999999999E-4</v>
      </c>
      <c r="AF898" s="22">
        <v>0</v>
      </c>
      <c r="AG898" s="22">
        <v>0</v>
      </c>
      <c r="AH898" s="22">
        <v>2.3999999999999999E-6</v>
      </c>
      <c r="AI898" s="22">
        <v>4.6049999999999997E-4</v>
      </c>
      <c r="AJ898" s="22">
        <v>0</v>
      </c>
      <c r="AK898" s="22">
        <v>0</v>
      </c>
      <c r="AL898" s="22">
        <v>0</v>
      </c>
      <c r="AM898" s="22">
        <v>0</v>
      </c>
      <c r="AN898" s="22">
        <v>0</v>
      </c>
      <c r="AO898" s="22">
        <v>0</v>
      </c>
      <c r="AP898" s="22">
        <v>0</v>
      </c>
      <c r="AQ898" s="24" t="s">
        <v>930</v>
      </c>
    </row>
    <row r="899" spans="1:43" ht="40.200000000000003" x14ac:dyDescent="0.3">
      <c r="A899" s="17">
        <v>2013</v>
      </c>
      <c r="B899" s="19">
        <v>41283</v>
      </c>
      <c r="C899" s="18" t="s">
        <v>1141</v>
      </c>
      <c r="D899" s="18" t="s">
        <v>1878</v>
      </c>
      <c r="E899" s="18" t="s">
        <v>1280</v>
      </c>
      <c r="F899" s="17">
        <v>1</v>
      </c>
      <c r="G899" s="18" t="s">
        <v>919</v>
      </c>
      <c r="H899" s="18" t="s">
        <v>47</v>
      </c>
      <c r="I899" s="17">
        <v>2012</v>
      </c>
      <c r="J899" s="17">
        <v>1.6482000000000001</v>
      </c>
      <c r="K899" s="17">
        <v>64</v>
      </c>
      <c r="L899" s="17">
        <v>469</v>
      </c>
      <c r="M899" s="20">
        <v>0.21078481154234183</v>
      </c>
      <c r="N899" s="18" t="s">
        <v>920</v>
      </c>
      <c r="O899" s="18" t="s">
        <v>921</v>
      </c>
      <c r="P899" s="21">
        <v>0.46319444444444446</v>
      </c>
      <c r="Q899" s="18" t="s">
        <v>346</v>
      </c>
      <c r="R899" s="20">
        <v>0.48841922722653403</v>
      </c>
      <c r="S899" s="22">
        <v>1.1497999999999999E-3</v>
      </c>
      <c r="T899" s="20">
        <v>6.9760951340856678E-2</v>
      </c>
      <c r="U899" s="22">
        <v>6.9809651217673865E-2</v>
      </c>
      <c r="V899" s="17">
        <v>2</v>
      </c>
      <c r="W899" s="17">
        <v>3</v>
      </c>
      <c r="X899" s="22">
        <v>5.49E-5</v>
      </c>
      <c r="Y899" s="22">
        <v>0</v>
      </c>
      <c r="Z899" s="22">
        <v>0</v>
      </c>
      <c r="AA899" s="22">
        <v>0</v>
      </c>
      <c r="AB899" s="22">
        <v>0</v>
      </c>
      <c r="AC899" s="22">
        <v>8.7100000000000003E-5</v>
      </c>
      <c r="AD899" s="22">
        <v>1.9930000000000002E-4</v>
      </c>
      <c r="AE899" s="22">
        <v>7.64E-5</v>
      </c>
      <c r="AF899" s="22">
        <v>0</v>
      </c>
      <c r="AG899" s="22">
        <v>0</v>
      </c>
      <c r="AH899" s="22">
        <v>0</v>
      </c>
      <c r="AI899" s="22">
        <v>2.589E-4</v>
      </c>
      <c r="AJ899" s="22">
        <v>0</v>
      </c>
      <c r="AK899" s="22">
        <v>0</v>
      </c>
      <c r="AL899" s="22">
        <v>0</v>
      </c>
      <c r="AM899" s="22">
        <v>0</v>
      </c>
      <c r="AN899" s="22">
        <v>0</v>
      </c>
      <c r="AO899" s="22">
        <v>0</v>
      </c>
      <c r="AP899" s="22">
        <v>4.7320000000000001E-4</v>
      </c>
      <c r="AQ899" s="24" t="s">
        <v>930</v>
      </c>
    </row>
    <row r="900" spans="1:43" ht="40.200000000000003" x14ac:dyDescent="0.3">
      <c r="A900" s="17">
        <v>2013</v>
      </c>
      <c r="B900" s="19">
        <v>41283</v>
      </c>
      <c r="C900" s="18" t="s">
        <v>1141</v>
      </c>
      <c r="D900" s="18" t="s">
        <v>1879</v>
      </c>
      <c r="E900" s="18" t="s">
        <v>1280</v>
      </c>
      <c r="F900" s="17">
        <v>1</v>
      </c>
      <c r="G900" s="18" t="s">
        <v>919</v>
      </c>
      <c r="H900" s="18" t="s">
        <v>47</v>
      </c>
      <c r="I900" s="17">
        <v>2012</v>
      </c>
      <c r="J900" s="17">
        <v>2.5855999999999999</v>
      </c>
      <c r="K900" s="17">
        <v>70</v>
      </c>
      <c r="L900" s="17">
        <v>469</v>
      </c>
      <c r="M900" s="20">
        <v>0.21078481154234183</v>
      </c>
      <c r="N900" s="18" t="s">
        <v>920</v>
      </c>
      <c r="O900" s="18" t="s">
        <v>921</v>
      </c>
      <c r="P900" s="21">
        <v>0.46319444444444446</v>
      </c>
      <c r="Q900" s="18" t="s">
        <v>346</v>
      </c>
      <c r="R900" s="20">
        <v>0.50872335958258474</v>
      </c>
      <c r="S900" s="22">
        <v>1.6925999999999998E-3</v>
      </c>
      <c r="T900" s="20">
        <v>6.5462561881188111E-2</v>
      </c>
      <c r="U900" s="22">
        <v>6.550544342262421E-2</v>
      </c>
      <c r="V900" s="17">
        <v>2</v>
      </c>
      <c r="W900" s="17">
        <v>4</v>
      </c>
      <c r="X900" s="22">
        <v>3.2939999999999998E-4</v>
      </c>
      <c r="Y900" s="22">
        <v>0</v>
      </c>
      <c r="Z900" s="22">
        <v>7.7769999999999998E-4</v>
      </c>
      <c r="AA900" s="22">
        <v>0</v>
      </c>
      <c r="AB900" s="22">
        <v>0</v>
      </c>
      <c r="AC900" s="22">
        <v>2.1990000000000003E-4</v>
      </c>
      <c r="AD900" s="22">
        <v>2.7399999999999999E-5</v>
      </c>
      <c r="AE900" s="22">
        <v>7.64E-5</v>
      </c>
      <c r="AF900" s="22">
        <v>0</v>
      </c>
      <c r="AG900" s="22">
        <v>0</v>
      </c>
      <c r="AH900" s="22">
        <v>0</v>
      </c>
      <c r="AI900" s="22">
        <v>2.6179999999999997E-4</v>
      </c>
      <c r="AJ900" s="22">
        <v>0</v>
      </c>
      <c r="AK900" s="22">
        <v>0</v>
      </c>
      <c r="AL900" s="22">
        <v>0</v>
      </c>
      <c r="AM900" s="22">
        <v>0</v>
      </c>
      <c r="AN900" s="22">
        <v>0</v>
      </c>
      <c r="AO900" s="22">
        <v>0</v>
      </c>
      <c r="AP900" s="22">
        <v>0</v>
      </c>
      <c r="AQ900" s="24" t="s">
        <v>930</v>
      </c>
    </row>
    <row r="901" spans="1:43" ht="40.200000000000003" x14ac:dyDescent="0.3">
      <c r="A901" s="17">
        <v>2013</v>
      </c>
      <c r="B901" s="19">
        <v>41283</v>
      </c>
      <c r="C901" s="18" t="s">
        <v>1141</v>
      </c>
      <c r="D901" s="18" t="s">
        <v>1880</v>
      </c>
      <c r="E901" s="18" t="s">
        <v>1280</v>
      </c>
      <c r="F901" s="17">
        <v>1</v>
      </c>
      <c r="G901" s="18" t="s">
        <v>919</v>
      </c>
      <c r="H901" s="18" t="s">
        <v>47</v>
      </c>
      <c r="I901" s="17">
        <v>2012</v>
      </c>
      <c r="J901" s="17">
        <v>1.9368000000000001</v>
      </c>
      <c r="K901" s="17">
        <v>65</v>
      </c>
      <c r="L901" s="17">
        <v>469</v>
      </c>
      <c r="M901" s="20">
        <v>0.21078481154234183</v>
      </c>
      <c r="N901" s="18" t="s">
        <v>920</v>
      </c>
      <c r="O901" s="18" t="s">
        <v>921</v>
      </c>
      <c r="P901" s="21">
        <v>0.46319444444444446</v>
      </c>
      <c r="Q901" s="18" t="s">
        <v>346</v>
      </c>
      <c r="R901" s="20">
        <v>0.3429879970467905</v>
      </c>
      <c r="S901" s="22">
        <v>8.7243446657099544E-4</v>
      </c>
      <c r="T901" s="20">
        <v>4.5045150070786626E-2</v>
      </c>
      <c r="U901" s="22">
        <v>4.5065449870310782E-2</v>
      </c>
      <c r="V901" s="17">
        <v>2</v>
      </c>
      <c r="W901" s="17">
        <v>3</v>
      </c>
      <c r="X901" s="22">
        <v>0</v>
      </c>
      <c r="Y901" s="22">
        <v>0</v>
      </c>
      <c r="Z901" s="22">
        <v>0</v>
      </c>
      <c r="AA901" s="22">
        <v>0</v>
      </c>
      <c r="AB901" s="22">
        <v>0</v>
      </c>
      <c r="AC901" s="22">
        <v>1.4660000000000001E-4</v>
      </c>
      <c r="AD901" s="22">
        <v>0</v>
      </c>
      <c r="AE901" s="22">
        <v>3.82E-5</v>
      </c>
      <c r="AF901" s="22">
        <v>0</v>
      </c>
      <c r="AG901" s="22">
        <v>0</v>
      </c>
      <c r="AH901" s="22">
        <v>0</v>
      </c>
      <c r="AI901" s="22">
        <v>1.008E-4</v>
      </c>
      <c r="AJ901" s="22">
        <v>0</v>
      </c>
      <c r="AK901" s="22">
        <v>0</v>
      </c>
      <c r="AL901" s="22">
        <v>3.5023446657099543E-4</v>
      </c>
      <c r="AM901" s="22">
        <v>0</v>
      </c>
      <c r="AN901" s="22">
        <v>0</v>
      </c>
      <c r="AO901" s="22">
        <v>0</v>
      </c>
      <c r="AP901" s="22">
        <v>2.366E-4</v>
      </c>
      <c r="AQ901" s="24" t="s">
        <v>930</v>
      </c>
    </row>
    <row r="902" spans="1:43" ht="40.200000000000003" x14ac:dyDescent="0.3">
      <c r="A902" s="17">
        <v>2013</v>
      </c>
      <c r="B902" s="19">
        <v>41283</v>
      </c>
      <c r="C902" s="18" t="s">
        <v>1141</v>
      </c>
      <c r="D902" s="18" t="s">
        <v>1881</v>
      </c>
      <c r="E902" s="18" t="s">
        <v>1280</v>
      </c>
      <c r="F902" s="17">
        <v>1</v>
      </c>
      <c r="G902" s="18" t="s">
        <v>919</v>
      </c>
      <c r="H902" s="18" t="s">
        <v>47</v>
      </c>
      <c r="I902" s="17">
        <v>2012</v>
      </c>
      <c r="J902" s="17">
        <v>1.1492</v>
      </c>
      <c r="K902" s="17">
        <v>55</v>
      </c>
      <c r="L902" s="17">
        <v>469</v>
      </c>
      <c r="M902" s="20">
        <v>0.21078481154234183</v>
      </c>
      <c r="N902" s="18" t="s">
        <v>920</v>
      </c>
      <c r="O902" s="18" t="s">
        <v>921</v>
      </c>
      <c r="P902" s="21">
        <v>0.46319444444444446</v>
      </c>
      <c r="Q902" s="18" t="s">
        <v>346</v>
      </c>
      <c r="R902" s="20">
        <v>0.97031555064359032</v>
      </c>
      <c r="S902" s="22">
        <v>1.9626999999999999E-3</v>
      </c>
      <c r="T902" s="20">
        <v>0.17078837452140619</v>
      </c>
      <c r="U902" s="22">
        <v>0.17108056022934401</v>
      </c>
      <c r="V902" s="17">
        <v>2</v>
      </c>
      <c r="W902" s="17">
        <v>3</v>
      </c>
      <c r="X902" s="22">
        <v>3.2939999999999998E-4</v>
      </c>
      <c r="Y902" s="22">
        <v>0</v>
      </c>
      <c r="Z902" s="22">
        <v>1.0605E-3</v>
      </c>
      <c r="AA902" s="22">
        <v>0</v>
      </c>
      <c r="AB902" s="22">
        <v>0</v>
      </c>
      <c r="AC902" s="22">
        <v>7.3300000000000006E-5</v>
      </c>
      <c r="AD902" s="22">
        <v>1.7430000000000001E-4</v>
      </c>
      <c r="AE902" s="22">
        <v>3.82E-5</v>
      </c>
      <c r="AF902" s="22">
        <v>0</v>
      </c>
      <c r="AG902" s="22">
        <v>0</v>
      </c>
      <c r="AH902" s="22">
        <v>0</v>
      </c>
      <c r="AI902" s="22">
        <v>5.0399999999999999E-5</v>
      </c>
      <c r="AJ902" s="22">
        <v>0</v>
      </c>
      <c r="AK902" s="22">
        <v>0</v>
      </c>
      <c r="AL902" s="22">
        <v>0</v>
      </c>
      <c r="AM902" s="22">
        <v>0</v>
      </c>
      <c r="AN902" s="22">
        <v>0</v>
      </c>
      <c r="AO902" s="22">
        <v>0</v>
      </c>
      <c r="AP902" s="22">
        <v>2.366E-4</v>
      </c>
      <c r="AQ902" s="24" t="s">
        <v>922</v>
      </c>
    </row>
    <row r="903" spans="1:43" ht="40.200000000000003" x14ac:dyDescent="0.3">
      <c r="A903" s="17">
        <v>2013</v>
      </c>
      <c r="B903" s="19">
        <v>41283</v>
      </c>
      <c r="C903" s="18" t="s">
        <v>1141</v>
      </c>
      <c r="D903" s="18" t="s">
        <v>1882</v>
      </c>
      <c r="E903" s="18" t="s">
        <v>1280</v>
      </c>
      <c r="F903" s="17">
        <v>1</v>
      </c>
      <c r="G903" s="18" t="s">
        <v>919</v>
      </c>
      <c r="H903" s="18" t="s">
        <v>47</v>
      </c>
      <c r="I903" s="17">
        <v>2012</v>
      </c>
      <c r="J903" s="17">
        <v>2.1720999999999999</v>
      </c>
      <c r="K903" s="17">
        <v>66</v>
      </c>
      <c r="L903" s="17">
        <v>469</v>
      </c>
      <c r="M903" s="20">
        <v>0.21078481154234183</v>
      </c>
      <c r="N903" s="18" t="s">
        <v>920</v>
      </c>
      <c r="O903" s="18" t="s">
        <v>921</v>
      </c>
      <c r="P903" s="21">
        <v>0.46319444444444446</v>
      </c>
      <c r="Q903" s="18" t="s">
        <v>346</v>
      </c>
      <c r="R903" s="20">
        <v>0.60072912423248259</v>
      </c>
      <c r="S903" s="22">
        <v>1.6735000000000001E-3</v>
      </c>
      <c r="T903" s="20">
        <v>7.7045255743289909E-2</v>
      </c>
      <c r="U903" s="22">
        <v>7.7104661226722021E-2</v>
      </c>
      <c r="V903" s="17">
        <v>2</v>
      </c>
      <c r="W903" s="17">
        <v>2</v>
      </c>
      <c r="X903" s="22">
        <v>5.49E-5</v>
      </c>
      <c r="Y903" s="22">
        <v>0</v>
      </c>
      <c r="Z903" s="22">
        <v>1.4847E-3</v>
      </c>
      <c r="AA903" s="22">
        <v>0</v>
      </c>
      <c r="AB903" s="22">
        <v>0</v>
      </c>
      <c r="AC903" s="22">
        <v>5.52E-5</v>
      </c>
      <c r="AD903" s="22">
        <v>0</v>
      </c>
      <c r="AE903" s="22">
        <v>0</v>
      </c>
      <c r="AF903" s="22">
        <v>5.5999999999999997E-6</v>
      </c>
      <c r="AG903" s="22">
        <v>2.27E-5</v>
      </c>
      <c r="AH903" s="22">
        <v>0</v>
      </c>
      <c r="AI903" s="22">
        <v>5.0399999999999999E-5</v>
      </c>
      <c r="AJ903" s="22">
        <v>0</v>
      </c>
      <c r="AK903" s="22">
        <v>0</v>
      </c>
      <c r="AL903" s="22">
        <v>0</v>
      </c>
      <c r="AM903" s="22">
        <v>0</v>
      </c>
      <c r="AN903" s="22">
        <v>0</v>
      </c>
      <c r="AO903" s="22">
        <v>0</v>
      </c>
      <c r="AP903" s="22">
        <v>0</v>
      </c>
      <c r="AQ903" s="24" t="s">
        <v>930</v>
      </c>
    </row>
    <row r="904" spans="1:43" ht="40.200000000000003" x14ac:dyDescent="0.3">
      <c r="A904" s="17">
        <v>2013</v>
      </c>
      <c r="B904" s="19">
        <v>41283</v>
      </c>
      <c r="C904" s="18" t="s">
        <v>1141</v>
      </c>
      <c r="D904" s="18" t="s">
        <v>1883</v>
      </c>
      <c r="E904" s="18" t="s">
        <v>1280</v>
      </c>
      <c r="F904" s="17">
        <v>1</v>
      </c>
      <c r="G904" s="18" t="s">
        <v>919</v>
      </c>
      <c r="H904" s="18" t="s">
        <v>47</v>
      </c>
      <c r="I904" s="17">
        <v>2012</v>
      </c>
      <c r="J904" s="17">
        <v>2.6074999999999999</v>
      </c>
      <c r="K904" s="17">
        <v>73</v>
      </c>
      <c r="L904" s="17">
        <v>469</v>
      </c>
      <c r="M904" s="20">
        <v>0.21078481154234183</v>
      </c>
      <c r="N904" s="18" t="s">
        <v>920</v>
      </c>
      <c r="O904" s="18" t="s">
        <v>921</v>
      </c>
      <c r="P904" s="21">
        <v>0.46319444444444446</v>
      </c>
      <c r="Q904" s="18" t="s">
        <v>346</v>
      </c>
      <c r="R904" s="20">
        <v>0.90771639920161795</v>
      </c>
      <c r="S904" s="22">
        <v>4.9737000000000002E-3</v>
      </c>
      <c r="T904" s="20">
        <v>0.19074592521572389</v>
      </c>
      <c r="U904" s="22">
        <v>0.19111046063204049</v>
      </c>
      <c r="V904" s="17">
        <v>3</v>
      </c>
      <c r="W904" s="17">
        <v>2</v>
      </c>
      <c r="X904" s="22">
        <v>2.196E-4</v>
      </c>
      <c r="Y904" s="22">
        <v>0</v>
      </c>
      <c r="Z904" s="22">
        <v>4.4540999999999999E-3</v>
      </c>
      <c r="AA904" s="22">
        <v>0</v>
      </c>
      <c r="AB904" s="22">
        <v>0</v>
      </c>
      <c r="AC904" s="22">
        <v>1.104E-4</v>
      </c>
      <c r="AD904" s="22">
        <v>1.3699999999999999E-5</v>
      </c>
      <c r="AE904" s="22">
        <v>0</v>
      </c>
      <c r="AF904" s="22">
        <v>0</v>
      </c>
      <c r="AG904" s="22">
        <v>0</v>
      </c>
      <c r="AH904" s="22">
        <v>0</v>
      </c>
      <c r="AI904" s="22">
        <v>1.5119999999999999E-4</v>
      </c>
      <c r="AJ904" s="22">
        <v>0</v>
      </c>
      <c r="AK904" s="22">
        <v>0</v>
      </c>
      <c r="AL904" s="22">
        <v>0</v>
      </c>
      <c r="AM904" s="22">
        <v>0</v>
      </c>
      <c r="AN904" s="22">
        <v>0</v>
      </c>
      <c r="AO904" s="22">
        <v>0</v>
      </c>
      <c r="AP904" s="22">
        <v>2.4700000000000001E-5</v>
      </c>
      <c r="AQ904" s="24" t="s">
        <v>930</v>
      </c>
    </row>
    <row r="905" spans="1:43" ht="40.200000000000003" x14ac:dyDescent="0.3">
      <c r="A905" s="17">
        <v>2013</v>
      </c>
      <c r="B905" s="19">
        <v>41283</v>
      </c>
      <c r="C905" s="18" t="s">
        <v>1141</v>
      </c>
      <c r="D905" s="18" t="s">
        <v>1884</v>
      </c>
      <c r="E905" s="18" t="s">
        <v>1280</v>
      </c>
      <c r="F905" s="17">
        <v>1</v>
      </c>
      <c r="G905" s="18" t="s">
        <v>919</v>
      </c>
      <c r="H905" s="18" t="s">
        <v>47</v>
      </c>
      <c r="I905" s="17">
        <v>2012</v>
      </c>
      <c r="J905" s="17">
        <v>1.4599</v>
      </c>
      <c r="K905" s="17">
        <v>60</v>
      </c>
      <c r="L905" s="17">
        <v>469</v>
      </c>
      <c r="M905" s="20">
        <v>0.21078481154234183</v>
      </c>
      <c r="N905" s="18" t="s">
        <v>920</v>
      </c>
      <c r="O905" s="18" t="s">
        <v>921</v>
      </c>
      <c r="P905" s="21">
        <v>0.46319444444444446</v>
      </c>
      <c r="Q905" s="18" t="s">
        <v>346</v>
      </c>
      <c r="R905" s="20">
        <v>1.182126809582678</v>
      </c>
      <c r="S905" s="22">
        <v>4.4463999999999997E-3</v>
      </c>
      <c r="T905" s="20">
        <v>0.30456880608260839</v>
      </c>
      <c r="U905" s="22">
        <v>0.30549926153605994</v>
      </c>
      <c r="V905" s="17">
        <v>4</v>
      </c>
      <c r="W905" s="17">
        <v>4</v>
      </c>
      <c r="X905" s="22">
        <v>0</v>
      </c>
      <c r="Y905" s="22">
        <v>0</v>
      </c>
      <c r="Z905" s="22">
        <v>7.0699999999999997E-5</v>
      </c>
      <c r="AA905" s="22">
        <v>0</v>
      </c>
      <c r="AB905" s="22">
        <v>4.0299999999999997E-5</v>
      </c>
      <c r="AC905" s="22">
        <v>3.2980000000000005E-4</v>
      </c>
      <c r="AD905" s="22">
        <v>9.5100000000000002E-4</v>
      </c>
      <c r="AE905" s="22">
        <v>1.1842000000000001E-3</v>
      </c>
      <c r="AF905" s="22">
        <v>0</v>
      </c>
      <c r="AG905" s="22">
        <v>0</v>
      </c>
      <c r="AH905" s="22">
        <v>0</v>
      </c>
      <c r="AI905" s="22">
        <v>1.1643000000000001E-3</v>
      </c>
      <c r="AJ905" s="22">
        <v>0</v>
      </c>
      <c r="AK905" s="22">
        <v>0</v>
      </c>
      <c r="AL905" s="22">
        <v>0</v>
      </c>
      <c r="AM905" s="22">
        <v>0</v>
      </c>
      <c r="AN905" s="22">
        <v>0</v>
      </c>
      <c r="AO905" s="22">
        <v>0</v>
      </c>
      <c r="AP905" s="22">
        <v>7.0609999999999998E-4</v>
      </c>
      <c r="AQ905" s="24" t="s">
        <v>930</v>
      </c>
    </row>
    <row r="906" spans="1:43" ht="40.200000000000003" x14ac:dyDescent="0.3">
      <c r="A906" s="17">
        <v>2013</v>
      </c>
      <c r="B906" s="19">
        <v>41283</v>
      </c>
      <c r="C906" s="18" t="s">
        <v>1141</v>
      </c>
      <c r="D906" s="18" t="s">
        <v>1885</v>
      </c>
      <c r="E906" s="18" t="s">
        <v>1280</v>
      </c>
      <c r="F906" s="17">
        <v>1</v>
      </c>
      <c r="G906" s="18" t="s">
        <v>919</v>
      </c>
      <c r="H906" s="18" t="s">
        <v>47</v>
      </c>
      <c r="I906" s="17">
        <v>2012</v>
      </c>
      <c r="J906" s="17">
        <v>1.9545999999999999</v>
      </c>
      <c r="K906" s="17">
        <v>65</v>
      </c>
      <c r="L906" s="17">
        <v>469</v>
      </c>
      <c r="M906" s="20">
        <v>0.21078481154234183</v>
      </c>
      <c r="N906" s="18" t="s">
        <v>920</v>
      </c>
      <c r="O906" s="18" t="s">
        <v>921</v>
      </c>
      <c r="P906" s="21">
        <v>0.46319444444444446</v>
      </c>
      <c r="Q906" s="18" t="s">
        <v>346</v>
      </c>
      <c r="R906" s="20">
        <v>0.72523898942470988</v>
      </c>
      <c r="S906" s="22">
        <v>2.1037E-3</v>
      </c>
      <c r="T906" s="20">
        <v>0.10762815921416147</v>
      </c>
      <c r="U906" s="22">
        <v>0.1077441222295786</v>
      </c>
      <c r="V906" s="17">
        <v>1</v>
      </c>
      <c r="W906" s="17">
        <v>3</v>
      </c>
      <c r="X906" s="22">
        <v>0</v>
      </c>
      <c r="Y906" s="22">
        <v>0</v>
      </c>
      <c r="Z906" s="22">
        <v>9.1909999999999995E-4</v>
      </c>
      <c r="AA906" s="22">
        <v>0</v>
      </c>
      <c r="AB906" s="22">
        <v>0</v>
      </c>
      <c r="AC906" s="22">
        <v>0</v>
      </c>
      <c r="AD906" s="22">
        <v>5.8560000000000003E-4</v>
      </c>
      <c r="AE906" s="22">
        <v>4.2020000000000002E-4</v>
      </c>
      <c r="AF906" s="22">
        <v>0</v>
      </c>
      <c r="AG906" s="22">
        <v>0</v>
      </c>
      <c r="AH906" s="22">
        <v>0</v>
      </c>
      <c r="AI906" s="22">
        <v>1.7879999999999998E-4</v>
      </c>
      <c r="AJ906" s="22">
        <v>0</v>
      </c>
      <c r="AK906" s="22">
        <v>0</v>
      </c>
      <c r="AL906" s="22">
        <v>0</v>
      </c>
      <c r="AM906" s="22">
        <v>0</v>
      </c>
      <c r="AN906" s="22">
        <v>0</v>
      </c>
      <c r="AO906" s="22">
        <v>0</v>
      </c>
      <c r="AP906" s="22">
        <v>0</v>
      </c>
      <c r="AQ906" s="24" t="s">
        <v>930</v>
      </c>
    </row>
    <row r="907" spans="1:43" ht="40.200000000000003" x14ac:dyDescent="0.3">
      <c r="A907" s="17">
        <v>2013</v>
      </c>
      <c r="B907" s="19">
        <v>41283</v>
      </c>
      <c r="C907" s="18" t="s">
        <v>1141</v>
      </c>
      <c r="D907" s="18" t="s">
        <v>1886</v>
      </c>
      <c r="E907" s="18" t="s">
        <v>1280</v>
      </c>
      <c r="F907" s="17">
        <v>1</v>
      </c>
      <c r="G907" s="18" t="s">
        <v>919</v>
      </c>
      <c r="H907" s="18" t="s">
        <v>47</v>
      </c>
      <c r="I907" s="17">
        <v>2012</v>
      </c>
      <c r="J907" s="17">
        <v>1.6166</v>
      </c>
      <c r="K907" s="17">
        <v>62</v>
      </c>
      <c r="L907" s="17">
        <v>469</v>
      </c>
      <c r="M907" s="20">
        <v>0.21078481154234183</v>
      </c>
      <c r="N907" s="18" t="s">
        <v>920</v>
      </c>
      <c r="O907" s="18" t="s">
        <v>921</v>
      </c>
      <c r="P907" s="21">
        <v>0.46319444444444446</v>
      </c>
      <c r="Q907" s="18" t="s">
        <v>346</v>
      </c>
      <c r="R907" s="20">
        <v>0.87765768372635056</v>
      </c>
      <c r="S907" s="22">
        <v>2.4978000000000001E-3</v>
      </c>
      <c r="T907" s="20">
        <v>0.15450946430780652</v>
      </c>
      <c r="U907" s="22">
        <v>0.15474856548736504</v>
      </c>
      <c r="V907" s="17">
        <v>3</v>
      </c>
      <c r="W907" s="17">
        <v>3</v>
      </c>
      <c r="X907" s="22">
        <v>6.5879999999999997E-4</v>
      </c>
      <c r="Y907" s="22">
        <v>0</v>
      </c>
      <c r="Z907" s="22">
        <v>8.4840000000000002E-4</v>
      </c>
      <c r="AA907" s="22">
        <v>0</v>
      </c>
      <c r="AB907" s="22">
        <v>0</v>
      </c>
      <c r="AC907" s="22">
        <v>0</v>
      </c>
      <c r="AD907" s="22">
        <v>4.1099999999999996E-5</v>
      </c>
      <c r="AE907" s="22">
        <v>2.6739999999999999E-4</v>
      </c>
      <c r="AF907" s="22">
        <v>0</v>
      </c>
      <c r="AG907" s="22">
        <v>0</v>
      </c>
      <c r="AH907" s="22">
        <v>0</v>
      </c>
      <c r="AI907" s="22">
        <v>4.193E-4</v>
      </c>
      <c r="AJ907" s="22">
        <v>0</v>
      </c>
      <c r="AK907" s="22">
        <v>0</v>
      </c>
      <c r="AL907" s="22">
        <v>0</v>
      </c>
      <c r="AM907" s="22">
        <v>0</v>
      </c>
      <c r="AN907" s="22">
        <v>0</v>
      </c>
      <c r="AO907" s="22">
        <v>0</v>
      </c>
      <c r="AP907" s="22">
        <v>2.6279999999999999E-4</v>
      </c>
      <c r="AQ907" s="24" t="s">
        <v>930</v>
      </c>
    </row>
    <row r="908" spans="1:43" ht="40.200000000000003" x14ac:dyDescent="0.3">
      <c r="A908" s="17">
        <v>2013</v>
      </c>
      <c r="B908" s="19">
        <v>41283</v>
      </c>
      <c r="C908" s="18" t="s">
        <v>1141</v>
      </c>
      <c r="D908" s="18" t="s">
        <v>1887</v>
      </c>
      <c r="E908" s="18" t="s">
        <v>1280</v>
      </c>
      <c r="F908" s="17">
        <v>1</v>
      </c>
      <c r="G908" s="18" t="s">
        <v>919</v>
      </c>
      <c r="H908" s="18" t="s">
        <v>47</v>
      </c>
      <c r="I908" s="17">
        <v>2012</v>
      </c>
      <c r="J908" s="17">
        <v>3.0752000000000002</v>
      </c>
      <c r="K908" s="17">
        <v>74</v>
      </c>
      <c r="L908" s="17">
        <v>469</v>
      </c>
      <c r="M908" s="20">
        <v>0.21078481154234183</v>
      </c>
      <c r="N908" s="18" t="s">
        <v>920</v>
      </c>
      <c r="O908" s="18" t="s">
        <v>921</v>
      </c>
      <c r="P908" s="21">
        <v>0.46319444444444446</v>
      </c>
      <c r="Q908" s="18" t="s">
        <v>346</v>
      </c>
      <c r="R908" s="20">
        <v>0.53630394840904483</v>
      </c>
      <c r="S908" s="22">
        <v>2.2267999999999997E-3</v>
      </c>
      <c r="T908" s="20">
        <v>7.2411550468262212E-2</v>
      </c>
      <c r="U908" s="22">
        <v>7.2464022790696636E-2</v>
      </c>
      <c r="V908" s="17">
        <v>2</v>
      </c>
      <c r="W908" s="17">
        <v>3</v>
      </c>
      <c r="X908" s="22">
        <v>1.098E-4</v>
      </c>
      <c r="Y908" s="22">
        <v>0</v>
      </c>
      <c r="Z908" s="22">
        <v>9.8979999999999988E-4</v>
      </c>
      <c r="AA908" s="22">
        <v>0</v>
      </c>
      <c r="AB908" s="22">
        <v>0</v>
      </c>
      <c r="AC908" s="22">
        <v>3.9500000000000006E-4</v>
      </c>
      <c r="AD908" s="22">
        <v>3.4420000000000002E-4</v>
      </c>
      <c r="AE908" s="22">
        <v>3.82E-5</v>
      </c>
      <c r="AF908" s="22">
        <v>0</v>
      </c>
      <c r="AG908" s="22">
        <v>0</v>
      </c>
      <c r="AH908" s="22">
        <v>0</v>
      </c>
      <c r="AI908" s="22">
        <v>3.4979999999999999E-4</v>
      </c>
      <c r="AJ908" s="22">
        <v>0</v>
      </c>
      <c r="AK908" s="22">
        <v>0</v>
      </c>
      <c r="AL908" s="22">
        <v>0</v>
      </c>
      <c r="AM908" s="22">
        <v>0</v>
      </c>
      <c r="AN908" s="22">
        <v>0</v>
      </c>
      <c r="AO908" s="22">
        <v>0</v>
      </c>
      <c r="AP908" s="22">
        <v>0</v>
      </c>
      <c r="AQ908" s="24" t="s">
        <v>930</v>
      </c>
    </row>
    <row r="909" spans="1:43" ht="40.200000000000003" x14ac:dyDescent="0.3">
      <c r="A909" s="17">
        <v>2013</v>
      </c>
      <c r="B909" s="19">
        <v>41283</v>
      </c>
      <c r="C909" s="18" t="s">
        <v>1141</v>
      </c>
      <c r="D909" s="18" t="s">
        <v>1888</v>
      </c>
      <c r="E909" s="18" t="s">
        <v>1280</v>
      </c>
      <c r="F909" s="17">
        <v>1</v>
      </c>
      <c r="G909" s="18" t="s">
        <v>919</v>
      </c>
      <c r="H909" s="18" t="s">
        <v>47</v>
      </c>
      <c r="I909" s="17">
        <v>2012</v>
      </c>
      <c r="J909" s="17">
        <v>1.0987</v>
      </c>
      <c r="K909" s="17">
        <v>62</v>
      </c>
      <c r="L909" s="17">
        <v>469</v>
      </c>
      <c r="M909" s="20">
        <v>0.21078481154234183</v>
      </c>
      <c r="N909" s="18" t="s">
        <v>920</v>
      </c>
      <c r="O909" s="18" t="s">
        <v>921</v>
      </c>
      <c r="P909" s="21">
        <v>0.46319444444444446</v>
      </c>
      <c r="Q909" s="18" t="s">
        <v>346</v>
      </c>
      <c r="R909" s="20">
        <v>0.81662340635127251</v>
      </c>
      <c r="S909" s="22">
        <v>2.1703180577448918E-3</v>
      </c>
      <c r="T909" s="20">
        <v>0.19753509217665349</v>
      </c>
      <c r="U909" s="22">
        <v>0.19792606561280335</v>
      </c>
      <c r="V909" s="17">
        <v>2</v>
      </c>
      <c r="W909" s="17">
        <v>3</v>
      </c>
      <c r="X909" s="22">
        <v>3.2939999999999998E-4</v>
      </c>
      <c r="Y909" s="22">
        <v>0</v>
      </c>
      <c r="Z909" s="22">
        <v>1.2726E-3</v>
      </c>
      <c r="AA909" s="22">
        <v>0</v>
      </c>
      <c r="AB909" s="22">
        <v>0</v>
      </c>
      <c r="AC909" s="22">
        <v>2.76E-5</v>
      </c>
      <c r="AD909" s="22">
        <v>4.4400000000000002E-5</v>
      </c>
      <c r="AE909" s="22">
        <v>0</v>
      </c>
      <c r="AF909" s="22">
        <v>0</v>
      </c>
      <c r="AG909" s="22">
        <v>0</v>
      </c>
      <c r="AH909" s="22">
        <v>0</v>
      </c>
      <c r="AI909" s="22">
        <v>6.02E-5</v>
      </c>
      <c r="AJ909" s="22">
        <v>0</v>
      </c>
      <c r="AK909" s="22">
        <v>4.3611805774489148E-4</v>
      </c>
      <c r="AL909" s="22">
        <v>0</v>
      </c>
      <c r="AM909" s="22">
        <v>0</v>
      </c>
      <c r="AN909" s="22">
        <v>0</v>
      </c>
      <c r="AO909" s="22">
        <v>0</v>
      </c>
      <c r="AP909" s="22">
        <v>0</v>
      </c>
      <c r="AQ909" s="24" t="s">
        <v>930</v>
      </c>
    </row>
    <row r="910" spans="1:43" ht="40.200000000000003" x14ac:dyDescent="0.3">
      <c r="A910" s="17">
        <v>2013</v>
      </c>
      <c r="B910" s="19">
        <v>41283</v>
      </c>
      <c r="C910" s="18" t="s">
        <v>1141</v>
      </c>
      <c r="D910" s="18" t="s">
        <v>1889</v>
      </c>
      <c r="E910" s="18" t="s">
        <v>1280</v>
      </c>
      <c r="F910" s="17">
        <v>1</v>
      </c>
      <c r="G910" s="18" t="s">
        <v>919</v>
      </c>
      <c r="H910" s="18" t="s">
        <v>47</v>
      </c>
      <c r="I910" s="17">
        <v>2012</v>
      </c>
      <c r="J910" s="17">
        <v>2.0066000000000002</v>
      </c>
      <c r="K910" s="17">
        <v>66</v>
      </c>
      <c r="L910" s="17">
        <v>469</v>
      </c>
      <c r="M910" s="20">
        <v>0.21078481154234183</v>
      </c>
      <c r="N910" s="18" t="s">
        <v>920</v>
      </c>
      <c r="O910" s="18" t="s">
        <v>921</v>
      </c>
      <c r="P910" s="21">
        <v>0.46319444444444446</v>
      </c>
      <c r="Q910" s="18" t="s">
        <v>346</v>
      </c>
      <c r="R910" s="20">
        <v>0.84987447931955939</v>
      </c>
      <c r="S910" s="22">
        <v>2.9701000000000007E-3</v>
      </c>
      <c r="T910" s="20">
        <v>0.14801654540017944</v>
      </c>
      <c r="U910" s="22">
        <v>0.14823595914594809</v>
      </c>
      <c r="V910" s="17">
        <v>2</v>
      </c>
      <c r="W910" s="17">
        <v>4</v>
      </c>
      <c r="X910" s="22">
        <v>3.2939999999999998E-4</v>
      </c>
      <c r="Y910" s="22">
        <v>0</v>
      </c>
      <c r="Z910" s="22">
        <v>6.3630000000000002E-4</v>
      </c>
      <c r="AA910" s="22">
        <v>0</v>
      </c>
      <c r="AB910" s="22">
        <v>5.0399999999999999E-5</v>
      </c>
      <c r="AC910" s="22">
        <v>4.8640000000000001E-4</v>
      </c>
      <c r="AD910" s="22">
        <v>3.3159999999999998E-4</v>
      </c>
      <c r="AE910" s="22">
        <v>1.9100000000000001E-4</v>
      </c>
      <c r="AF910" s="22">
        <v>0</v>
      </c>
      <c r="AG910" s="22">
        <v>0</v>
      </c>
      <c r="AH910" s="22">
        <v>0</v>
      </c>
      <c r="AI910" s="22">
        <v>4.3669999999999999E-4</v>
      </c>
      <c r="AJ910" s="22">
        <v>0</v>
      </c>
      <c r="AK910" s="22">
        <v>0</v>
      </c>
      <c r="AL910" s="22">
        <v>0</v>
      </c>
      <c r="AM910" s="22">
        <v>0</v>
      </c>
      <c r="AN910" s="22">
        <v>0</v>
      </c>
      <c r="AO910" s="22">
        <v>0</v>
      </c>
      <c r="AP910" s="22">
        <v>5.0829999999999994E-4</v>
      </c>
      <c r="AQ910" s="24" t="s">
        <v>930</v>
      </c>
    </row>
    <row r="911" spans="1:43" ht="40.200000000000003" x14ac:dyDescent="0.3">
      <c r="A911" s="17">
        <v>2013</v>
      </c>
      <c r="B911" s="19">
        <v>41283</v>
      </c>
      <c r="C911" s="18" t="s">
        <v>1141</v>
      </c>
      <c r="D911" s="18" t="s">
        <v>1890</v>
      </c>
      <c r="E911" s="18" t="s">
        <v>1280</v>
      </c>
      <c r="F911" s="17">
        <v>1</v>
      </c>
      <c r="G911" s="18" t="s">
        <v>919</v>
      </c>
      <c r="H911" s="18" t="s">
        <v>47</v>
      </c>
      <c r="I911" s="17">
        <v>2012</v>
      </c>
      <c r="J911" s="17">
        <v>2.7585000000000002</v>
      </c>
      <c r="K911" s="17">
        <v>75</v>
      </c>
      <c r="L911" s="17">
        <v>469</v>
      </c>
      <c r="M911" s="20">
        <v>0.21078481154234183</v>
      </c>
      <c r="N911" s="18" t="s">
        <v>920</v>
      </c>
      <c r="O911" s="18" t="s">
        <v>921</v>
      </c>
      <c r="P911" s="21">
        <v>0.46319444444444446</v>
      </c>
      <c r="Q911" s="18" t="s">
        <v>346</v>
      </c>
      <c r="R911" s="20">
        <v>0.46236239844986987</v>
      </c>
      <c r="S911" s="22">
        <v>1.9763000000000003E-3</v>
      </c>
      <c r="T911" s="20">
        <v>7.1644009425412367E-2</v>
      </c>
      <c r="U911" s="22">
        <v>7.1695374866539333E-2</v>
      </c>
      <c r="V911" s="17">
        <v>2</v>
      </c>
      <c r="W911" s="17">
        <v>3</v>
      </c>
      <c r="X911" s="22">
        <v>1.098E-4</v>
      </c>
      <c r="Y911" s="22">
        <v>0</v>
      </c>
      <c r="Z911" s="22">
        <v>0</v>
      </c>
      <c r="AA911" s="22">
        <v>0</v>
      </c>
      <c r="AB911" s="22">
        <v>4.0299999999999997E-5</v>
      </c>
      <c r="AC911" s="22">
        <v>1.4660000000000001E-4</v>
      </c>
      <c r="AD911" s="22">
        <v>3.8529999999999999E-4</v>
      </c>
      <c r="AE911" s="22">
        <v>3.056E-4</v>
      </c>
      <c r="AF911" s="22">
        <v>0</v>
      </c>
      <c r="AG911" s="22">
        <v>0</v>
      </c>
      <c r="AH911" s="22">
        <v>0</v>
      </c>
      <c r="AI911" s="22">
        <v>4.9470000000000004E-4</v>
      </c>
      <c r="AJ911" s="22">
        <v>0</v>
      </c>
      <c r="AK911" s="22">
        <v>0</v>
      </c>
      <c r="AL911" s="22">
        <v>0</v>
      </c>
      <c r="AM911" s="22">
        <v>0</v>
      </c>
      <c r="AN911" s="22">
        <v>0</v>
      </c>
      <c r="AO911" s="22">
        <v>0</v>
      </c>
      <c r="AP911" s="22">
        <v>4.9399999999999997E-4</v>
      </c>
      <c r="AQ911" s="24" t="s">
        <v>930</v>
      </c>
    </row>
    <row r="912" spans="1:43" ht="40.200000000000003" x14ac:dyDescent="0.3">
      <c r="A912" s="17">
        <v>2013</v>
      </c>
      <c r="B912" s="19">
        <v>41283</v>
      </c>
      <c r="C912" s="18" t="s">
        <v>1141</v>
      </c>
      <c r="D912" s="18" t="s">
        <v>1891</v>
      </c>
      <c r="E912" s="18" t="s">
        <v>1280</v>
      </c>
      <c r="F912" s="17">
        <v>1</v>
      </c>
      <c r="G912" s="18" t="s">
        <v>919</v>
      </c>
      <c r="H912" s="18" t="s">
        <v>47</v>
      </c>
      <c r="I912" s="17">
        <v>2012</v>
      </c>
      <c r="J912" s="17">
        <v>1.2976000000000001</v>
      </c>
      <c r="K912" s="17">
        <v>54</v>
      </c>
      <c r="L912" s="17">
        <v>469</v>
      </c>
      <c r="M912" s="20">
        <v>0.21078481154234183</v>
      </c>
      <c r="N912" s="18" t="s">
        <v>920</v>
      </c>
      <c r="O912" s="18" t="s">
        <v>921</v>
      </c>
      <c r="P912" s="21">
        <v>0.46319444444444446</v>
      </c>
      <c r="Q912" s="18" t="s">
        <v>346</v>
      </c>
      <c r="R912" s="20">
        <v>0.84472762388270251</v>
      </c>
      <c r="S912" s="22">
        <v>1.371E-3</v>
      </c>
      <c r="T912" s="20">
        <v>0.10565659679408139</v>
      </c>
      <c r="U912" s="22">
        <v>0.10576834803109636</v>
      </c>
      <c r="V912" s="17">
        <v>1</v>
      </c>
      <c r="W912" s="17">
        <v>3</v>
      </c>
      <c r="X912" s="22">
        <v>1.098E-4</v>
      </c>
      <c r="Y912" s="22">
        <v>0</v>
      </c>
      <c r="Z912" s="22">
        <v>7.0699999999999997E-5</v>
      </c>
      <c r="AA912" s="22">
        <v>0</v>
      </c>
      <c r="AB912" s="22">
        <v>0</v>
      </c>
      <c r="AC912" s="22">
        <v>7.3300000000000006E-5</v>
      </c>
      <c r="AD912" s="22">
        <v>2.22E-4</v>
      </c>
      <c r="AE912" s="22">
        <v>1.1459999999999999E-4</v>
      </c>
      <c r="AF912" s="22">
        <v>0</v>
      </c>
      <c r="AG912" s="22">
        <v>0</v>
      </c>
      <c r="AH912" s="22">
        <v>0</v>
      </c>
      <c r="AI912" s="22">
        <v>7.3249999999999997E-4</v>
      </c>
      <c r="AJ912" s="22">
        <v>0</v>
      </c>
      <c r="AK912" s="22">
        <v>0</v>
      </c>
      <c r="AL912" s="22">
        <v>0</v>
      </c>
      <c r="AM912" s="22">
        <v>0</v>
      </c>
      <c r="AN912" s="22">
        <v>0</v>
      </c>
      <c r="AO912" s="22">
        <v>0</v>
      </c>
      <c r="AP912" s="22">
        <v>4.8099999999999997E-5</v>
      </c>
      <c r="AQ912" s="24" t="s">
        <v>922</v>
      </c>
    </row>
    <row r="913" spans="1:43" ht="40.200000000000003" x14ac:dyDescent="0.3">
      <c r="A913" s="17">
        <v>2013</v>
      </c>
      <c r="B913" s="19">
        <v>41283</v>
      </c>
      <c r="C913" s="18" t="s">
        <v>1141</v>
      </c>
      <c r="D913" s="18" t="s">
        <v>1892</v>
      </c>
      <c r="E913" s="18" t="s">
        <v>1280</v>
      </c>
      <c r="F913" s="17">
        <v>1</v>
      </c>
      <c r="G913" s="18" t="s">
        <v>919</v>
      </c>
      <c r="H913" s="18" t="s">
        <v>47</v>
      </c>
      <c r="I913" s="17">
        <v>2012</v>
      </c>
      <c r="J913" s="17">
        <v>4.2496</v>
      </c>
      <c r="K913" s="17">
        <v>85</v>
      </c>
      <c r="L913" s="17">
        <v>469</v>
      </c>
      <c r="M913" s="20">
        <v>0.21078481154234183</v>
      </c>
      <c r="N913" s="18" t="s">
        <v>920</v>
      </c>
      <c r="O913" s="18" t="s">
        <v>921</v>
      </c>
      <c r="P913" s="21">
        <v>0.46319444444444446</v>
      </c>
      <c r="Q913" s="18" t="s">
        <v>346</v>
      </c>
      <c r="R913" s="20">
        <v>9.8780903480979759E-2</v>
      </c>
      <c r="S913" s="22">
        <v>1.3755180577448916E-3</v>
      </c>
      <c r="T913" s="20">
        <v>3.2368177187144472E-2</v>
      </c>
      <c r="U913" s="22">
        <v>3.2378657568397029E-2</v>
      </c>
      <c r="V913" s="17">
        <v>2</v>
      </c>
      <c r="W913" s="17">
        <v>4</v>
      </c>
      <c r="X913" s="22">
        <v>2.745E-4</v>
      </c>
      <c r="Y913" s="22">
        <v>0</v>
      </c>
      <c r="Z913" s="22">
        <v>3.5349999999999997E-4</v>
      </c>
      <c r="AA913" s="22">
        <v>0</v>
      </c>
      <c r="AB913" s="22">
        <v>0</v>
      </c>
      <c r="AC913" s="22">
        <v>2.76E-5</v>
      </c>
      <c r="AD913" s="22">
        <v>1.8929999999999999E-4</v>
      </c>
      <c r="AE913" s="22">
        <v>3.82E-5</v>
      </c>
      <c r="AF913" s="22">
        <v>0</v>
      </c>
      <c r="AG913" s="22">
        <v>0</v>
      </c>
      <c r="AH913" s="22">
        <v>0</v>
      </c>
      <c r="AI913" s="22">
        <v>6.9E-6</v>
      </c>
      <c r="AJ913" s="22">
        <v>0</v>
      </c>
      <c r="AK913" s="22">
        <v>4.3611805774489148E-4</v>
      </c>
      <c r="AL913" s="22">
        <v>0</v>
      </c>
      <c r="AM913" s="22">
        <v>0</v>
      </c>
      <c r="AN913" s="22">
        <v>0</v>
      </c>
      <c r="AO913" s="22">
        <v>0</v>
      </c>
      <c r="AP913" s="22">
        <v>4.9400000000000001E-5</v>
      </c>
      <c r="AQ913" s="24" t="s">
        <v>930</v>
      </c>
    </row>
    <row r="914" spans="1:43" ht="40.200000000000003" x14ac:dyDescent="0.3">
      <c r="A914" s="17">
        <v>2013</v>
      </c>
      <c r="B914" s="19">
        <v>41283</v>
      </c>
      <c r="C914" s="18" t="s">
        <v>1141</v>
      </c>
      <c r="D914" s="18" t="s">
        <v>1893</v>
      </c>
      <c r="E914" s="18" t="s">
        <v>1280</v>
      </c>
      <c r="F914" s="17">
        <v>1</v>
      </c>
      <c r="G914" s="18" t="s">
        <v>919</v>
      </c>
      <c r="H914" s="18" t="s">
        <v>47</v>
      </c>
      <c r="I914" s="17">
        <v>2012</v>
      </c>
      <c r="J914" s="17">
        <v>1.8197000000000001</v>
      </c>
      <c r="K914" s="17">
        <v>65</v>
      </c>
      <c r="L914" s="17">
        <v>469</v>
      </c>
      <c r="M914" s="20">
        <v>0.21078481154234183</v>
      </c>
      <c r="N914" s="18" t="s">
        <v>920</v>
      </c>
      <c r="O914" s="18" t="s">
        <v>921</v>
      </c>
      <c r="P914" s="21">
        <v>0.46319444444444446</v>
      </c>
      <c r="Q914" s="18" t="s">
        <v>346</v>
      </c>
      <c r="R914" s="20">
        <v>0.78416408848211061</v>
      </c>
      <c r="S914" s="22">
        <v>2.4093999999999995E-3</v>
      </c>
      <c r="T914" s="20">
        <v>0.13240644062208054</v>
      </c>
      <c r="U914" s="22">
        <v>0.13258198771291721</v>
      </c>
      <c r="V914" s="17">
        <v>3</v>
      </c>
      <c r="W914" s="17">
        <v>2</v>
      </c>
      <c r="X914" s="22">
        <v>2.745E-4</v>
      </c>
      <c r="Y914" s="22">
        <v>0</v>
      </c>
      <c r="Z914" s="22">
        <v>1.1312E-3</v>
      </c>
      <c r="AA914" s="22">
        <v>0</v>
      </c>
      <c r="AB914" s="22">
        <v>0</v>
      </c>
      <c r="AC914" s="22">
        <v>7.3300000000000006E-5</v>
      </c>
      <c r="AD914" s="22">
        <v>4.752E-4</v>
      </c>
      <c r="AE914" s="22">
        <v>1.1459999999999999E-4</v>
      </c>
      <c r="AF914" s="22">
        <v>0</v>
      </c>
      <c r="AG914" s="22">
        <v>0</v>
      </c>
      <c r="AH914" s="22">
        <v>0</v>
      </c>
      <c r="AI914" s="22">
        <v>2.9119999999999998E-4</v>
      </c>
      <c r="AJ914" s="22">
        <v>0</v>
      </c>
      <c r="AK914" s="22">
        <v>0</v>
      </c>
      <c r="AL914" s="22">
        <v>0</v>
      </c>
      <c r="AM914" s="22">
        <v>0</v>
      </c>
      <c r="AN914" s="22">
        <v>0</v>
      </c>
      <c r="AO914" s="22">
        <v>0</v>
      </c>
      <c r="AP914" s="22">
        <v>4.9400000000000001E-5</v>
      </c>
      <c r="AQ914" s="24" t="s">
        <v>930</v>
      </c>
    </row>
    <row r="915" spans="1:43" ht="40.200000000000003" x14ac:dyDescent="0.3">
      <c r="A915" s="17">
        <v>2013</v>
      </c>
      <c r="B915" s="19">
        <v>41283</v>
      </c>
      <c r="C915" s="18" t="s">
        <v>1141</v>
      </c>
      <c r="D915" s="18" t="s">
        <v>1894</v>
      </c>
      <c r="E915" s="18" t="s">
        <v>1280</v>
      </c>
      <c r="F915" s="17">
        <v>1</v>
      </c>
      <c r="G915" s="18" t="s">
        <v>919</v>
      </c>
      <c r="H915" s="18" t="s">
        <v>47</v>
      </c>
      <c r="I915" s="17">
        <v>2012</v>
      </c>
      <c r="J915" s="17">
        <v>2.1200999999999999</v>
      </c>
      <c r="K915" s="17">
        <v>77</v>
      </c>
      <c r="L915" s="17">
        <v>469</v>
      </c>
      <c r="M915" s="20">
        <v>0.21078481154234183</v>
      </c>
      <c r="N915" s="18" t="s">
        <v>920</v>
      </c>
      <c r="O915" s="18" t="s">
        <v>921</v>
      </c>
      <c r="P915" s="21">
        <v>0.46319444444444446</v>
      </c>
      <c r="Q915" s="18" t="s">
        <v>346</v>
      </c>
      <c r="R915" s="20">
        <v>1.0754718559033118</v>
      </c>
      <c r="S915" s="22">
        <v>8.9602000380290519E-3</v>
      </c>
      <c r="T915" s="20">
        <v>0.42263100976506068</v>
      </c>
      <c r="U915" s="22">
        <v>0.42442476041569854</v>
      </c>
      <c r="V915" s="17">
        <v>4</v>
      </c>
      <c r="W915" s="17">
        <v>2</v>
      </c>
      <c r="X915" s="22">
        <v>7.1369999999999995E-4</v>
      </c>
      <c r="Y915" s="22">
        <v>0</v>
      </c>
      <c r="Z915" s="22">
        <v>3.5349999999999997E-4</v>
      </c>
      <c r="AA915" s="22">
        <v>0</v>
      </c>
      <c r="AB915" s="22">
        <v>8.0599999999999994E-5</v>
      </c>
      <c r="AC915" s="22">
        <v>3.2980000000000005E-4</v>
      </c>
      <c r="AD915" s="22">
        <v>3.1589000000000001E-3</v>
      </c>
      <c r="AE915" s="22">
        <v>1.91E-3</v>
      </c>
      <c r="AF915" s="22">
        <v>0</v>
      </c>
      <c r="AG915" s="22">
        <v>0</v>
      </c>
      <c r="AH915" s="22">
        <v>0</v>
      </c>
      <c r="AI915" s="22">
        <v>1.0011E-3</v>
      </c>
      <c r="AJ915" s="22">
        <v>0</v>
      </c>
      <c r="AK915" s="22">
        <v>3.9009675336991863E-4</v>
      </c>
      <c r="AL915" s="22">
        <v>7.7810328465913365E-4</v>
      </c>
      <c r="AM915" s="22">
        <v>0</v>
      </c>
      <c r="AN915" s="22">
        <v>0</v>
      </c>
      <c r="AO915" s="22">
        <v>0</v>
      </c>
      <c r="AP915" s="22">
        <v>2.4439999999999998E-4</v>
      </c>
      <c r="AQ915" s="24" t="s">
        <v>930</v>
      </c>
    </row>
    <row r="916" spans="1:43" ht="40.200000000000003" x14ac:dyDescent="0.3">
      <c r="A916" s="17">
        <v>2013</v>
      </c>
      <c r="B916" s="19">
        <v>41283</v>
      </c>
      <c r="C916" s="18" t="s">
        <v>1141</v>
      </c>
      <c r="D916" s="18" t="s">
        <v>1895</v>
      </c>
      <c r="E916" s="18" t="s">
        <v>1280</v>
      </c>
      <c r="F916" s="17">
        <v>1</v>
      </c>
      <c r="G916" s="18" t="s">
        <v>919</v>
      </c>
      <c r="H916" s="18" t="s">
        <v>47</v>
      </c>
      <c r="I916" s="17">
        <v>2012</v>
      </c>
      <c r="J916" s="17">
        <v>2.7319</v>
      </c>
      <c r="K916" s="17">
        <v>74</v>
      </c>
      <c r="L916" s="17">
        <v>469</v>
      </c>
      <c r="M916" s="20">
        <v>0.21078481154234183</v>
      </c>
      <c r="N916" s="18" t="s">
        <v>920</v>
      </c>
      <c r="O916" s="18" t="s">
        <v>921</v>
      </c>
      <c r="P916" s="21">
        <v>0.46319444444444446</v>
      </c>
      <c r="Q916" s="18" t="s">
        <v>346</v>
      </c>
      <c r="R916" s="20">
        <v>0.19553581611447521</v>
      </c>
      <c r="S916" s="22">
        <v>1.0160453212981456E-3</v>
      </c>
      <c r="T916" s="20">
        <v>3.7191892869363655E-2</v>
      </c>
      <c r="U916" s="22">
        <v>3.7205730384749613E-2</v>
      </c>
      <c r="V916" s="17">
        <v>3</v>
      </c>
      <c r="W916" s="17">
        <v>4</v>
      </c>
      <c r="X916" s="22">
        <v>5.49E-5</v>
      </c>
      <c r="Y916" s="22">
        <v>0</v>
      </c>
      <c r="Z916" s="22">
        <v>0</v>
      </c>
      <c r="AA916" s="22">
        <v>0</v>
      </c>
      <c r="AB916" s="22">
        <v>0</v>
      </c>
      <c r="AC916" s="22">
        <v>0</v>
      </c>
      <c r="AD916" s="22">
        <v>1.4690000000000002E-4</v>
      </c>
      <c r="AE916" s="22">
        <v>7.64E-5</v>
      </c>
      <c r="AF916" s="22">
        <v>0</v>
      </c>
      <c r="AG916" s="22">
        <v>0</v>
      </c>
      <c r="AH916" s="22">
        <v>0</v>
      </c>
      <c r="AI916" s="22">
        <v>2.52E-4</v>
      </c>
      <c r="AJ916" s="22">
        <v>0</v>
      </c>
      <c r="AK916" s="22">
        <v>4.8584532129814558E-4</v>
      </c>
      <c r="AL916" s="22">
        <v>0</v>
      </c>
      <c r="AM916" s="22">
        <v>0</v>
      </c>
      <c r="AN916" s="22">
        <v>0</v>
      </c>
      <c r="AO916" s="22">
        <v>0</v>
      </c>
      <c r="AP916" s="22">
        <v>0</v>
      </c>
      <c r="AQ916" s="24" t="s">
        <v>930</v>
      </c>
    </row>
    <row r="917" spans="1:43" ht="40.200000000000003" x14ac:dyDescent="0.3">
      <c r="A917" s="17">
        <v>2013</v>
      </c>
      <c r="B917" s="19">
        <v>41283</v>
      </c>
      <c r="C917" s="18" t="s">
        <v>1141</v>
      </c>
      <c r="D917" s="18" t="s">
        <v>1896</v>
      </c>
      <c r="E917" s="18" t="s">
        <v>1280</v>
      </c>
      <c r="F917" s="17">
        <v>1</v>
      </c>
      <c r="G917" s="18" t="s">
        <v>919</v>
      </c>
      <c r="H917" s="18" t="s">
        <v>47</v>
      </c>
      <c r="I917" s="17">
        <v>2012</v>
      </c>
      <c r="J917" s="17">
        <v>1.1075999999999999</v>
      </c>
      <c r="K917" s="17">
        <v>54</v>
      </c>
      <c r="L917" s="17">
        <v>469</v>
      </c>
      <c r="M917" s="20">
        <v>0.21078481154234183</v>
      </c>
      <c r="N917" s="18" t="s">
        <v>920</v>
      </c>
      <c r="O917" s="18" t="s">
        <v>921</v>
      </c>
      <c r="P917" s="21">
        <v>0.46319444444444446</v>
      </c>
      <c r="Q917" s="18" t="s">
        <v>346</v>
      </c>
      <c r="R917" s="20">
        <v>0.97123155826476792</v>
      </c>
      <c r="S917" s="22">
        <v>1.8345999999999996E-3</v>
      </c>
      <c r="T917" s="20">
        <v>0.1656374142289635</v>
      </c>
      <c r="U917" s="22">
        <v>0.16591222695157579</v>
      </c>
      <c r="V917" s="17">
        <v>2</v>
      </c>
      <c r="W917" s="17">
        <v>3</v>
      </c>
      <c r="X917" s="22">
        <v>3.8430000000000002E-4</v>
      </c>
      <c r="Y917" s="22">
        <v>0</v>
      </c>
      <c r="Z917" s="22">
        <v>7.3059999999999998E-4</v>
      </c>
      <c r="AA917" s="22">
        <v>0</v>
      </c>
      <c r="AB917" s="22">
        <v>0</v>
      </c>
      <c r="AC917" s="22">
        <v>7.3300000000000006E-5</v>
      </c>
      <c r="AD917" s="22">
        <v>4.4450000000000002E-4</v>
      </c>
      <c r="AE917" s="22">
        <v>7.64E-5</v>
      </c>
      <c r="AF917" s="22">
        <v>0</v>
      </c>
      <c r="AG917" s="22">
        <v>0</v>
      </c>
      <c r="AH917" s="22">
        <v>0</v>
      </c>
      <c r="AI917" s="22">
        <v>1.2550000000000001E-4</v>
      </c>
      <c r="AJ917" s="22">
        <v>0</v>
      </c>
      <c r="AK917" s="22">
        <v>0</v>
      </c>
      <c r="AL917" s="22">
        <v>0</v>
      </c>
      <c r="AM917" s="22">
        <v>0</v>
      </c>
      <c r="AN917" s="22">
        <v>0</v>
      </c>
      <c r="AO917" s="22">
        <v>0</v>
      </c>
      <c r="AP917" s="22">
        <v>0</v>
      </c>
      <c r="AQ917" s="24" t="s">
        <v>922</v>
      </c>
    </row>
    <row r="918" spans="1:43" ht="40.200000000000003" x14ac:dyDescent="0.3">
      <c r="A918" s="17">
        <v>2013</v>
      </c>
      <c r="B918" s="19">
        <v>41283</v>
      </c>
      <c r="C918" s="18" t="s">
        <v>1141</v>
      </c>
      <c r="D918" s="18" t="s">
        <v>1897</v>
      </c>
      <c r="E918" s="18" t="s">
        <v>1280</v>
      </c>
      <c r="F918" s="17">
        <v>1</v>
      </c>
      <c r="G918" s="18" t="s">
        <v>919</v>
      </c>
      <c r="H918" s="18" t="s">
        <v>47</v>
      </c>
      <c r="I918" s="17">
        <v>2012</v>
      </c>
      <c r="J918" s="17">
        <v>2.1132</v>
      </c>
      <c r="K918" s="17">
        <v>66</v>
      </c>
      <c r="L918" s="17">
        <v>469</v>
      </c>
      <c r="M918" s="20">
        <v>0.21078481154234183</v>
      </c>
      <c r="N918" s="18" t="s">
        <v>920</v>
      </c>
      <c r="O918" s="18" t="s">
        <v>921</v>
      </c>
      <c r="P918" s="21">
        <v>0.46319444444444446</v>
      </c>
      <c r="Q918" s="18" t="s">
        <v>346</v>
      </c>
      <c r="R918" s="20">
        <v>0.4715125642992905</v>
      </c>
      <c r="S918" s="22">
        <v>1.2428226421112593E-3</v>
      </c>
      <c r="T918" s="20">
        <v>5.88123529297397E-2</v>
      </c>
      <c r="U918" s="22">
        <v>5.8846962212844751E-2</v>
      </c>
      <c r="V918" s="17">
        <v>2</v>
      </c>
      <c r="W918" s="17">
        <v>2</v>
      </c>
      <c r="X918" s="22">
        <v>0</v>
      </c>
      <c r="Y918" s="22">
        <v>0</v>
      </c>
      <c r="Z918" s="22">
        <v>7.0699999999999997E-5</v>
      </c>
      <c r="AA918" s="22">
        <v>0</v>
      </c>
      <c r="AB918" s="22">
        <v>0</v>
      </c>
      <c r="AC918" s="22">
        <v>1.9270000000000002E-4</v>
      </c>
      <c r="AD918" s="22">
        <v>1.0149999999999999E-4</v>
      </c>
      <c r="AE918" s="22">
        <v>7.64E-5</v>
      </c>
      <c r="AF918" s="22">
        <v>0</v>
      </c>
      <c r="AG918" s="22">
        <v>0</v>
      </c>
      <c r="AH918" s="22">
        <v>0</v>
      </c>
      <c r="AI918" s="22">
        <v>4.548E-4</v>
      </c>
      <c r="AJ918" s="22">
        <v>0</v>
      </c>
      <c r="AK918" s="22">
        <v>1.5802264211125928E-4</v>
      </c>
      <c r="AL918" s="22">
        <v>0</v>
      </c>
      <c r="AM918" s="22">
        <v>0</v>
      </c>
      <c r="AN918" s="22">
        <v>0</v>
      </c>
      <c r="AO918" s="22">
        <v>0</v>
      </c>
      <c r="AP918" s="22">
        <v>1.8870000000000001E-4</v>
      </c>
      <c r="AQ918" s="24" t="s">
        <v>930</v>
      </c>
    </row>
    <row r="919" spans="1:43" ht="40.200000000000003" x14ac:dyDescent="0.3">
      <c r="A919" s="17">
        <v>2013</v>
      </c>
      <c r="B919" s="19">
        <v>41283</v>
      </c>
      <c r="C919" s="18" t="s">
        <v>1141</v>
      </c>
      <c r="D919" s="18" t="s">
        <v>1898</v>
      </c>
      <c r="E919" s="18" t="s">
        <v>1280</v>
      </c>
      <c r="F919" s="17">
        <v>1</v>
      </c>
      <c r="G919" s="18" t="s">
        <v>919</v>
      </c>
      <c r="H919" s="18" t="s">
        <v>47</v>
      </c>
      <c r="I919" s="17">
        <v>2012</v>
      </c>
      <c r="J919" s="17">
        <v>2.1139999999999999</v>
      </c>
      <c r="K919" s="17">
        <v>64</v>
      </c>
      <c r="L919" s="17">
        <v>469</v>
      </c>
      <c r="M919" s="20">
        <v>0.21078481154234183</v>
      </c>
      <c r="N919" s="18" t="s">
        <v>920</v>
      </c>
      <c r="O919" s="18" t="s">
        <v>921</v>
      </c>
      <c r="P919" s="21">
        <v>0.46319444444444446</v>
      </c>
      <c r="Q919" s="18" t="s">
        <v>346</v>
      </c>
      <c r="R919" s="20">
        <v>0.53969763578219221</v>
      </c>
      <c r="S919" s="22">
        <v>1.2939000000000002E-3</v>
      </c>
      <c r="T919" s="20">
        <v>6.12062440870388E-2</v>
      </c>
      <c r="U919" s="22">
        <v>6.1243729073343439E-2</v>
      </c>
      <c r="V919" s="17">
        <v>1</v>
      </c>
      <c r="W919" s="17">
        <v>3</v>
      </c>
      <c r="X919" s="22">
        <v>5.49E-5</v>
      </c>
      <c r="Y919" s="22">
        <v>0</v>
      </c>
      <c r="Z919" s="22">
        <v>1.4139999999999999E-4</v>
      </c>
      <c r="AA919" s="22">
        <v>0</v>
      </c>
      <c r="AB919" s="22">
        <v>4.0299999999999997E-5</v>
      </c>
      <c r="AC919" s="22">
        <v>1.0990000000000002E-4</v>
      </c>
      <c r="AD919" s="22">
        <v>1.4690000000000002E-4</v>
      </c>
      <c r="AE919" s="22">
        <v>3.82E-5</v>
      </c>
      <c r="AF919" s="22">
        <v>0</v>
      </c>
      <c r="AG919" s="22">
        <v>0</v>
      </c>
      <c r="AH919" s="22">
        <v>0</v>
      </c>
      <c r="AI919" s="22">
        <v>7.6229999999999994E-4</v>
      </c>
      <c r="AJ919" s="22">
        <v>0</v>
      </c>
      <c r="AK919" s="22">
        <v>0</v>
      </c>
      <c r="AL919" s="22">
        <v>0</v>
      </c>
      <c r="AM919" s="22">
        <v>0</v>
      </c>
      <c r="AN919" s="22">
        <v>0</v>
      </c>
      <c r="AO919" s="22">
        <v>0</v>
      </c>
      <c r="AP919" s="22">
        <v>0</v>
      </c>
      <c r="AQ919" s="24" t="s">
        <v>930</v>
      </c>
    </row>
    <row r="920" spans="1:43" ht="40.200000000000003" x14ac:dyDescent="0.3">
      <c r="A920" s="17">
        <v>2013</v>
      </c>
      <c r="B920" s="19">
        <v>41283</v>
      </c>
      <c r="C920" s="18" t="s">
        <v>1141</v>
      </c>
      <c r="D920" s="18" t="s">
        <v>1899</v>
      </c>
      <c r="E920" s="18" t="s">
        <v>1280</v>
      </c>
      <c r="F920" s="17">
        <v>1</v>
      </c>
      <c r="G920" s="18" t="s">
        <v>919</v>
      </c>
      <c r="H920" s="18" t="s">
        <v>47</v>
      </c>
      <c r="I920" s="17">
        <v>2012</v>
      </c>
      <c r="J920" s="17">
        <v>2.7681</v>
      </c>
      <c r="K920" s="17">
        <v>72</v>
      </c>
      <c r="L920" s="17">
        <v>469</v>
      </c>
      <c r="M920" s="20">
        <v>0.21078481154234183</v>
      </c>
      <c r="N920" s="18" t="s">
        <v>920</v>
      </c>
      <c r="O920" s="18" t="s">
        <v>921</v>
      </c>
      <c r="P920" s="21">
        <v>0.46319444444444446</v>
      </c>
      <c r="Q920" s="18" t="s">
        <v>346</v>
      </c>
      <c r="R920" s="20">
        <v>0.92692838064633343</v>
      </c>
      <c r="S920" s="22">
        <v>4.9336498220786291E-3</v>
      </c>
      <c r="T920" s="20">
        <v>0.17823235512006896</v>
      </c>
      <c r="U920" s="22">
        <v>0.1785505900417812</v>
      </c>
      <c r="V920" s="17">
        <v>3</v>
      </c>
      <c r="W920" s="17">
        <v>3</v>
      </c>
      <c r="X920" s="22">
        <v>2.745E-4</v>
      </c>
      <c r="Y920" s="22">
        <v>0</v>
      </c>
      <c r="Z920" s="22">
        <v>9.1909999999999995E-4</v>
      </c>
      <c r="AA920" s="22">
        <v>0</v>
      </c>
      <c r="AB920" s="22">
        <v>4.0299999999999997E-5</v>
      </c>
      <c r="AC920" s="22">
        <v>7.3300000000000006E-5</v>
      </c>
      <c r="AD920" s="22">
        <v>2.5309999999999997E-4</v>
      </c>
      <c r="AE920" s="22">
        <v>7.64E-5</v>
      </c>
      <c r="AF920" s="22">
        <v>0</v>
      </c>
      <c r="AG920" s="22">
        <v>2.27E-5</v>
      </c>
      <c r="AH920" s="22">
        <v>0</v>
      </c>
      <c r="AI920" s="22">
        <v>7.7230000000000007E-4</v>
      </c>
      <c r="AJ920" s="22">
        <v>0</v>
      </c>
      <c r="AK920" s="22">
        <v>0</v>
      </c>
      <c r="AL920" s="22">
        <v>2.4772498220786291E-3</v>
      </c>
      <c r="AM920" s="22">
        <v>0</v>
      </c>
      <c r="AN920" s="22">
        <v>0</v>
      </c>
      <c r="AO920" s="22">
        <v>0</v>
      </c>
      <c r="AP920" s="22">
        <v>2.4700000000000001E-5</v>
      </c>
      <c r="AQ920" s="24" t="s">
        <v>930</v>
      </c>
    </row>
    <row r="921" spans="1:43" ht="40.200000000000003" x14ac:dyDescent="0.3">
      <c r="A921" s="17">
        <v>2013</v>
      </c>
      <c r="B921" s="19">
        <v>41283</v>
      </c>
      <c r="C921" s="18" t="s">
        <v>1141</v>
      </c>
      <c r="D921" s="18" t="s">
        <v>1900</v>
      </c>
      <c r="E921" s="18" t="s">
        <v>1280</v>
      </c>
      <c r="F921" s="17">
        <v>1</v>
      </c>
      <c r="G921" s="18" t="s">
        <v>919</v>
      </c>
      <c r="H921" s="18" t="s">
        <v>47</v>
      </c>
      <c r="I921" s="17">
        <v>2012</v>
      </c>
      <c r="J921" s="17">
        <v>1.958</v>
      </c>
      <c r="K921" s="17">
        <v>64</v>
      </c>
      <c r="L921" s="17">
        <v>469</v>
      </c>
      <c r="M921" s="20">
        <v>0.21078481154234183</v>
      </c>
      <c r="N921" s="18" t="s">
        <v>920</v>
      </c>
      <c r="O921" s="18" t="s">
        <v>921</v>
      </c>
      <c r="P921" s="21">
        <v>0.46319444444444446</v>
      </c>
      <c r="Q921" s="18" t="s">
        <v>346</v>
      </c>
      <c r="R921" s="20">
        <v>0.59369383290908528</v>
      </c>
      <c r="S921" s="22">
        <v>1.4652000000000001E-3</v>
      </c>
      <c r="T921" s="20">
        <v>7.4831460674157302E-2</v>
      </c>
      <c r="U921" s="22">
        <v>7.4887500084332773E-2</v>
      </c>
      <c r="V921" s="17">
        <v>2</v>
      </c>
      <c r="W921" s="17">
        <v>3</v>
      </c>
      <c r="X921" s="22">
        <v>0</v>
      </c>
      <c r="Y921" s="22">
        <v>0</v>
      </c>
      <c r="Z921" s="22">
        <v>0</v>
      </c>
      <c r="AA921" s="22">
        <v>0</v>
      </c>
      <c r="AB921" s="22">
        <v>4.0299999999999997E-5</v>
      </c>
      <c r="AC921" s="22">
        <v>2.5650000000000005E-4</v>
      </c>
      <c r="AD921" s="22">
        <v>2.498E-4</v>
      </c>
      <c r="AE921" s="22">
        <v>2.2919999999999999E-4</v>
      </c>
      <c r="AF921" s="22">
        <v>0</v>
      </c>
      <c r="AG921" s="22">
        <v>0</v>
      </c>
      <c r="AH921" s="22">
        <v>0</v>
      </c>
      <c r="AI921" s="22">
        <v>6.8940000000000006E-4</v>
      </c>
      <c r="AJ921" s="22">
        <v>0</v>
      </c>
      <c r="AK921" s="22">
        <v>0</v>
      </c>
      <c r="AL921" s="22">
        <v>0</v>
      </c>
      <c r="AM921" s="22">
        <v>0</v>
      </c>
      <c r="AN921" s="22">
        <v>0</v>
      </c>
      <c r="AO921" s="22">
        <v>0</v>
      </c>
      <c r="AP921" s="22">
        <v>0</v>
      </c>
      <c r="AQ921" s="24" t="s">
        <v>930</v>
      </c>
    </row>
    <row r="922" spans="1:43" ht="40.200000000000003" x14ac:dyDescent="0.3">
      <c r="A922" s="17">
        <v>2013</v>
      </c>
      <c r="B922" s="19">
        <v>41283</v>
      </c>
      <c r="C922" s="18" t="s">
        <v>1141</v>
      </c>
      <c r="D922" s="18" t="s">
        <v>1901</v>
      </c>
      <c r="E922" s="18" t="s">
        <v>1280</v>
      </c>
      <c r="F922" s="17">
        <v>1</v>
      </c>
      <c r="G922" s="18" t="s">
        <v>919</v>
      </c>
      <c r="H922" s="18" t="s">
        <v>47</v>
      </c>
      <c r="I922" s="17">
        <v>2012</v>
      </c>
      <c r="J922" s="17">
        <v>2.0586000000000002</v>
      </c>
      <c r="K922" s="17">
        <v>65</v>
      </c>
      <c r="L922" s="17">
        <v>469</v>
      </c>
      <c r="M922" s="20">
        <v>0.21078481154234183</v>
      </c>
      <c r="N922" s="18" t="s">
        <v>920</v>
      </c>
      <c r="O922" s="18" t="s">
        <v>921</v>
      </c>
      <c r="P922" s="21">
        <v>0.46319444444444446</v>
      </c>
      <c r="Q922" s="18" t="s">
        <v>346</v>
      </c>
      <c r="R922" s="20">
        <v>0.4161031783481437</v>
      </c>
      <c r="S922" s="22">
        <v>1.0323999999999999E-3</v>
      </c>
      <c r="T922" s="20">
        <v>5.0150587778101614E-2</v>
      </c>
      <c r="U922" s="22">
        <v>5.017575121225664E-2</v>
      </c>
      <c r="V922" s="17">
        <v>1</v>
      </c>
      <c r="W922" s="17">
        <v>2</v>
      </c>
      <c r="X922" s="22">
        <v>2.745E-4</v>
      </c>
      <c r="Y922" s="22">
        <v>0</v>
      </c>
      <c r="Z922" s="22">
        <v>2.1210000000000001E-4</v>
      </c>
      <c r="AA922" s="22">
        <v>0</v>
      </c>
      <c r="AB922" s="22">
        <v>0</v>
      </c>
      <c r="AC922" s="22">
        <v>1.0990000000000002E-4</v>
      </c>
      <c r="AD922" s="22">
        <v>2.4509999999999999E-4</v>
      </c>
      <c r="AE922" s="22">
        <v>0</v>
      </c>
      <c r="AF922" s="22">
        <v>0</v>
      </c>
      <c r="AG922" s="22">
        <v>0</v>
      </c>
      <c r="AH922" s="22">
        <v>0</v>
      </c>
      <c r="AI922" s="22">
        <v>1.908E-4</v>
      </c>
      <c r="AJ922" s="22">
        <v>0</v>
      </c>
      <c r="AK922" s="22">
        <v>0</v>
      </c>
      <c r="AL922" s="22">
        <v>0</v>
      </c>
      <c r="AM922" s="22">
        <v>0</v>
      </c>
      <c r="AN922" s="22">
        <v>0</v>
      </c>
      <c r="AO922" s="22">
        <v>0</v>
      </c>
      <c r="AP922" s="22">
        <v>0</v>
      </c>
      <c r="AQ922" s="24" t="s">
        <v>930</v>
      </c>
    </row>
    <row r="923" spans="1:43" ht="40.200000000000003" x14ac:dyDescent="0.3">
      <c r="A923" s="17">
        <v>2013</v>
      </c>
      <c r="B923" s="19">
        <v>41283</v>
      </c>
      <c r="C923" s="18" t="s">
        <v>1141</v>
      </c>
      <c r="D923" s="18" t="s">
        <v>1902</v>
      </c>
      <c r="E923" s="18" t="s">
        <v>1280</v>
      </c>
      <c r="F923" s="17">
        <v>1</v>
      </c>
      <c r="G923" s="18" t="s">
        <v>919</v>
      </c>
      <c r="H923" s="18" t="s">
        <v>47</v>
      </c>
      <c r="I923" s="17">
        <v>2012</v>
      </c>
      <c r="J923" s="17">
        <v>2.0973999999999999</v>
      </c>
      <c r="K923" s="17">
        <v>69</v>
      </c>
      <c r="L923" s="17">
        <v>469</v>
      </c>
      <c r="M923" s="20">
        <v>0.21078481154234183</v>
      </c>
      <c r="N923" s="18" t="s">
        <v>920</v>
      </c>
      <c r="O923" s="18" t="s">
        <v>921</v>
      </c>
      <c r="P923" s="21">
        <v>0.46319444444444446</v>
      </c>
      <c r="Q923" s="18" t="s">
        <v>346</v>
      </c>
      <c r="R923" s="20">
        <v>0.27630743929338986</v>
      </c>
      <c r="S923" s="22">
        <v>9.3849999999999999E-4</v>
      </c>
      <c r="T923" s="20">
        <v>4.4745875846285879E-2</v>
      </c>
      <c r="U923" s="22">
        <v>4.4765906743338718E-2</v>
      </c>
      <c r="V923" s="17">
        <v>1</v>
      </c>
      <c r="W923" s="17">
        <v>4</v>
      </c>
      <c r="X923" s="22">
        <v>1.098E-4</v>
      </c>
      <c r="Y923" s="22">
        <v>0</v>
      </c>
      <c r="Z923" s="22">
        <v>3.5349999999999997E-4</v>
      </c>
      <c r="AA923" s="22">
        <v>0</v>
      </c>
      <c r="AB923" s="22">
        <v>4.0299999999999997E-5</v>
      </c>
      <c r="AC923" s="22">
        <v>1.47E-4</v>
      </c>
      <c r="AD923" s="22">
        <v>0</v>
      </c>
      <c r="AE923" s="22">
        <v>3.82E-5</v>
      </c>
      <c r="AF923" s="22">
        <v>0</v>
      </c>
      <c r="AG923" s="22">
        <v>0</v>
      </c>
      <c r="AH923" s="22">
        <v>0</v>
      </c>
      <c r="AI923" s="22">
        <v>2.0159999999999999E-4</v>
      </c>
      <c r="AJ923" s="22">
        <v>0</v>
      </c>
      <c r="AK923" s="22">
        <v>0</v>
      </c>
      <c r="AL923" s="22">
        <v>0</v>
      </c>
      <c r="AM923" s="22">
        <v>0</v>
      </c>
      <c r="AN923" s="22">
        <v>0</v>
      </c>
      <c r="AO923" s="22">
        <v>0</v>
      </c>
      <c r="AP923" s="22">
        <v>4.8099999999999997E-5</v>
      </c>
      <c r="AQ923" s="24" t="s">
        <v>930</v>
      </c>
    </row>
    <row r="924" spans="1:43" ht="40.200000000000003" x14ac:dyDescent="0.3">
      <c r="A924" s="17">
        <v>2013</v>
      </c>
      <c r="B924" s="19">
        <v>41283</v>
      </c>
      <c r="C924" s="18" t="s">
        <v>1141</v>
      </c>
      <c r="D924" s="18" t="s">
        <v>1903</v>
      </c>
      <c r="E924" s="18" t="s">
        <v>1280</v>
      </c>
      <c r="F924" s="17">
        <v>1</v>
      </c>
      <c r="G924" s="18" t="s">
        <v>919</v>
      </c>
      <c r="H924" s="18" t="s">
        <v>47</v>
      </c>
      <c r="I924" s="17">
        <v>2012</v>
      </c>
      <c r="J924" s="17">
        <v>1.976</v>
      </c>
      <c r="K924" s="17">
        <v>65</v>
      </c>
      <c r="L924" s="17">
        <v>469</v>
      </c>
      <c r="M924" s="20">
        <v>0.21078481154234183</v>
      </c>
      <c r="N924" s="18" t="s">
        <v>920</v>
      </c>
      <c r="O924" s="18" t="s">
        <v>921</v>
      </c>
      <c r="P924" s="21">
        <v>0.46319444444444446</v>
      </c>
      <c r="Q924" s="18" t="s">
        <v>346</v>
      </c>
      <c r="R924" s="20">
        <v>0.66144276541911751</v>
      </c>
      <c r="S924" s="22">
        <v>1.8163000000000001E-3</v>
      </c>
      <c r="T924" s="20">
        <v>9.1918016194331986E-2</v>
      </c>
      <c r="U924" s="22">
        <v>9.2002583143605127E-2</v>
      </c>
      <c r="V924" s="17">
        <v>1</v>
      </c>
      <c r="W924" s="17">
        <v>3</v>
      </c>
      <c r="X924" s="22">
        <v>3.2939999999999998E-4</v>
      </c>
      <c r="Y924" s="22">
        <v>0</v>
      </c>
      <c r="Z924" s="22">
        <v>4.9489999999999994E-4</v>
      </c>
      <c r="AA924" s="22">
        <v>0</v>
      </c>
      <c r="AB924" s="22">
        <v>0</v>
      </c>
      <c r="AC924" s="22">
        <v>1.104E-4</v>
      </c>
      <c r="AD924" s="22">
        <v>2.9779999999999997E-4</v>
      </c>
      <c r="AE924" s="22">
        <v>1.9100000000000001E-4</v>
      </c>
      <c r="AF924" s="22">
        <v>0</v>
      </c>
      <c r="AG924" s="22">
        <v>2.27E-5</v>
      </c>
      <c r="AH924" s="22">
        <v>0</v>
      </c>
      <c r="AI924" s="22">
        <v>2.9599999999999998E-4</v>
      </c>
      <c r="AJ924" s="22">
        <v>0</v>
      </c>
      <c r="AK924" s="22">
        <v>0</v>
      </c>
      <c r="AL924" s="22">
        <v>0</v>
      </c>
      <c r="AM924" s="22">
        <v>0</v>
      </c>
      <c r="AN924" s="22">
        <v>0</v>
      </c>
      <c r="AO924" s="22">
        <v>0</v>
      </c>
      <c r="AP924" s="22">
        <v>7.4099999999999999E-5</v>
      </c>
      <c r="AQ924" s="24" t="s">
        <v>930</v>
      </c>
    </row>
    <row r="925" spans="1:43" ht="40.200000000000003" x14ac:dyDescent="0.3">
      <c r="A925" s="17">
        <v>2013</v>
      </c>
      <c r="B925" s="19">
        <v>41283</v>
      </c>
      <c r="C925" s="18" t="s">
        <v>1141</v>
      </c>
      <c r="D925" s="18" t="s">
        <v>1904</v>
      </c>
      <c r="E925" s="18" t="s">
        <v>1280</v>
      </c>
      <c r="F925" s="17">
        <v>1</v>
      </c>
      <c r="G925" s="18" t="s">
        <v>919</v>
      </c>
      <c r="H925" s="18" t="s">
        <v>47</v>
      </c>
      <c r="I925" s="17">
        <v>2012</v>
      </c>
      <c r="J925" s="17">
        <v>1.641</v>
      </c>
      <c r="K925" s="17">
        <v>61</v>
      </c>
      <c r="L925" s="17">
        <v>469</v>
      </c>
      <c r="M925" s="20">
        <v>0.21078481154234183</v>
      </c>
      <c r="N925" s="18" t="s">
        <v>920</v>
      </c>
      <c r="O925" s="18" t="s">
        <v>921</v>
      </c>
      <c r="P925" s="21">
        <v>0.46319444444444446</v>
      </c>
      <c r="Q925" s="18" t="s">
        <v>346</v>
      </c>
      <c r="R925" s="20">
        <v>1.4138258641095554</v>
      </c>
      <c r="S925" s="22">
        <v>8.0712000000000006E-3</v>
      </c>
      <c r="T925" s="20">
        <v>0.49184643510054848</v>
      </c>
      <c r="U925" s="22">
        <v>0.49427752146939907</v>
      </c>
      <c r="V925" s="17">
        <v>3</v>
      </c>
      <c r="W925" s="17">
        <v>4</v>
      </c>
      <c r="X925" s="22">
        <v>3.2939999999999998E-4</v>
      </c>
      <c r="Y925" s="22">
        <v>0</v>
      </c>
      <c r="Z925" s="22">
        <v>6.8108000000000005E-3</v>
      </c>
      <c r="AA925" s="22">
        <v>0</v>
      </c>
      <c r="AB925" s="22">
        <v>0</v>
      </c>
      <c r="AC925" s="22">
        <v>6.1149999999999996E-4</v>
      </c>
      <c r="AD925" s="22">
        <v>1.4359999999999999E-4</v>
      </c>
      <c r="AE925" s="22">
        <v>0</v>
      </c>
      <c r="AF925" s="22">
        <v>0</v>
      </c>
      <c r="AG925" s="22">
        <v>0</v>
      </c>
      <c r="AH925" s="22">
        <v>0</v>
      </c>
      <c r="AI925" s="22">
        <v>1.5119999999999999E-4</v>
      </c>
      <c r="AJ925" s="22">
        <v>0</v>
      </c>
      <c r="AK925" s="22">
        <v>0</v>
      </c>
      <c r="AL925" s="22">
        <v>0</v>
      </c>
      <c r="AM925" s="22">
        <v>0</v>
      </c>
      <c r="AN925" s="22">
        <v>0</v>
      </c>
      <c r="AO925" s="22">
        <v>0</v>
      </c>
      <c r="AP925" s="22">
        <v>2.4700000000000001E-5</v>
      </c>
      <c r="AQ925" s="24" t="s">
        <v>930</v>
      </c>
    </row>
    <row r="926" spans="1:43" ht="27" x14ac:dyDescent="0.3">
      <c r="A926" s="17">
        <v>2013</v>
      </c>
      <c r="B926" s="19">
        <v>41284</v>
      </c>
      <c r="C926" s="18" t="s">
        <v>972</v>
      </c>
      <c r="D926" s="18" t="s">
        <v>1905</v>
      </c>
      <c r="E926" s="18" t="s">
        <v>1280</v>
      </c>
      <c r="F926" s="17">
        <v>1</v>
      </c>
      <c r="G926" s="18" t="s">
        <v>919</v>
      </c>
      <c r="H926" s="18" t="s">
        <v>47</v>
      </c>
      <c r="I926" s="17">
        <v>2012</v>
      </c>
      <c r="J926" s="17">
        <v>2.4003000000000001</v>
      </c>
      <c r="K926" s="17">
        <v>69</v>
      </c>
      <c r="L926" s="17">
        <v>1649</v>
      </c>
      <c r="M926" s="20">
        <v>0.81005906616062251</v>
      </c>
      <c r="N926" s="18" t="s">
        <v>920</v>
      </c>
      <c r="O926" s="18" t="s">
        <v>920</v>
      </c>
      <c r="P926" s="21">
        <v>0.59027777777777779</v>
      </c>
      <c r="Q926" s="18" t="s">
        <v>346</v>
      </c>
      <c r="R926" s="20">
        <v>0.81969404007631019</v>
      </c>
      <c r="S926" s="22">
        <v>3.2796000000000001E-3</v>
      </c>
      <c r="T926" s="20">
        <v>0.13663292088488938</v>
      </c>
      <c r="U926" s="22">
        <v>0.13681986185849732</v>
      </c>
      <c r="V926" s="17">
        <v>2</v>
      </c>
      <c r="W926" s="17">
        <v>3</v>
      </c>
      <c r="X926" s="22">
        <v>1.3699999999999999E-5</v>
      </c>
      <c r="Y926" s="22">
        <v>0</v>
      </c>
      <c r="Z926" s="22">
        <v>0</v>
      </c>
      <c r="AA926" s="22">
        <v>0</v>
      </c>
      <c r="AB926" s="22">
        <v>3.7279999999999995E-4</v>
      </c>
      <c r="AC926" s="22">
        <v>1.0090000000000001E-4</v>
      </c>
      <c r="AD926" s="22">
        <v>3.6419999999999996E-4</v>
      </c>
      <c r="AE926" s="22">
        <v>4.2020000000000002E-4</v>
      </c>
      <c r="AF926" s="22">
        <v>0</v>
      </c>
      <c r="AG926" s="22">
        <v>0</v>
      </c>
      <c r="AH926" s="22">
        <v>0</v>
      </c>
      <c r="AI926" s="22">
        <v>1.6770999999999997E-3</v>
      </c>
      <c r="AJ926" s="22">
        <v>0</v>
      </c>
      <c r="AK926" s="22">
        <v>0</v>
      </c>
      <c r="AL926" s="22">
        <v>0</v>
      </c>
      <c r="AM926" s="22">
        <v>0</v>
      </c>
      <c r="AN926" s="22">
        <v>3.3070000000000002E-4</v>
      </c>
      <c r="AO926" s="22">
        <v>0</v>
      </c>
      <c r="AP926" s="22">
        <v>0</v>
      </c>
      <c r="AQ926" s="24" t="s">
        <v>930</v>
      </c>
    </row>
    <row r="927" spans="1:43" ht="27" x14ac:dyDescent="0.3">
      <c r="A927" s="17">
        <v>2013</v>
      </c>
      <c r="B927" s="19">
        <v>41284</v>
      </c>
      <c r="C927" s="18" t="s">
        <v>972</v>
      </c>
      <c r="D927" s="18" t="s">
        <v>1906</v>
      </c>
      <c r="E927" s="18" t="s">
        <v>1280</v>
      </c>
      <c r="F927" s="17">
        <v>1</v>
      </c>
      <c r="G927" s="18" t="s">
        <v>919</v>
      </c>
      <c r="H927" s="18" t="s">
        <v>47</v>
      </c>
      <c r="I927" s="17">
        <v>2012</v>
      </c>
      <c r="J927" s="17">
        <v>1.9121999999999999</v>
      </c>
      <c r="K927" s="17">
        <v>62</v>
      </c>
      <c r="L927" s="17">
        <v>1649</v>
      </c>
      <c r="M927" s="20">
        <v>0.81005906616062251</v>
      </c>
      <c r="N927" s="18" t="s">
        <v>920</v>
      </c>
      <c r="O927" s="18" t="s">
        <v>920</v>
      </c>
      <c r="P927" s="21">
        <v>0.59027777777777779</v>
      </c>
      <c r="Q927" s="18" t="s">
        <v>346</v>
      </c>
      <c r="R927" s="20">
        <v>1.6718082612728162</v>
      </c>
      <c r="S927" s="22">
        <v>1.5549206772323141E-2</v>
      </c>
      <c r="T927" s="20">
        <v>0.81315797365982334</v>
      </c>
      <c r="U927" s="22">
        <v>0.819824441475695</v>
      </c>
      <c r="V927" s="17">
        <v>4</v>
      </c>
      <c r="W927" s="17">
        <v>1</v>
      </c>
      <c r="X927" s="22">
        <v>0</v>
      </c>
      <c r="Y927" s="22">
        <v>7.5300000000000001E-5</v>
      </c>
      <c r="Z927" s="22">
        <v>0</v>
      </c>
      <c r="AA927" s="22">
        <v>0</v>
      </c>
      <c r="AB927" s="22">
        <v>8.3639999999999995E-4</v>
      </c>
      <c r="AC927" s="22">
        <v>8.2419999999999998E-4</v>
      </c>
      <c r="AD927" s="22">
        <v>1.7384E-3</v>
      </c>
      <c r="AE927" s="22">
        <v>3.7818000000000001E-3</v>
      </c>
      <c r="AF927" s="22">
        <v>0</v>
      </c>
      <c r="AG927" s="22">
        <v>0</v>
      </c>
      <c r="AH927" s="22">
        <v>0</v>
      </c>
      <c r="AI927" s="22">
        <v>5.3102999999999996E-3</v>
      </c>
      <c r="AJ927" s="22">
        <v>0</v>
      </c>
      <c r="AK927" s="22">
        <v>7.2521662880545637E-4</v>
      </c>
      <c r="AL927" s="22">
        <v>1.9268901435176846E-3</v>
      </c>
      <c r="AM927" s="22">
        <v>0</v>
      </c>
      <c r="AN927" s="22">
        <v>3.3070000000000002E-4</v>
      </c>
      <c r="AO927" s="22">
        <v>0</v>
      </c>
      <c r="AP927" s="22">
        <v>0</v>
      </c>
      <c r="AQ927" s="24" t="s">
        <v>930</v>
      </c>
    </row>
    <row r="928" spans="1:43" ht="27" x14ac:dyDescent="0.3">
      <c r="A928" s="17">
        <v>2013</v>
      </c>
      <c r="B928" s="19">
        <v>41284</v>
      </c>
      <c r="C928" s="18" t="s">
        <v>979</v>
      </c>
      <c r="D928" s="18" t="s">
        <v>1907</v>
      </c>
      <c r="E928" s="18" t="s">
        <v>1280</v>
      </c>
      <c r="F928" s="17">
        <v>1</v>
      </c>
      <c r="G928" s="18" t="s">
        <v>919</v>
      </c>
      <c r="H928" s="18" t="s">
        <v>47</v>
      </c>
      <c r="I928" s="17">
        <v>2012</v>
      </c>
      <c r="J928" s="17">
        <v>2.7902999999999998</v>
      </c>
      <c r="K928" s="17">
        <v>72</v>
      </c>
      <c r="L928" s="17">
        <v>4432</v>
      </c>
      <c r="M928" s="20">
        <v>2.3387662839495933</v>
      </c>
      <c r="N928" s="18" t="s">
        <v>969</v>
      </c>
      <c r="O928" s="18" t="s">
        <v>969</v>
      </c>
      <c r="P928" s="21">
        <v>0.43402777777777779</v>
      </c>
      <c r="Q928" s="18" t="s">
        <v>346</v>
      </c>
      <c r="R928" s="20">
        <v>1.3757892859803413</v>
      </c>
      <c r="S928" s="22">
        <v>1.3868491557134176E-2</v>
      </c>
      <c r="T928" s="20">
        <v>0.4970251068750377</v>
      </c>
      <c r="U928" s="22">
        <v>0.49950778598216466</v>
      </c>
      <c r="V928" s="17">
        <v>3</v>
      </c>
      <c r="W928" s="17">
        <v>1</v>
      </c>
      <c r="X928" s="22">
        <v>0</v>
      </c>
      <c r="Y928" s="22">
        <v>0</v>
      </c>
      <c r="Z928" s="22">
        <v>0</v>
      </c>
      <c r="AA928" s="22">
        <v>0</v>
      </c>
      <c r="AB928" s="22">
        <v>2.9219999999999995E-4</v>
      </c>
      <c r="AC928" s="22">
        <v>7.3300000000000006E-5</v>
      </c>
      <c r="AD928" s="22">
        <v>7.1799999999999997E-5</v>
      </c>
      <c r="AE928" s="22">
        <v>1.528E-4</v>
      </c>
      <c r="AF928" s="22">
        <v>0</v>
      </c>
      <c r="AG928" s="22">
        <v>0</v>
      </c>
      <c r="AH928" s="22">
        <v>0</v>
      </c>
      <c r="AI928" s="22">
        <v>1.7369999999999999E-4</v>
      </c>
      <c r="AJ928" s="22">
        <v>0</v>
      </c>
      <c r="AK928" s="22">
        <v>0</v>
      </c>
      <c r="AL928" s="22">
        <v>8.4501915571341749E-3</v>
      </c>
      <c r="AM928" s="22">
        <v>0</v>
      </c>
      <c r="AN928" s="22">
        <v>4.6297999999999999E-3</v>
      </c>
      <c r="AO928" s="22">
        <v>0</v>
      </c>
      <c r="AP928" s="22">
        <v>2.4700000000000001E-5</v>
      </c>
      <c r="AQ928" s="24" t="s">
        <v>930</v>
      </c>
    </row>
    <row r="929" spans="1:43" ht="27" x14ac:dyDescent="0.3">
      <c r="A929" s="17">
        <v>2013</v>
      </c>
      <c r="B929" s="19">
        <v>41284</v>
      </c>
      <c r="C929" s="18" t="s">
        <v>979</v>
      </c>
      <c r="D929" s="18" t="s">
        <v>1908</v>
      </c>
      <c r="E929" s="18" t="s">
        <v>1280</v>
      </c>
      <c r="F929" s="17">
        <v>1</v>
      </c>
      <c r="G929" s="18" t="s">
        <v>919</v>
      </c>
      <c r="H929" s="18" t="s">
        <v>47</v>
      </c>
      <c r="I929" s="17">
        <v>2012</v>
      </c>
      <c r="J929" s="17">
        <v>2.6777000000000002</v>
      </c>
      <c r="K929" s="17">
        <v>72</v>
      </c>
      <c r="L929" s="17">
        <v>4432</v>
      </c>
      <c r="M929" s="20">
        <v>2.3387662839495933</v>
      </c>
      <c r="N929" s="18" t="s">
        <v>969</v>
      </c>
      <c r="O929" s="18" t="s">
        <v>969</v>
      </c>
      <c r="P929" s="21">
        <v>0.43402777777777779</v>
      </c>
      <c r="Q929" s="18" t="s">
        <v>346</v>
      </c>
      <c r="R929" s="20">
        <v>0.96555367886235233</v>
      </c>
      <c r="S929" s="22">
        <v>5.3925430310909203E-3</v>
      </c>
      <c r="T929" s="20">
        <v>0.20138712443854503</v>
      </c>
      <c r="U929" s="22">
        <v>0.20179351058681938</v>
      </c>
      <c r="V929" s="17">
        <v>2</v>
      </c>
      <c r="W929" s="17">
        <v>3</v>
      </c>
      <c r="X929" s="22">
        <v>0</v>
      </c>
      <c r="Y929" s="22">
        <v>0</v>
      </c>
      <c r="Z929" s="22">
        <v>0</v>
      </c>
      <c r="AA929" s="22">
        <v>0</v>
      </c>
      <c r="AB929" s="22">
        <v>0</v>
      </c>
      <c r="AC929" s="22">
        <v>0</v>
      </c>
      <c r="AD929" s="22">
        <v>0</v>
      </c>
      <c r="AE929" s="22">
        <v>7.64E-5</v>
      </c>
      <c r="AF929" s="22">
        <v>4.9999999999999998E-7</v>
      </c>
      <c r="AG929" s="22">
        <v>0</v>
      </c>
      <c r="AH929" s="22">
        <v>0</v>
      </c>
      <c r="AI929" s="22">
        <v>0</v>
      </c>
      <c r="AJ929" s="22">
        <v>6.5436932057445936E-4</v>
      </c>
      <c r="AK929" s="22">
        <v>0</v>
      </c>
      <c r="AL929" s="22">
        <v>1.0235737105164606E-3</v>
      </c>
      <c r="AM929" s="22">
        <v>0</v>
      </c>
      <c r="AN929" s="22">
        <v>3.6377000000000002E-3</v>
      </c>
      <c r="AO929" s="22">
        <v>0</v>
      </c>
      <c r="AP929" s="22">
        <v>0</v>
      </c>
      <c r="AQ929" s="24" t="s">
        <v>930</v>
      </c>
    </row>
    <row r="930" spans="1:43" ht="27" x14ac:dyDescent="0.3">
      <c r="A930" s="17">
        <v>2013</v>
      </c>
      <c r="B930" s="19">
        <v>41284</v>
      </c>
      <c r="C930" s="18" t="s">
        <v>1117</v>
      </c>
      <c r="D930" s="18" t="s">
        <v>1909</v>
      </c>
      <c r="E930" s="18" t="s">
        <v>1280</v>
      </c>
      <c r="F930" s="17">
        <v>1</v>
      </c>
      <c r="G930" s="18" t="s">
        <v>919</v>
      </c>
      <c r="H930" s="18" t="s">
        <v>47</v>
      </c>
      <c r="I930" s="17">
        <v>2012</v>
      </c>
      <c r="J930" s="17">
        <v>2.3521999999999998</v>
      </c>
      <c r="K930" s="17">
        <v>61</v>
      </c>
      <c r="L930" s="17">
        <v>2253</v>
      </c>
      <c r="M930" s="20">
        <v>1.1317825187954795</v>
      </c>
      <c r="N930" s="18" t="s">
        <v>969</v>
      </c>
      <c r="O930" s="18" t="s">
        <v>969</v>
      </c>
      <c r="P930" s="21">
        <v>0.4</v>
      </c>
      <c r="Q930" s="18" t="s">
        <v>346</v>
      </c>
      <c r="R930" s="20">
        <v>0.57540756108422486</v>
      </c>
      <c r="S930" s="22">
        <v>1.1709000000000001E-3</v>
      </c>
      <c r="T930" s="20">
        <v>4.9778930363064376E-2</v>
      </c>
      <c r="U930" s="22">
        <v>4.9803722123218305E-2</v>
      </c>
      <c r="V930" s="17">
        <v>1</v>
      </c>
      <c r="W930" s="17">
        <v>1</v>
      </c>
      <c r="X930" s="22">
        <v>0</v>
      </c>
      <c r="Y930" s="22">
        <v>0</v>
      </c>
      <c r="Z930" s="22">
        <v>0</v>
      </c>
      <c r="AA930" s="22">
        <v>0</v>
      </c>
      <c r="AB930" s="22">
        <v>0</v>
      </c>
      <c r="AC930" s="22">
        <v>2.76E-5</v>
      </c>
      <c r="AD930" s="22">
        <v>0</v>
      </c>
      <c r="AE930" s="22">
        <v>0</v>
      </c>
      <c r="AF930" s="22">
        <v>0</v>
      </c>
      <c r="AG930" s="22">
        <v>0</v>
      </c>
      <c r="AH930" s="22">
        <v>0</v>
      </c>
      <c r="AI930" s="22">
        <v>1.5119999999999999E-4</v>
      </c>
      <c r="AJ930" s="22">
        <v>0</v>
      </c>
      <c r="AK930" s="22">
        <v>0</v>
      </c>
      <c r="AL930" s="22">
        <v>0</v>
      </c>
      <c r="AM930" s="22">
        <v>0</v>
      </c>
      <c r="AN930" s="22">
        <v>9.921000000000001E-4</v>
      </c>
      <c r="AO930" s="22">
        <v>0</v>
      </c>
      <c r="AP930" s="22">
        <v>0</v>
      </c>
      <c r="AQ930" s="24" t="s">
        <v>930</v>
      </c>
    </row>
    <row r="931" spans="1:43" ht="27" x14ac:dyDescent="0.3">
      <c r="A931" s="17">
        <v>2013</v>
      </c>
      <c r="B931" s="19">
        <v>41284</v>
      </c>
      <c r="C931" s="18" t="s">
        <v>1117</v>
      </c>
      <c r="D931" s="18" t="s">
        <v>1910</v>
      </c>
      <c r="E931" s="18" t="s">
        <v>1280</v>
      </c>
      <c r="F931" s="17">
        <v>1</v>
      </c>
      <c r="G931" s="18" t="s">
        <v>919</v>
      </c>
      <c r="H931" s="18" t="s">
        <v>47</v>
      </c>
      <c r="I931" s="17">
        <v>2012</v>
      </c>
      <c r="J931" s="17">
        <v>2.9902000000000002</v>
      </c>
      <c r="K931" s="17">
        <v>76</v>
      </c>
      <c r="L931" s="17">
        <v>2253</v>
      </c>
      <c r="M931" s="20">
        <v>1.1317825187954795</v>
      </c>
      <c r="N931" s="18" t="s">
        <v>969</v>
      </c>
      <c r="O931" s="18" t="s">
        <v>969</v>
      </c>
      <c r="P931" s="21">
        <v>0.4</v>
      </c>
      <c r="Q931" s="18" t="s">
        <v>346</v>
      </c>
      <c r="R931" s="20">
        <v>0.17165014514879492</v>
      </c>
      <c r="S931" s="22">
        <v>1.0640472815651278E-3</v>
      </c>
      <c r="T931" s="20">
        <v>3.5584485371049683E-2</v>
      </c>
      <c r="U931" s="22">
        <v>3.5597152434550271E-2</v>
      </c>
      <c r="V931" s="17">
        <v>1</v>
      </c>
      <c r="W931" s="17">
        <v>2</v>
      </c>
      <c r="X931" s="22">
        <v>0</v>
      </c>
      <c r="Y931" s="22">
        <v>0</v>
      </c>
      <c r="Z931" s="22">
        <v>0</v>
      </c>
      <c r="AA931" s="22">
        <v>0</v>
      </c>
      <c r="AB931" s="22">
        <v>0</v>
      </c>
      <c r="AC931" s="22">
        <v>0</v>
      </c>
      <c r="AD931" s="22">
        <v>0</v>
      </c>
      <c r="AE931" s="22">
        <v>3.82E-5</v>
      </c>
      <c r="AF931" s="22">
        <v>0</v>
      </c>
      <c r="AG931" s="22">
        <v>0</v>
      </c>
      <c r="AH931" s="22">
        <v>0</v>
      </c>
      <c r="AI931" s="22">
        <v>5.2600000000000005E-5</v>
      </c>
      <c r="AJ931" s="22">
        <v>0</v>
      </c>
      <c r="AK931" s="22">
        <v>0</v>
      </c>
      <c r="AL931" s="22">
        <v>3.1184728156512763E-4</v>
      </c>
      <c r="AM931" s="22">
        <v>0</v>
      </c>
      <c r="AN931" s="22">
        <v>6.6140000000000003E-4</v>
      </c>
      <c r="AO931" s="22">
        <v>0</v>
      </c>
      <c r="AP931" s="22">
        <v>0</v>
      </c>
      <c r="AQ931" s="24" t="s">
        <v>930</v>
      </c>
    </row>
    <row r="932" spans="1:43" ht="27" x14ac:dyDescent="0.3">
      <c r="A932" s="17">
        <v>2013</v>
      </c>
      <c r="B932" s="19">
        <v>41284</v>
      </c>
      <c r="C932" s="18" t="s">
        <v>1117</v>
      </c>
      <c r="D932" s="18" t="s">
        <v>1911</v>
      </c>
      <c r="E932" s="18" t="s">
        <v>1280</v>
      </c>
      <c r="F932" s="17">
        <v>1</v>
      </c>
      <c r="G932" s="18" t="s">
        <v>919</v>
      </c>
      <c r="H932" s="18" t="s">
        <v>47</v>
      </c>
      <c r="I932" s="17">
        <v>2012</v>
      </c>
      <c r="J932" s="17">
        <v>2.0809000000000002</v>
      </c>
      <c r="K932" s="17">
        <v>65</v>
      </c>
      <c r="L932" s="17">
        <v>2253</v>
      </c>
      <c r="M932" s="20">
        <v>1.1317825187954795</v>
      </c>
      <c r="N932" s="18" t="s">
        <v>969</v>
      </c>
      <c r="O932" s="18" t="s">
        <v>969</v>
      </c>
      <c r="P932" s="21">
        <v>0.4</v>
      </c>
      <c r="Q932" s="18" t="s">
        <v>346</v>
      </c>
      <c r="R932" s="20">
        <v>0.3310548153274791</v>
      </c>
      <c r="S932" s="22">
        <v>8.4878878544817509E-4</v>
      </c>
      <c r="T932" s="20">
        <v>4.0789503841999857E-2</v>
      </c>
      <c r="U932" s="22">
        <v>4.0806148467496771E-2</v>
      </c>
      <c r="V932" s="17">
        <v>2</v>
      </c>
      <c r="W932" s="17">
        <v>3</v>
      </c>
      <c r="X932" s="22">
        <v>0</v>
      </c>
      <c r="Y932" s="22">
        <v>0</v>
      </c>
      <c r="Z932" s="22">
        <v>0</v>
      </c>
      <c r="AA932" s="22">
        <v>0</v>
      </c>
      <c r="AB932" s="22">
        <v>1.2089999999999998E-4</v>
      </c>
      <c r="AC932" s="22">
        <v>0</v>
      </c>
      <c r="AD932" s="22">
        <v>0</v>
      </c>
      <c r="AE932" s="22">
        <v>0</v>
      </c>
      <c r="AF932" s="22">
        <v>0</v>
      </c>
      <c r="AG932" s="22">
        <v>0</v>
      </c>
      <c r="AH932" s="22">
        <v>0</v>
      </c>
      <c r="AI932" s="22">
        <v>1.5339999999999999E-4</v>
      </c>
      <c r="AJ932" s="22">
        <v>0</v>
      </c>
      <c r="AK932" s="22">
        <v>0</v>
      </c>
      <c r="AL932" s="22">
        <v>2.4378878544817516E-4</v>
      </c>
      <c r="AM932" s="22">
        <v>0</v>
      </c>
      <c r="AN932" s="22">
        <v>3.3070000000000002E-4</v>
      </c>
      <c r="AO932" s="22">
        <v>0</v>
      </c>
      <c r="AP932" s="22">
        <v>0</v>
      </c>
      <c r="AQ932" s="24" t="s">
        <v>930</v>
      </c>
    </row>
    <row r="933" spans="1:43" ht="27" x14ac:dyDescent="0.3">
      <c r="A933" s="17">
        <v>2013</v>
      </c>
      <c r="B933" s="19">
        <v>41284</v>
      </c>
      <c r="C933" s="18" t="s">
        <v>1117</v>
      </c>
      <c r="D933" s="18" t="s">
        <v>1912</v>
      </c>
      <c r="E933" s="18" t="s">
        <v>1280</v>
      </c>
      <c r="F933" s="17">
        <v>1</v>
      </c>
      <c r="G933" s="18" t="s">
        <v>919</v>
      </c>
      <c r="H933" s="18" t="s">
        <v>47</v>
      </c>
      <c r="I933" s="17">
        <v>2012</v>
      </c>
      <c r="J933" s="17">
        <v>3.319</v>
      </c>
      <c r="K933" s="17">
        <v>78</v>
      </c>
      <c r="L933" s="17">
        <v>2253</v>
      </c>
      <c r="M933" s="20">
        <v>1.1317825187954795</v>
      </c>
      <c r="N933" s="18" t="s">
        <v>969</v>
      </c>
      <c r="O933" s="18" t="s">
        <v>969</v>
      </c>
      <c r="P933" s="21">
        <v>0.4</v>
      </c>
      <c r="Q933" s="18" t="s">
        <v>346</v>
      </c>
      <c r="R933" s="20">
        <v>0.50743113980869459</v>
      </c>
      <c r="S933" s="22">
        <v>2.5441000000000001E-3</v>
      </c>
      <c r="T933" s="20">
        <v>7.6652606206688761E-2</v>
      </c>
      <c r="U933" s="22">
        <v>7.6711407499795187E-2</v>
      </c>
      <c r="V933" s="17">
        <v>1</v>
      </c>
      <c r="W933" s="17">
        <v>2</v>
      </c>
      <c r="X933" s="22">
        <v>0</v>
      </c>
      <c r="Y933" s="22">
        <v>0</v>
      </c>
      <c r="Z933" s="22">
        <v>0</v>
      </c>
      <c r="AA933" s="22">
        <v>0</v>
      </c>
      <c r="AB933" s="22">
        <v>0</v>
      </c>
      <c r="AC933" s="22">
        <v>0</v>
      </c>
      <c r="AD933" s="22">
        <v>0</v>
      </c>
      <c r="AE933" s="22">
        <v>3.82E-5</v>
      </c>
      <c r="AF933" s="22">
        <v>0</v>
      </c>
      <c r="AG933" s="22">
        <v>2.27E-5</v>
      </c>
      <c r="AH933" s="22">
        <v>0</v>
      </c>
      <c r="AI933" s="22">
        <v>1.683E-4</v>
      </c>
      <c r="AJ933" s="22">
        <v>0</v>
      </c>
      <c r="AK933" s="22">
        <v>0</v>
      </c>
      <c r="AL933" s="22">
        <v>0</v>
      </c>
      <c r="AM933" s="22">
        <v>0</v>
      </c>
      <c r="AN933" s="22">
        <v>2.3148999999999999E-3</v>
      </c>
      <c r="AO933" s="22">
        <v>0</v>
      </c>
      <c r="AP933" s="22">
        <v>0</v>
      </c>
      <c r="AQ933" s="24" t="s">
        <v>930</v>
      </c>
    </row>
    <row r="934" spans="1:43" ht="27" x14ac:dyDescent="0.3">
      <c r="A934" s="17">
        <v>2013</v>
      </c>
      <c r="B934" s="19">
        <v>41284</v>
      </c>
      <c r="C934" s="18" t="s">
        <v>1117</v>
      </c>
      <c r="D934" s="18" t="s">
        <v>1913</v>
      </c>
      <c r="E934" s="18" t="s">
        <v>1280</v>
      </c>
      <c r="F934" s="17">
        <v>1</v>
      </c>
      <c r="G934" s="18" t="s">
        <v>919</v>
      </c>
      <c r="H934" s="18" t="s">
        <v>47</v>
      </c>
      <c r="I934" s="17">
        <v>2012</v>
      </c>
      <c r="J934" s="17">
        <v>2.6091000000000002</v>
      </c>
      <c r="K934" s="17">
        <v>69</v>
      </c>
      <c r="L934" s="17">
        <v>2253</v>
      </c>
      <c r="M934" s="20">
        <v>1.1317825187954795</v>
      </c>
      <c r="N934" s="18" t="s">
        <v>969</v>
      </c>
      <c r="O934" s="18" t="s">
        <v>969</v>
      </c>
      <c r="P934" s="21">
        <v>0.4</v>
      </c>
      <c r="Q934" s="18" t="s">
        <v>346</v>
      </c>
      <c r="R934" s="20">
        <v>1.0358532172777022</v>
      </c>
      <c r="S934" s="22">
        <v>5.3948584595407707E-3</v>
      </c>
      <c r="T934" s="20">
        <v>0.20677085813271898</v>
      </c>
      <c r="U934" s="22">
        <v>0.20719928587416583</v>
      </c>
      <c r="V934" s="17">
        <v>3</v>
      </c>
      <c r="W934" s="17">
        <v>3</v>
      </c>
      <c r="X934" s="22">
        <v>0</v>
      </c>
      <c r="Y934" s="22">
        <v>0</v>
      </c>
      <c r="Z934" s="22">
        <v>0</v>
      </c>
      <c r="AA934" s="22">
        <v>0</v>
      </c>
      <c r="AB934" s="22">
        <v>4.1309999999999996E-4</v>
      </c>
      <c r="AC934" s="22">
        <v>3.6600000000000002E-5</v>
      </c>
      <c r="AD934" s="22">
        <v>4.1099999999999996E-5</v>
      </c>
      <c r="AE934" s="22">
        <v>4.2020000000000002E-4</v>
      </c>
      <c r="AF934" s="22">
        <v>0</v>
      </c>
      <c r="AG934" s="22">
        <v>0</v>
      </c>
      <c r="AH934" s="22">
        <v>0</v>
      </c>
      <c r="AI934" s="22">
        <v>8.964E-4</v>
      </c>
      <c r="AJ934" s="22">
        <v>0</v>
      </c>
      <c r="AK934" s="22">
        <v>0</v>
      </c>
      <c r="AL934" s="22">
        <v>1.9339584595407704E-3</v>
      </c>
      <c r="AM934" s="22">
        <v>0</v>
      </c>
      <c r="AN934" s="22">
        <v>1.6535E-3</v>
      </c>
      <c r="AO934" s="22">
        <v>0</v>
      </c>
      <c r="AP934" s="22">
        <v>0</v>
      </c>
      <c r="AQ934" s="24" t="s">
        <v>930</v>
      </c>
    </row>
    <row r="935" spans="1:43" ht="27" x14ac:dyDescent="0.3">
      <c r="A935" s="17">
        <v>2013</v>
      </c>
      <c r="B935" s="19">
        <v>41284</v>
      </c>
      <c r="C935" s="18" t="s">
        <v>1117</v>
      </c>
      <c r="D935" s="18" t="s">
        <v>1914</v>
      </c>
      <c r="E935" s="18" t="s">
        <v>1280</v>
      </c>
      <c r="F935" s="17">
        <v>1</v>
      </c>
      <c r="G935" s="18" t="s">
        <v>919</v>
      </c>
      <c r="H935" s="18" t="s">
        <v>47</v>
      </c>
      <c r="I935" s="17">
        <v>2012</v>
      </c>
      <c r="J935" s="17">
        <v>3.8540999999999999</v>
      </c>
      <c r="K935" s="17">
        <v>82</v>
      </c>
      <c r="L935" s="17">
        <v>2253</v>
      </c>
      <c r="M935" s="20">
        <v>1.1317825187954795</v>
      </c>
      <c r="N935" s="18" t="s">
        <v>969</v>
      </c>
      <c r="O935" s="18" t="s">
        <v>969</v>
      </c>
      <c r="P935" s="21">
        <v>0.4</v>
      </c>
      <c r="Q935" s="18" t="s">
        <v>346</v>
      </c>
      <c r="R935" s="20">
        <v>0.58287715562709486</v>
      </c>
      <c r="S935" s="22">
        <v>3.6590456154254108E-3</v>
      </c>
      <c r="T935" s="20">
        <v>9.4939041940411792E-2</v>
      </c>
      <c r="U935" s="22">
        <v>9.5029261811138341E-2</v>
      </c>
      <c r="V935" s="17">
        <v>1</v>
      </c>
      <c r="W935" s="17">
        <v>2</v>
      </c>
      <c r="X935" s="22">
        <v>0</v>
      </c>
      <c r="Y935" s="22">
        <v>0</v>
      </c>
      <c r="Z935" s="22">
        <v>0</v>
      </c>
      <c r="AA935" s="22">
        <v>0</v>
      </c>
      <c r="AB935" s="22">
        <v>0</v>
      </c>
      <c r="AC935" s="22">
        <v>0</v>
      </c>
      <c r="AD935" s="22">
        <v>0</v>
      </c>
      <c r="AE935" s="22">
        <v>0</v>
      </c>
      <c r="AF935" s="22">
        <v>0</v>
      </c>
      <c r="AG935" s="22">
        <v>0</v>
      </c>
      <c r="AH935" s="22">
        <v>0</v>
      </c>
      <c r="AI935" s="22">
        <v>1.1789999999999999E-4</v>
      </c>
      <c r="AJ935" s="22">
        <v>0</v>
      </c>
      <c r="AK935" s="22">
        <v>2.8797456154254107E-3</v>
      </c>
      <c r="AL935" s="22">
        <v>0</v>
      </c>
      <c r="AM935" s="22">
        <v>0</v>
      </c>
      <c r="AN935" s="22">
        <v>6.6140000000000003E-4</v>
      </c>
      <c r="AO935" s="22">
        <v>0</v>
      </c>
      <c r="AP935" s="22">
        <v>0</v>
      </c>
      <c r="AQ935" s="24" t="s">
        <v>930</v>
      </c>
    </row>
    <row r="936" spans="1:43" ht="27" x14ac:dyDescent="0.3">
      <c r="A936" s="17">
        <v>2013</v>
      </c>
      <c r="B936" s="19">
        <v>41284</v>
      </c>
      <c r="C936" s="18" t="s">
        <v>1117</v>
      </c>
      <c r="D936" s="18" t="s">
        <v>1915</v>
      </c>
      <c r="E936" s="18" t="s">
        <v>1280</v>
      </c>
      <c r="F936" s="17">
        <v>1</v>
      </c>
      <c r="G936" s="18" t="s">
        <v>919</v>
      </c>
      <c r="H936" s="18" t="s">
        <v>47</v>
      </c>
      <c r="I936" s="17">
        <v>2012</v>
      </c>
      <c r="J936" s="17">
        <v>1.8170999999999999</v>
      </c>
      <c r="K936" s="17">
        <v>69</v>
      </c>
      <c r="L936" s="17">
        <v>2253</v>
      </c>
      <c r="M936" s="20">
        <v>1.1317825187954795</v>
      </c>
      <c r="N936" s="18" t="s">
        <v>969</v>
      </c>
      <c r="O936" s="18" t="s">
        <v>969</v>
      </c>
      <c r="P936" s="21">
        <v>0.4</v>
      </c>
      <c r="Q936" s="18" t="s">
        <v>346</v>
      </c>
      <c r="R936" s="20">
        <v>0.86189966254591244</v>
      </c>
      <c r="S936" s="22">
        <v>3.6143191617661005E-3</v>
      </c>
      <c r="T936" s="20">
        <v>0.19890590290936658</v>
      </c>
      <c r="U936" s="22">
        <v>0.19930232700241013</v>
      </c>
      <c r="V936" s="17">
        <v>3</v>
      </c>
      <c r="W936" s="17">
        <v>3</v>
      </c>
      <c r="X936" s="22">
        <v>0</v>
      </c>
      <c r="Y936" s="22">
        <v>0</v>
      </c>
      <c r="Z936" s="22">
        <v>0</v>
      </c>
      <c r="AA936" s="22">
        <v>0</v>
      </c>
      <c r="AB936" s="22">
        <v>4.0299999999999997E-5</v>
      </c>
      <c r="AC936" s="22">
        <v>0</v>
      </c>
      <c r="AD936" s="22">
        <v>4.1099999999999996E-5</v>
      </c>
      <c r="AE936" s="22">
        <v>2.2919999999999999E-4</v>
      </c>
      <c r="AF936" s="22">
        <v>0</v>
      </c>
      <c r="AG936" s="22">
        <v>0</v>
      </c>
      <c r="AH936" s="22">
        <v>0</v>
      </c>
      <c r="AI936" s="22">
        <v>3.2489999999999998E-4</v>
      </c>
      <c r="AJ936" s="22">
        <v>0</v>
      </c>
      <c r="AK936" s="22">
        <v>3.9009675336991863E-4</v>
      </c>
      <c r="AL936" s="22">
        <v>1.2659224083961822E-3</v>
      </c>
      <c r="AM936" s="22">
        <v>0</v>
      </c>
      <c r="AN936" s="22">
        <v>1.3228000000000001E-3</v>
      </c>
      <c r="AO936" s="22">
        <v>0</v>
      </c>
      <c r="AP936" s="22">
        <v>0</v>
      </c>
      <c r="AQ936" s="24" t="s">
        <v>930</v>
      </c>
    </row>
    <row r="937" spans="1:43" ht="27" x14ac:dyDescent="0.3">
      <c r="A937" s="17">
        <v>2013</v>
      </c>
      <c r="B937" s="19">
        <v>41284</v>
      </c>
      <c r="C937" s="18" t="s">
        <v>1117</v>
      </c>
      <c r="D937" s="18" t="s">
        <v>1916</v>
      </c>
      <c r="E937" s="18" t="s">
        <v>1280</v>
      </c>
      <c r="F937" s="17">
        <v>1</v>
      </c>
      <c r="G937" s="18" t="s">
        <v>919</v>
      </c>
      <c r="H937" s="18" t="s">
        <v>47</v>
      </c>
      <c r="I937" s="17">
        <v>2012</v>
      </c>
      <c r="J937" s="17">
        <v>2.1537999999999999</v>
      </c>
      <c r="K937" s="17">
        <v>69</v>
      </c>
      <c r="L937" s="17">
        <v>2253</v>
      </c>
      <c r="M937" s="20">
        <v>1.1317825187954795</v>
      </c>
      <c r="N937" s="18" t="s">
        <v>969</v>
      </c>
      <c r="O937" s="18" t="s">
        <v>969</v>
      </c>
      <c r="P937" s="21">
        <v>0.4</v>
      </c>
      <c r="Q937" s="18" t="s">
        <v>346</v>
      </c>
      <c r="R937" s="20">
        <v>0.67171343362583913</v>
      </c>
      <c r="S937" s="22">
        <v>2.3325999999999998E-3</v>
      </c>
      <c r="T937" s="20">
        <v>0.10830160646299564</v>
      </c>
      <c r="U937" s="22">
        <v>0.10841902600987585</v>
      </c>
      <c r="V937" s="17">
        <v>2</v>
      </c>
      <c r="W937" s="17">
        <v>3</v>
      </c>
      <c r="X937" s="22">
        <v>0</v>
      </c>
      <c r="Y937" s="22">
        <v>0</v>
      </c>
      <c r="Z937" s="22">
        <v>0</v>
      </c>
      <c r="AA937" s="22">
        <v>0</v>
      </c>
      <c r="AB937" s="22">
        <v>4.0299999999999997E-5</v>
      </c>
      <c r="AC937" s="22">
        <v>0</v>
      </c>
      <c r="AD937" s="22">
        <v>1.3699999999999999E-5</v>
      </c>
      <c r="AE937" s="22">
        <v>3.056E-4</v>
      </c>
      <c r="AF937" s="22">
        <v>0</v>
      </c>
      <c r="AG937" s="22">
        <v>0</v>
      </c>
      <c r="AH937" s="22">
        <v>0</v>
      </c>
      <c r="AI937" s="22">
        <v>3.1950000000000001E-4</v>
      </c>
      <c r="AJ937" s="22">
        <v>0</v>
      </c>
      <c r="AK937" s="22">
        <v>0</v>
      </c>
      <c r="AL937" s="22">
        <v>0</v>
      </c>
      <c r="AM937" s="22">
        <v>0</v>
      </c>
      <c r="AN937" s="22">
        <v>1.6535E-3</v>
      </c>
      <c r="AO937" s="22">
        <v>0</v>
      </c>
      <c r="AP937" s="22">
        <v>0</v>
      </c>
      <c r="AQ937" s="24" t="s">
        <v>930</v>
      </c>
    </row>
    <row r="938" spans="1:43" ht="27" x14ac:dyDescent="0.3">
      <c r="A938" s="17">
        <v>2013</v>
      </c>
      <c r="B938" s="19">
        <v>41284</v>
      </c>
      <c r="C938" s="18" t="s">
        <v>1117</v>
      </c>
      <c r="D938" s="18" t="s">
        <v>1917</v>
      </c>
      <c r="E938" s="18" t="s">
        <v>1280</v>
      </c>
      <c r="F938" s="17">
        <v>1</v>
      </c>
      <c r="G938" s="18" t="s">
        <v>919</v>
      </c>
      <c r="H938" s="18" t="s">
        <v>47</v>
      </c>
      <c r="I938" s="17">
        <v>2012</v>
      </c>
      <c r="J938" s="17">
        <v>2.4725999999999999</v>
      </c>
      <c r="K938" s="17">
        <v>68</v>
      </c>
      <c r="L938" s="17">
        <v>2253</v>
      </c>
      <c r="M938" s="20">
        <v>1.1317825187954795</v>
      </c>
      <c r="N938" s="18" t="s">
        <v>969</v>
      </c>
      <c r="O938" s="18" t="s">
        <v>969</v>
      </c>
      <c r="P938" s="21">
        <v>0.4</v>
      </c>
      <c r="Q938" s="18" t="s">
        <v>346</v>
      </c>
      <c r="R938" s="20">
        <v>1.6553209284508557</v>
      </c>
      <c r="S938" s="22">
        <v>2.125189046286597E-2</v>
      </c>
      <c r="T938" s="20">
        <v>0.8594956912911903</v>
      </c>
      <c r="U938" s="22">
        <v>0.8669470639516299</v>
      </c>
      <c r="V938" s="17">
        <v>3</v>
      </c>
      <c r="W938" s="17">
        <v>3</v>
      </c>
      <c r="X938" s="22">
        <v>0</v>
      </c>
      <c r="Y938" s="22">
        <v>0</v>
      </c>
      <c r="Z938" s="22">
        <v>0</v>
      </c>
      <c r="AA938" s="22">
        <v>0</v>
      </c>
      <c r="AB938" s="22">
        <v>8.0599999999999994E-5</v>
      </c>
      <c r="AC938" s="22">
        <v>0</v>
      </c>
      <c r="AD938" s="22">
        <v>2.1699999999999999E-5</v>
      </c>
      <c r="AE938" s="22">
        <v>3.056E-4</v>
      </c>
      <c r="AF938" s="22">
        <v>0</v>
      </c>
      <c r="AG938" s="22">
        <v>0</v>
      </c>
      <c r="AH938" s="22">
        <v>0</v>
      </c>
      <c r="AI938" s="22">
        <v>3.01E-5</v>
      </c>
      <c r="AJ938" s="22">
        <v>5.688900427895471E-3</v>
      </c>
      <c r="AK938" s="22">
        <v>0</v>
      </c>
      <c r="AL938" s="22">
        <v>1.2479390034970499E-2</v>
      </c>
      <c r="AM938" s="22">
        <v>0</v>
      </c>
      <c r="AN938" s="22">
        <v>2.6456000000000001E-3</v>
      </c>
      <c r="AO938" s="22">
        <v>0</v>
      </c>
      <c r="AP938" s="22">
        <v>0</v>
      </c>
      <c r="AQ938" s="24" t="s">
        <v>930</v>
      </c>
    </row>
    <row r="939" spans="1:43" ht="27" x14ac:dyDescent="0.3">
      <c r="A939" s="17">
        <v>2013</v>
      </c>
      <c r="B939" s="19">
        <v>41284</v>
      </c>
      <c r="C939" s="18" t="s">
        <v>1117</v>
      </c>
      <c r="D939" s="18" t="s">
        <v>1918</v>
      </c>
      <c r="E939" s="18" t="s">
        <v>1280</v>
      </c>
      <c r="F939" s="17">
        <v>1</v>
      </c>
      <c r="G939" s="18" t="s">
        <v>919</v>
      </c>
      <c r="H939" s="18" t="s">
        <v>47</v>
      </c>
      <c r="I939" s="17">
        <v>2012</v>
      </c>
      <c r="J939" s="17">
        <v>2.4689000000000001</v>
      </c>
      <c r="K939" s="17">
        <v>67</v>
      </c>
      <c r="L939" s="17">
        <v>2253</v>
      </c>
      <c r="M939" s="20">
        <v>1.1317825187954795</v>
      </c>
      <c r="N939" s="18" t="s">
        <v>969</v>
      </c>
      <c r="O939" s="18" t="s">
        <v>969</v>
      </c>
      <c r="P939" s="21">
        <v>0.4</v>
      </c>
      <c r="Q939" s="18" t="s">
        <v>346</v>
      </c>
      <c r="R939" s="20">
        <v>-1.2689330804160022E-2</v>
      </c>
      <c r="S939" s="22">
        <v>4.3150000000000003E-4</v>
      </c>
      <c r="T939" s="20">
        <v>1.7477419093523433E-2</v>
      </c>
      <c r="U939" s="22">
        <v>1.7480474229264013E-2</v>
      </c>
      <c r="V939" s="17">
        <v>1</v>
      </c>
      <c r="W939" s="17">
        <v>1</v>
      </c>
      <c r="X939" s="22">
        <v>0</v>
      </c>
      <c r="Y939" s="22">
        <v>0</v>
      </c>
      <c r="Z939" s="22">
        <v>0</v>
      </c>
      <c r="AA939" s="22">
        <v>0</v>
      </c>
      <c r="AB939" s="22">
        <v>0</v>
      </c>
      <c r="AC939" s="22">
        <v>0</v>
      </c>
      <c r="AD939" s="22">
        <v>0</v>
      </c>
      <c r="AE939" s="22">
        <v>0</v>
      </c>
      <c r="AF939" s="22">
        <v>0</v>
      </c>
      <c r="AG939" s="22">
        <v>0</v>
      </c>
      <c r="AH939" s="22">
        <v>0</v>
      </c>
      <c r="AI939" s="22">
        <v>1.008E-4</v>
      </c>
      <c r="AJ939" s="22">
        <v>0</v>
      </c>
      <c r="AK939" s="22">
        <v>0</v>
      </c>
      <c r="AL939" s="22">
        <v>0</v>
      </c>
      <c r="AM939" s="22">
        <v>0</v>
      </c>
      <c r="AN939" s="22">
        <v>3.3070000000000002E-4</v>
      </c>
      <c r="AO939" s="22">
        <v>0</v>
      </c>
      <c r="AP939" s="22">
        <v>0</v>
      </c>
      <c r="AQ939" s="24" t="s">
        <v>930</v>
      </c>
    </row>
    <row r="940" spans="1:43" ht="27" x14ac:dyDescent="0.3">
      <c r="A940" s="17">
        <v>2013</v>
      </c>
      <c r="B940" s="19">
        <v>41284</v>
      </c>
      <c r="C940" s="18" t="s">
        <v>1117</v>
      </c>
      <c r="D940" s="18" t="s">
        <v>1919</v>
      </c>
      <c r="E940" s="18" t="s">
        <v>1280</v>
      </c>
      <c r="F940" s="17">
        <v>1</v>
      </c>
      <c r="G940" s="18" t="s">
        <v>919</v>
      </c>
      <c r="H940" s="18" t="s">
        <v>47</v>
      </c>
      <c r="I940" s="17">
        <v>2012</v>
      </c>
      <c r="J940" s="17">
        <v>2.4683999999999999</v>
      </c>
      <c r="K940" s="17">
        <v>70</v>
      </c>
      <c r="L940" s="17">
        <v>2253</v>
      </c>
      <c r="M940" s="20">
        <v>1.1317825187954795</v>
      </c>
      <c r="N940" s="18" t="s">
        <v>969</v>
      </c>
      <c r="O940" s="18" t="s">
        <v>969</v>
      </c>
      <c r="P940" s="21">
        <v>0.4</v>
      </c>
      <c r="Q940" s="18" t="s">
        <v>346</v>
      </c>
      <c r="R940" s="20">
        <v>1.3293546580996987</v>
      </c>
      <c r="S940" s="22">
        <v>1.119916478848537E-2</v>
      </c>
      <c r="T940" s="20">
        <v>0.45370137694398682</v>
      </c>
      <c r="U940" s="22">
        <v>0.45576920811689992</v>
      </c>
      <c r="V940" s="17">
        <v>3</v>
      </c>
      <c r="W940" s="17">
        <v>1</v>
      </c>
      <c r="X940" s="22">
        <v>0</v>
      </c>
      <c r="Y940" s="22">
        <v>0</v>
      </c>
      <c r="Z940" s="22">
        <v>0</v>
      </c>
      <c r="AA940" s="22">
        <v>0</v>
      </c>
      <c r="AB940" s="22">
        <v>1.6119999999999999E-4</v>
      </c>
      <c r="AC940" s="22">
        <v>3.6600000000000002E-5</v>
      </c>
      <c r="AD940" s="22">
        <v>6.6100000000000007E-5</v>
      </c>
      <c r="AE940" s="22">
        <v>3.82E-5</v>
      </c>
      <c r="AF940" s="22">
        <v>0</v>
      </c>
      <c r="AG940" s="22">
        <v>0</v>
      </c>
      <c r="AH940" s="22">
        <v>0</v>
      </c>
      <c r="AI940" s="22">
        <v>1.962E-4</v>
      </c>
      <c r="AJ940" s="22">
        <v>0</v>
      </c>
      <c r="AK940" s="22">
        <v>7.3838942647121847E-3</v>
      </c>
      <c r="AL940" s="22">
        <v>1.0020705237731849E-3</v>
      </c>
      <c r="AM940" s="22">
        <v>0</v>
      </c>
      <c r="AN940" s="22">
        <v>2.3148999999999999E-3</v>
      </c>
      <c r="AO940" s="22">
        <v>0</v>
      </c>
      <c r="AP940" s="22">
        <v>0</v>
      </c>
      <c r="AQ940" s="24" t="s">
        <v>930</v>
      </c>
    </row>
    <row r="941" spans="1:43" ht="27" x14ac:dyDescent="0.3">
      <c r="A941" s="17">
        <v>2013</v>
      </c>
      <c r="B941" s="19">
        <v>41284</v>
      </c>
      <c r="C941" s="18" t="s">
        <v>1117</v>
      </c>
      <c r="D941" s="18" t="s">
        <v>1920</v>
      </c>
      <c r="E941" s="18" t="s">
        <v>1280</v>
      </c>
      <c r="F941" s="17">
        <v>1</v>
      </c>
      <c r="G941" s="18" t="s">
        <v>919</v>
      </c>
      <c r="H941" s="18" t="s">
        <v>47</v>
      </c>
      <c r="I941" s="17">
        <v>2012</v>
      </c>
      <c r="J941" s="17">
        <v>3.7298</v>
      </c>
      <c r="K941" s="17">
        <v>78</v>
      </c>
      <c r="L941" s="17">
        <v>2253</v>
      </c>
      <c r="M941" s="20">
        <v>1.1317825187954795</v>
      </c>
      <c r="N941" s="18" t="s">
        <v>969</v>
      </c>
      <c r="O941" s="18" t="s">
        <v>969</v>
      </c>
      <c r="P941" s="21">
        <v>0.4</v>
      </c>
      <c r="Q941" s="18" t="s">
        <v>346</v>
      </c>
      <c r="R941" s="20">
        <v>1.2138139853521264</v>
      </c>
      <c r="S941" s="22">
        <v>1.2939485954524417E-2</v>
      </c>
      <c r="T941" s="20">
        <v>0.3469217104006761</v>
      </c>
      <c r="U941" s="22">
        <v>0.34812944703273047</v>
      </c>
      <c r="V941" s="17">
        <v>3</v>
      </c>
      <c r="W941" s="17">
        <v>4</v>
      </c>
      <c r="X941" s="22">
        <v>0</v>
      </c>
      <c r="Y941" s="22">
        <v>0</v>
      </c>
      <c r="Z941" s="22">
        <v>0</v>
      </c>
      <c r="AA941" s="22">
        <v>0</v>
      </c>
      <c r="AB941" s="22">
        <v>0</v>
      </c>
      <c r="AC941" s="22">
        <v>3.6600000000000002E-5</v>
      </c>
      <c r="AD941" s="22">
        <v>0</v>
      </c>
      <c r="AE941" s="22">
        <v>3.82E-5</v>
      </c>
      <c r="AF941" s="22">
        <v>0</v>
      </c>
      <c r="AG941" s="22">
        <v>0</v>
      </c>
      <c r="AH941" s="22">
        <v>0</v>
      </c>
      <c r="AI941" s="22">
        <v>5.0399999999999999E-5</v>
      </c>
      <c r="AJ941" s="22">
        <v>1.2378167896779525E-2</v>
      </c>
      <c r="AK941" s="22">
        <v>0</v>
      </c>
      <c r="AL941" s="22">
        <v>0</v>
      </c>
      <c r="AM941" s="22">
        <v>4.3611805774489148E-4</v>
      </c>
      <c r="AN941" s="22">
        <v>0</v>
      </c>
      <c r="AO941" s="22">
        <v>0</v>
      </c>
      <c r="AP941" s="22">
        <v>0</v>
      </c>
      <c r="AQ941" s="24" t="s">
        <v>930</v>
      </c>
    </row>
    <row r="942" spans="1:43" ht="27" x14ac:dyDescent="0.3">
      <c r="A942" s="17">
        <v>2013</v>
      </c>
      <c r="B942" s="19">
        <v>41284</v>
      </c>
      <c r="C942" s="18" t="s">
        <v>1117</v>
      </c>
      <c r="D942" s="18" t="s">
        <v>1921</v>
      </c>
      <c r="E942" s="18" t="s">
        <v>1280</v>
      </c>
      <c r="F942" s="17">
        <v>1</v>
      </c>
      <c r="G942" s="18" t="s">
        <v>919</v>
      </c>
      <c r="H942" s="18" t="s">
        <v>47</v>
      </c>
      <c r="I942" s="17">
        <v>2012</v>
      </c>
      <c r="J942" s="17">
        <v>2.5369000000000002</v>
      </c>
      <c r="K942" s="17">
        <v>71</v>
      </c>
      <c r="L942" s="17">
        <v>2253</v>
      </c>
      <c r="M942" s="20">
        <v>1.1317825187954795</v>
      </c>
      <c r="N942" s="18" t="s">
        <v>969</v>
      </c>
      <c r="O942" s="18" t="s">
        <v>969</v>
      </c>
      <c r="P942" s="21">
        <v>0.4</v>
      </c>
      <c r="Q942" s="18" t="s">
        <v>346</v>
      </c>
      <c r="R942" s="20">
        <v>0.90385376167126219</v>
      </c>
      <c r="S942" s="22">
        <v>4.4366241372858746E-3</v>
      </c>
      <c r="T942" s="20">
        <v>0.17488368234009516</v>
      </c>
      <c r="U942" s="22">
        <v>0.17519006117016342</v>
      </c>
      <c r="V942" s="17">
        <v>2</v>
      </c>
      <c r="W942" s="17">
        <v>2</v>
      </c>
      <c r="X942" s="22">
        <v>0</v>
      </c>
      <c r="Y942" s="22">
        <v>0</v>
      </c>
      <c r="Z942" s="22">
        <v>0</v>
      </c>
      <c r="AA942" s="22">
        <v>0</v>
      </c>
      <c r="AB942" s="22">
        <v>2.4179999999999997E-4</v>
      </c>
      <c r="AC942" s="22">
        <v>0</v>
      </c>
      <c r="AD942" s="22">
        <v>2.7399999999999999E-5</v>
      </c>
      <c r="AE942" s="22">
        <v>1.1459999999999999E-4</v>
      </c>
      <c r="AF942" s="22">
        <v>0</v>
      </c>
      <c r="AG942" s="22">
        <v>0</v>
      </c>
      <c r="AH942" s="22">
        <v>0</v>
      </c>
      <c r="AI942" s="22">
        <v>1.5119999999999999E-4</v>
      </c>
      <c r="AJ942" s="22">
        <v>0</v>
      </c>
      <c r="AK942" s="22">
        <v>0</v>
      </c>
      <c r="AL942" s="22">
        <v>1.0062413728587507E-4</v>
      </c>
      <c r="AM942" s="22">
        <v>0</v>
      </c>
      <c r="AN942" s="22">
        <v>3.307E-3</v>
      </c>
      <c r="AO942" s="22">
        <v>0</v>
      </c>
      <c r="AP942" s="22">
        <v>4.9399999999999997E-4</v>
      </c>
      <c r="AQ942" s="24" t="s">
        <v>930</v>
      </c>
    </row>
    <row r="943" spans="1:43" ht="27" x14ac:dyDescent="0.3">
      <c r="A943" s="17">
        <v>2013</v>
      </c>
      <c r="B943" s="19">
        <v>41284</v>
      </c>
      <c r="C943" s="18" t="s">
        <v>1117</v>
      </c>
      <c r="D943" s="18" t="s">
        <v>1922</v>
      </c>
      <c r="E943" s="18" t="s">
        <v>1280</v>
      </c>
      <c r="F943" s="17">
        <v>1</v>
      </c>
      <c r="G943" s="18" t="s">
        <v>919</v>
      </c>
      <c r="H943" s="18" t="s">
        <v>47</v>
      </c>
      <c r="I943" s="17">
        <v>2012</v>
      </c>
      <c r="J943" s="17">
        <v>2.1686000000000001</v>
      </c>
      <c r="K943" s="17">
        <v>65</v>
      </c>
      <c r="L943" s="17">
        <v>2253</v>
      </c>
      <c r="M943" s="20">
        <v>1.1317825187954795</v>
      </c>
      <c r="N943" s="18" t="s">
        <v>969</v>
      </c>
      <c r="O943" s="18" t="s">
        <v>969</v>
      </c>
      <c r="P943" s="21">
        <v>0.4</v>
      </c>
      <c r="Q943" s="18" t="s">
        <v>346</v>
      </c>
      <c r="R943" s="20">
        <v>0.71841062323755445</v>
      </c>
      <c r="S943" s="22">
        <v>2.0708824172439742E-3</v>
      </c>
      <c r="T943" s="20">
        <v>9.5493978476619668E-2</v>
      </c>
      <c r="U943" s="22">
        <v>9.558525664102327E-2</v>
      </c>
      <c r="V943" s="17">
        <v>2</v>
      </c>
      <c r="W943" s="17">
        <v>3</v>
      </c>
      <c r="X943" s="22">
        <v>0</v>
      </c>
      <c r="Y943" s="22">
        <v>0</v>
      </c>
      <c r="Z943" s="22">
        <v>0</v>
      </c>
      <c r="AA943" s="22">
        <v>0</v>
      </c>
      <c r="AB943" s="22">
        <v>1.2089999999999998E-4</v>
      </c>
      <c r="AC943" s="22">
        <v>5.52E-5</v>
      </c>
      <c r="AD943" s="22">
        <v>2.7399999999999999E-5</v>
      </c>
      <c r="AE943" s="22">
        <v>2.6739999999999999E-4</v>
      </c>
      <c r="AF943" s="22">
        <v>0</v>
      </c>
      <c r="AG943" s="22">
        <v>0</v>
      </c>
      <c r="AH943" s="22">
        <v>0</v>
      </c>
      <c r="AI943" s="22">
        <v>5.2109999999999993E-4</v>
      </c>
      <c r="AJ943" s="22">
        <v>0</v>
      </c>
      <c r="AK943" s="22">
        <v>0</v>
      </c>
      <c r="AL943" s="22">
        <v>7.4818241724397398E-4</v>
      </c>
      <c r="AM943" s="22">
        <v>0</v>
      </c>
      <c r="AN943" s="22">
        <v>3.3070000000000002E-4</v>
      </c>
      <c r="AO943" s="22">
        <v>0</v>
      </c>
      <c r="AP943" s="22">
        <v>0</v>
      </c>
      <c r="AQ943" s="24" t="s">
        <v>930</v>
      </c>
    </row>
    <row r="944" spans="1:43" ht="27" x14ac:dyDescent="0.3">
      <c r="A944" s="17">
        <v>2013</v>
      </c>
      <c r="B944" s="19">
        <v>41284</v>
      </c>
      <c r="C944" s="18" t="s">
        <v>1117</v>
      </c>
      <c r="D944" s="18" t="s">
        <v>1923</v>
      </c>
      <c r="E944" s="18" t="s">
        <v>1280</v>
      </c>
      <c r="F944" s="17">
        <v>1</v>
      </c>
      <c r="G944" s="18" t="s">
        <v>919</v>
      </c>
      <c r="H944" s="18" t="s">
        <v>47</v>
      </c>
      <c r="I944" s="17">
        <v>2012</v>
      </c>
      <c r="J944" s="17">
        <v>2.5383</v>
      </c>
      <c r="K944" s="17">
        <v>72</v>
      </c>
      <c r="L944" s="17">
        <v>2253</v>
      </c>
      <c r="M944" s="20">
        <v>1.1317825187954795</v>
      </c>
      <c r="N944" s="18" t="s">
        <v>969</v>
      </c>
      <c r="O944" s="18" t="s">
        <v>969</v>
      </c>
      <c r="P944" s="21">
        <v>0.4</v>
      </c>
      <c r="Q944" s="18" t="s">
        <v>346</v>
      </c>
      <c r="R944" s="20">
        <v>0.71847908560689344</v>
      </c>
      <c r="S944" s="22">
        <v>3.0529453212981457E-3</v>
      </c>
      <c r="T944" s="20">
        <v>0.1202751968363923</v>
      </c>
      <c r="U944" s="22">
        <v>0.12042003226723215</v>
      </c>
      <c r="V944" s="17">
        <v>1</v>
      </c>
      <c r="W944" s="17">
        <v>2</v>
      </c>
      <c r="X944" s="22">
        <v>0</v>
      </c>
      <c r="Y944" s="22">
        <v>0</v>
      </c>
      <c r="Z944" s="22">
        <v>0</v>
      </c>
      <c r="AA944" s="22">
        <v>0</v>
      </c>
      <c r="AB944" s="22">
        <v>4.0299999999999997E-5</v>
      </c>
      <c r="AC944" s="22">
        <v>0</v>
      </c>
      <c r="AD944" s="22">
        <v>0</v>
      </c>
      <c r="AE944" s="22">
        <v>3.82E-5</v>
      </c>
      <c r="AF944" s="22">
        <v>0</v>
      </c>
      <c r="AG944" s="22">
        <v>0</v>
      </c>
      <c r="AH944" s="22">
        <v>0</v>
      </c>
      <c r="AI944" s="22">
        <v>1.7369999999999999E-4</v>
      </c>
      <c r="AJ944" s="22">
        <v>0</v>
      </c>
      <c r="AK944" s="22">
        <v>4.8584532129814558E-4</v>
      </c>
      <c r="AL944" s="22">
        <v>0</v>
      </c>
      <c r="AM944" s="22">
        <v>0</v>
      </c>
      <c r="AN944" s="22">
        <v>2.3148999999999999E-3</v>
      </c>
      <c r="AO944" s="22">
        <v>0</v>
      </c>
      <c r="AP944" s="22">
        <v>0</v>
      </c>
      <c r="AQ944" s="24" t="s">
        <v>930</v>
      </c>
    </row>
    <row r="945" spans="1:43" ht="27" x14ac:dyDescent="0.3">
      <c r="A945" s="17">
        <v>2013</v>
      </c>
      <c r="B945" s="19">
        <v>41284</v>
      </c>
      <c r="C945" s="18" t="s">
        <v>1117</v>
      </c>
      <c r="D945" s="18" t="s">
        <v>1924</v>
      </c>
      <c r="E945" s="18" t="s">
        <v>1280</v>
      </c>
      <c r="F945" s="17">
        <v>1</v>
      </c>
      <c r="G945" s="18" t="s">
        <v>919</v>
      </c>
      <c r="H945" s="18" t="s">
        <v>47</v>
      </c>
      <c r="I945" s="17">
        <v>2012</v>
      </c>
      <c r="J945" s="17">
        <v>2.0186000000000002</v>
      </c>
      <c r="K945" s="17">
        <v>65</v>
      </c>
      <c r="L945" s="17">
        <v>2253</v>
      </c>
      <c r="M945" s="20">
        <v>1.1317825187954795</v>
      </c>
      <c r="N945" s="18" t="s">
        <v>969</v>
      </c>
      <c r="O945" s="18" t="s">
        <v>969</v>
      </c>
      <c r="P945" s="21">
        <v>0.4</v>
      </c>
      <c r="Q945" s="18" t="s">
        <v>346</v>
      </c>
      <c r="R945" s="20">
        <v>0.93649549023491097</v>
      </c>
      <c r="S945" s="22">
        <v>3.4216872204019281E-3</v>
      </c>
      <c r="T945" s="20">
        <v>0.16950793720409829</v>
      </c>
      <c r="U945" s="22">
        <v>0.16979575448498591</v>
      </c>
      <c r="V945" s="17">
        <v>2</v>
      </c>
      <c r="W945" s="17">
        <v>3</v>
      </c>
      <c r="X945" s="22">
        <v>0</v>
      </c>
      <c r="Y945" s="22">
        <v>0</v>
      </c>
      <c r="Z945" s="22">
        <v>0</v>
      </c>
      <c r="AA945" s="22">
        <v>0</v>
      </c>
      <c r="AB945" s="22">
        <v>2.0149999999999999E-4</v>
      </c>
      <c r="AC945" s="22">
        <v>0</v>
      </c>
      <c r="AD945" s="22">
        <v>1.3699999999999999E-5</v>
      </c>
      <c r="AE945" s="22">
        <v>4.5839999999999998E-4</v>
      </c>
      <c r="AF945" s="22">
        <v>0</v>
      </c>
      <c r="AG945" s="22">
        <v>0</v>
      </c>
      <c r="AH945" s="22">
        <v>0</v>
      </c>
      <c r="AI945" s="22">
        <v>3.7530000000000002E-4</v>
      </c>
      <c r="AJ945" s="22">
        <v>0</v>
      </c>
      <c r="AK945" s="22">
        <v>3.8858722040192753E-4</v>
      </c>
      <c r="AL945" s="22">
        <v>0</v>
      </c>
      <c r="AM945" s="22">
        <v>0</v>
      </c>
      <c r="AN945" s="22">
        <v>1.9842000000000002E-3</v>
      </c>
      <c r="AO945" s="22">
        <v>0</v>
      </c>
      <c r="AP945" s="22">
        <v>0</v>
      </c>
      <c r="AQ945" s="24" t="s">
        <v>930</v>
      </c>
    </row>
    <row r="946" spans="1:43" ht="27" x14ac:dyDescent="0.3">
      <c r="A946" s="17">
        <v>2013</v>
      </c>
      <c r="B946" s="19">
        <v>41284</v>
      </c>
      <c r="C946" s="18" t="s">
        <v>1117</v>
      </c>
      <c r="D946" s="18" t="s">
        <v>1925</v>
      </c>
      <c r="E946" s="18" t="s">
        <v>1280</v>
      </c>
      <c r="F946" s="17">
        <v>1</v>
      </c>
      <c r="G946" s="18" t="s">
        <v>919</v>
      </c>
      <c r="H946" s="18" t="s">
        <v>47</v>
      </c>
      <c r="I946" s="17">
        <v>2012</v>
      </c>
      <c r="J946" s="17">
        <v>2.0640000000000001</v>
      </c>
      <c r="K946" s="17">
        <v>65</v>
      </c>
      <c r="L946" s="17">
        <v>2253</v>
      </c>
      <c r="M946" s="20">
        <v>1.1317825187954795</v>
      </c>
      <c r="N946" s="18" t="s">
        <v>969</v>
      </c>
      <c r="O946" s="18" t="s">
        <v>969</v>
      </c>
      <c r="P946" s="21">
        <v>0.4</v>
      </c>
      <c r="Q946" s="18" t="s">
        <v>346</v>
      </c>
      <c r="R946" s="20"/>
      <c r="S946" s="22" t="s">
        <v>47</v>
      </c>
      <c r="T946" s="20" t="s">
        <v>47</v>
      </c>
      <c r="U946" s="22"/>
      <c r="V946" s="17">
        <v>1</v>
      </c>
      <c r="W946" s="17">
        <v>4</v>
      </c>
      <c r="X946" s="22">
        <v>0</v>
      </c>
      <c r="Y946" s="22">
        <v>0</v>
      </c>
      <c r="Z946" s="22">
        <v>0</v>
      </c>
      <c r="AA946" s="22">
        <v>0</v>
      </c>
      <c r="AB946" s="22">
        <v>0</v>
      </c>
      <c r="AC946" s="22">
        <v>0</v>
      </c>
      <c r="AD946" s="22">
        <v>0</v>
      </c>
      <c r="AE946" s="22">
        <v>0</v>
      </c>
      <c r="AF946" s="22">
        <v>0</v>
      </c>
      <c r="AG946" s="22">
        <v>0</v>
      </c>
      <c r="AH946" s="22">
        <v>0</v>
      </c>
      <c r="AI946" s="22">
        <v>0</v>
      </c>
      <c r="AJ946" s="22">
        <v>0</v>
      </c>
      <c r="AK946" s="22">
        <v>0</v>
      </c>
      <c r="AL946" s="22">
        <v>0</v>
      </c>
      <c r="AM946" s="22">
        <v>0</v>
      </c>
      <c r="AN946" s="22">
        <v>0</v>
      </c>
      <c r="AO946" s="22">
        <v>0</v>
      </c>
      <c r="AP946" s="22">
        <v>0</v>
      </c>
      <c r="AQ946" s="24" t="s">
        <v>930</v>
      </c>
    </row>
    <row r="947" spans="1:43" ht="27" x14ac:dyDescent="0.3">
      <c r="A947" s="17">
        <v>2013</v>
      </c>
      <c r="B947" s="19">
        <v>41284</v>
      </c>
      <c r="C947" s="18" t="s">
        <v>43</v>
      </c>
      <c r="D947" s="18" t="s">
        <v>1926</v>
      </c>
      <c r="E947" s="18" t="s">
        <v>1280</v>
      </c>
      <c r="F947" s="17">
        <v>1</v>
      </c>
      <c r="G947" s="18" t="s">
        <v>919</v>
      </c>
      <c r="H947" s="18" t="s">
        <v>47</v>
      </c>
      <c r="I947" s="17">
        <v>2012</v>
      </c>
      <c r="J947" s="17">
        <v>3.1644999999999999</v>
      </c>
      <c r="K947" s="17">
        <v>77</v>
      </c>
      <c r="L947" s="17">
        <v>1885</v>
      </c>
      <c r="M947" s="20">
        <v>0.93488523197456908</v>
      </c>
      <c r="N947" s="18" t="s">
        <v>920</v>
      </c>
      <c r="O947" s="18" t="s">
        <v>920</v>
      </c>
      <c r="P947" s="21">
        <v>0.37361111111111112</v>
      </c>
      <c r="Q947" s="18" t="s">
        <v>346</v>
      </c>
      <c r="R947" s="20">
        <v>0.93878825496887641</v>
      </c>
      <c r="S947" s="22">
        <v>6.5408487179893261E-3</v>
      </c>
      <c r="T947" s="20">
        <v>0.20669453999018253</v>
      </c>
      <c r="U947" s="22">
        <v>0.20712265120129852</v>
      </c>
      <c r="V947" s="17">
        <v>2</v>
      </c>
      <c r="W947" s="17">
        <v>1</v>
      </c>
      <c r="X947" s="22">
        <v>0</v>
      </c>
      <c r="Y947" s="22">
        <v>0</v>
      </c>
      <c r="Z947" s="22">
        <v>0</v>
      </c>
      <c r="AA947" s="22">
        <v>0</v>
      </c>
      <c r="AB947" s="22">
        <v>0</v>
      </c>
      <c r="AC947" s="22">
        <v>0</v>
      </c>
      <c r="AD947" s="22">
        <v>2.7399999999999999E-5</v>
      </c>
      <c r="AE947" s="22">
        <v>3.82E-5</v>
      </c>
      <c r="AF947" s="22">
        <v>0</v>
      </c>
      <c r="AG947" s="22">
        <v>0</v>
      </c>
      <c r="AH947" s="22">
        <v>0</v>
      </c>
      <c r="AI947" s="22">
        <v>5.5440000000000003E-4</v>
      </c>
      <c r="AJ947" s="22">
        <v>0</v>
      </c>
      <c r="AK947" s="22">
        <v>0</v>
      </c>
      <c r="AL947" s="22">
        <v>5.2594487179893259E-3</v>
      </c>
      <c r="AM947" s="22">
        <v>0</v>
      </c>
      <c r="AN947" s="22">
        <v>6.6140000000000003E-4</v>
      </c>
      <c r="AO947" s="22">
        <v>0</v>
      </c>
      <c r="AP947" s="22">
        <v>0</v>
      </c>
      <c r="AQ947" s="24" t="s">
        <v>930</v>
      </c>
    </row>
    <row r="948" spans="1:43" ht="40.200000000000003" x14ac:dyDescent="0.3">
      <c r="A948" s="17">
        <v>2013</v>
      </c>
      <c r="B948" s="19">
        <v>41311</v>
      </c>
      <c r="C948" s="18" t="s">
        <v>1141</v>
      </c>
      <c r="D948" s="18" t="s">
        <v>1927</v>
      </c>
      <c r="E948" s="18" t="s">
        <v>1280</v>
      </c>
      <c r="F948" s="17">
        <v>2</v>
      </c>
      <c r="G948" s="18" t="s">
        <v>919</v>
      </c>
      <c r="H948" s="18" t="s">
        <v>47</v>
      </c>
      <c r="I948" s="17">
        <v>2012</v>
      </c>
      <c r="J948" s="17">
        <v>1.8196000000000001</v>
      </c>
      <c r="K948" s="17">
        <v>63</v>
      </c>
      <c r="L948" s="17">
        <v>529</v>
      </c>
      <c r="M948" s="20">
        <v>0.23977373028251675</v>
      </c>
      <c r="N948" s="18" t="s">
        <v>920</v>
      </c>
      <c r="O948" s="18" t="s">
        <v>921</v>
      </c>
      <c r="P948" s="21">
        <v>0.39652777777777776</v>
      </c>
      <c r="Q948" s="18" t="s">
        <v>346</v>
      </c>
      <c r="R948" s="20">
        <v>0.77864040903969822</v>
      </c>
      <c r="S948" s="22">
        <v>2.1129999999999999E-3</v>
      </c>
      <c r="T948" s="20">
        <v>0.11612442295009891</v>
      </c>
      <c r="U948" s="22">
        <v>0.11625942854061677</v>
      </c>
      <c r="V948" s="17">
        <v>1</v>
      </c>
      <c r="W948" s="17">
        <v>1</v>
      </c>
      <c r="X948" s="22">
        <v>1.098E-4</v>
      </c>
      <c r="Y948" s="22">
        <v>0</v>
      </c>
      <c r="Z948" s="22">
        <v>2.0031999999999997E-3</v>
      </c>
      <c r="AA948" s="22">
        <v>0</v>
      </c>
      <c r="AB948" s="22">
        <v>0</v>
      </c>
      <c r="AC948" s="22">
        <v>0</v>
      </c>
      <c r="AD948" s="22">
        <v>0</v>
      </c>
      <c r="AE948" s="22">
        <v>0</v>
      </c>
      <c r="AF948" s="22">
        <v>0</v>
      </c>
      <c r="AG948" s="22">
        <v>0</v>
      </c>
      <c r="AH948" s="22">
        <v>0</v>
      </c>
      <c r="AI948" s="22">
        <v>0</v>
      </c>
      <c r="AJ948" s="22">
        <v>0</v>
      </c>
      <c r="AK948" s="22">
        <v>0</v>
      </c>
      <c r="AL948" s="22">
        <v>0</v>
      </c>
      <c r="AM948" s="22">
        <v>0</v>
      </c>
      <c r="AN948" s="22">
        <v>0</v>
      </c>
      <c r="AO948" s="22">
        <v>0</v>
      </c>
      <c r="AP948" s="22">
        <v>0</v>
      </c>
      <c r="AQ948" s="24" t="s">
        <v>930</v>
      </c>
    </row>
    <row r="949" spans="1:43" ht="40.200000000000003" x14ac:dyDescent="0.3">
      <c r="A949" s="17">
        <v>2013</v>
      </c>
      <c r="B949" s="19">
        <v>41311</v>
      </c>
      <c r="C949" s="18" t="s">
        <v>1141</v>
      </c>
      <c r="D949" s="18" t="s">
        <v>1928</v>
      </c>
      <c r="E949" s="18" t="s">
        <v>1280</v>
      </c>
      <c r="F949" s="17">
        <v>2</v>
      </c>
      <c r="G949" s="18" t="s">
        <v>919</v>
      </c>
      <c r="H949" s="18" t="s">
        <v>47</v>
      </c>
      <c r="I949" s="17">
        <v>2012</v>
      </c>
      <c r="J949" s="17">
        <v>2.5341</v>
      </c>
      <c r="K949" s="17">
        <v>70</v>
      </c>
      <c r="L949" s="17">
        <v>529</v>
      </c>
      <c r="M949" s="20">
        <v>0.23977373028251675</v>
      </c>
      <c r="N949" s="18" t="s">
        <v>920</v>
      </c>
      <c r="O949" s="18" t="s">
        <v>921</v>
      </c>
      <c r="P949" s="21">
        <v>0.39652777777777776</v>
      </c>
      <c r="Q949" s="18" t="s">
        <v>346</v>
      </c>
      <c r="R949" s="20">
        <v>0.51675666380056984</v>
      </c>
      <c r="S949" s="22">
        <v>1.7241999999999997E-3</v>
      </c>
      <c r="T949" s="20">
        <v>6.8039935282743366E-2</v>
      </c>
      <c r="U949" s="22">
        <v>6.8086261130753167E-2</v>
      </c>
      <c r="V949" s="17">
        <v>2</v>
      </c>
      <c r="W949" s="17">
        <v>3</v>
      </c>
      <c r="X949" s="22">
        <v>5.49E-5</v>
      </c>
      <c r="Y949" s="22">
        <v>0</v>
      </c>
      <c r="Z949" s="22">
        <v>1.4139999999999999E-3</v>
      </c>
      <c r="AA949" s="22">
        <v>0</v>
      </c>
      <c r="AB949" s="22">
        <v>0</v>
      </c>
      <c r="AC949" s="22">
        <v>2.76E-5</v>
      </c>
      <c r="AD949" s="22">
        <v>4.1099999999999996E-5</v>
      </c>
      <c r="AE949" s="22">
        <v>0</v>
      </c>
      <c r="AF949" s="22">
        <v>0</v>
      </c>
      <c r="AG949" s="22">
        <v>1.362E-4</v>
      </c>
      <c r="AH949" s="22">
        <v>0</v>
      </c>
      <c r="AI949" s="22">
        <v>5.0399999999999999E-5</v>
      </c>
      <c r="AJ949" s="22">
        <v>0</v>
      </c>
      <c r="AK949" s="22">
        <v>0</v>
      </c>
      <c r="AL949" s="22">
        <v>0</v>
      </c>
      <c r="AM949" s="22">
        <v>0</v>
      </c>
      <c r="AN949" s="22">
        <v>0</v>
      </c>
      <c r="AO949" s="22">
        <v>0</v>
      </c>
      <c r="AP949" s="22">
        <v>0</v>
      </c>
      <c r="AQ949" s="24" t="s">
        <v>930</v>
      </c>
    </row>
    <row r="950" spans="1:43" ht="40.200000000000003" x14ac:dyDescent="0.3">
      <c r="A950" s="17">
        <v>2013</v>
      </c>
      <c r="B950" s="19">
        <v>41311</v>
      </c>
      <c r="C950" s="18" t="s">
        <v>1141</v>
      </c>
      <c r="D950" s="18" t="s">
        <v>1929</v>
      </c>
      <c r="E950" s="18" t="s">
        <v>1280</v>
      </c>
      <c r="F950" s="17">
        <v>2</v>
      </c>
      <c r="G950" s="18" t="s">
        <v>919</v>
      </c>
      <c r="H950" s="18" t="s">
        <v>47</v>
      </c>
      <c r="I950" s="17">
        <v>2012</v>
      </c>
      <c r="J950" s="17">
        <v>1.2794000000000001</v>
      </c>
      <c r="K950" s="17">
        <v>56</v>
      </c>
      <c r="L950" s="17">
        <v>529</v>
      </c>
      <c r="M950" s="20">
        <v>0.23977373028251675</v>
      </c>
      <c r="N950" s="18" t="s">
        <v>920</v>
      </c>
      <c r="O950" s="18" t="s">
        <v>921</v>
      </c>
      <c r="P950" s="21">
        <v>0.39652777777777776</v>
      </c>
      <c r="Q950" s="18" t="s">
        <v>346</v>
      </c>
      <c r="R950" s="20">
        <v>0.84936605646055441</v>
      </c>
      <c r="S950" s="22">
        <v>1.5907E-3</v>
      </c>
      <c r="T950" s="20">
        <v>0.12433171799280912</v>
      </c>
      <c r="U950" s="22">
        <v>0.1244864941897042</v>
      </c>
      <c r="V950" s="17">
        <v>1</v>
      </c>
      <c r="W950" s="17">
        <v>1</v>
      </c>
      <c r="X950" s="22">
        <v>5.6269999999999996E-4</v>
      </c>
      <c r="Y950" s="22">
        <v>0</v>
      </c>
      <c r="Z950" s="22">
        <v>9.8979999999999988E-4</v>
      </c>
      <c r="AA950" s="22">
        <v>0</v>
      </c>
      <c r="AB950" s="22">
        <v>0</v>
      </c>
      <c r="AC950" s="22">
        <v>0</v>
      </c>
      <c r="AD950" s="22">
        <v>0</v>
      </c>
      <c r="AE950" s="22">
        <v>3.82E-5</v>
      </c>
      <c r="AF950" s="22">
        <v>0</v>
      </c>
      <c r="AG950" s="22">
        <v>0</v>
      </c>
      <c r="AH950" s="22">
        <v>0</v>
      </c>
      <c r="AI950" s="22">
        <v>0</v>
      </c>
      <c r="AJ950" s="22">
        <v>0</v>
      </c>
      <c r="AK950" s="22">
        <v>0</v>
      </c>
      <c r="AL950" s="22">
        <v>0</v>
      </c>
      <c r="AM950" s="22">
        <v>0</v>
      </c>
      <c r="AN950" s="22">
        <v>0</v>
      </c>
      <c r="AO950" s="22">
        <v>0</v>
      </c>
      <c r="AP950" s="22">
        <v>0</v>
      </c>
      <c r="AQ950" s="24" t="s">
        <v>930</v>
      </c>
    </row>
    <row r="951" spans="1:43" ht="40.200000000000003" x14ac:dyDescent="0.3">
      <c r="A951" s="17">
        <v>2013</v>
      </c>
      <c r="B951" s="19">
        <v>41311</v>
      </c>
      <c r="C951" s="18" t="s">
        <v>1141</v>
      </c>
      <c r="D951" s="18" t="s">
        <v>1930</v>
      </c>
      <c r="E951" s="18" t="s">
        <v>1280</v>
      </c>
      <c r="F951" s="17">
        <v>2</v>
      </c>
      <c r="G951" s="18" t="s">
        <v>919</v>
      </c>
      <c r="H951" s="18" t="s">
        <v>47</v>
      </c>
      <c r="I951" s="17">
        <v>2012</v>
      </c>
      <c r="J951" s="17">
        <v>1.9831000000000001</v>
      </c>
      <c r="K951" s="17">
        <v>67</v>
      </c>
      <c r="L951" s="17">
        <v>529</v>
      </c>
      <c r="M951" s="20">
        <v>0.23977373028251675</v>
      </c>
      <c r="N951" s="18" t="s">
        <v>920</v>
      </c>
      <c r="O951" s="18" t="s">
        <v>921</v>
      </c>
      <c r="P951" s="21">
        <v>0.39652777777777776</v>
      </c>
      <c r="Q951" s="18" t="s">
        <v>346</v>
      </c>
      <c r="R951" s="20">
        <v>0.90052489334159069</v>
      </c>
      <c r="S951" s="22">
        <v>3.5334180577448913E-3</v>
      </c>
      <c r="T951" s="20">
        <v>0.17817649426377344</v>
      </c>
      <c r="U951" s="22">
        <v>0.17849452955899428</v>
      </c>
      <c r="V951" s="17">
        <v>2</v>
      </c>
      <c r="W951" s="17">
        <v>1</v>
      </c>
      <c r="X951" s="22">
        <v>2.745E-4</v>
      </c>
      <c r="Y951" s="22">
        <v>0</v>
      </c>
      <c r="Z951" s="22">
        <v>2.7101999999999998E-3</v>
      </c>
      <c r="AA951" s="22">
        <v>0</v>
      </c>
      <c r="AB951" s="22">
        <v>0</v>
      </c>
      <c r="AC951" s="22">
        <v>0</v>
      </c>
      <c r="AD951" s="22">
        <v>1.3699999999999999E-5</v>
      </c>
      <c r="AE951" s="22">
        <v>7.64E-5</v>
      </c>
      <c r="AF951" s="22">
        <v>0</v>
      </c>
      <c r="AG951" s="22">
        <v>0</v>
      </c>
      <c r="AH951" s="22">
        <v>0</v>
      </c>
      <c r="AI951" s="22">
        <v>2.2500000000000001E-5</v>
      </c>
      <c r="AJ951" s="22">
        <v>0</v>
      </c>
      <c r="AK951" s="22">
        <v>4.3611805774489148E-4</v>
      </c>
      <c r="AL951" s="22">
        <v>0</v>
      </c>
      <c r="AM951" s="22">
        <v>0</v>
      </c>
      <c r="AN951" s="22">
        <v>0</v>
      </c>
      <c r="AO951" s="22">
        <v>0</v>
      </c>
      <c r="AP951" s="22">
        <v>0</v>
      </c>
      <c r="AQ951" s="24" t="s">
        <v>930</v>
      </c>
    </row>
    <row r="952" spans="1:43" ht="40.200000000000003" x14ac:dyDescent="0.3">
      <c r="A952" s="17">
        <v>2013</v>
      </c>
      <c r="B952" s="19">
        <v>41311</v>
      </c>
      <c r="C952" s="18" t="s">
        <v>1141</v>
      </c>
      <c r="D952" s="18" t="s">
        <v>1931</v>
      </c>
      <c r="E952" s="18" t="s">
        <v>1280</v>
      </c>
      <c r="F952" s="17">
        <v>2</v>
      </c>
      <c r="G952" s="18" t="s">
        <v>919</v>
      </c>
      <c r="H952" s="18" t="s">
        <v>47</v>
      </c>
      <c r="I952" s="17">
        <v>2012</v>
      </c>
      <c r="J952" s="17">
        <v>1.8321000000000001</v>
      </c>
      <c r="K952" s="17">
        <v>65</v>
      </c>
      <c r="L952" s="17">
        <v>529</v>
      </c>
      <c r="M952" s="20">
        <v>0.23977373028251675</v>
      </c>
      <c r="N952" s="18" t="s">
        <v>920</v>
      </c>
      <c r="O952" s="18" t="s">
        <v>921</v>
      </c>
      <c r="P952" s="21">
        <v>0.39652777777777776</v>
      </c>
      <c r="Q952" s="18" t="s">
        <v>346</v>
      </c>
      <c r="R952" s="20">
        <v>0.1947169138232632</v>
      </c>
      <c r="S952" s="22">
        <v>6.2010000000000006E-4</v>
      </c>
      <c r="T952" s="20">
        <v>3.384640576387752E-2</v>
      </c>
      <c r="U952" s="22">
        <v>3.385786543439543E-2</v>
      </c>
      <c r="V952" s="17">
        <v>1</v>
      </c>
      <c r="W952" s="17">
        <v>1</v>
      </c>
      <c r="X952" s="22">
        <v>1.098E-4</v>
      </c>
      <c r="Y952" s="22">
        <v>0</v>
      </c>
      <c r="Z952" s="22">
        <v>2.8279999999999999E-4</v>
      </c>
      <c r="AA952" s="22">
        <v>0</v>
      </c>
      <c r="AB952" s="22">
        <v>0</v>
      </c>
      <c r="AC952" s="22">
        <v>7.3300000000000006E-5</v>
      </c>
      <c r="AD952" s="22">
        <v>2.7399999999999999E-5</v>
      </c>
      <c r="AE952" s="22">
        <v>7.64E-5</v>
      </c>
      <c r="AF952" s="22">
        <v>0</v>
      </c>
      <c r="AG952" s="22">
        <v>0</v>
      </c>
      <c r="AH952" s="22">
        <v>0</v>
      </c>
      <c r="AI952" s="22">
        <v>5.0399999999999999E-5</v>
      </c>
      <c r="AJ952" s="22">
        <v>0</v>
      </c>
      <c r="AK952" s="22">
        <v>0</v>
      </c>
      <c r="AL952" s="22">
        <v>0</v>
      </c>
      <c r="AM952" s="22">
        <v>0</v>
      </c>
      <c r="AN952" s="22">
        <v>0</v>
      </c>
      <c r="AO952" s="22">
        <v>0</v>
      </c>
      <c r="AP952" s="22">
        <v>0</v>
      </c>
      <c r="AQ952" s="24" t="s">
        <v>930</v>
      </c>
    </row>
    <row r="953" spans="1:43" ht="40.200000000000003" x14ac:dyDescent="0.3">
      <c r="A953" s="17">
        <v>2013</v>
      </c>
      <c r="B953" s="19">
        <v>41311</v>
      </c>
      <c r="C953" s="18" t="s">
        <v>1141</v>
      </c>
      <c r="D953" s="18" t="s">
        <v>1932</v>
      </c>
      <c r="E953" s="18" t="s">
        <v>1280</v>
      </c>
      <c r="F953" s="17">
        <v>2</v>
      </c>
      <c r="G953" s="18" t="s">
        <v>919</v>
      </c>
      <c r="H953" s="18" t="s">
        <v>47</v>
      </c>
      <c r="I953" s="17">
        <v>2012</v>
      </c>
      <c r="J953" s="17">
        <v>1.5038</v>
      </c>
      <c r="K953" s="17">
        <v>60</v>
      </c>
      <c r="L953" s="17">
        <v>529</v>
      </c>
      <c r="M953" s="20">
        <v>0.23977373028251675</v>
      </c>
      <c r="N953" s="18" t="s">
        <v>920</v>
      </c>
      <c r="O953" s="18" t="s">
        <v>921</v>
      </c>
      <c r="P953" s="21">
        <v>0.39652777777777776</v>
      </c>
      <c r="Q953" s="18" t="s">
        <v>346</v>
      </c>
      <c r="R953" s="20">
        <v>0.6604770072186511</v>
      </c>
      <c r="S953" s="22">
        <v>1.3377E-3</v>
      </c>
      <c r="T953" s="20">
        <v>8.8954648224497931E-2</v>
      </c>
      <c r="U953" s="22">
        <v>8.9033847970761068E-2</v>
      </c>
      <c r="V953" s="17">
        <v>2</v>
      </c>
      <c r="W953" s="17">
        <v>3</v>
      </c>
      <c r="X953" s="22">
        <v>0</v>
      </c>
      <c r="Y953" s="22">
        <v>0</v>
      </c>
      <c r="Z953" s="22">
        <v>1.2726E-3</v>
      </c>
      <c r="AA953" s="22">
        <v>0</v>
      </c>
      <c r="AB953" s="22">
        <v>0</v>
      </c>
      <c r="AC953" s="22">
        <v>0</v>
      </c>
      <c r="AD953" s="22">
        <v>6.5099999999999997E-5</v>
      </c>
      <c r="AE953" s="22">
        <v>0</v>
      </c>
      <c r="AF953" s="22">
        <v>0</v>
      </c>
      <c r="AG953" s="22">
        <v>0</v>
      </c>
      <c r="AH953" s="22">
        <v>0</v>
      </c>
      <c r="AI953" s="22">
        <v>0</v>
      </c>
      <c r="AJ953" s="22">
        <v>0</v>
      </c>
      <c r="AK953" s="22">
        <v>0</v>
      </c>
      <c r="AL953" s="22">
        <v>0</v>
      </c>
      <c r="AM953" s="22">
        <v>0</v>
      </c>
      <c r="AN953" s="22">
        <v>0</v>
      </c>
      <c r="AO953" s="22">
        <v>0</v>
      </c>
      <c r="AP953" s="22">
        <v>0</v>
      </c>
      <c r="AQ953" s="24" t="s">
        <v>930</v>
      </c>
    </row>
    <row r="954" spans="1:43" ht="40.200000000000003" x14ac:dyDescent="0.3">
      <c r="A954" s="17">
        <v>2013</v>
      </c>
      <c r="B954" s="19">
        <v>41311</v>
      </c>
      <c r="C954" s="18" t="s">
        <v>1141</v>
      </c>
      <c r="D954" s="18" t="s">
        <v>1933</v>
      </c>
      <c r="E954" s="18" t="s">
        <v>1280</v>
      </c>
      <c r="F954" s="17">
        <v>2</v>
      </c>
      <c r="G954" s="18" t="s">
        <v>919</v>
      </c>
      <c r="H954" s="18" t="s">
        <v>47</v>
      </c>
      <c r="I954" s="17">
        <v>2012</v>
      </c>
      <c r="J954" s="17">
        <v>2.6837</v>
      </c>
      <c r="K954" s="17">
        <v>70</v>
      </c>
      <c r="L954" s="17">
        <v>529</v>
      </c>
      <c r="M954" s="20">
        <v>0.23977373028251675</v>
      </c>
      <c r="N954" s="18" t="s">
        <v>920</v>
      </c>
      <c r="O954" s="18" t="s">
        <v>921</v>
      </c>
      <c r="P954" s="21">
        <v>0.39652777777777776</v>
      </c>
      <c r="Q954" s="18" t="s">
        <v>346</v>
      </c>
      <c r="R954" s="20">
        <v>0.54986872042794799</v>
      </c>
      <c r="S954" s="22">
        <v>1.8608000000000001E-3</v>
      </c>
      <c r="T954" s="20">
        <v>6.9337109214889905E-2</v>
      </c>
      <c r="U954" s="22">
        <v>6.9385218919911396E-2</v>
      </c>
      <c r="V954" s="17">
        <v>1</v>
      </c>
      <c r="W954" s="17">
        <v>1</v>
      </c>
      <c r="X954" s="22">
        <v>4.529E-4</v>
      </c>
      <c r="Y954" s="22">
        <v>0</v>
      </c>
      <c r="Z954" s="22">
        <v>1.4139999999999999E-4</v>
      </c>
      <c r="AA954" s="22">
        <v>0</v>
      </c>
      <c r="AB954" s="22">
        <v>0</v>
      </c>
      <c r="AC954" s="22">
        <v>1.8320000000000001E-4</v>
      </c>
      <c r="AD954" s="22">
        <v>9.7729999999999996E-4</v>
      </c>
      <c r="AE954" s="22">
        <v>7.64E-5</v>
      </c>
      <c r="AF954" s="22">
        <v>0</v>
      </c>
      <c r="AG954" s="22">
        <v>2.27E-5</v>
      </c>
      <c r="AH954" s="22">
        <v>0</v>
      </c>
      <c r="AI954" s="22">
        <v>6.9E-6</v>
      </c>
      <c r="AJ954" s="22">
        <v>0</v>
      </c>
      <c r="AK954" s="22">
        <v>0</v>
      </c>
      <c r="AL954" s="22">
        <v>0</v>
      </c>
      <c r="AM954" s="22">
        <v>0</v>
      </c>
      <c r="AN954" s="22">
        <v>0</v>
      </c>
      <c r="AO954" s="22">
        <v>0</v>
      </c>
      <c r="AP954" s="22">
        <v>0</v>
      </c>
      <c r="AQ954" s="24" t="s">
        <v>930</v>
      </c>
    </row>
    <row r="955" spans="1:43" ht="40.200000000000003" x14ac:dyDescent="0.3">
      <c r="A955" s="17">
        <v>2013</v>
      </c>
      <c r="B955" s="19">
        <v>41311</v>
      </c>
      <c r="C955" s="18" t="s">
        <v>1141</v>
      </c>
      <c r="D955" s="18" t="s">
        <v>1934</v>
      </c>
      <c r="E955" s="18" t="s">
        <v>1280</v>
      </c>
      <c r="F955" s="17">
        <v>2</v>
      </c>
      <c r="G955" s="18" t="s">
        <v>919</v>
      </c>
      <c r="H955" s="18" t="s">
        <v>47</v>
      </c>
      <c r="I955" s="17">
        <v>2012</v>
      </c>
      <c r="J955" s="17">
        <v>2.1236999999999999</v>
      </c>
      <c r="K955" s="17">
        <v>63</v>
      </c>
      <c r="L955" s="17">
        <v>529</v>
      </c>
      <c r="M955" s="20">
        <v>0.23977373028251675</v>
      </c>
      <c r="N955" s="18" t="s">
        <v>920</v>
      </c>
      <c r="O955" s="18" t="s">
        <v>921</v>
      </c>
      <c r="P955" s="21">
        <v>0.39652777777777776</v>
      </c>
      <c r="Q955" s="18" t="s">
        <v>346</v>
      </c>
      <c r="R955" s="20">
        <v>0.93172988823827418</v>
      </c>
      <c r="S955" s="22">
        <v>3.0059999999999996E-3</v>
      </c>
      <c r="T955" s="20">
        <v>0.14154541601921175</v>
      </c>
      <c r="U955" s="22">
        <v>0.14174605105687099</v>
      </c>
      <c r="V955" s="17">
        <v>2</v>
      </c>
      <c r="W955" s="17">
        <v>4</v>
      </c>
      <c r="X955" s="22">
        <v>6.0389999999999999E-4</v>
      </c>
      <c r="Y955" s="22">
        <v>0</v>
      </c>
      <c r="Z955" s="22">
        <v>2.0504E-3</v>
      </c>
      <c r="AA955" s="22">
        <v>0</v>
      </c>
      <c r="AB955" s="22">
        <v>0</v>
      </c>
      <c r="AC955" s="22">
        <v>3.6600000000000002E-5</v>
      </c>
      <c r="AD955" s="22">
        <v>2.04E-4</v>
      </c>
      <c r="AE955" s="22">
        <v>3.82E-5</v>
      </c>
      <c r="AF955" s="22">
        <v>0</v>
      </c>
      <c r="AG955" s="22">
        <v>0</v>
      </c>
      <c r="AH955" s="22">
        <v>0</v>
      </c>
      <c r="AI955" s="22">
        <v>7.2899999999999997E-5</v>
      </c>
      <c r="AJ955" s="22">
        <v>0</v>
      </c>
      <c r="AK955" s="22">
        <v>0</v>
      </c>
      <c r="AL955" s="22">
        <v>0</v>
      </c>
      <c r="AM955" s="22">
        <v>0</v>
      </c>
      <c r="AN955" s="22">
        <v>0</v>
      </c>
      <c r="AO955" s="22">
        <v>0</v>
      </c>
      <c r="AP955" s="22">
        <v>0</v>
      </c>
      <c r="AQ955" s="24" t="s">
        <v>930</v>
      </c>
    </row>
    <row r="956" spans="1:43" ht="40.200000000000003" x14ac:dyDescent="0.3">
      <c r="A956" s="17">
        <v>2013</v>
      </c>
      <c r="B956" s="19">
        <v>41311</v>
      </c>
      <c r="C956" s="18" t="s">
        <v>1141</v>
      </c>
      <c r="D956" s="18" t="s">
        <v>1935</v>
      </c>
      <c r="E956" s="18" t="s">
        <v>1280</v>
      </c>
      <c r="F956" s="17">
        <v>2</v>
      </c>
      <c r="G956" s="18" t="s">
        <v>919</v>
      </c>
      <c r="H956" s="18" t="s">
        <v>47</v>
      </c>
      <c r="I956" s="17">
        <v>2012</v>
      </c>
      <c r="J956" s="17">
        <v>2.7214</v>
      </c>
      <c r="K956" s="17">
        <v>70</v>
      </c>
      <c r="L956" s="17">
        <v>529</v>
      </c>
      <c r="M956" s="20">
        <v>0.23977373028251675</v>
      </c>
      <c r="N956" s="18" t="s">
        <v>920</v>
      </c>
      <c r="O956" s="18" t="s">
        <v>921</v>
      </c>
      <c r="P956" s="21">
        <v>0.39652777777777776</v>
      </c>
      <c r="Q956" s="18" t="s">
        <v>346</v>
      </c>
      <c r="R956" s="20">
        <v>0.67507751911551117</v>
      </c>
      <c r="S956" s="22">
        <v>2.4826099752365016E-3</v>
      </c>
      <c r="T956" s="20">
        <v>9.1225471273480616E-2</v>
      </c>
      <c r="U956" s="22">
        <v>9.1308768127518966E-2</v>
      </c>
      <c r="V956" s="17">
        <v>1</v>
      </c>
      <c r="W956" s="17">
        <v>3</v>
      </c>
      <c r="X956" s="22">
        <v>3.8430000000000002E-4</v>
      </c>
      <c r="Y956" s="22">
        <v>0</v>
      </c>
      <c r="Z956" s="22">
        <v>1.1312E-3</v>
      </c>
      <c r="AA956" s="22">
        <v>0</v>
      </c>
      <c r="AB956" s="22">
        <v>0</v>
      </c>
      <c r="AC956" s="22">
        <v>6.4200000000000002E-5</v>
      </c>
      <c r="AD956" s="22">
        <v>9.3499999999999996E-5</v>
      </c>
      <c r="AE956" s="22">
        <v>3.82E-5</v>
      </c>
      <c r="AF956" s="22">
        <v>0</v>
      </c>
      <c r="AG956" s="22">
        <v>0</v>
      </c>
      <c r="AH956" s="22">
        <v>0</v>
      </c>
      <c r="AI956" s="22">
        <v>0</v>
      </c>
      <c r="AJ956" s="22">
        <v>0</v>
      </c>
      <c r="AK956" s="22">
        <v>7.7120997523650182E-4</v>
      </c>
      <c r="AL956" s="22">
        <v>0</v>
      </c>
      <c r="AM956" s="22">
        <v>0</v>
      </c>
      <c r="AN956" s="22">
        <v>0</v>
      </c>
      <c r="AO956" s="22">
        <v>0</v>
      </c>
      <c r="AP956" s="22">
        <v>0</v>
      </c>
      <c r="AQ956" s="24" t="s">
        <v>930</v>
      </c>
    </row>
    <row r="957" spans="1:43" ht="40.200000000000003" x14ac:dyDescent="0.3">
      <c r="A957" s="17">
        <v>2013</v>
      </c>
      <c r="B957" s="19">
        <v>41311</v>
      </c>
      <c r="C957" s="18" t="s">
        <v>1141</v>
      </c>
      <c r="D957" s="18" t="s">
        <v>1936</v>
      </c>
      <c r="E957" s="18" t="s">
        <v>1280</v>
      </c>
      <c r="F957" s="17">
        <v>2</v>
      </c>
      <c r="G957" s="18" t="s">
        <v>919</v>
      </c>
      <c r="H957" s="18" t="s">
        <v>47</v>
      </c>
      <c r="I957" s="17">
        <v>2012</v>
      </c>
      <c r="J957" s="17">
        <v>1.5793999999999999</v>
      </c>
      <c r="K957" s="17">
        <v>61</v>
      </c>
      <c r="L957" s="17">
        <v>529</v>
      </c>
      <c r="M957" s="20">
        <v>0.23977373028251675</v>
      </c>
      <c r="N957" s="18" t="s">
        <v>920</v>
      </c>
      <c r="O957" s="18" t="s">
        <v>921</v>
      </c>
      <c r="P957" s="21">
        <v>0.39652777777777776</v>
      </c>
      <c r="Q957" s="18" t="s">
        <v>346</v>
      </c>
      <c r="R957" s="20">
        <v>0.88555814029129676</v>
      </c>
      <c r="S957" s="22">
        <v>2.3915E-3</v>
      </c>
      <c r="T957" s="20">
        <v>0.15141826009877168</v>
      </c>
      <c r="U957" s="22">
        <v>0.15164788268420876</v>
      </c>
      <c r="V957" s="17">
        <v>1</v>
      </c>
      <c r="W957" s="17">
        <v>3</v>
      </c>
      <c r="X957" s="22">
        <v>2.8820000000000001E-4</v>
      </c>
      <c r="Y957" s="22">
        <v>0</v>
      </c>
      <c r="Z957" s="22">
        <v>9.1909999999999995E-4</v>
      </c>
      <c r="AA957" s="22">
        <v>0</v>
      </c>
      <c r="AB957" s="22">
        <v>5.0399999999999999E-5</v>
      </c>
      <c r="AC957" s="22">
        <v>3.2980000000000005E-4</v>
      </c>
      <c r="AD957" s="22">
        <v>6.9289999999999998E-4</v>
      </c>
      <c r="AE957" s="22">
        <v>3.82E-5</v>
      </c>
      <c r="AF957" s="22">
        <v>0</v>
      </c>
      <c r="AG957" s="22">
        <v>0</v>
      </c>
      <c r="AH957" s="22">
        <v>0</v>
      </c>
      <c r="AI957" s="22">
        <v>7.2899999999999997E-5</v>
      </c>
      <c r="AJ957" s="22">
        <v>0</v>
      </c>
      <c r="AK957" s="22">
        <v>0</v>
      </c>
      <c r="AL957" s="22">
        <v>0</v>
      </c>
      <c r="AM957" s="22">
        <v>0</v>
      </c>
      <c r="AN957" s="22">
        <v>0</v>
      </c>
      <c r="AO957" s="22">
        <v>0</v>
      </c>
      <c r="AP957" s="22">
        <v>0</v>
      </c>
      <c r="AQ957" s="24" t="s">
        <v>930</v>
      </c>
    </row>
    <row r="958" spans="1:43" ht="27" x14ac:dyDescent="0.3">
      <c r="A958" s="17">
        <v>2013</v>
      </c>
      <c r="B958" s="19">
        <v>41312</v>
      </c>
      <c r="C958" s="18" t="s">
        <v>1084</v>
      </c>
      <c r="D958" s="18" t="s">
        <v>1937</v>
      </c>
      <c r="E958" s="18" t="s">
        <v>1280</v>
      </c>
      <c r="F958" s="17">
        <v>2</v>
      </c>
      <c r="G958" s="18" t="s">
        <v>919</v>
      </c>
      <c r="H958" s="18" t="s">
        <v>47</v>
      </c>
      <c r="I958" s="17">
        <v>2012</v>
      </c>
      <c r="J958" s="17">
        <v>2.6469</v>
      </c>
      <c r="K958" s="17">
        <v>72</v>
      </c>
      <c r="L958" s="17">
        <v>568</v>
      </c>
      <c r="M958" s="20">
        <v>0.25874359848642736</v>
      </c>
      <c r="N958" s="18" t="s">
        <v>920</v>
      </c>
      <c r="O958" s="18" t="s">
        <v>920</v>
      </c>
      <c r="P958" s="21">
        <v>0.33680555555555558</v>
      </c>
      <c r="Q958" s="18" t="s">
        <v>346</v>
      </c>
      <c r="R958" s="20">
        <v>0.78202845107881791</v>
      </c>
      <c r="S958" s="22">
        <v>3.5340150247365645E-3</v>
      </c>
      <c r="T958" s="20">
        <v>0.13351524518253674</v>
      </c>
      <c r="U958" s="22">
        <v>0.13369374671625867</v>
      </c>
      <c r="V958" s="17">
        <v>3</v>
      </c>
      <c r="W958" s="17">
        <v>2</v>
      </c>
      <c r="X958" s="22">
        <v>0</v>
      </c>
      <c r="Y958" s="22">
        <v>0</v>
      </c>
      <c r="Z958" s="22">
        <v>0</v>
      </c>
      <c r="AA958" s="22">
        <v>0</v>
      </c>
      <c r="AB958" s="22">
        <v>0</v>
      </c>
      <c r="AC958" s="22">
        <v>1.2574000000000001E-3</v>
      </c>
      <c r="AD958" s="22">
        <v>1.9130000000000001E-4</v>
      </c>
      <c r="AE958" s="22">
        <v>1.528E-4</v>
      </c>
      <c r="AF958" s="22">
        <v>0</v>
      </c>
      <c r="AG958" s="22">
        <v>0</v>
      </c>
      <c r="AH958" s="22">
        <v>0</v>
      </c>
      <c r="AI958" s="22">
        <v>1.5849E-3</v>
      </c>
      <c r="AJ958" s="22">
        <v>0</v>
      </c>
      <c r="AK958" s="22">
        <v>3.4761502473656432E-4</v>
      </c>
      <c r="AL958" s="22">
        <v>0</v>
      </c>
      <c r="AM958" s="22">
        <v>0</v>
      </c>
      <c r="AN958" s="22">
        <v>0</v>
      </c>
      <c r="AO958" s="22">
        <v>0</v>
      </c>
      <c r="AP958" s="22">
        <v>0</v>
      </c>
      <c r="AQ958" s="24" t="s">
        <v>930</v>
      </c>
    </row>
    <row r="959" spans="1:43" ht="27" x14ac:dyDescent="0.3">
      <c r="A959" s="17">
        <v>2013</v>
      </c>
      <c r="B959" s="19">
        <v>41312</v>
      </c>
      <c r="C959" s="18" t="s">
        <v>1117</v>
      </c>
      <c r="D959" s="18" t="s">
        <v>1938</v>
      </c>
      <c r="E959" s="18" t="s">
        <v>1280</v>
      </c>
      <c r="F959" s="17">
        <v>2</v>
      </c>
      <c r="G959" s="18" t="s">
        <v>919</v>
      </c>
      <c r="H959" s="18" t="s">
        <v>47</v>
      </c>
      <c r="I959" s="17">
        <v>2012</v>
      </c>
      <c r="J959" s="17">
        <v>2.5236999999999998</v>
      </c>
      <c r="K959" s="17">
        <v>70</v>
      </c>
      <c r="L959" s="17">
        <v>4587</v>
      </c>
      <c r="M959" s="20">
        <v>2.4267234637113084</v>
      </c>
      <c r="N959" s="18" t="s">
        <v>969</v>
      </c>
      <c r="O959" s="18" t="s">
        <v>969</v>
      </c>
      <c r="P959" s="21">
        <v>0.52569444444444446</v>
      </c>
      <c r="Q959" s="18" t="s">
        <v>346</v>
      </c>
      <c r="R959" s="20">
        <v>0.20267997525265311</v>
      </c>
      <c r="S959" s="22">
        <v>8.3658669286209089E-4</v>
      </c>
      <c r="T959" s="20">
        <v>3.3149213173597931E-2</v>
      </c>
      <c r="U959" s="22">
        <v>3.316020552081482E-2</v>
      </c>
      <c r="V959" s="17">
        <v>2</v>
      </c>
      <c r="W959" s="17">
        <v>2</v>
      </c>
      <c r="X959" s="22">
        <v>0</v>
      </c>
      <c r="Y959" s="22">
        <v>0</v>
      </c>
      <c r="Z959" s="22">
        <v>0</v>
      </c>
      <c r="AA959" s="22">
        <v>0</v>
      </c>
      <c r="AB959" s="22">
        <v>4.0299999999999997E-5</v>
      </c>
      <c r="AC959" s="22">
        <v>0</v>
      </c>
      <c r="AD959" s="22">
        <v>0</v>
      </c>
      <c r="AE959" s="22">
        <v>7.64E-5</v>
      </c>
      <c r="AF959" s="22">
        <v>0</v>
      </c>
      <c r="AG959" s="22">
        <v>2.27E-5</v>
      </c>
      <c r="AH959" s="22">
        <v>0</v>
      </c>
      <c r="AI959" s="22">
        <v>2.745E-4</v>
      </c>
      <c r="AJ959" s="22">
        <v>0</v>
      </c>
      <c r="AK959" s="22">
        <v>4.599334643104549E-5</v>
      </c>
      <c r="AL959" s="22">
        <v>0</v>
      </c>
      <c r="AM959" s="22">
        <v>4.599334643104549E-5</v>
      </c>
      <c r="AN959" s="22">
        <v>3.3070000000000002E-4</v>
      </c>
      <c r="AO959" s="22">
        <v>0</v>
      </c>
      <c r="AP959" s="22">
        <v>0</v>
      </c>
      <c r="AQ959" s="24" t="s">
        <v>930</v>
      </c>
    </row>
    <row r="960" spans="1:43" ht="27" x14ac:dyDescent="0.3">
      <c r="A960" s="17">
        <v>2013</v>
      </c>
      <c r="B960" s="19">
        <v>41312</v>
      </c>
      <c r="C960" s="18" t="s">
        <v>1117</v>
      </c>
      <c r="D960" s="18" t="s">
        <v>1939</v>
      </c>
      <c r="E960" s="18" t="s">
        <v>1280</v>
      </c>
      <c r="F960" s="17">
        <v>2</v>
      </c>
      <c r="G960" s="18" t="s">
        <v>919</v>
      </c>
      <c r="H960" s="18" t="s">
        <v>47</v>
      </c>
      <c r="I960" s="17">
        <v>2012</v>
      </c>
      <c r="J960" s="17">
        <v>3.1901000000000002</v>
      </c>
      <c r="K960" s="17">
        <v>73</v>
      </c>
      <c r="L960" s="17">
        <v>4587</v>
      </c>
      <c r="M960" s="20">
        <v>2.4267234637113084</v>
      </c>
      <c r="N960" s="18" t="s">
        <v>969</v>
      </c>
      <c r="O960" s="18" t="s">
        <v>969</v>
      </c>
      <c r="P960" s="21">
        <v>0.52569444444444446</v>
      </c>
      <c r="Q960" s="18" t="s">
        <v>346</v>
      </c>
      <c r="R960" s="20">
        <v>0.84761496896898902</v>
      </c>
      <c r="S960" s="22">
        <v>4.3308999999999995E-3</v>
      </c>
      <c r="T960" s="20">
        <v>0.13576063446286948</v>
      </c>
      <c r="U960" s="22">
        <v>0.13594519452147361</v>
      </c>
      <c r="V960" s="17">
        <v>3</v>
      </c>
      <c r="W960" s="17">
        <v>2</v>
      </c>
      <c r="X960" s="22">
        <v>0</v>
      </c>
      <c r="Y960" s="22">
        <v>0</v>
      </c>
      <c r="Z960" s="22">
        <v>0</v>
      </c>
      <c r="AA960" s="22">
        <v>0</v>
      </c>
      <c r="AB960" s="22">
        <v>3.4259999999999998E-4</v>
      </c>
      <c r="AC960" s="22">
        <v>0</v>
      </c>
      <c r="AD960" s="22">
        <v>1.7809999999999999E-4</v>
      </c>
      <c r="AE960" s="22">
        <v>1.6808000000000001E-3</v>
      </c>
      <c r="AF960" s="22">
        <v>0</v>
      </c>
      <c r="AG960" s="22">
        <v>0</v>
      </c>
      <c r="AH960" s="22">
        <v>0</v>
      </c>
      <c r="AI960" s="22">
        <v>2.1294E-3</v>
      </c>
      <c r="AJ960" s="22">
        <v>0</v>
      </c>
      <c r="AK960" s="22">
        <v>0</v>
      </c>
      <c r="AL960" s="22">
        <v>0</v>
      </c>
      <c r="AM960" s="22">
        <v>0</v>
      </c>
      <c r="AN960" s="22">
        <v>0</v>
      </c>
      <c r="AO960" s="22">
        <v>0</v>
      </c>
      <c r="AP960" s="22">
        <v>0</v>
      </c>
      <c r="AQ960" s="24" t="s">
        <v>930</v>
      </c>
    </row>
    <row r="961" spans="1:43" ht="27" x14ac:dyDescent="0.3">
      <c r="A961" s="17">
        <v>2013</v>
      </c>
      <c r="B961" s="19">
        <v>41312</v>
      </c>
      <c r="C961" s="18" t="s">
        <v>1117</v>
      </c>
      <c r="D961" s="18" t="s">
        <v>1940</v>
      </c>
      <c r="E961" s="18" t="s">
        <v>1280</v>
      </c>
      <c r="F961" s="17">
        <v>2</v>
      </c>
      <c r="G961" s="18" t="s">
        <v>919</v>
      </c>
      <c r="H961" s="18" t="s">
        <v>47</v>
      </c>
      <c r="I961" s="17">
        <v>2012</v>
      </c>
      <c r="J961" s="17">
        <v>2.6284000000000001</v>
      </c>
      <c r="K961" s="17">
        <v>68</v>
      </c>
      <c r="L961" s="17">
        <v>4587</v>
      </c>
      <c r="M961" s="20">
        <v>2.4267234637113084</v>
      </c>
      <c r="N961" s="18" t="s">
        <v>969</v>
      </c>
      <c r="O961" s="18" t="s">
        <v>969</v>
      </c>
      <c r="P961" s="21">
        <v>0.52569444444444446</v>
      </c>
      <c r="Q961" s="18" t="s">
        <v>346</v>
      </c>
      <c r="R961" s="20">
        <v>0.68654339399573427</v>
      </c>
      <c r="S961" s="22">
        <v>2.2836000000000002E-3</v>
      </c>
      <c r="T961" s="20">
        <v>8.6881753157814642E-2</v>
      </c>
      <c r="U961" s="22">
        <v>8.6957303187322546E-2</v>
      </c>
      <c r="V961" s="17">
        <v>2</v>
      </c>
      <c r="W961" s="17">
        <v>3</v>
      </c>
      <c r="X961" s="22">
        <v>0</v>
      </c>
      <c r="Y961" s="22">
        <v>0</v>
      </c>
      <c r="Z961" s="22">
        <v>0</v>
      </c>
      <c r="AA961" s="22">
        <v>0</v>
      </c>
      <c r="AB961" s="22">
        <v>6.045E-4</v>
      </c>
      <c r="AC961" s="22">
        <v>1.561E-4</v>
      </c>
      <c r="AD961" s="22">
        <v>1.3129999999999999E-4</v>
      </c>
      <c r="AE961" s="22">
        <v>5.7300000000000005E-4</v>
      </c>
      <c r="AF961" s="22">
        <v>0</v>
      </c>
      <c r="AG961" s="22">
        <v>2.27E-5</v>
      </c>
      <c r="AH961" s="22">
        <v>0</v>
      </c>
      <c r="AI961" s="22">
        <v>4.6530000000000003E-4</v>
      </c>
      <c r="AJ961" s="22">
        <v>0</v>
      </c>
      <c r="AK961" s="22">
        <v>0</v>
      </c>
      <c r="AL961" s="22">
        <v>0</v>
      </c>
      <c r="AM961" s="22">
        <v>0</v>
      </c>
      <c r="AN961" s="22">
        <v>3.3070000000000002E-4</v>
      </c>
      <c r="AO961" s="22">
        <v>0</v>
      </c>
      <c r="AP961" s="22">
        <v>0</v>
      </c>
      <c r="AQ961" s="24" t="s">
        <v>930</v>
      </c>
    </row>
    <row r="962" spans="1:43" ht="27" x14ac:dyDescent="0.3">
      <c r="A962" s="17">
        <v>2013</v>
      </c>
      <c r="B962" s="19">
        <v>41312</v>
      </c>
      <c r="C962" s="18" t="s">
        <v>1117</v>
      </c>
      <c r="D962" s="18" t="s">
        <v>1941</v>
      </c>
      <c r="E962" s="18" t="s">
        <v>1280</v>
      </c>
      <c r="F962" s="17">
        <v>2</v>
      </c>
      <c r="G962" s="18" t="s">
        <v>919</v>
      </c>
      <c r="H962" s="18" t="s">
        <v>47</v>
      </c>
      <c r="I962" s="17">
        <v>2012</v>
      </c>
      <c r="J962" s="17">
        <v>2.9710999999999999</v>
      </c>
      <c r="K962" s="17">
        <v>73</v>
      </c>
      <c r="L962" s="17">
        <v>4587</v>
      </c>
      <c r="M962" s="20">
        <v>2.4267234637113084</v>
      </c>
      <c r="N962" s="18" t="s">
        <v>969</v>
      </c>
      <c r="O962" s="18" t="s">
        <v>969</v>
      </c>
      <c r="P962" s="21">
        <v>0.52569444444444446</v>
      </c>
      <c r="Q962" s="18" t="s">
        <v>346</v>
      </c>
      <c r="R962" s="20">
        <v>2.263814933414197</v>
      </c>
      <c r="S962" s="22">
        <v>0.11292188533427661</v>
      </c>
      <c r="T962" s="20">
        <v>3.8006760235022927</v>
      </c>
      <c r="U962" s="22">
        <v>3.9508344408229199</v>
      </c>
      <c r="V962" s="17">
        <v>4</v>
      </c>
      <c r="W962" s="17">
        <v>3</v>
      </c>
      <c r="X962" s="22">
        <v>0</v>
      </c>
      <c r="Y962" s="22">
        <v>0</v>
      </c>
      <c r="Z962" s="22">
        <v>0</v>
      </c>
      <c r="AA962" s="22">
        <v>0</v>
      </c>
      <c r="AB962" s="22">
        <v>2.519E-3</v>
      </c>
      <c r="AC962" s="22">
        <v>2.76E-5</v>
      </c>
      <c r="AD962" s="22">
        <v>6.1649999999999997E-4</v>
      </c>
      <c r="AE962" s="22">
        <v>2.0246000000000001E-3</v>
      </c>
      <c r="AF962" s="22">
        <v>0</v>
      </c>
      <c r="AG962" s="22">
        <v>0</v>
      </c>
      <c r="AH962" s="22">
        <v>0</v>
      </c>
      <c r="AI962" s="22">
        <v>5.4054000000000003E-3</v>
      </c>
      <c r="AJ962" s="22">
        <v>0</v>
      </c>
      <c r="AK962" s="22">
        <v>0</v>
      </c>
      <c r="AL962" s="22">
        <v>0</v>
      </c>
      <c r="AM962" s="22">
        <v>0</v>
      </c>
      <c r="AN962" s="22">
        <v>0</v>
      </c>
      <c r="AO962" s="22">
        <v>0.10227938533427661</v>
      </c>
      <c r="AP962" s="22">
        <v>4.9400000000000001E-5</v>
      </c>
      <c r="AQ962" s="24" t="s">
        <v>930</v>
      </c>
    </row>
    <row r="963" spans="1:43" ht="27" x14ac:dyDescent="0.3">
      <c r="A963" s="17">
        <v>2013</v>
      </c>
      <c r="B963" s="19">
        <v>41312</v>
      </c>
      <c r="C963" s="18" t="s">
        <v>1117</v>
      </c>
      <c r="D963" s="18" t="s">
        <v>1942</v>
      </c>
      <c r="E963" s="18" t="s">
        <v>1280</v>
      </c>
      <c r="F963" s="17">
        <v>2</v>
      </c>
      <c r="G963" s="18" t="s">
        <v>919</v>
      </c>
      <c r="H963" s="18" t="s">
        <v>47</v>
      </c>
      <c r="I963" s="17">
        <v>2012</v>
      </c>
      <c r="J963" s="17">
        <v>1.835</v>
      </c>
      <c r="K963" s="17">
        <v>63</v>
      </c>
      <c r="L963" s="17">
        <v>4587</v>
      </c>
      <c r="M963" s="20">
        <v>2.4267234637113084</v>
      </c>
      <c r="N963" s="18" t="s">
        <v>969</v>
      </c>
      <c r="O963" s="18" t="s">
        <v>969</v>
      </c>
      <c r="P963" s="21">
        <v>0.52569444444444446</v>
      </c>
      <c r="Q963" s="18" t="s">
        <v>346</v>
      </c>
      <c r="R963" s="20">
        <v>1.0806705277875526</v>
      </c>
      <c r="S963" s="22">
        <v>4.2357431365736206E-3</v>
      </c>
      <c r="T963" s="20">
        <v>0.23083068864161418</v>
      </c>
      <c r="U963" s="22">
        <v>0.23136474948612698</v>
      </c>
      <c r="V963" s="17">
        <v>3</v>
      </c>
      <c r="W963" s="17">
        <v>1</v>
      </c>
      <c r="X963" s="22">
        <v>0</v>
      </c>
      <c r="Y963" s="22">
        <v>0</v>
      </c>
      <c r="Z963" s="22">
        <v>0</v>
      </c>
      <c r="AA963" s="22">
        <v>0</v>
      </c>
      <c r="AB963" s="22">
        <v>1.1788E-3</v>
      </c>
      <c r="AC963" s="22">
        <v>4.1400000000000003E-5</v>
      </c>
      <c r="AD963" s="22">
        <v>1.119E-4</v>
      </c>
      <c r="AE963" s="22">
        <v>4.2020000000000002E-4</v>
      </c>
      <c r="AF963" s="22">
        <v>0</v>
      </c>
      <c r="AG963" s="22">
        <v>0</v>
      </c>
      <c r="AH963" s="22">
        <v>0</v>
      </c>
      <c r="AI963" s="22">
        <v>7.7309999999999998E-4</v>
      </c>
      <c r="AJ963" s="22">
        <v>0</v>
      </c>
      <c r="AK963" s="22">
        <v>0</v>
      </c>
      <c r="AL963" s="22">
        <v>1.6856431365736215E-3</v>
      </c>
      <c r="AM963" s="22">
        <v>0</v>
      </c>
      <c r="AN963" s="22">
        <v>0</v>
      </c>
      <c r="AO963" s="22">
        <v>0</v>
      </c>
      <c r="AP963" s="22">
        <v>2.4700000000000001E-5</v>
      </c>
      <c r="AQ963" s="24" t="s">
        <v>930</v>
      </c>
    </row>
    <row r="964" spans="1:43" ht="27" x14ac:dyDescent="0.3">
      <c r="A964" s="17">
        <v>2013</v>
      </c>
      <c r="B964" s="19">
        <v>41312</v>
      </c>
      <c r="C964" s="18" t="s">
        <v>43</v>
      </c>
      <c r="D964" s="18" t="s">
        <v>1943</v>
      </c>
      <c r="E964" s="18" t="s">
        <v>1280</v>
      </c>
      <c r="F964" s="17">
        <v>2</v>
      </c>
      <c r="G964" s="18" t="s">
        <v>919</v>
      </c>
      <c r="H964" s="18" t="s">
        <v>47</v>
      </c>
      <c r="I964" s="17">
        <v>2012</v>
      </c>
      <c r="J964" s="17">
        <v>3.3752</v>
      </c>
      <c r="K964" s="17">
        <v>75</v>
      </c>
      <c r="L964" s="17">
        <v>3591</v>
      </c>
      <c r="M964" s="20">
        <v>1.8658891180907</v>
      </c>
      <c r="N964" s="18" t="s">
        <v>969</v>
      </c>
      <c r="O964" s="18" t="s">
        <v>969</v>
      </c>
      <c r="P964" s="21">
        <v>0.55208333333333337</v>
      </c>
      <c r="Q964" s="18" t="s">
        <v>346</v>
      </c>
      <c r="R964" s="20">
        <v>0.98611926055750643</v>
      </c>
      <c r="S964" s="22">
        <v>6.6010000000000001E-3</v>
      </c>
      <c r="T964" s="20">
        <v>0.19557359563877694</v>
      </c>
      <c r="U964" s="22">
        <v>0.19595683546780132</v>
      </c>
      <c r="V964" s="17">
        <v>4</v>
      </c>
      <c r="W964" s="17">
        <v>3</v>
      </c>
      <c r="X964" s="22">
        <v>0</v>
      </c>
      <c r="Y964" s="22">
        <v>0</v>
      </c>
      <c r="Z964" s="22">
        <v>0</v>
      </c>
      <c r="AA964" s="22">
        <v>0</v>
      </c>
      <c r="AB964" s="22">
        <v>4.2319999999999999E-4</v>
      </c>
      <c r="AC964" s="22">
        <v>0</v>
      </c>
      <c r="AD964" s="22">
        <v>4.1099999999999996E-5</v>
      </c>
      <c r="AE964" s="22">
        <v>5.3479999999999999E-4</v>
      </c>
      <c r="AF964" s="22">
        <v>0</v>
      </c>
      <c r="AG964" s="22">
        <v>0</v>
      </c>
      <c r="AH964" s="22">
        <v>0</v>
      </c>
      <c r="AI964" s="22">
        <v>4.6097999999999998E-3</v>
      </c>
      <c r="AJ964" s="22">
        <v>0</v>
      </c>
      <c r="AK964" s="22">
        <v>0</v>
      </c>
      <c r="AL964" s="22">
        <v>0</v>
      </c>
      <c r="AM964" s="22">
        <v>0</v>
      </c>
      <c r="AN964" s="22">
        <v>9.921000000000001E-4</v>
      </c>
      <c r="AO964" s="22">
        <v>0</v>
      </c>
      <c r="AP964" s="22">
        <v>0</v>
      </c>
      <c r="AQ964" s="24" t="s">
        <v>930</v>
      </c>
    </row>
    <row r="965" spans="1:43" ht="27" x14ac:dyDescent="0.3">
      <c r="A965" s="17">
        <v>2013</v>
      </c>
      <c r="B965" s="19">
        <v>41312</v>
      </c>
      <c r="C965" s="18" t="s">
        <v>43</v>
      </c>
      <c r="D965" s="18" t="s">
        <v>1944</v>
      </c>
      <c r="E965" s="18" t="s">
        <v>1280</v>
      </c>
      <c r="F965" s="17">
        <v>2</v>
      </c>
      <c r="G965" s="18" t="s">
        <v>919</v>
      </c>
      <c r="H965" s="18" t="s">
        <v>47</v>
      </c>
      <c r="I965" s="17">
        <v>2012</v>
      </c>
      <c r="J965" s="17">
        <v>2.2574999999999998</v>
      </c>
      <c r="K965" s="17">
        <v>71</v>
      </c>
      <c r="L965" s="17">
        <v>3591</v>
      </c>
      <c r="M965" s="20">
        <v>1.8658891180907</v>
      </c>
      <c r="N965" s="18" t="s">
        <v>969</v>
      </c>
      <c r="O965" s="18" t="s">
        <v>969</v>
      </c>
      <c r="P965" s="21">
        <v>0.55208333333333337</v>
      </c>
      <c r="Q965" s="18" t="s">
        <v>346</v>
      </c>
      <c r="R965" s="20">
        <v>1.2529231260233429</v>
      </c>
      <c r="S965" s="22">
        <v>9.9111032846591323E-3</v>
      </c>
      <c r="T965" s="20">
        <v>0.43903004583207672</v>
      </c>
      <c r="U965" s="22">
        <v>0.44096601914804634</v>
      </c>
      <c r="V965" s="17">
        <v>4</v>
      </c>
      <c r="W965" s="17">
        <v>2</v>
      </c>
      <c r="X965" s="22">
        <v>0</v>
      </c>
      <c r="Y965" s="22">
        <v>0</v>
      </c>
      <c r="Z965" s="22">
        <v>0</v>
      </c>
      <c r="AA965" s="22">
        <v>0</v>
      </c>
      <c r="AB965" s="22">
        <v>7.4559999999999991E-4</v>
      </c>
      <c r="AC965" s="22">
        <v>0</v>
      </c>
      <c r="AD965" s="22">
        <v>2.877E-4</v>
      </c>
      <c r="AE965" s="22">
        <v>1.2606E-3</v>
      </c>
      <c r="AF965" s="22">
        <v>0</v>
      </c>
      <c r="AG965" s="22">
        <v>0</v>
      </c>
      <c r="AH965" s="22">
        <v>0</v>
      </c>
      <c r="AI965" s="22">
        <v>6.8390999999999999E-3</v>
      </c>
      <c r="AJ965" s="22">
        <v>0</v>
      </c>
      <c r="AK965" s="22">
        <v>0</v>
      </c>
      <c r="AL965" s="22">
        <v>7.7810328465913365E-4</v>
      </c>
      <c r="AM965" s="22">
        <v>0</v>
      </c>
      <c r="AN965" s="22">
        <v>0</v>
      </c>
      <c r="AO965" s="22">
        <v>0</v>
      </c>
      <c r="AP965" s="22">
        <v>0</v>
      </c>
      <c r="AQ965" s="24" t="s">
        <v>930</v>
      </c>
    </row>
    <row r="966" spans="1:43" ht="27" x14ac:dyDescent="0.3">
      <c r="A966" s="17">
        <v>2013</v>
      </c>
      <c r="B966" s="19">
        <v>41312</v>
      </c>
      <c r="C966" s="18" t="s">
        <v>43</v>
      </c>
      <c r="D966" s="18" t="s">
        <v>1945</v>
      </c>
      <c r="E966" s="18" t="s">
        <v>1280</v>
      </c>
      <c r="F966" s="17">
        <v>2</v>
      </c>
      <c r="G966" s="18" t="s">
        <v>919</v>
      </c>
      <c r="H966" s="18" t="s">
        <v>47</v>
      </c>
      <c r="I966" s="17">
        <v>2012</v>
      </c>
      <c r="J966" s="17">
        <v>2.0306999999999999</v>
      </c>
      <c r="K966" s="17">
        <v>64</v>
      </c>
      <c r="L966" s="17">
        <v>3591</v>
      </c>
      <c r="M966" s="20">
        <v>1.8658891180907</v>
      </c>
      <c r="N966" s="18" t="s">
        <v>969</v>
      </c>
      <c r="O966" s="18" t="s">
        <v>969</v>
      </c>
      <c r="P966" s="21">
        <v>0.55208333333333337</v>
      </c>
      <c r="Q966" s="18" t="s">
        <v>346</v>
      </c>
      <c r="R966" s="20">
        <v>1.6957707680389085</v>
      </c>
      <c r="S966" s="22">
        <v>1.8534200000000001E-2</v>
      </c>
      <c r="T966" s="20">
        <v>0.91270005416851341</v>
      </c>
      <c r="U966" s="22">
        <v>0.92110699824040354</v>
      </c>
      <c r="V966" s="17">
        <v>4</v>
      </c>
      <c r="W966" s="17">
        <v>1</v>
      </c>
      <c r="X966" s="22">
        <v>0</v>
      </c>
      <c r="Y966" s="22">
        <v>0</v>
      </c>
      <c r="Z966" s="22">
        <v>0</v>
      </c>
      <c r="AA966" s="22">
        <v>0</v>
      </c>
      <c r="AB966" s="22">
        <v>1.1405999999999999E-3</v>
      </c>
      <c r="AC966" s="22">
        <v>0</v>
      </c>
      <c r="AD966" s="22">
        <v>5.2436999999999996E-3</v>
      </c>
      <c r="AE966" s="22">
        <v>1.1727400000000001E-2</v>
      </c>
      <c r="AF966" s="22">
        <v>0</v>
      </c>
      <c r="AG966" s="22">
        <v>0</v>
      </c>
      <c r="AH966" s="22">
        <v>0</v>
      </c>
      <c r="AI966" s="22">
        <v>3.9780000000000002E-4</v>
      </c>
      <c r="AJ966" s="22">
        <v>0</v>
      </c>
      <c r="AK966" s="22">
        <v>0</v>
      </c>
      <c r="AL966" s="22">
        <v>0</v>
      </c>
      <c r="AM966" s="22">
        <v>0</v>
      </c>
      <c r="AN966" s="22">
        <v>0</v>
      </c>
      <c r="AO966" s="22">
        <v>0</v>
      </c>
      <c r="AP966" s="22">
        <v>2.4700000000000001E-5</v>
      </c>
      <c r="AQ966" s="24" t="s">
        <v>930</v>
      </c>
    </row>
    <row r="967" spans="1:43" ht="27" x14ac:dyDescent="0.3">
      <c r="A967" s="17">
        <v>2013</v>
      </c>
      <c r="B967" s="19">
        <v>41312</v>
      </c>
      <c r="C967" s="18" t="s">
        <v>43</v>
      </c>
      <c r="D967" s="18" t="s">
        <v>1946</v>
      </c>
      <c r="E967" s="18" t="s">
        <v>1280</v>
      </c>
      <c r="F967" s="17">
        <v>2</v>
      </c>
      <c r="G967" s="18" t="s">
        <v>919</v>
      </c>
      <c r="H967" s="18" t="s">
        <v>47</v>
      </c>
      <c r="I967" s="17">
        <v>2012</v>
      </c>
      <c r="J967" s="17">
        <v>2.7574000000000001</v>
      </c>
      <c r="K967" s="17">
        <v>72</v>
      </c>
      <c r="L967" s="17">
        <v>3591</v>
      </c>
      <c r="M967" s="20">
        <v>1.8658891180907</v>
      </c>
      <c r="N967" s="18" t="s">
        <v>969</v>
      </c>
      <c r="O967" s="18" t="s">
        <v>969</v>
      </c>
      <c r="P967" s="21">
        <v>0.55208333333333337</v>
      </c>
      <c r="Q967" s="18" t="s">
        <v>346</v>
      </c>
      <c r="R967" s="20">
        <v>0.69647243271166193</v>
      </c>
      <c r="S967" s="22">
        <v>2.9020999999999999E-3</v>
      </c>
      <c r="T967" s="20">
        <v>0.10524769710596939</v>
      </c>
      <c r="U967" s="22">
        <v>0.10535858458995376</v>
      </c>
      <c r="V967" s="17">
        <v>3</v>
      </c>
      <c r="W967" s="17">
        <v>3</v>
      </c>
      <c r="X967" s="22">
        <v>0</v>
      </c>
      <c r="Y967" s="22">
        <v>0</v>
      </c>
      <c r="Z967" s="22">
        <v>0</v>
      </c>
      <c r="AA967" s="22">
        <v>0</v>
      </c>
      <c r="AB967" s="22">
        <v>1.2089999999999998E-4</v>
      </c>
      <c r="AC967" s="22">
        <v>0</v>
      </c>
      <c r="AD967" s="22">
        <v>0</v>
      </c>
      <c r="AE967" s="22">
        <v>5.3479999999999999E-4</v>
      </c>
      <c r="AF967" s="22">
        <v>0</v>
      </c>
      <c r="AG967" s="22">
        <v>0</v>
      </c>
      <c r="AH967" s="22">
        <v>0</v>
      </c>
      <c r="AI967" s="22">
        <v>2.2464E-3</v>
      </c>
      <c r="AJ967" s="22">
        <v>0</v>
      </c>
      <c r="AK967" s="22">
        <v>0</v>
      </c>
      <c r="AL967" s="22">
        <v>0</v>
      </c>
      <c r="AM967" s="22">
        <v>0</v>
      </c>
      <c r="AN967" s="22">
        <v>0</v>
      </c>
      <c r="AO967" s="22">
        <v>0</v>
      </c>
      <c r="AP967" s="22">
        <v>0</v>
      </c>
      <c r="AQ967" s="24" t="s">
        <v>930</v>
      </c>
    </row>
    <row r="968" spans="1:43" ht="27" x14ac:dyDescent="0.3">
      <c r="A968" s="17">
        <v>2013</v>
      </c>
      <c r="B968" s="19">
        <v>41312</v>
      </c>
      <c r="C968" s="18" t="s">
        <v>43</v>
      </c>
      <c r="D968" s="18" t="s">
        <v>1947</v>
      </c>
      <c r="E968" s="18" t="s">
        <v>1280</v>
      </c>
      <c r="F968" s="17">
        <v>2</v>
      </c>
      <c r="G968" s="18" t="s">
        <v>919</v>
      </c>
      <c r="H968" s="18" t="s">
        <v>47</v>
      </c>
      <c r="I968" s="17">
        <v>2012</v>
      </c>
      <c r="J968" s="17">
        <v>3.1147999999999998</v>
      </c>
      <c r="K968" s="17">
        <v>72</v>
      </c>
      <c r="L968" s="17">
        <v>3591</v>
      </c>
      <c r="M968" s="20">
        <v>1.8658891180907</v>
      </c>
      <c r="N968" s="18" t="s">
        <v>969</v>
      </c>
      <c r="O968" s="18" t="s">
        <v>969</v>
      </c>
      <c r="P968" s="21">
        <v>0.55208333333333337</v>
      </c>
      <c r="Q968" s="18" t="s">
        <v>346</v>
      </c>
      <c r="R968" s="20">
        <v>1.3430246671303043</v>
      </c>
      <c r="S968" s="22">
        <v>1.2860700000000001E-2</v>
      </c>
      <c r="T968" s="20">
        <v>0.41289007319892135</v>
      </c>
      <c r="U968" s="22">
        <v>0.41460192338386515</v>
      </c>
      <c r="V968" s="17">
        <v>4</v>
      </c>
      <c r="W968" s="17">
        <v>2</v>
      </c>
      <c r="X968" s="22">
        <v>0</v>
      </c>
      <c r="Y968" s="22">
        <v>0</v>
      </c>
      <c r="Z968" s="22">
        <v>0</v>
      </c>
      <c r="AA968" s="22">
        <v>0</v>
      </c>
      <c r="AB968" s="22">
        <v>1.5854E-3</v>
      </c>
      <c r="AC968" s="22">
        <v>2.76E-5</v>
      </c>
      <c r="AD968" s="22">
        <v>1.3037999999999999E-3</v>
      </c>
      <c r="AE968" s="22">
        <v>6.6468000000000005E-3</v>
      </c>
      <c r="AF968" s="22">
        <v>0</v>
      </c>
      <c r="AG968" s="22">
        <v>0</v>
      </c>
      <c r="AH968" s="22">
        <v>0</v>
      </c>
      <c r="AI968" s="22">
        <v>3.2724E-3</v>
      </c>
      <c r="AJ968" s="22">
        <v>0</v>
      </c>
      <c r="AK968" s="22">
        <v>0</v>
      </c>
      <c r="AL968" s="22">
        <v>0</v>
      </c>
      <c r="AM968" s="22">
        <v>0</v>
      </c>
      <c r="AN968" s="22">
        <v>0</v>
      </c>
      <c r="AO968" s="22">
        <v>0</v>
      </c>
      <c r="AP968" s="22">
        <v>2.4700000000000001E-5</v>
      </c>
      <c r="AQ968" s="24" t="s">
        <v>930</v>
      </c>
    </row>
    <row r="969" spans="1:43" ht="27" x14ac:dyDescent="0.3">
      <c r="A969" s="17">
        <v>2013</v>
      </c>
      <c r="B969" s="19">
        <v>41312</v>
      </c>
      <c r="C969" s="18" t="s">
        <v>43</v>
      </c>
      <c r="D969" s="18" t="s">
        <v>1948</v>
      </c>
      <c r="E969" s="18" t="s">
        <v>1280</v>
      </c>
      <c r="F969" s="17">
        <v>2</v>
      </c>
      <c r="G969" s="18" t="s">
        <v>919</v>
      </c>
      <c r="H969" s="18" t="s">
        <v>47</v>
      </c>
      <c r="I969" s="17">
        <v>2012</v>
      </c>
      <c r="J969" s="17">
        <v>2.5781999999999998</v>
      </c>
      <c r="K969" s="17">
        <v>68</v>
      </c>
      <c r="L969" s="17">
        <v>3591</v>
      </c>
      <c r="M969" s="20">
        <v>1.8658891180907</v>
      </c>
      <c r="N969" s="18" t="s">
        <v>969</v>
      </c>
      <c r="O969" s="18" t="s">
        <v>969</v>
      </c>
      <c r="P969" s="21">
        <v>0.55208333333333337</v>
      </c>
      <c r="Q969" s="18" t="s">
        <v>346</v>
      </c>
      <c r="R969" s="20">
        <v>1.2896149135981627</v>
      </c>
      <c r="S969" s="22">
        <v>9.155700000000001E-3</v>
      </c>
      <c r="T969" s="20">
        <v>0.35511985105887839</v>
      </c>
      <c r="U969" s="22">
        <v>0.35638544652577619</v>
      </c>
      <c r="V969" s="17">
        <v>4</v>
      </c>
      <c r="W969" s="17">
        <v>2</v>
      </c>
      <c r="X969" s="22">
        <v>0</v>
      </c>
      <c r="Y969" s="22">
        <v>0</v>
      </c>
      <c r="Z969" s="22">
        <v>0</v>
      </c>
      <c r="AA969" s="22">
        <v>0</v>
      </c>
      <c r="AB969" s="22">
        <v>9.9749999999999991E-4</v>
      </c>
      <c r="AC969" s="22">
        <v>0</v>
      </c>
      <c r="AD969" s="22">
        <v>3.5049999999999995E-4</v>
      </c>
      <c r="AE969" s="22">
        <v>2.5211999999999999E-3</v>
      </c>
      <c r="AF969" s="22">
        <v>0</v>
      </c>
      <c r="AG969" s="22">
        <v>0</v>
      </c>
      <c r="AH969" s="22">
        <v>0</v>
      </c>
      <c r="AI969" s="22">
        <v>4.9077000000000001E-3</v>
      </c>
      <c r="AJ969" s="22">
        <v>0</v>
      </c>
      <c r="AK969" s="22">
        <v>0</v>
      </c>
      <c r="AL969" s="22">
        <v>0</v>
      </c>
      <c r="AM969" s="22">
        <v>0</v>
      </c>
      <c r="AN969" s="22">
        <v>3.3070000000000002E-4</v>
      </c>
      <c r="AO969" s="22">
        <v>0</v>
      </c>
      <c r="AP969" s="22">
        <v>4.8099999999999997E-5</v>
      </c>
      <c r="AQ969" s="24" t="s">
        <v>930</v>
      </c>
    </row>
    <row r="970" spans="1:43" ht="27" x14ac:dyDescent="0.3">
      <c r="A970" s="17">
        <v>2013</v>
      </c>
      <c r="B970" s="19">
        <v>41312</v>
      </c>
      <c r="C970" s="18" t="s">
        <v>43</v>
      </c>
      <c r="D970" s="18" t="s">
        <v>1949</v>
      </c>
      <c r="E970" s="18" t="s">
        <v>1280</v>
      </c>
      <c r="F970" s="17">
        <v>2</v>
      </c>
      <c r="G970" s="18" t="s">
        <v>919</v>
      </c>
      <c r="H970" s="18" t="s">
        <v>47</v>
      </c>
      <c r="I970" s="17">
        <v>2012</v>
      </c>
      <c r="J970" s="17">
        <v>2.4621</v>
      </c>
      <c r="K970" s="17">
        <v>67</v>
      </c>
      <c r="L970" s="17">
        <v>3591</v>
      </c>
      <c r="M970" s="20">
        <v>1.8658891180907</v>
      </c>
      <c r="N970" s="18" t="s">
        <v>969</v>
      </c>
      <c r="O970" s="18" t="s">
        <v>969</v>
      </c>
      <c r="P970" s="21">
        <v>0.55208333333333337</v>
      </c>
      <c r="Q970" s="18" t="s">
        <v>346</v>
      </c>
      <c r="R970" s="20">
        <v>1.3037062492426805</v>
      </c>
      <c r="S970" s="22">
        <v>8.9407999999999987E-3</v>
      </c>
      <c r="T970" s="20">
        <v>0.36313715933552654</v>
      </c>
      <c r="U970" s="22">
        <v>0.36446065139188677</v>
      </c>
      <c r="V970" s="17">
        <v>3</v>
      </c>
      <c r="W970" s="17">
        <v>3</v>
      </c>
      <c r="X970" s="22">
        <v>0</v>
      </c>
      <c r="Y970" s="22">
        <v>0</v>
      </c>
      <c r="Z970" s="22">
        <v>0</v>
      </c>
      <c r="AA970" s="22">
        <v>0</v>
      </c>
      <c r="AB970" s="22">
        <v>1.199E-3</v>
      </c>
      <c r="AC970" s="22">
        <v>0</v>
      </c>
      <c r="AD970" s="22">
        <v>1.5870000000000001E-4</v>
      </c>
      <c r="AE970" s="22">
        <v>1.6044E-3</v>
      </c>
      <c r="AF970" s="22">
        <v>0</v>
      </c>
      <c r="AG970" s="22">
        <v>0</v>
      </c>
      <c r="AH970" s="22">
        <v>0</v>
      </c>
      <c r="AI970" s="22">
        <v>5.9787E-3</v>
      </c>
      <c r="AJ970" s="22">
        <v>0</v>
      </c>
      <c r="AK970" s="22">
        <v>0</v>
      </c>
      <c r="AL970" s="22">
        <v>0</v>
      </c>
      <c r="AM970" s="22">
        <v>0</v>
      </c>
      <c r="AN970" s="22">
        <v>0</v>
      </c>
      <c r="AO970" s="22">
        <v>0</v>
      </c>
      <c r="AP970" s="22">
        <v>0</v>
      </c>
      <c r="AQ970" s="24" t="s">
        <v>930</v>
      </c>
    </row>
    <row r="971" spans="1:43" ht="27" x14ac:dyDescent="0.3">
      <c r="A971" s="17">
        <v>2013</v>
      </c>
      <c r="B971" s="19">
        <v>41312</v>
      </c>
      <c r="C971" s="18" t="s">
        <v>43</v>
      </c>
      <c r="D971" s="18" t="s">
        <v>1950</v>
      </c>
      <c r="E971" s="18" t="s">
        <v>1280</v>
      </c>
      <c r="F971" s="17">
        <v>2</v>
      </c>
      <c r="G971" s="18" t="s">
        <v>919</v>
      </c>
      <c r="H971" s="18" t="s">
        <v>47</v>
      </c>
      <c r="I971" s="17">
        <v>2012</v>
      </c>
      <c r="J971" s="17">
        <v>4.3722000000000003</v>
      </c>
      <c r="K971" s="17">
        <v>80</v>
      </c>
      <c r="L971" s="17">
        <v>3591</v>
      </c>
      <c r="M971" s="20">
        <v>1.8658891180907</v>
      </c>
      <c r="N971" s="18" t="s">
        <v>969</v>
      </c>
      <c r="O971" s="18" t="s">
        <v>969</v>
      </c>
      <c r="P971" s="21">
        <v>0.55208333333333337</v>
      </c>
      <c r="Q971" s="18" t="s">
        <v>346</v>
      </c>
      <c r="R971" s="20">
        <v>1.3665686803537074</v>
      </c>
      <c r="S971" s="22">
        <v>2.0247924360820076E-2</v>
      </c>
      <c r="T971" s="20">
        <v>0.46310608757193339</v>
      </c>
      <c r="U971" s="22">
        <v>0.46526073837442755</v>
      </c>
      <c r="V971" s="17">
        <v>4</v>
      </c>
      <c r="W971" s="17">
        <v>2</v>
      </c>
      <c r="X971" s="22">
        <v>0</v>
      </c>
      <c r="Y971" s="22">
        <v>0</v>
      </c>
      <c r="Z971" s="22">
        <v>0</v>
      </c>
      <c r="AA971" s="22">
        <v>0</v>
      </c>
      <c r="AB971" s="22">
        <v>1.7331999999999998E-3</v>
      </c>
      <c r="AC971" s="22">
        <v>0</v>
      </c>
      <c r="AD971" s="22">
        <v>2.8016999999999999E-3</v>
      </c>
      <c r="AE971" s="22">
        <v>6.9906000000000005E-3</v>
      </c>
      <c r="AF971" s="22">
        <v>0</v>
      </c>
      <c r="AG971" s="22">
        <v>0</v>
      </c>
      <c r="AH971" s="22">
        <v>0</v>
      </c>
      <c r="AI971" s="22">
        <v>5.7860999999999998E-3</v>
      </c>
      <c r="AJ971" s="22">
        <v>0</v>
      </c>
      <c r="AK971" s="22">
        <v>9.521243608200746E-4</v>
      </c>
      <c r="AL971" s="22">
        <v>0</v>
      </c>
      <c r="AM971" s="22">
        <v>0</v>
      </c>
      <c r="AN971" s="22">
        <v>1.9842000000000002E-3</v>
      </c>
      <c r="AO971" s="22">
        <v>0</v>
      </c>
      <c r="AP971" s="22">
        <v>0</v>
      </c>
      <c r="AQ971" s="24" t="s">
        <v>930</v>
      </c>
    </row>
    <row r="972" spans="1:43" ht="27" x14ac:dyDescent="0.3">
      <c r="A972" s="17">
        <v>2013</v>
      </c>
      <c r="B972" s="19">
        <v>41312</v>
      </c>
      <c r="C972" s="18" t="s">
        <v>43</v>
      </c>
      <c r="D972" s="18" t="s">
        <v>1951</v>
      </c>
      <c r="E972" s="18" t="s">
        <v>1280</v>
      </c>
      <c r="F972" s="17">
        <v>2</v>
      </c>
      <c r="G972" s="18" t="s">
        <v>919</v>
      </c>
      <c r="H972" s="18" t="s">
        <v>47</v>
      </c>
      <c r="I972" s="17">
        <v>2012</v>
      </c>
      <c r="J972" s="17">
        <v>3.3517999999999999</v>
      </c>
      <c r="K972" s="17">
        <v>74</v>
      </c>
      <c r="L972" s="17">
        <v>3591</v>
      </c>
      <c r="M972" s="20">
        <v>1.8658891180907</v>
      </c>
      <c r="N972" s="18" t="s">
        <v>969</v>
      </c>
      <c r="O972" s="18" t="s">
        <v>969</v>
      </c>
      <c r="P972" s="21">
        <v>0.55208333333333337</v>
      </c>
      <c r="Q972" s="18" t="s">
        <v>346</v>
      </c>
      <c r="R972" s="20">
        <v>1.1367470541374942</v>
      </c>
      <c r="S972" s="22">
        <v>8.8741000000000011E-3</v>
      </c>
      <c r="T972" s="20">
        <v>0.26475625037293399</v>
      </c>
      <c r="U972" s="22">
        <v>0.26545906985255047</v>
      </c>
      <c r="V972" s="17">
        <v>3</v>
      </c>
      <c r="W972" s="17">
        <v>3</v>
      </c>
      <c r="X972" s="22">
        <v>0</v>
      </c>
      <c r="Y972" s="22">
        <v>0</v>
      </c>
      <c r="Z972" s="22">
        <v>0</v>
      </c>
      <c r="AA972" s="22">
        <v>0</v>
      </c>
      <c r="AB972" s="22">
        <v>1.3903999999999998E-3</v>
      </c>
      <c r="AC972" s="22">
        <v>0</v>
      </c>
      <c r="AD972" s="22">
        <v>6.5759999999999994E-4</v>
      </c>
      <c r="AE972" s="22">
        <v>3.4762E-3</v>
      </c>
      <c r="AF972" s="22">
        <v>0</v>
      </c>
      <c r="AG972" s="22">
        <v>0</v>
      </c>
      <c r="AH972" s="22">
        <v>2.3999999999999999E-6</v>
      </c>
      <c r="AI972" s="22">
        <v>3.3227999999999999E-3</v>
      </c>
      <c r="AJ972" s="22">
        <v>0</v>
      </c>
      <c r="AK972" s="22">
        <v>0</v>
      </c>
      <c r="AL972" s="22">
        <v>0</v>
      </c>
      <c r="AM972" s="22">
        <v>0</v>
      </c>
      <c r="AN972" s="22">
        <v>0</v>
      </c>
      <c r="AO972" s="22">
        <v>0</v>
      </c>
      <c r="AP972" s="22">
        <v>2.4700000000000001E-5</v>
      </c>
      <c r="AQ972" s="24" t="s">
        <v>930</v>
      </c>
    </row>
    <row r="973" spans="1:43" ht="27" x14ac:dyDescent="0.3">
      <c r="A973" s="17">
        <v>2013</v>
      </c>
      <c r="B973" s="19">
        <v>41312</v>
      </c>
      <c r="C973" s="18" t="s">
        <v>43</v>
      </c>
      <c r="D973" s="18" t="s">
        <v>1952</v>
      </c>
      <c r="E973" s="18" t="s">
        <v>1280</v>
      </c>
      <c r="F973" s="17">
        <v>2</v>
      </c>
      <c r="G973" s="18" t="s">
        <v>919</v>
      </c>
      <c r="H973" s="18" t="s">
        <v>47</v>
      </c>
      <c r="I973" s="17">
        <v>2012</v>
      </c>
      <c r="J973" s="17">
        <v>3.8548</v>
      </c>
      <c r="K973" s="17">
        <v>75</v>
      </c>
      <c r="L973" s="17">
        <v>3591</v>
      </c>
      <c r="M973" s="20">
        <v>1.8658891180907</v>
      </c>
      <c r="N973" s="18" t="s">
        <v>969</v>
      </c>
      <c r="O973" s="18" t="s">
        <v>969</v>
      </c>
      <c r="P973" s="21">
        <v>0.55208333333333337</v>
      </c>
      <c r="Q973" s="18" t="s">
        <v>346</v>
      </c>
      <c r="R973" s="20">
        <v>1.2005367767194888</v>
      </c>
      <c r="S973" s="22">
        <v>1.0815018057744893E-2</v>
      </c>
      <c r="T973" s="20">
        <v>0.28055977113585379</v>
      </c>
      <c r="U973" s="22">
        <v>0.28134912359309933</v>
      </c>
      <c r="V973" s="17">
        <v>4</v>
      </c>
      <c r="W973" s="17">
        <v>3</v>
      </c>
      <c r="X973" s="22">
        <v>0</v>
      </c>
      <c r="Y973" s="22">
        <v>0</v>
      </c>
      <c r="Z973" s="22">
        <v>0</v>
      </c>
      <c r="AA973" s="22">
        <v>0</v>
      </c>
      <c r="AB973" s="22">
        <v>8.0599999999999994E-5</v>
      </c>
      <c r="AC973" s="22">
        <v>0</v>
      </c>
      <c r="AD973" s="22">
        <v>6.8499999999999998E-5</v>
      </c>
      <c r="AE973" s="22">
        <v>2.2919999999999999E-4</v>
      </c>
      <c r="AF973" s="22">
        <v>0</v>
      </c>
      <c r="AG973" s="22">
        <v>0</v>
      </c>
      <c r="AH973" s="22">
        <v>7.1999999999999997E-6</v>
      </c>
      <c r="AI973" s="22">
        <v>8.6706000000000005E-3</v>
      </c>
      <c r="AJ973" s="22">
        <v>0</v>
      </c>
      <c r="AK973" s="22">
        <v>4.3611805774489148E-4</v>
      </c>
      <c r="AL973" s="22">
        <v>0</v>
      </c>
      <c r="AM973" s="22">
        <v>0</v>
      </c>
      <c r="AN973" s="22">
        <v>1.3228000000000001E-3</v>
      </c>
      <c r="AO973" s="22">
        <v>0</v>
      </c>
      <c r="AP973" s="22">
        <v>0</v>
      </c>
      <c r="AQ973" s="24" t="s">
        <v>930</v>
      </c>
    </row>
    <row r="974" spans="1:43" ht="27" x14ac:dyDescent="0.3">
      <c r="A974" s="17">
        <v>2013</v>
      </c>
      <c r="B974" s="19">
        <v>41312</v>
      </c>
      <c r="C974" s="18" t="s">
        <v>1512</v>
      </c>
      <c r="D974" s="18" t="s">
        <v>1953</v>
      </c>
      <c r="E974" s="18" t="s">
        <v>1280</v>
      </c>
      <c r="F974" s="17">
        <v>2</v>
      </c>
      <c r="G974" s="18" t="s">
        <v>919</v>
      </c>
      <c r="H974" s="18" t="s">
        <v>47</v>
      </c>
      <c r="I974" s="17">
        <v>2012</v>
      </c>
      <c r="J974" s="17">
        <v>2.827</v>
      </c>
      <c r="K974" s="17">
        <v>70</v>
      </c>
      <c r="L974" s="17">
        <v>2787</v>
      </c>
      <c r="M974" s="20">
        <v>1.4216782911136754</v>
      </c>
      <c r="N974" s="18" t="s">
        <v>969</v>
      </c>
      <c r="O974" s="18" t="s">
        <v>969</v>
      </c>
      <c r="P974" s="21">
        <v>0.57638888888888884</v>
      </c>
      <c r="Q974" s="18" t="s">
        <v>346</v>
      </c>
      <c r="R974" s="20">
        <v>1.1547957746612572</v>
      </c>
      <c r="S974" s="22">
        <v>7.4925E-3</v>
      </c>
      <c r="T974" s="20">
        <v>0.26503360452776797</v>
      </c>
      <c r="U974" s="22">
        <v>0.26573789926077518</v>
      </c>
      <c r="V974" s="17">
        <v>3</v>
      </c>
      <c r="W974" s="17">
        <v>4</v>
      </c>
      <c r="X974" s="22">
        <v>5.49E-5</v>
      </c>
      <c r="Y974" s="22">
        <v>0</v>
      </c>
      <c r="Z974" s="22">
        <v>0</v>
      </c>
      <c r="AA974" s="22">
        <v>0</v>
      </c>
      <c r="AB974" s="22">
        <v>1.441E-3</v>
      </c>
      <c r="AC974" s="22">
        <v>2.76E-5</v>
      </c>
      <c r="AD974" s="22">
        <v>3.2309999999999999E-4</v>
      </c>
      <c r="AE974" s="22">
        <v>1.6425999999999999E-3</v>
      </c>
      <c r="AF974" s="22">
        <v>0</v>
      </c>
      <c r="AG974" s="22">
        <v>2.27E-5</v>
      </c>
      <c r="AH974" s="22">
        <v>0</v>
      </c>
      <c r="AI974" s="22">
        <v>3.7089000000000002E-3</v>
      </c>
      <c r="AJ974" s="22">
        <v>0</v>
      </c>
      <c r="AK974" s="22">
        <v>0</v>
      </c>
      <c r="AL974" s="22">
        <v>0</v>
      </c>
      <c r="AM974" s="22">
        <v>0</v>
      </c>
      <c r="AN974" s="22">
        <v>0</v>
      </c>
      <c r="AO974" s="22">
        <v>0</v>
      </c>
      <c r="AP974" s="22">
        <v>2.7169999999999999E-4</v>
      </c>
      <c r="AQ974" s="24" t="s">
        <v>930</v>
      </c>
    </row>
    <row r="975" spans="1:43" ht="27" x14ac:dyDescent="0.3">
      <c r="A975" s="17">
        <v>2013</v>
      </c>
      <c r="B975" s="19">
        <v>41312</v>
      </c>
      <c r="C975" s="18" t="s">
        <v>1512</v>
      </c>
      <c r="D975" s="18" t="s">
        <v>1954</v>
      </c>
      <c r="E975" s="18" t="s">
        <v>1280</v>
      </c>
      <c r="F975" s="17">
        <v>2</v>
      </c>
      <c r="G975" s="18" t="s">
        <v>919</v>
      </c>
      <c r="H975" s="18" t="s">
        <v>47</v>
      </c>
      <c r="I975" s="17">
        <v>2012</v>
      </c>
      <c r="J975" s="17">
        <v>3.0251000000000001</v>
      </c>
      <c r="K975" s="17">
        <v>70</v>
      </c>
      <c r="L975" s="17">
        <v>2787</v>
      </c>
      <c r="M975" s="20">
        <v>1.4216782911136754</v>
      </c>
      <c r="N975" s="18" t="s">
        <v>969</v>
      </c>
      <c r="O975" s="18" t="s">
        <v>969</v>
      </c>
      <c r="P975" s="21">
        <v>0.57638888888888884</v>
      </c>
      <c r="Q975" s="18" t="s">
        <v>346</v>
      </c>
      <c r="R975" s="20">
        <v>1.4246507700966213</v>
      </c>
      <c r="S975" s="22">
        <v>1.3947030384849721E-2</v>
      </c>
      <c r="T975" s="20">
        <v>0.4610436145862854</v>
      </c>
      <c r="U975" s="22">
        <v>0.46317907212240572</v>
      </c>
      <c r="V975" s="17">
        <v>4</v>
      </c>
      <c r="W975" s="17">
        <v>4</v>
      </c>
      <c r="X975" s="22">
        <v>0</v>
      </c>
      <c r="Y975" s="22">
        <v>0</v>
      </c>
      <c r="Z975" s="22">
        <v>0</v>
      </c>
      <c r="AA975" s="22">
        <v>0</v>
      </c>
      <c r="AB975" s="22">
        <v>1.4104999999999999E-3</v>
      </c>
      <c r="AC975" s="22">
        <v>0</v>
      </c>
      <c r="AD975" s="22">
        <v>1.8039999999999999E-4</v>
      </c>
      <c r="AE975" s="22">
        <v>1.2224E-3</v>
      </c>
      <c r="AF975" s="22">
        <v>0</v>
      </c>
      <c r="AG975" s="22">
        <v>0</v>
      </c>
      <c r="AH975" s="22">
        <v>0</v>
      </c>
      <c r="AI975" s="22">
        <v>8.0468999999999992E-3</v>
      </c>
      <c r="AJ975" s="22">
        <v>0</v>
      </c>
      <c r="AK975" s="22">
        <v>4.599334643104549E-5</v>
      </c>
      <c r="AL975" s="22">
        <v>3.9523703841867563E-4</v>
      </c>
      <c r="AM975" s="22">
        <v>0</v>
      </c>
      <c r="AN975" s="22">
        <v>2.6456000000000001E-3</v>
      </c>
      <c r="AO975" s="22">
        <v>0</v>
      </c>
      <c r="AP975" s="22">
        <v>0</v>
      </c>
      <c r="AQ975" s="24" t="s">
        <v>930</v>
      </c>
    </row>
    <row r="976" spans="1:43" ht="27" x14ac:dyDescent="0.3">
      <c r="A976" s="17">
        <v>2013</v>
      </c>
      <c r="B976" s="19">
        <v>41312</v>
      </c>
      <c r="C976" s="18" t="s">
        <v>1512</v>
      </c>
      <c r="D976" s="18" t="s">
        <v>1955</v>
      </c>
      <c r="E976" s="18" t="s">
        <v>1280</v>
      </c>
      <c r="F976" s="17">
        <v>2</v>
      </c>
      <c r="G976" s="18" t="s">
        <v>919</v>
      </c>
      <c r="H976" s="18" t="s">
        <v>47</v>
      </c>
      <c r="I976" s="17">
        <v>2012</v>
      </c>
      <c r="J976" s="17">
        <v>3.6705000000000001</v>
      </c>
      <c r="K976" s="17">
        <v>75</v>
      </c>
      <c r="L976" s="17">
        <v>2787</v>
      </c>
      <c r="M976" s="20">
        <v>1.4216782911136754</v>
      </c>
      <c r="N976" s="18" t="s">
        <v>969</v>
      </c>
      <c r="O976" s="18" t="s">
        <v>969</v>
      </c>
      <c r="P976" s="21">
        <v>0.57638888888888884</v>
      </c>
      <c r="Q976" s="18" t="s">
        <v>346</v>
      </c>
      <c r="R976" s="20">
        <v>0.87341498036621812</v>
      </c>
      <c r="S976" s="22">
        <v>5.0921999999999999E-3</v>
      </c>
      <c r="T976" s="20">
        <v>0.13873314262362074</v>
      </c>
      <c r="U976" s="22">
        <v>0.13892587886128249</v>
      </c>
      <c r="V976" s="17">
        <v>4</v>
      </c>
      <c r="W976" s="17">
        <v>3</v>
      </c>
      <c r="X976" s="22">
        <v>0</v>
      </c>
      <c r="Y976" s="22">
        <v>0</v>
      </c>
      <c r="Z976" s="22">
        <v>0</v>
      </c>
      <c r="AA976" s="22">
        <v>0</v>
      </c>
      <c r="AB976" s="22">
        <v>8.0599999999999994E-5</v>
      </c>
      <c r="AC976" s="22">
        <v>0</v>
      </c>
      <c r="AD976" s="22">
        <v>0</v>
      </c>
      <c r="AE976" s="22">
        <v>3.82E-5</v>
      </c>
      <c r="AF976" s="22">
        <v>0</v>
      </c>
      <c r="AG976" s="22">
        <v>0</v>
      </c>
      <c r="AH976" s="22">
        <v>0</v>
      </c>
      <c r="AI976" s="22">
        <v>4.9734000000000002E-3</v>
      </c>
      <c r="AJ976" s="22">
        <v>0</v>
      </c>
      <c r="AK976" s="22">
        <v>0</v>
      </c>
      <c r="AL976" s="22">
        <v>0</v>
      </c>
      <c r="AM976" s="22">
        <v>0</v>
      </c>
      <c r="AN976" s="22">
        <v>0</v>
      </c>
      <c r="AO976" s="22">
        <v>0</v>
      </c>
      <c r="AP976" s="22">
        <v>0</v>
      </c>
      <c r="AQ976" s="24" t="s">
        <v>930</v>
      </c>
    </row>
    <row r="977" spans="1:43" ht="27" x14ac:dyDescent="0.3">
      <c r="A977" s="17">
        <v>2013</v>
      </c>
      <c r="B977" s="19">
        <v>41338</v>
      </c>
      <c r="C977" s="18" t="s">
        <v>1084</v>
      </c>
      <c r="D977" s="18" t="s">
        <v>1956</v>
      </c>
      <c r="E977" s="18" t="s">
        <v>1280</v>
      </c>
      <c r="F977" s="17">
        <v>3</v>
      </c>
      <c r="G977" s="18" t="s">
        <v>919</v>
      </c>
      <c r="H977" s="18" t="s">
        <v>47</v>
      </c>
      <c r="I977" s="17">
        <v>2012</v>
      </c>
      <c r="J977" s="17">
        <v>3.0988000000000002</v>
      </c>
      <c r="K977" s="17">
        <v>79</v>
      </c>
      <c r="L977" s="17">
        <v>4618</v>
      </c>
      <c r="M977" s="20">
        <v>2.4443430035978131</v>
      </c>
      <c r="N977" s="18" t="s">
        <v>969</v>
      </c>
      <c r="O977" s="18" t="s">
        <v>969</v>
      </c>
      <c r="P977" s="21">
        <v>0.4909722222222222</v>
      </c>
      <c r="Q977" s="18" t="s">
        <v>346</v>
      </c>
      <c r="R977" s="20">
        <v>2.2838310291793809</v>
      </c>
      <c r="S977" s="22">
        <v>0.15955868790952243</v>
      </c>
      <c r="T977" s="20">
        <v>5.1490476284214024</v>
      </c>
      <c r="U977" s="22">
        <v>5.4285671357837382</v>
      </c>
      <c r="V977" s="17">
        <v>4</v>
      </c>
      <c r="W977" s="17">
        <v>4</v>
      </c>
      <c r="X977" s="22">
        <v>2.196E-4</v>
      </c>
      <c r="Y977" s="22">
        <v>0</v>
      </c>
      <c r="Z977" s="22">
        <v>2.3600000000000001E-5</v>
      </c>
      <c r="AA977" s="22">
        <v>0</v>
      </c>
      <c r="AB977" s="22">
        <v>1.9746999999999998E-3</v>
      </c>
      <c r="AC977" s="22">
        <v>2.4740000000000005E-4</v>
      </c>
      <c r="AD977" s="22">
        <v>5.3560000000000001E-4</v>
      </c>
      <c r="AE977" s="22">
        <v>4.5839999999999998E-4</v>
      </c>
      <c r="AF977" s="22">
        <v>0</v>
      </c>
      <c r="AG977" s="22">
        <v>0</v>
      </c>
      <c r="AH977" s="22">
        <v>0</v>
      </c>
      <c r="AI977" s="22">
        <v>2.5326000000000003E-3</v>
      </c>
      <c r="AJ977" s="22">
        <v>0</v>
      </c>
      <c r="AK977" s="22">
        <v>1.2860547884504846E-5</v>
      </c>
      <c r="AL977" s="22">
        <v>0</v>
      </c>
      <c r="AM977" s="22">
        <v>0</v>
      </c>
      <c r="AN977" s="22">
        <v>0</v>
      </c>
      <c r="AO977" s="22">
        <v>0.15331732736163792</v>
      </c>
      <c r="AP977" s="22">
        <v>2.366E-4</v>
      </c>
      <c r="AQ977" s="24" t="s">
        <v>930</v>
      </c>
    </row>
    <row r="978" spans="1:43" ht="27" x14ac:dyDescent="0.3">
      <c r="A978" s="17">
        <v>2013</v>
      </c>
      <c r="B978" s="19">
        <v>41339</v>
      </c>
      <c r="C978" s="18" t="s">
        <v>1134</v>
      </c>
      <c r="D978" s="18" t="s">
        <v>1957</v>
      </c>
      <c r="E978" s="18" t="s">
        <v>1280</v>
      </c>
      <c r="F978" s="17">
        <v>3</v>
      </c>
      <c r="G978" s="18" t="s">
        <v>919</v>
      </c>
      <c r="H978" s="18" t="s">
        <v>47</v>
      </c>
      <c r="I978" s="17">
        <v>2012</v>
      </c>
      <c r="J978" s="17">
        <v>2.9996</v>
      </c>
      <c r="K978" s="17">
        <v>75</v>
      </c>
      <c r="L978" s="17">
        <v>457</v>
      </c>
      <c r="M978" s="20">
        <v>0.20501743466594632</v>
      </c>
      <c r="N978" s="18" t="s">
        <v>920</v>
      </c>
      <c r="O978" s="18" t="s">
        <v>920</v>
      </c>
      <c r="P978" s="21">
        <v>0.3</v>
      </c>
      <c r="Q978" s="18" t="s">
        <v>346</v>
      </c>
      <c r="R978" s="20">
        <v>0.34322587947150901</v>
      </c>
      <c r="S978" s="22">
        <v>1.5021605478845049E-3</v>
      </c>
      <c r="T978" s="20">
        <v>5.0078695422206457E-2</v>
      </c>
      <c r="U978" s="22">
        <v>5.0103786744965462E-2</v>
      </c>
      <c r="V978" s="17">
        <v>2</v>
      </c>
      <c r="W978" s="17">
        <v>1</v>
      </c>
      <c r="X978" s="22">
        <v>0</v>
      </c>
      <c r="Y978" s="22">
        <v>0</v>
      </c>
      <c r="Z978" s="22">
        <v>3.5349999999999997E-4</v>
      </c>
      <c r="AA978" s="22">
        <v>0</v>
      </c>
      <c r="AB978" s="22">
        <v>0</v>
      </c>
      <c r="AC978" s="22">
        <v>3.2080000000000005E-4</v>
      </c>
      <c r="AD978" s="22">
        <v>5.6490000000000012E-4</v>
      </c>
      <c r="AE978" s="22">
        <v>7.64E-5</v>
      </c>
      <c r="AF978" s="22">
        <v>0</v>
      </c>
      <c r="AG978" s="22">
        <v>0</v>
      </c>
      <c r="AH978" s="22">
        <v>0</v>
      </c>
      <c r="AI978" s="22">
        <v>1.7369999999999999E-4</v>
      </c>
      <c r="AJ978" s="22">
        <v>0</v>
      </c>
      <c r="AK978" s="22">
        <v>1.2860547884504846E-5</v>
      </c>
      <c r="AL978" s="22">
        <v>0</v>
      </c>
      <c r="AM978" s="22">
        <v>0</v>
      </c>
      <c r="AN978" s="22">
        <v>0</v>
      </c>
      <c r="AO978" s="22">
        <v>0</v>
      </c>
      <c r="AP978" s="22">
        <v>0</v>
      </c>
      <c r="AQ978" s="24" t="s">
        <v>930</v>
      </c>
    </row>
    <row r="979" spans="1:43" ht="27" x14ac:dyDescent="0.3">
      <c r="A979" s="17">
        <v>2013</v>
      </c>
      <c r="B979" s="19">
        <v>41339</v>
      </c>
      <c r="C979" s="18" t="s">
        <v>1134</v>
      </c>
      <c r="D979" s="18" t="s">
        <v>1958</v>
      </c>
      <c r="E979" s="18" t="s">
        <v>1280</v>
      </c>
      <c r="F979" s="17">
        <v>3</v>
      </c>
      <c r="G979" s="18" t="s">
        <v>919</v>
      </c>
      <c r="H979" s="18" t="s">
        <v>47</v>
      </c>
      <c r="I979" s="17">
        <v>2012</v>
      </c>
      <c r="J979" s="17">
        <v>2.7928000000000002</v>
      </c>
      <c r="K979" s="17">
        <v>75</v>
      </c>
      <c r="L979" s="17">
        <v>457</v>
      </c>
      <c r="M979" s="20">
        <v>0.20501743466594632</v>
      </c>
      <c r="N979" s="18" t="s">
        <v>920</v>
      </c>
      <c r="O979" s="18" t="s">
        <v>920</v>
      </c>
      <c r="P979" s="21">
        <v>0.3</v>
      </c>
      <c r="Q979" s="18" t="s">
        <v>346</v>
      </c>
      <c r="R979" s="20">
        <v>1.2122876290722981</v>
      </c>
      <c r="S979" s="22">
        <v>1.1111638433664989E-2</v>
      </c>
      <c r="T979" s="20">
        <v>0.39786731716073431</v>
      </c>
      <c r="U979" s="22">
        <v>0.39945662451591668</v>
      </c>
      <c r="V979" s="17">
        <v>3</v>
      </c>
      <c r="W979" s="17">
        <v>3</v>
      </c>
      <c r="X979" s="22">
        <v>1.098E-4</v>
      </c>
      <c r="Y979" s="22">
        <v>0</v>
      </c>
      <c r="Z979" s="22">
        <v>7.0699999999999997E-5</v>
      </c>
      <c r="AA979" s="22">
        <v>0</v>
      </c>
      <c r="AB979" s="22">
        <v>2.1159999999999999E-4</v>
      </c>
      <c r="AC979" s="22">
        <v>2.4790000000000001E-4</v>
      </c>
      <c r="AD979" s="22">
        <v>8.4829999999999997E-4</v>
      </c>
      <c r="AE979" s="22">
        <v>1.1459999999999999E-4</v>
      </c>
      <c r="AF979" s="22">
        <v>0</v>
      </c>
      <c r="AG979" s="22">
        <v>0</v>
      </c>
      <c r="AH979" s="22">
        <v>0</v>
      </c>
      <c r="AI979" s="22">
        <v>3.7530000000000002E-4</v>
      </c>
      <c r="AJ979" s="22">
        <v>0</v>
      </c>
      <c r="AK979" s="22">
        <v>0</v>
      </c>
      <c r="AL979" s="22">
        <v>9.0346384336649887E-3</v>
      </c>
      <c r="AM979" s="22">
        <v>0</v>
      </c>
      <c r="AN979" s="22">
        <v>0</v>
      </c>
      <c r="AO979" s="22">
        <v>0</v>
      </c>
      <c r="AP979" s="22">
        <v>9.8800000000000003E-5</v>
      </c>
      <c r="AQ979" s="24" t="s">
        <v>930</v>
      </c>
    </row>
    <row r="980" spans="1:43" ht="27" x14ac:dyDescent="0.3">
      <c r="A980" s="17">
        <v>2013</v>
      </c>
      <c r="B980" s="19">
        <v>41339</v>
      </c>
      <c r="C980" s="18" t="s">
        <v>1134</v>
      </c>
      <c r="D980" s="18" t="s">
        <v>1959</v>
      </c>
      <c r="E980" s="18" t="s">
        <v>1280</v>
      </c>
      <c r="F980" s="17">
        <v>3</v>
      </c>
      <c r="G980" s="18" t="s">
        <v>919</v>
      </c>
      <c r="H980" s="18" t="s">
        <v>47</v>
      </c>
      <c r="I980" s="17">
        <v>2012</v>
      </c>
      <c r="J980" s="17">
        <v>2.0712000000000002</v>
      </c>
      <c r="K980" s="17">
        <v>70</v>
      </c>
      <c r="L980" s="17">
        <v>457</v>
      </c>
      <c r="M980" s="20">
        <v>0.20501743466594632</v>
      </c>
      <c r="N980" s="18" t="s">
        <v>920</v>
      </c>
      <c r="O980" s="18" t="s">
        <v>920</v>
      </c>
      <c r="P980" s="21">
        <v>0.3</v>
      </c>
      <c r="Q980" s="18" t="s">
        <v>346</v>
      </c>
      <c r="R980" s="20">
        <v>0.77571336059002338</v>
      </c>
      <c r="S980" s="22">
        <v>3.13E-3</v>
      </c>
      <c r="T980" s="20">
        <v>0.1511201235998455</v>
      </c>
      <c r="U980" s="22">
        <v>0.15134884215718036</v>
      </c>
      <c r="V980" s="17">
        <v>2</v>
      </c>
      <c r="W980" s="17">
        <v>2</v>
      </c>
      <c r="X980" s="22">
        <v>5.49E-5</v>
      </c>
      <c r="Y980" s="22">
        <v>0</v>
      </c>
      <c r="Z980" s="22">
        <v>0</v>
      </c>
      <c r="AA980" s="22">
        <v>0</v>
      </c>
      <c r="AB980" s="22">
        <v>9.0699999999999996E-5</v>
      </c>
      <c r="AC980" s="22">
        <v>7.3300000000000006E-5</v>
      </c>
      <c r="AD980" s="22">
        <v>2.2114999999999999E-3</v>
      </c>
      <c r="AE980" s="22">
        <v>4.2020000000000002E-4</v>
      </c>
      <c r="AF980" s="22">
        <v>4.9999999999999998E-7</v>
      </c>
      <c r="AG980" s="22">
        <v>0</v>
      </c>
      <c r="AH980" s="22">
        <v>0</v>
      </c>
      <c r="AI980" s="22">
        <v>2.789E-4</v>
      </c>
      <c r="AJ980" s="22">
        <v>0</v>
      </c>
      <c r="AK980" s="22">
        <v>0</v>
      </c>
      <c r="AL980" s="22">
        <v>0</v>
      </c>
      <c r="AM980" s="22">
        <v>0</v>
      </c>
      <c r="AN980" s="22">
        <v>0</v>
      </c>
      <c r="AO980" s="22">
        <v>0</v>
      </c>
      <c r="AP980" s="22">
        <v>0</v>
      </c>
      <c r="AQ980" s="24" t="s">
        <v>930</v>
      </c>
    </row>
    <row r="981" spans="1:43" ht="27" x14ac:dyDescent="0.3">
      <c r="A981" s="17">
        <v>2013</v>
      </c>
      <c r="B981" s="19">
        <v>41339</v>
      </c>
      <c r="C981" s="18" t="s">
        <v>1134</v>
      </c>
      <c r="D981" s="18" t="s">
        <v>1960</v>
      </c>
      <c r="E981" s="18" t="s">
        <v>1280</v>
      </c>
      <c r="F981" s="17">
        <v>3</v>
      </c>
      <c r="G981" s="18" t="s">
        <v>919</v>
      </c>
      <c r="H981" s="18" t="s">
        <v>47</v>
      </c>
      <c r="I981" s="17">
        <v>2012</v>
      </c>
      <c r="J981" s="17">
        <v>3.0284</v>
      </c>
      <c r="K981" s="17">
        <v>79</v>
      </c>
      <c r="L981" s="17">
        <v>457</v>
      </c>
      <c r="M981" s="20">
        <v>0.20501743466594632</v>
      </c>
      <c r="N981" s="18" t="s">
        <v>920</v>
      </c>
      <c r="O981" s="18" t="s">
        <v>920</v>
      </c>
      <c r="P981" s="21">
        <v>0.3</v>
      </c>
      <c r="Q981" s="18" t="s">
        <v>346</v>
      </c>
      <c r="R981" s="20">
        <v>0.95688928627700942</v>
      </c>
      <c r="S981" s="22">
        <v>7.5158605478845043E-3</v>
      </c>
      <c r="T981" s="20">
        <v>0.24817925465211019</v>
      </c>
      <c r="U981" s="22">
        <v>0.24879671648869073</v>
      </c>
      <c r="V981" s="17">
        <v>4</v>
      </c>
      <c r="W981" s="17">
        <v>2</v>
      </c>
      <c r="X981" s="22">
        <v>0</v>
      </c>
      <c r="Y981" s="22">
        <v>0</v>
      </c>
      <c r="Z981" s="22">
        <v>4.2420000000000001E-4</v>
      </c>
      <c r="AA981" s="22">
        <v>0</v>
      </c>
      <c r="AB981" s="22">
        <v>2.4384999999999997E-3</v>
      </c>
      <c r="AC981" s="22">
        <v>5.1829999999999997E-4</v>
      </c>
      <c r="AD981" s="22">
        <v>2.1016000000000003E-3</v>
      </c>
      <c r="AE981" s="22">
        <v>1.719E-3</v>
      </c>
      <c r="AF981" s="22">
        <v>0</v>
      </c>
      <c r="AG981" s="22">
        <v>0</v>
      </c>
      <c r="AH981" s="22">
        <v>0</v>
      </c>
      <c r="AI981" s="22">
        <v>2.52E-4</v>
      </c>
      <c r="AJ981" s="22">
        <v>0</v>
      </c>
      <c r="AK981" s="22">
        <v>1.2860547884504846E-5</v>
      </c>
      <c r="AL981" s="22">
        <v>0</v>
      </c>
      <c r="AM981" s="22">
        <v>0</v>
      </c>
      <c r="AN981" s="22">
        <v>0</v>
      </c>
      <c r="AO981" s="22">
        <v>0</v>
      </c>
      <c r="AP981" s="22">
        <v>4.9400000000000001E-5</v>
      </c>
      <c r="AQ981" s="24" t="s">
        <v>930</v>
      </c>
    </row>
    <row r="982" spans="1:43" ht="27" x14ac:dyDescent="0.3">
      <c r="A982" s="17">
        <v>2013</v>
      </c>
      <c r="B982" s="19">
        <v>41339</v>
      </c>
      <c r="C982" s="18" t="s">
        <v>1134</v>
      </c>
      <c r="D982" s="18" t="s">
        <v>1961</v>
      </c>
      <c r="E982" s="18" t="s">
        <v>1280</v>
      </c>
      <c r="F982" s="17">
        <v>3</v>
      </c>
      <c r="G982" s="18" t="s">
        <v>919</v>
      </c>
      <c r="H982" s="18" t="s">
        <v>47</v>
      </c>
      <c r="I982" s="17">
        <v>2012</v>
      </c>
      <c r="J982" s="17">
        <v>2.5686</v>
      </c>
      <c r="K982" s="17">
        <v>69</v>
      </c>
      <c r="L982" s="17">
        <v>457</v>
      </c>
      <c r="M982" s="20">
        <v>0.20501743466594632</v>
      </c>
      <c r="N982" s="18" t="s">
        <v>920</v>
      </c>
      <c r="O982" s="18" t="s">
        <v>920</v>
      </c>
      <c r="P982" s="21">
        <v>0.3</v>
      </c>
      <c r="Q982" s="18" t="s">
        <v>346</v>
      </c>
      <c r="R982" s="20">
        <v>7.4356971767132601E-2</v>
      </c>
      <c r="S982" s="22">
        <v>5.8949999999999996E-4</v>
      </c>
      <c r="T982" s="20">
        <v>2.2950245269796776E-2</v>
      </c>
      <c r="U982" s="22">
        <v>2.2955513616474695E-2</v>
      </c>
      <c r="V982" s="17">
        <v>1</v>
      </c>
      <c r="W982" s="17">
        <v>3</v>
      </c>
      <c r="X982" s="22">
        <v>0</v>
      </c>
      <c r="Y982" s="22">
        <v>0</v>
      </c>
      <c r="Z982" s="22">
        <v>7.0699999999999997E-5</v>
      </c>
      <c r="AA982" s="22">
        <v>0</v>
      </c>
      <c r="AB982" s="22">
        <v>4.0299999999999997E-5</v>
      </c>
      <c r="AC982" s="22">
        <v>0</v>
      </c>
      <c r="AD982" s="22">
        <v>2.8010000000000003E-4</v>
      </c>
      <c r="AE982" s="22">
        <v>0</v>
      </c>
      <c r="AF982" s="22">
        <v>0</v>
      </c>
      <c r="AG982" s="22">
        <v>0</v>
      </c>
      <c r="AH982" s="22">
        <v>0</v>
      </c>
      <c r="AI982" s="22">
        <v>1.7369999999999999E-4</v>
      </c>
      <c r="AJ982" s="22">
        <v>0</v>
      </c>
      <c r="AK982" s="22">
        <v>0</v>
      </c>
      <c r="AL982" s="22">
        <v>0</v>
      </c>
      <c r="AM982" s="22">
        <v>0</v>
      </c>
      <c r="AN982" s="22">
        <v>0</v>
      </c>
      <c r="AO982" s="22">
        <v>0</v>
      </c>
      <c r="AP982" s="22">
        <v>2.4700000000000001E-5</v>
      </c>
      <c r="AQ982" s="24" t="s">
        <v>930</v>
      </c>
    </row>
    <row r="983" spans="1:43" ht="27" x14ac:dyDescent="0.3">
      <c r="A983" s="17">
        <v>2013</v>
      </c>
      <c r="B983" s="19">
        <v>41339</v>
      </c>
      <c r="C983" s="18" t="s">
        <v>1134</v>
      </c>
      <c r="D983" s="18" t="s">
        <v>1962</v>
      </c>
      <c r="E983" s="18" t="s">
        <v>1280</v>
      </c>
      <c r="F983" s="17">
        <v>3</v>
      </c>
      <c r="G983" s="18" t="s">
        <v>919</v>
      </c>
      <c r="H983" s="18" t="s">
        <v>47</v>
      </c>
      <c r="I983" s="17">
        <v>2012</v>
      </c>
      <c r="J983" s="17">
        <v>2.528</v>
      </c>
      <c r="K983" s="17">
        <v>78</v>
      </c>
      <c r="L983" s="17">
        <v>457</v>
      </c>
      <c r="M983" s="20">
        <v>0.20501743466594632</v>
      </c>
      <c r="N983" s="18" t="s">
        <v>920</v>
      </c>
      <c r="O983" s="18" t="s">
        <v>920</v>
      </c>
      <c r="P983" s="21">
        <v>0.3</v>
      </c>
      <c r="Q983" s="18" t="s">
        <v>346</v>
      </c>
      <c r="R983" s="20">
        <v>7.7512559810751738E-2</v>
      </c>
      <c r="S983" s="22">
        <v>9.4539999999999989E-4</v>
      </c>
      <c r="T983" s="20">
        <v>3.7397151898734174E-2</v>
      </c>
      <c r="U983" s="22">
        <v>3.7411142600559555E-2</v>
      </c>
      <c r="V983" s="17">
        <v>1</v>
      </c>
      <c r="W983" s="17">
        <v>3</v>
      </c>
      <c r="X983" s="22">
        <v>1.098E-4</v>
      </c>
      <c r="Y983" s="22">
        <v>0</v>
      </c>
      <c r="Z983" s="22">
        <v>0</v>
      </c>
      <c r="AA983" s="22">
        <v>0</v>
      </c>
      <c r="AB983" s="22">
        <v>8.0599999999999994E-5</v>
      </c>
      <c r="AC983" s="22">
        <v>1.0090000000000001E-4</v>
      </c>
      <c r="AD983" s="22">
        <v>4.5439999999999999E-4</v>
      </c>
      <c r="AE983" s="22">
        <v>7.64E-5</v>
      </c>
      <c r="AF983" s="22">
        <v>0</v>
      </c>
      <c r="AG983" s="22">
        <v>0</v>
      </c>
      <c r="AH983" s="22">
        <v>0</v>
      </c>
      <c r="AI983" s="22">
        <v>1.2329999999999999E-4</v>
      </c>
      <c r="AJ983" s="22">
        <v>0</v>
      </c>
      <c r="AK983" s="22">
        <v>0</v>
      </c>
      <c r="AL983" s="22">
        <v>0</v>
      </c>
      <c r="AM983" s="22">
        <v>0</v>
      </c>
      <c r="AN983" s="22">
        <v>0</v>
      </c>
      <c r="AO983" s="22">
        <v>0</v>
      </c>
      <c r="AP983" s="22">
        <v>0</v>
      </c>
      <c r="AQ983" s="24" t="s">
        <v>930</v>
      </c>
    </row>
    <row r="984" spans="1:43" ht="27" x14ac:dyDescent="0.3">
      <c r="A984" s="17">
        <v>2013</v>
      </c>
      <c r="B984" s="19">
        <v>41339</v>
      </c>
      <c r="C984" s="18" t="s">
        <v>1134</v>
      </c>
      <c r="D984" s="18" t="s">
        <v>1963</v>
      </c>
      <c r="E984" s="18" t="s">
        <v>1280</v>
      </c>
      <c r="F984" s="17">
        <v>3</v>
      </c>
      <c r="G984" s="18" t="s">
        <v>919</v>
      </c>
      <c r="H984" s="18" t="s">
        <v>47</v>
      </c>
      <c r="I984" s="17">
        <v>2012</v>
      </c>
      <c r="J984" s="17">
        <v>2.2652999999999999</v>
      </c>
      <c r="K984" s="17">
        <v>75</v>
      </c>
      <c r="L984" s="17">
        <v>457</v>
      </c>
      <c r="M984" s="20">
        <v>0.20501743466594632</v>
      </c>
      <c r="N984" s="18" t="s">
        <v>920</v>
      </c>
      <c r="O984" s="18" t="s">
        <v>920</v>
      </c>
      <c r="P984" s="21">
        <v>0.3</v>
      </c>
      <c r="Q984" s="18" t="s">
        <v>346</v>
      </c>
      <c r="R984" s="20">
        <v>0.53466619784089453</v>
      </c>
      <c r="S984" s="22">
        <v>2.3343000000000001E-3</v>
      </c>
      <c r="T984" s="20">
        <v>0.10304595417825456</v>
      </c>
      <c r="U984" s="22">
        <v>0.1031522483968714</v>
      </c>
      <c r="V984" s="17">
        <v>2</v>
      </c>
      <c r="W984" s="17">
        <v>1</v>
      </c>
      <c r="X984" s="22">
        <v>0</v>
      </c>
      <c r="Y984" s="22">
        <v>0</v>
      </c>
      <c r="Z984" s="22">
        <v>7.0699999999999997E-5</v>
      </c>
      <c r="AA984" s="22">
        <v>0</v>
      </c>
      <c r="AB984" s="22">
        <v>5.0399999999999999E-5</v>
      </c>
      <c r="AC984" s="22">
        <v>6.2300000000000007E-4</v>
      </c>
      <c r="AD984" s="22">
        <v>1.1341000000000001E-3</v>
      </c>
      <c r="AE984" s="22">
        <v>7.64E-5</v>
      </c>
      <c r="AF984" s="22">
        <v>0</v>
      </c>
      <c r="AG984" s="22">
        <v>0</v>
      </c>
      <c r="AH984" s="22">
        <v>0</v>
      </c>
      <c r="AI984" s="22">
        <v>3.7969999999999996E-4</v>
      </c>
      <c r="AJ984" s="22">
        <v>0</v>
      </c>
      <c r="AK984" s="22">
        <v>0</v>
      </c>
      <c r="AL984" s="22">
        <v>0</v>
      </c>
      <c r="AM984" s="22">
        <v>0</v>
      </c>
      <c r="AN984" s="22">
        <v>0</v>
      </c>
      <c r="AO984" s="22">
        <v>0</v>
      </c>
      <c r="AP984" s="22">
        <v>0</v>
      </c>
      <c r="AQ984" s="24" t="s">
        <v>930</v>
      </c>
    </row>
    <row r="985" spans="1:43" ht="27" x14ac:dyDescent="0.3">
      <c r="A985" s="17">
        <v>2013</v>
      </c>
      <c r="B985" s="19">
        <v>41339</v>
      </c>
      <c r="C985" s="18" t="s">
        <v>1134</v>
      </c>
      <c r="D985" s="18" t="s">
        <v>1964</v>
      </c>
      <c r="E985" s="18" t="s">
        <v>1280</v>
      </c>
      <c r="F985" s="17">
        <v>3</v>
      </c>
      <c r="G985" s="18" t="s">
        <v>919</v>
      </c>
      <c r="H985" s="18" t="s">
        <v>47</v>
      </c>
      <c r="I985" s="17">
        <v>2012</v>
      </c>
      <c r="J985" s="17">
        <v>2.234</v>
      </c>
      <c r="K985" s="17">
        <v>71</v>
      </c>
      <c r="L985" s="17">
        <v>457</v>
      </c>
      <c r="M985" s="20">
        <v>0.20501743466594632</v>
      </c>
      <c r="N985" s="18" t="s">
        <v>920</v>
      </c>
      <c r="O985" s="18" t="s">
        <v>920</v>
      </c>
      <c r="P985" s="21">
        <v>0.3</v>
      </c>
      <c r="Q985" s="18" t="s">
        <v>346</v>
      </c>
      <c r="R985" s="20">
        <v>0.8867405245687574</v>
      </c>
      <c r="S985" s="22">
        <v>4.2651999999999985E-3</v>
      </c>
      <c r="T985" s="20">
        <v>0.19092211280214855</v>
      </c>
      <c r="U985" s="22">
        <v>0.19128732259997908</v>
      </c>
      <c r="V985" s="17">
        <v>3</v>
      </c>
      <c r="W985" s="17">
        <v>1</v>
      </c>
      <c r="X985" s="22">
        <v>0</v>
      </c>
      <c r="Y985" s="22">
        <v>0</v>
      </c>
      <c r="Z985" s="22">
        <v>0</v>
      </c>
      <c r="AA985" s="22">
        <v>0</v>
      </c>
      <c r="AB985" s="22">
        <v>9.1690000000000001E-4</v>
      </c>
      <c r="AC985" s="22">
        <v>3.2070000000000004E-4</v>
      </c>
      <c r="AD985" s="22">
        <v>1.9097000000000001E-3</v>
      </c>
      <c r="AE985" s="22">
        <v>9.1679999999999995E-4</v>
      </c>
      <c r="AF985" s="22">
        <v>0</v>
      </c>
      <c r="AG985" s="22">
        <v>0</v>
      </c>
      <c r="AH985" s="22">
        <v>0</v>
      </c>
      <c r="AI985" s="22">
        <v>1.0230000000000001E-4</v>
      </c>
      <c r="AJ985" s="22">
        <v>0</v>
      </c>
      <c r="AK985" s="22">
        <v>0</v>
      </c>
      <c r="AL985" s="22">
        <v>0</v>
      </c>
      <c r="AM985" s="22">
        <v>0</v>
      </c>
      <c r="AN985" s="22">
        <v>0</v>
      </c>
      <c r="AO985" s="22">
        <v>0</v>
      </c>
      <c r="AP985" s="22">
        <v>9.8800000000000003E-5</v>
      </c>
      <c r="AQ985" s="24" t="s">
        <v>930</v>
      </c>
    </row>
    <row r="986" spans="1:43" ht="27" x14ac:dyDescent="0.3">
      <c r="A986" s="17">
        <v>2013</v>
      </c>
      <c r="B986" s="19">
        <v>41339</v>
      </c>
      <c r="C986" s="18" t="s">
        <v>44</v>
      </c>
      <c r="D986" s="18" t="s">
        <v>1965</v>
      </c>
      <c r="E986" s="18" t="s">
        <v>1280</v>
      </c>
      <c r="F986" s="17">
        <v>3</v>
      </c>
      <c r="G986" s="18" t="s">
        <v>919</v>
      </c>
      <c r="H986" s="18" t="s">
        <v>47</v>
      </c>
      <c r="I986" s="17">
        <v>2012</v>
      </c>
      <c r="J986" s="17">
        <v>2.5727000000000002</v>
      </c>
      <c r="K986" s="17">
        <v>73</v>
      </c>
      <c r="L986" s="17">
        <v>292</v>
      </c>
      <c r="M986" s="20">
        <v>0.12693668638123923</v>
      </c>
      <c r="N986" s="18" t="s">
        <v>920</v>
      </c>
      <c r="O986" s="18" t="s">
        <v>920</v>
      </c>
      <c r="P986" s="21">
        <v>0.31736111111111109</v>
      </c>
      <c r="Q986" s="18" t="s">
        <v>346</v>
      </c>
      <c r="R986" s="20">
        <v>0.46025963693140559</v>
      </c>
      <c r="S986" s="22">
        <v>1.7750999999999997E-3</v>
      </c>
      <c r="T986" s="20">
        <v>6.8997551210790195E-2</v>
      </c>
      <c r="U986" s="22">
        <v>6.9045190701603129E-2</v>
      </c>
      <c r="V986" s="17">
        <v>1</v>
      </c>
      <c r="W986" s="17">
        <v>4</v>
      </c>
      <c r="X986" s="22">
        <v>1.6469999999999999E-4</v>
      </c>
      <c r="Y986" s="22">
        <v>0</v>
      </c>
      <c r="Z986" s="22">
        <v>2.8279999999999999E-4</v>
      </c>
      <c r="AA986" s="22">
        <v>0</v>
      </c>
      <c r="AB986" s="22">
        <v>7.4559999999999991E-4</v>
      </c>
      <c r="AC986" s="22">
        <v>2.76E-5</v>
      </c>
      <c r="AD986" s="22">
        <v>1.9130000000000001E-4</v>
      </c>
      <c r="AE986" s="22">
        <v>3.82E-5</v>
      </c>
      <c r="AF986" s="22">
        <v>0</v>
      </c>
      <c r="AG986" s="22">
        <v>0</v>
      </c>
      <c r="AH986" s="22">
        <v>0</v>
      </c>
      <c r="AI986" s="22">
        <v>3.2489999999999998E-4</v>
      </c>
      <c r="AJ986" s="22">
        <v>0</v>
      </c>
      <c r="AK986" s="22">
        <v>0</v>
      </c>
      <c r="AL986" s="22">
        <v>0</v>
      </c>
      <c r="AM986" s="22">
        <v>0</v>
      </c>
      <c r="AN986" s="22">
        <v>0</v>
      </c>
      <c r="AO986" s="22">
        <v>0</v>
      </c>
      <c r="AP986" s="22">
        <v>0</v>
      </c>
      <c r="AQ986" s="24" t="s">
        <v>930</v>
      </c>
    </row>
    <row r="987" spans="1:43" ht="27" x14ac:dyDescent="0.3">
      <c r="A987" s="17">
        <v>2013</v>
      </c>
      <c r="B987" s="19">
        <v>41339</v>
      </c>
      <c r="C987" s="18" t="s">
        <v>44</v>
      </c>
      <c r="D987" s="18" t="s">
        <v>1966</v>
      </c>
      <c r="E987" s="18" t="s">
        <v>1280</v>
      </c>
      <c r="F987" s="17">
        <v>3</v>
      </c>
      <c r="G987" s="18" t="s">
        <v>919</v>
      </c>
      <c r="H987" s="18" t="s">
        <v>47</v>
      </c>
      <c r="I987" s="17">
        <v>2012</v>
      </c>
      <c r="J987" s="17">
        <v>2.9287999999999998</v>
      </c>
      <c r="K987" s="17">
        <v>75</v>
      </c>
      <c r="L987" s="17">
        <v>292</v>
      </c>
      <c r="M987" s="20">
        <v>0.12693668638123923</v>
      </c>
      <c r="N987" s="18" t="s">
        <v>920</v>
      </c>
      <c r="O987" s="18" t="s">
        <v>920</v>
      </c>
      <c r="P987" s="21">
        <v>0.31736111111111109</v>
      </c>
      <c r="Q987" s="18" t="s">
        <v>346</v>
      </c>
      <c r="R987" s="20">
        <v>0.55657871410755788</v>
      </c>
      <c r="S987" s="22">
        <v>2.4551E-3</v>
      </c>
      <c r="T987" s="20">
        <v>8.3826140398798155E-2</v>
      </c>
      <c r="U987" s="22">
        <v>8.3896467569492594E-2</v>
      </c>
      <c r="V987" s="17">
        <v>2</v>
      </c>
      <c r="W987" s="17">
        <v>3</v>
      </c>
      <c r="X987" s="22">
        <v>2.196E-4</v>
      </c>
      <c r="Y987" s="22">
        <v>0</v>
      </c>
      <c r="Z987" s="22">
        <v>0</v>
      </c>
      <c r="AA987" s="22">
        <v>0</v>
      </c>
      <c r="AB987" s="22">
        <v>5.239E-4</v>
      </c>
      <c r="AC987" s="22">
        <v>5.2249999999999996E-4</v>
      </c>
      <c r="AD987" s="22">
        <v>4.6809999999999999E-4</v>
      </c>
      <c r="AE987" s="22">
        <v>2.6739999999999999E-4</v>
      </c>
      <c r="AF987" s="22">
        <v>0</v>
      </c>
      <c r="AG987" s="22">
        <v>0</v>
      </c>
      <c r="AH987" s="22">
        <v>0</v>
      </c>
      <c r="AI987" s="22">
        <v>4.5359999999999997E-4</v>
      </c>
      <c r="AJ987" s="22">
        <v>0</v>
      </c>
      <c r="AK987" s="22">
        <v>0</v>
      </c>
      <c r="AL987" s="22">
        <v>0</v>
      </c>
      <c r="AM987" s="22">
        <v>0</v>
      </c>
      <c r="AN987" s="22">
        <v>0</v>
      </c>
      <c r="AO987" s="22">
        <v>0</v>
      </c>
      <c r="AP987" s="22">
        <v>0</v>
      </c>
      <c r="AQ987" s="24" t="s">
        <v>930</v>
      </c>
    </row>
    <row r="988" spans="1:43" ht="27" x14ac:dyDescent="0.3">
      <c r="A988" s="17">
        <v>2013</v>
      </c>
      <c r="B988" s="19">
        <v>41339</v>
      </c>
      <c r="C988" s="18" t="s">
        <v>44</v>
      </c>
      <c r="D988" s="18" t="s">
        <v>1967</v>
      </c>
      <c r="E988" s="18" t="s">
        <v>1280</v>
      </c>
      <c r="F988" s="17">
        <v>3</v>
      </c>
      <c r="G988" s="18" t="s">
        <v>919</v>
      </c>
      <c r="H988" s="18" t="s">
        <v>47</v>
      </c>
      <c r="I988" s="17">
        <v>2012</v>
      </c>
      <c r="J988" s="17">
        <v>1.9862</v>
      </c>
      <c r="K988" s="17">
        <v>63</v>
      </c>
      <c r="L988" s="17">
        <v>292</v>
      </c>
      <c r="M988" s="20">
        <v>0.12693668638123923</v>
      </c>
      <c r="N988" s="18" t="s">
        <v>920</v>
      </c>
      <c r="O988" s="18" t="s">
        <v>920</v>
      </c>
      <c r="P988" s="21">
        <v>0.31736111111111109</v>
      </c>
      <c r="Q988" s="18" t="s">
        <v>346</v>
      </c>
      <c r="R988" s="20">
        <v>0.63077989019666159</v>
      </c>
      <c r="S988" s="22">
        <v>1.5032768801031687E-3</v>
      </c>
      <c r="T988" s="20">
        <v>7.5686077942964905E-2</v>
      </c>
      <c r="U988" s="22">
        <v>7.5743405155627636E-2</v>
      </c>
      <c r="V988" s="17">
        <v>1</v>
      </c>
      <c r="W988" s="17">
        <v>4</v>
      </c>
      <c r="X988" s="22">
        <v>5.49E-5</v>
      </c>
      <c r="Y988" s="22">
        <v>7.5300000000000001E-5</v>
      </c>
      <c r="Z988" s="22">
        <v>7.0699999999999997E-5</v>
      </c>
      <c r="AA988" s="22">
        <v>0</v>
      </c>
      <c r="AB988" s="22">
        <v>3.1239999999999995E-4</v>
      </c>
      <c r="AC988" s="22">
        <v>1.0090000000000001E-4</v>
      </c>
      <c r="AD988" s="22">
        <v>1.4690000000000002E-4</v>
      </c>
      <c r="AE988" s="22">
        <v>1.528E-4</v>
      </c>
      <c r="AF988" s="22">
        <v>0</v>
      </c>
      <c r="AG988" s="22">
        <v>0</v>
      </c>
      <c r="AH988" s="22">
        <v>0</v>
      </c>
      <c r="AI988" s="22">
        <v>3.2489999999999998E-4</v>
      </c>
      <c r="AJ988" s="22">
        <v>0</v>
      </c>
      <c r="AK988" s="22">
        <v>0</v>
      </c>
      <c r="AL988" s="22">
        <v>0</v>
      </c>
      <c r="AM988" s="22">
        <v>2.3977688010316879E-4</v>
      </c>
      <c r="AN988" s="22">
        <v>0</v>
      </c>
      <c r="AO988" s="22">
        <v>0</v>
      </c>
      <c r="AP988" s="22">
        <v>2.4700000000000001E-5</v>
      </c>
      <c r="AQ988" s="24" t="s">
        <v>930</v>
      </c>
    </row>
    <row r="989" spans="1:43" ht="27" x14ac:dyDescent="0.3">
      <c r="A989" s="17">
        <v>2013</v>
      </c>
      <c r="B989" s="19">
        <v>41339</v>
      </c>
      <c r="C989" s="18" t="s">
        <v>44</v>
      </c>
      <c r="D989" s="18" t="s">
        <v>1968</v>
      </c>
      <c r="E989" s="18" t="s">
        <v>1280</v>
      </c>
      <c r="F989" s="17">
        <v>3</v>
      </c>
      <c r="G989" s="18" t="s">
        <v>919</v>
      </c>
      <c r="H989" s="18" t="s">
        <v>47</v>
      </c>
      <c r="I989" s="17">
        <v>2012</v>
      </c>
      <c r="J989" s="17">
        <v>2.8902999999999999</v>
      </c>
      <c r="K989" s="17">
        <v>72</v>
      </c>
      <c r="L989" s="17">
        <v>292</v>
      </c>
      <c r="M989" s="20">
        <v>0.12693668638123923</v>
      </c>
      <c r="N989" s="18" t="s">
        <v>920</v>
      </c>
      <c r="O989" s="18" t="s">
        <v>920</v>
      </c>
      <c r="P989" s="21">
        <v>0.31736111111111109</v>
      </c>
      <c r="Q989" s="18" t="s">
        <v>346</v>
      </c>
      <c r="R989" s="20">
        <v>0.63318637443023107</v>
      </c>
      <c r="S989" s="22">
        <v>2.5085705237731844E-3</v>
      </c>
      <c r="T989" s="20">
        <v>8.6792738600601479E-2</v>
      </c>
      <c r="U989" s="22">
        <v>8.6868133832926311E-2</v>
      </c>
      <c r="V989" s="17">
        <v>2</v>
      </c>
      <c r="W989" s="17">
        <v>1</v>
      </c>
      <c r="X989" s="22">
        <v>1.6469999999999999E-4</v>
      </c>
      <c r="Y989" s="22">
        <v>0</v>
      </c>
      <c r="Z989" s="22">
        <v>7.0699999999999997E-5</v>
      </c>
      <c r="AA989" s="22">
        <v>0</v>
      </c>
      <c r="AB989" s="22">
        <v>5.0379999999999989E-4</v>
      </c>
      <c r="AC989" s="22">
        <v>1.6040000000000002E-4</v>
      </c>
      <c r="AD989" s="22">
        <v>1.606E-4</v>
      </c>
      <c r="AE989" s="22">
        <v>7.64E-5</v>
      </c>
      <c r="AF989" s="22">
        <v>0</v>
      </c>
      <c r="AG989" s="22">
        <v>0</v>
      </c>
      <c r="AH989" s="22">
        <v>0</v>
      </c>
      <c r="AI989" s="22">
        <v>3.6989999999999999E-4</v>
      </c>
      <c r="AJ989" s="22">
        <v>0</v>
      </c>
      <c r="AK989" s="22">
        <v>0</v>
      </c>
      <c r="AL989" s="22">
        <v>1.0020705237731849E-3</v>
      </c>
      <c r="AM989" s="22">
        <v>0</v>
      </c>
      <c r="AN989" s="22">
        <v>0</v>
      </c>
      <c r="AO989" s="22">
        <v>0</v>
      </c>
      <c r="AP989" s="22">
        <v>0</v>
      </c>
      <c r="AQ989" s="24" t="s">
        <v>930</v>
      </c>
    </row>
    <row r="990" spans="1:43" ht="27" x14ac:dyDescent="0.3">
      <c r="A990" s="17">
        <v>2013</v>
      </c>
      <c r="B990" s="19">
        <v>41339</v>
      </c>
      <c r="C990" s="18" t="s">
        <v>44</v>
      </c>
      <c r="D990" s="18" t="s">
        <v>1969</v>
      </c>
      <c r="E990" s="18" t="s">
        <v>1280</v>
      </c>
      <c r="F990" s="17">
        <v>3</v>
      </c>
      <c r="G990" s="18" t="s">
        <v>919</v>
      </c>
      <c r="H990" s="18" t="s">
        <v>47</v>
      </c>
      <c r="I990" s="17">
        <v>2012</v>
      </c>
      <c r="J990" s="17">
        <v>2.5813999999999999</v>
      </c>
      <c r="K990" s="17">
        <v>68</v>
      </c>
      <c r="L990" s="17">
        <v>292</v>
      </c>
      <c r="M990" s="20">
        <v>0.12693668638123923</v>
      </c>
      <c r="N990" s="18" t="s">
        <v>920</v>
      </c>
      <c r="O990" s="18" t="s">
        <v>920</v>
      </c>
      <c r="P990" s="21">
        <v>0.31736111111111109</v>
      </c>
      <c r="Q990" s="18" t="s">
        <v>346</v>
      </c>
      <c r="R990" s="20">
        <v>0.71418099404397584</v>
      </c>
      <c r="S990" s="22">
        <v>2.4336472815651277E-3</v>
      </c>
      <c r="T990" s="20">
        <v>9.4276256355664667E-2</v>
      </c>
      <c r="U990" s="22">
        <v>9.4365220352714982E-2</v>
      </c>
      <c r="V990" s="17">
        <v>2</v>
      </c>
      <c r="W990" s="17">
        <v>3</v>
      </c>
      <c r="X990" s="22">
        <v>1.6469999999999999E-4</v>
      </c>
      <c r="Y990" s="22">
        <v>0</v>
      </c>
      <c r="Z990" s="22">
        <v>7.0699999999999997E-5</v>
      </c>
      <c r="AA990" s="22">
        <v>0</v>
      </c>
      <c r="AB990" s="22">
        <v>7.3559999999999988E-4</v>
      </c>
      <c r="AC990" s="22">
        <v>1.4660000000000001E-4</v>
      </c>
      <c r="AD990" s="22">
        <v>1.7760000000000001E-4</v>
      </c>
      <c r="AE990" s="22">
        <v>1.9100000000000001E-4</v>
      </c>
      <c r="AF990" s="22">
        <v>0</v>
      </c>
      <c r="AG990" s="22">
        <v>0</v>
      </c>
      <c r="AH990" s="22">
        <v>0</v>
      </c>
      <c r="AI990" s="22">
        <v>3.7429999999999999E-4</v>
      </c>
      <c r="AJ990" s="22">
        <v>0</v>
      </c>
      <c r="AK990" s="22">
        <v>0</v>
      </c>
      <c r="AL990" s="22">
        <v>3.1184728156512763E-4</v>
      </c>
      <c r="AM990" s="22">
        <v>0</v>
      </c>
      <c r="AN990" s="22">
        <v>0</v>
      </c>
      <c r="AO990" s="22">
        <v>0</v>
      </c>
      <c r="AP990" s="22">
        <v>2.6130000000000001E-4</v>
      </c>
      <c r="AQ990" s="24" t="s">
        <v>930</v>
      </c>
    </row>
    <row r="991" spans="1:43" ht="27" x14ac:dyDescent="0.3">
      <c r="A991" s="17">
        <v>2013</v>
      </c>
      <c r="B991" s="19">
        <v>41339</v>
      </c>
      <c r="C991" s="18" t="s">
        <v>44</v>
      </c>
      <c r="D991" s="18" t="s">
        <v>1970</v>
      </c>
      <c r="E991" s="18" t="s">
        <v>1280</v>
      </c>
      <c r="F991" s="17">
        <v>3</v>
      </c>
      <c r="G991" s="18" t="s">
        <v>919</v>
      </c>
      <c r="H991" s="18" t="s">
        <v>47</v>
      </c>
      <c r="I991" s="17">
        <v>2012</v>
      </c>
      <c r="J991" s="17">
        <v>3.4914999999999998</v>
      </c>
      <c r="K991" s="17">
        <v>77</v>
      </c>
      <c r="L991" s="17">
        <v>292</v>
      </c>
      <c r="M991" s="20">
        <v>0.12693668638123923</v>
      </c>
      <c r="N991" s="18" t="s">
        <v>920</v>
      </c>
      <c r="O991" s="18" t="s">
        <v>920</v>
      </c>
      <c r="P991" s="21">
        <v>0.31736111111111109</v>
      </c>
      <c r="Q991" s="18" t="s">
        <v>346</v>
      </c>
      <c r="R991" s="20">
        <v>0.40080919814758875</v>
      </c>
      <c r="S991" s="22">
        <v>1.8952000000000001E-3</v>
      </c>
      <c r="T991" s="20">
        <v>5.4280395245596462E-2</v>
      </c>
      <c r="U991" s="22">
        <v>5.4309874860328025E-2</v>
      </c>
      <c r="V991" s="17">
        <v>1</v>
      </c>
      <c r="W991" s="17">
        <v>3</v>
      </c>
      <c r="X991" s="22">
        <v>1.6469999999999999E-4</v>
      </c>
      <c r="Y991" s="22">
        <v>0</v>
      </c>
      <c r="Z991" s="22">
        <v>0</v>
      </c>
      <c r="AA991" s="22">
        <v>0</v>
      </c>
      <c r="AB991" s="22">
        <v>5.0379999999999989E-4</v>
      </c>
      <c r="AC991" s="22">
        <v>2.3839999999999999E-4</v>
      </c>
      <c r="AD991" s="22">
        <v>2.4610000000000002E-4</v>
      </c>
      <c r="AE991" s="22">
        <v>1.9100000000000001E-4</v>
      </c>
      <c r="AF991" s="22">
        <v>0</v>
      </c>
      <c r="AG991" s="22">
        <v>0</v>
      </c>
      <c r="AH991" s="22">
        <v>0</v>
      </c>
      <c r="AI991" s="22">
        <v>5.2649999999999995E-4</v>
      </c>
      <c r="AJ991" s="22">
        <v>0</v>
      </c>
      <c r="AK991" s="22">
        <v>0</v>
      </c>
      <c r="AL991" s="22">
        <v>0</v>
      </c>
      <c r="AM991" s="22">
        <v>0</v>
      </c>
      <c r="AN991" s="22">
        <v>0</v>
      </c>
      <c r="AO991" s="22">
        <v>0</v>
      </c>
      <c r="AP991" s="22">
        <v>2.4700000000000001E-5</v>
      </c>
      <c r="AQ991" s="24" t="s">
        <v>930</v>
      </c>
    </row>
    <row r="992" spans="1:43" ht="27" x14ac:dyDescent="0.3">
      <c r="A992" s="17">
        <v>2013</v>
      </c>
      <c r="B992" s="19">
        <v>41339</v>
      </c>
      <c r="C992" s="18" t="s">
        <v>44</v>
      </c>
      <c r="D992" s="18" t="s">
        <v>1971</v>
      </c>
      <c r="E992" s="18" t="s">
        <v>1280</v>
      </c>
      <c r="F992" s="17">
        <v>3</v>
      </c>
      <c r="G992" s="18" t="s">
        <v>919</v>
      </c>
      <c r="H992" s="18" t="s">
        <v>47</v>
      </c>
      <c r="I992" s="17">
        <v>2012</v>
      </c>
      <c r="J992" s="17">
        <v>3.6701999999999999</v>
      </c>
      <c r="K992" s="17">
        <v>79</v>
      </c>
      <c r="L992" s="17">
        <v>292</v>
      </c>
      <c r="M992" s="20">
        <v>0.12693668638123923</v>
      </c>
      <c r="N992" s="18" t="s">
        <v>920</v>
      </c>
      <c r="O992" s="18" t="s">
        <v>920</v>
      </c>
      <c r="P992" s="21">
        <v>0.31736111111111109</v>
      </c>
      <c r="Q992" s="18" t="s">
        <v>346</v>
      </c>
      <c r="R992" s="20">
        <v>0.3354942431296522</v>
      </c>
      <c r="S992" s="22">
        <v>1.7971472815651274E-3</v>
      </c>
      <c r="T992" s="20">
        <v>4.8965922335707249E-2</v>
      </c>
      <c r="U992" s="22">
        <v>4.8989910697331628E-2</v>
      </c>
      <c r="V992" s="17">
        <v>2</v>
      </c>
      <c r="W992" s="17">
        <v>4</v>
      </c>
      <c r="X992" s="22">
        <v>0</v>
      </c>
      <c r="Y992" s="22">
        <v>0</v>
      </c>
      <c r="Z992" s="22">
        <v>0</v>
      </c>
      <c r="AA992" s="22">
        <v>0</v>
      </c>
      <c r="AB992" s="22">
        <v>6.0459999999999995E-4</v>
      </c>
      <c r="AC992" s="22">
        <v>1.4219999999999999E-4</v>
      </c>
      <c r="AD992" s="22">
        <v>3.009E-4</v>
      </c>
      <c r="AE992" s="22">
        <v>1.9100000000000001E-4</v>
      </c>
      <c r="AF992" s="22">
        <v>0</v>
      </c>
      <c r="AG992" s="22">
        <v>0</v>
      </c>
      <c r="AH992" s="22">
        <v>0</v>
      </c>
      <c r="AI992" s="22">
        <v>2.4659999999999998E-4</v>
      </c>
      <c r="AJ992" s="22">
        <v>0</v>
      </c>
      <c r="AK992" s="22">
        <v>0</v>
      </c>
      <c r="AL992" s="22">
        <v>3.1184728156512763E-4</v>
      </c>
      <c r="AM992" s="22">
        <v>0</v>
      </c>
      <c r="AN992" s="22">
        <v>0</v>
      </c>
      <c r="AO992" s="22">
        <v>0</v>
      </c>
      <c r="AP992" s="22">
        <v>0</v>
      </c>
      <c r="AQ992" s="24" t="s">
        <v>930</v>
      </c>
    </row>
    <row r="993" spans="1:43" ht="40.200000000000003" x14ac:dyDescent="0.3">
      <c r="A993" s="17">
        <v>2013</v>
      </c>
      <c r="B993" s="19">
        <v>41339</v>
      </c>
      <c r="C993" s="18" t="s">
        <v>1972</v>
      </c>
      <c r="D993" s="18" t="s">
        <v>1973</v>
      </c>
      <c r="E993" s="18" t="s">
        <v>1280</v>
      </c>
      <c r="F993" s="17">
        <v>3</v>
      </c>
      <c r="G993" s="18" t="s">
        <v>919</v>
      </c>
      <c r="H993" s="18" t="s">
        <v>47</v>
      </c>
      <c r="I993" s="17">
        <v>2012</v>
      </c>
      <c r="J993" s="17">
        <v>2.2042000000000002</v>
      </c>
      <c r="K993" s="17">
        <v>67</v>
      </c>
      <c r="L993" s="17">
        <v>428</v>
      </c>
      <c r="M993" s="20">
        <v>0.19112428415921076</v>
      </c>
      <c r="N993" s="18" t="s">
        <v>920</v>
      </c>
      <c r="O993" s="18" t="s">
        <v>921</v>
      </c>
      <c r="P993" s="21">
        <v>0.38472222222222224</v>
      </c>
      <c r="Q993" s="18" t="s">
        <v>346</v>
      </c>
      <c r="R993" s="20">
        <v>0.97950658464328588</v>
      </c>
      <c r="S993" s="22">
        <v>4.2381538249603419E-3</v>
      </c>
      <c r="T993" s="20">
        <v>0.19227628277653305</v>
      </c>
      <c r="U993" s="22">
        <v>0.19264669668380846</v>
      </c>
      <c r="V993" s="17">
        <v>1</v>
      </c>
      <c r="W993" s="17">
        <v>4</v>
      </c>
      <c r="X993" s="22">
        <v>2.196E-4</v>
      </c>
      <c r="Y993" s="22">
        <v>0</v>
      </c>
      <c r="Z993" s="22">
        <v>2.6632000000000001E-3</v>
      </c>
      <c r="AA993" s="22">
        <v>0</v>
      </c>
      <c r="AB993" s="22">
        <v>1.2089999999999998E-4</v>
      </c>
      <c r="AC993" s="22">
        <v>2.5740000000000002E-4</v>
      </c>
      <c r="AD993" s="22">
        <v>3.8260000000000003E-4</v>
      </c>
      <c r="AE993" s="22">
        <v>3.8200000000000002E-4</v>
      </c>
      <c r="AF993" s="22">
        <v>0</v>
      </c>
      <c r="AG993" s="22">
        <v>0</v>
      </c>
      <c r="AH993" s="22">
        <v>0</v>
      </c>
      <c r="AI993" s="22">
        <v>4.5000000000000003E-5</v>
      </c>
      <c r="AJ993" s="22">
        <v>0</v>
      </c>
      <c r="AK993" s="22">
        <v>6.8653824960342559E-5</v>
      </c>
      <c r="AL993" s="22">
        <v>0</v>
      </c>
      <c r="AM993" s="22">
        <v>0</v>
      </c>
      <c r="AN993" s="22">
        <v>0</v>
      </c>
      <c r="AO993" s="22">
        <v>0</v>
      </c>
      <c r="AP993" s="22">
        <v>9.8800000000000003E-5</v>
      </c>
      <c r="AQ993" s="24" t="s">
        <v>930</v>
      </c>
    </row>
    <row r="994" spans="1:43" ht="40.200000000000003" x14ac:dyDescent="0.3">
      <c r="A994" s="17">
        <v>2013</v>
      </c>
      <c r="B994" s="19">
        <v>41339</v>
      </c>
      <c r="C994" s="18" t="s">
        <v>1972</v>
      </c>
      <c r="D994" s="18" t="s">
        <v>1974</v>
      </c>
      <c r="E994" s="18" t="s">
        <v>1280</v>
      </c>
      <c r="F994" s="17">
        <v>3</v>
      </c>
      <c r="G994" s="18" t="s">
        <v>919</v>
      </c>
      <c r="H994" s="18" t="s">
        <v>47</v>
      </c>
      <c r="I994" s="17">
        <v>2012</v>
      </c>
      <c r="J994" s="17">
        <v>1.5316000000000001</v>
      </c>
      <c r="K994" s="17">
        <v>62</v>
      </c>
      <c r="L994" s="17">
        <v>428</v>
      </c>
      <c r="M994" s="20">
        <v>0.19112428415921076</v>
      </c>
      <c r="N994" s="18" t="s">
        <v>920</v>
      </c>
      <c r="O994" s="18" t="s">
        <v>921</v>
      </c>
      <c r="P994" s="21">
        <v>0.38472222222222224</v>
      </c>
      <c r="Q994" s="18" t="s">
        <v>346</v>
      </c>
      <c r="R994" s="20">
        <v>1.5747842280491471</v>
      </c>
      <c r="S994" s="22">
        <v>1.24361E-2</v>
      </c>
      <c r="T994" s="20">
        <v>0.81196787673021675</v>
      </c>
      <c r="U994" s="22">
        <v>0.818614765661559</v>
      </c>
      <c r="V994" s="17">
        <v>4</v>
      </c>
      <c r="W994" s="17">
        <v>3</v>
      </c>
      <c r="X994" s="22">
        <v>4.392E-4</v>
      </c>
      <c r="Y994" s="22">
        <v>0</v>
      </c>
      <c r="Z994" s="22">
        <v>1.00631E-2</v>
      </c>
      <c r="AA994" s="22">
        <v>0</v>
      </c>
      <c r="AB994" s="22">
        <v>8.0599999999999994E-5</v>
      </c>
      <c r="AC994" s="22">
        <v>1.3748E-3</v>
      </c>
      <c r="AD994" s="22">
        <v>2.2670000000000001E-4</v>
      </c>
      <c r="AE994" s="22">
        <v>2.2919999999999999E-4</v>
      </c>
      <c r="AF994" s="22">
        <v>0</v>
      </c>
      <c r="AG994" s="22">
        <v>0</v>
      </c>
      <c r="AH994" s="22">
        <v>0</v>
      </c>
      <c r="AI994" s="22">
        <v>2.2500000000000001E-5</v>
      </c>
      <c r="AJ994" s="22">
        <v>0</v>
      </c>
      <c r="AK994" s="22">
        <v>0</v>
      </c>
      <c r="AL994" s="22">
        <v>0</v>
      </c>
      <c r="AM994" s="22">
        <v>0</v>
      </c>
      <c r="AN994" s="22">
        <v>0</v>
      </c>
      <c r="AO994" s="22">
        <v>0</v>
      </c>
      <c r="AP994" s="22">
        <v>0</v>
      </c>
      <c r="AQ994" s="24" t="s">
        <v>930</v>
      </c>
    </row>
    <row r="995" spans="1:43" ht="40.200000000000003" x14ac:dyDescent="0.3">
      <c r="A995" s="17">
        <v>2013</v>
      </c>
      <c r="B995" s="19">
        <v>41339</v>
      </c>
      <c r="C995" s="18" t="s">
        <v>1972</v>
      </c>
      <c r="D995" s="18" t="s">
        <v>1975</v>
      </c>
      <c r="E995" s="18" t="s">
        <v>1280</v>
      </c>
      <c r="F995" s="17">
        <v>3</v>
      </c>
      <c r="G995" s="18" t="s">
        <v>919</v>
      </c>
      <c r="H995" s="18" t="s">
        <v>47</v>
      </c>
      <c r="I995" s="17">
        <v>2012</v>
      </c>
      <c r="J995" s="17">
        <v>1.9161999999999999</v>
      </c>
      <c r="K995" s="17">
        <v>63</v>
      </c>
      <c r="L995" s="17">
        <v>428</v>
      </c>
      <c r="M995" s="20">
        <v>0.19112428415921076</v>
      </c>
      <c r="N995" s="18" t="s">
        <v>920</v>
      </c>
      <c r="O995" s="18" t="s">
        <v>921</v>
      </c>
      <c r="P995" s="21">
        <v>0.38472222222222224</v>
      </c>
      <c r="Q995" s="18" t="s">
        <v>346</v>
      </c>
      <c r="R995" s="20">
        <v>1.5802911448159995</v>
      </c>
      <c r="S995" s="22">
        <v>1.33829E-2</v>
      </c>
      <c r="T995" s="20">
        <v>0.69840830810980059</v>
      </c>
      <c r="U995" s="22">
        <v>0.70332035590809028</v>
      </c>
      <c r="V995" s="17">
        <v>3</v>
      </c>
      <c r="W995" s="17">
        <v>3</v>
      </c>
      <c r="X995" s="22">
        <v>5.49E-5</v>
      </c>
      <c r="Y995" s="22">
        <v>0</v>
      </c>
      <c r="Z995" s="22">
        <v>1.2655399999999999E-2</v>
      </c>
      <c r="AA995" s="22">
        <v>0</v>
      </c>
      <c r="AB995" s="22">
        <v>4.0299999999999997E-5</v>
      </c>
      <c r="AC995" s="22">
        <v>1.9320000000000001E-4</v>
      </c>
      <c r="AD995" s="22">
        <v>3.8869999999999996E-4</v>
      </c>
      <c r="AE995" s="22">
        <v>0</v>
      </c>
      <c r="AF995" s="22">
        <v>0</v>
      </c>
      <c r="AG995" s="22">
        <v>0</v>
      </c>
      <c r="AH995" s="22">
        <v>0</v>
      </c>
      <c r="AI995" s="22">
        <v>5.0399999999999999E-5</v>
      </c>
      <c r="AJ995" s="22">
        <v>0</v>
      </c>
      <c r="AK995" s="22">
        <v>0</v>
      </c>
      <c r="AL995" s="22">
        <v>0</v>
      </c>
      <c r="AM995" s="22">
        <v>0</v>
      </c>
      <c r="AN995" s="22">
        <v>0</v>
      </c>
      <c r="AO995" s="22">
        <v>0</v>
      </c>
      <c r="AP995" s="22">
        <v>0</v>
      </c>
      <c r="AQ995" s="24" t="s">
        <v>930</v>
      </c>
    </row>
    <row r="996" spans="1:43" ht="40.200000000000003" x14ac:dyDescent="0.3">
      <c r="A996" s="17">
        <v>2013</v>
      </c>
      <c r="B996" s="19">
        <v>41339</v>
      </c>
      <c r="C996" s="18" t="s">
        <v>1972</v>
      </c>
      <c r="D996" s="18" t="s">
        <v>1976</v>
      </c>
      <c r="E996" s="18" t="s">
        <v>1280</v>
      </c>
      <c r="F996" s="17">
        <v>3</v>
      </c>
      <c r="G996" s="18" t="s">
        <v>919</v>
      </c>
      <c r="H996" s="18" t="s">
        <v>47</v>
      </c>
      <c r="I996" s="17">
        <v>2012</v>
      </c>
      <c r="J996" s="17">
        <v>1.9461999999999999</v>
      </c>
      <c r="K996" s="17">
        <v>68</v>
      </c>
      <c r="L996" s="17">
        <v>428</v>
      </c>
      <c r="M996" s="20">
        <v>0.19112428415921076</v>
      </c>
      <c r="N996" s="18" t="s">
        <v>920</v>
      </c>
      <c r="O996" s="18" t="s">
        <v>921</v>
      </c>
      <c r="P996" s="21">
        <v>0.38472222222222224</v>
      </c>
      <c r="Q996" s="18" t="s">
        <v>346</v>
      </c>
      <c r="R996" s="20">
        <v>1.5643327357815777</v>
      </c>
      <c r="S996" s="22">
        <v>1.7234924137285872E-2</v>
      </c>
      <c r="T996" s="20">
        <v>0.88556798567906037</v>
      </c>
      <c r="U996" s="22">
        <v>0.89348036172078904</v>
      </c>
      <c r="V996" s="17">
        <v>3</v>
      </c>
      <c r="W996" s="17">
        <v>2</v>
      </c>
      <c r="X996" s="22">
        <v>0</v>
      </c>
      <c r="Y996" s="22">
        <v>0</v>
      </c>
      <c r="Z996" s="22">
        <v>1.6449999999999999E-2</v>
      </c>
      <c r="AA996" s="22">
        <v>0</v>
      </c>
      <c r="AB996" s="22">
        <v>4.0299999999999997E-5</v>
      </c>
      <c r="AC996" s="22">
        <v>2.7599999999999999E-4</v>
      </c>
      <c r="AD996" s="22">
        <v>2.187E-4</v>
      </c>
      <c r="AE996" s="22">
        <v>7.64E-5</v>
      </c>
      <c r="AF996" s="22">
        <v>0</v>
      </c>
      <c r="AG996" s="22">
        <v>0</v>
      </c>
      <c r="AH996" s="22">
        <v>0</v>
      </c>
      <c r="AI996" s="22">
        <v>7.2899999999999997E-5</v>
      </c>
      <c r="AJ996" s="22">
        <v>0</v>
      </c>
      <c r="AK996" s="22">
        <v>0</v>
      </c>
      <c r="AL996" s="22">
        <v>1.0062413728587507E-4</v>
      </c>
      <c r="AM996" s="22">
        <v>0</v>
      </c>
      <c r="AN996" s="22">
        <v>0</v>
      </c>
      <c r="AO996" s="22">
        <v>0</v>
      </c>
      <c r="AP996" s="22">
        <v>0</v>
      </c>
      <c r="AQ996" s="24" t="s">
        <v>930</v>
      </c>
    </row>
    <row r="997" spans="1:43" ht="40.200000000000003" x14ac:dyDescent="0.3">
      <c r="A997" s="17">
        <v>2013</v>
      </c>
      <c r="B997" s="19">
        <v>41339</v>
      </c>
      <c r="C997" s="18" t="s">
        <v>1972</v>
      </c>
      <c r="D997" s="18" t="s">
        <v>1977</v>
      </c>
      <c r="E997" s="18" t="s">
        <v>1280</v>
      </c>
      <c r="F997" s="17">
        <v>3</v>
      </c>
      <c r="G997" s="18" t="s">
        <v>919</v>
      </c>
      <c r="H997" s="18" t="s">
        <v>47</v>
      </c>
      <c r="I997" s="17">
        <v>2012</v>
      </c>
      <c r="J997" s="17">
        <v>3.5939000000000001</v>
      </c>
      <c r="K997" s="17">
        <v>79</v>
      </c>
      <c r="L997" s="17">
        <v>428</v>
      </c>
      <c r="M997" s="20">
        <v>0.19112428415921076</v>
      </c>
      <c r="N997" s="18" t="s">
        <v>920</v>
      </c>
      <c r="O997" s="18" t="s">
        <v>921</v>
      </c>
      <c r="P997" s="21">
        <v>0.38472222222222224</v>
      </c>
      <c r="Q997" s="18" t="s">
        <v>346</v>
      </c>
      <c r="R997" s="20">
        <v>1.2246153217346125</v>
      </c>
      <c r="S997" s="22">
        <v>1.3922099999999998E-2</v>
      </c>
      <c r="T997" s="20">
        <v>0.38738139625476498</v>
      </c>
      <c r="U997" s="22">
        <v>0.3888878755368852</v>
      </c>
      <c r="V997" s="17">
        <v>3</v>
      </c>
      <c r="W997" s="17">
        <v>2</v>
      </c>
      <c r="X997" s="22">
        <v>1.098E-4</v>
      </c>
      <c r="Y997" s="22">
        <v>0</v>
      </c>
      <c r="Z997" s="22">
        <v>1.32447E-2</v>
      </c>
      <c r="AA997" s="22">
        <v>0</v>
      </c>
      <c r="AB997" s="22">
        <v>4.0299999999999997E-5</v>
      </c>
      <c r="AC997" s="22">
        <v>1.9270000000000002E-4</v>
      </c>
      <c r="AD997" s="22">
        <v>2.3570000000000001E-4</v>
      </c>
      <c r="AE997" s="22">
        <v>7.64E-5</v>
      </c>
      <c r="AF997" s="22">
        <v>0</v>
      </c>
      <c r="AG997" s="22">
        <v>0</v>
      </c>
      <c r="AH997" s="22">
        <v>0</v>
      </c>
      <c r="AI997" s="22">
        <v>2.2500000000000001E-5</v>
      </c>
      <c r="AJ997" s="22">
        <v>0</v>
      </c>
      <c r="AK997" s="22">
        <v>0</v>
      </c>
      <c r="AL997" s="22">
        <v>0</v>
      </c>
      <c r="AM997" s="22">
        <v>0</v>
      </c>
      <c r="AN997" s="22">
        <v>0</v>
      </c>
      <c r="AO997" s="22">
        <v>0</v>
      </c>
      <c r="AP997" s="22">
        <v>0</v>
      </c>
      <c r="AQ997" s="24" t="s">
        <v>930</v>
      </c>
    </row>
    <row r="998" spans="1:43" ht="40.200000000000003" x14ac:dyDescent="0.3">
      <c r="A998" s="17">
        <v>2013</v>
      </c>
      <c r="B998" s="19">
        <v>41339</v>
      </c>
      <c r="C998" s="18" t="s">
        <v>1972</v>
      </c>
      <c r="D998" s="18" t="s">
        <v>1978</v>
      </c>
      <c r="E998" s="18" t="s">
        <v>1280</v>
      </c>
      <c r="F998" s="17">
        <v>3</v>
      </c>
      <c r="G998" s="18" t="s">
        <v>919</v>
      </c>
      <c r="H998" s="18" t="s">
        <v>47</v>
      </c>
      <c r="I998" s="17">
        <v>2012</v>
      </c>
      <c r="J998" s="17">
        <v>2.3803000000000001</v>
      </c>
      <c r="K998" s="17">
        <v>68</v>
      </c>
      <c r="L998" s="17">
        <v>428</v>
      </c>
      <c r="M998" s="20">
        <v>0.19112428415921076</v>
      </c>
      <c r="N998" s="18" t="s">
        <v>920</v>
      </c>
      <c r="O998" s="18" t="s">
        <v>921</v>
      </c>
      <c r="P998" s="21">
        <v>0.38472222222222224</v>
      </c>
      <c r="Q998" s="18" t="s">
        <v>346</v>
      </c>
      <c r="R998" s="20">
        <v>1.1535117395200591</v>
      </c>
      <c r="S998" s="22">
        <v>6.6924999999999997E-3</v>
      </c>
      <c r="T998" s="20">
        <v>0.28116203839852116</v>
      </c>
      <c r="U998" s="22">
        <v>0.28195478822846659</v>
      </c>
      <c r="V998" s="17">
        <v>3</v>
      </c>
      <c r="W998" s="17">
        <v>2</v>
      </c>
      <c r="X998" s="22">
        <v>1.6469999999999999E-4</v>
      </c>
      <c r="Y998" s="22">
        <v>0</v>
      </c>
      <c r="Z998" s="22">
        <v>5.7031999999999994E-3</v>
      </c>
      <c r="AA998" s="22">
        <v>0</v>
      </c>
      <c r="AB998" s="22">
        <v>8.0599999999999994E-5</v>
      </c>
      <c r="AC998" s="22">
        <v>1.4890000000000001E-4</v>
      </c>
      <c r="AD998" s="22">
        <v>4.818E-4</v>
      </c>
      <c r="AE998" s="22">
        <v>3.82E-5</v>
      </c>
      <c r="AF998" s="22">
        <v>0</v>
      </c>
      <c r="AG998" s="22">
        <v>0</v>
      </c>
      <c r="AH998" s="22">
        <v>0</v>
      </c>
      <c r="AI998" s="22">
        <v>5.0399999999999999E-5</v>
      </c>
      <c r="AJ998" s="22">
        <v>0</v>
      </c>
      <c r="AK998" s="22">
        <v>0</v>
      </c>
      <c r="AL998" s="22">
        <v>0</v>
      </c>
      <c r="AM998" s="22">
        <v>0</v>
      </c>
      <c r="AN998" s="22">
        <v>0</v>
      </c>
      <c r="AO998" s="22">
        <v>0</v>
      </c>
      <c r="AP998" s="22">
        <v>2.4700000000000001E-5</v>
      </c>
      <c r="AQ998" s="24" t="s">
        <v>930</v>
      </c>
    </row>
    <row r="999" spans="1:43" ht="40.200000000000003" x14ac:dyDescent="0.3">
      <c r="A999" s="17">
        <v>2013</v>
      </c>
      <c r="B999" s="19">
        <v>41339</v>
      </c>
      <c r="C999" s="18" t="s">
        <v>1972</v>
      </c>
      <c r="D999" s="18" t="s">
        <v>1979</v>
      </c>
      <c r="E999" s="18" t="s">
        <v>1280</v>
      </c>
      <c r="F999" s="17">
        <v>3</v>
      </c>
      <c r="G999" s="18" t="s">
        <v>919</v>
      </c>
      <c r="H999" s="18" t="s">
        <v>47</v>
      </c>
      <c r="I999" s="17">
        <v>2012</v>
      </c>
      <c r="J999" s="17">
        <v>2.2715000000000001</v>
      </c>
      <c r="K999" s="17">
        <v>73</v>
      </c>
      <c r="L999" s="17">
        <v>428</v>
      </c>
      <c r="M999" s="20">
        <v>0.19112428415921076</v>
      </c>
      <c r="N999" s="18" t="s">
        <v>920</v>
      </c>
      <c r="O999" s="18" t="s">
        <v>921</v>
      </c>
      <c r="P999" s="21">
        <v>0.38472222222222224</v>
      </c>
      <c r="Q999" s="18" t="s">
        <v>346</v>
      </c>
      <c r="R999" s="20">
        <v>0.9687591991913076</v>
      </c>
      <c r="S999" s="22">
        <v>5.7243000000000007E-3</v>
      </c>
      <c r="T999" s="20">
        <v>0.25200528285274054</v>
      </c>
      <c r="U999" s="22">
        <v>0.25264195392332967</v>
      </c>
      <c r="V999" s="17">
        <v>2</v>
      </c>
      <c r="W999" s="17">
        <v>3</v>
      </c>
      <c r="X999" s="22">
        <v>3.8430000000000002E-4</v>
      </c>
      <c r="Y999" s="22">
        <v>0</v>
      </c>
      <c r="Z999" s="22">
        <v>3.5821999999999998E-3</v>
      </c>
      <c r="AA999" s="22">
        <v>0</v>
      </c>
      <c r="AB999" s="22">
        <v>2.5189999999999994E-4</v>
      </c>
      <c r="AC999" s="22">
        <v>6.8330000000000007E-4</v>
      </c>
      <c r="AD999" s="22">
        <v>7.5290000000000003E-4</v>
      </c>
      <c r="AE999" s="22">
        <v>0</v>
      </c>
      <c r="AF999" s="22">
        <v>0</v>
      </c>
      <c r="AG999" s="22">
        <v>0</v>
      </c>
      <c r="AH999" s="22">
        <v>0</v>
      </c>
      <c r="AI999" s="22">
        <v>4.5000000000000003E-5</v>
      </c>
      <c r="AJ999" s="22">
        <v>0</v>
      </c>
      <c r="AK999" s="22">
        <v>0</v>
      </c>
      <c r="AL999" s="22">
        <v>0</v>
      </c>
      <c r="AM999" s="22">
        <v>0</v>
      </c>
      <c r="AN999" s="22">
        <v>0</v>
      </c>
      <c r="AO999" s="22">
        <v>0</v>
      </c>
      <c r="AP999" s="22">
        <v>2.4700000000000001E-5</v>
      </c>
      <c r="AQ999" s="24" t="s">
        <v>930</v>
      </c>
    </row>
    <row r="1000" spans="1:43" ht="40.200000000000003" x14ac:dyDescent="0.3">
      <c r="A1000" s="17">
        <v>2013</v>
      </c>
      <c r="B1000" s="19">
        <v>41339</v>
      </c>
      <c r="C1000" s="18" t="s">
        <v>1972</v>
      </c>
      <c r="D1000" s="18" t="s">
        <v>1980</v>
      </c>
      <c r="E1000" s="18" t="s">
        <v>1280</v>
      </c>
      <c r="F1000" s="17">
        <v>3</v>
      </c>
      <c r="G1000" s="18" t="s">
        <v>919</v>
      </c>
      <c r="H1000" s="18" t="s">
        <v>47</v>
      </c>
      <c r="I1000" s="17">
        <v>2012</v>
      </c>
      <c r="J1000" s="17">
        <v>2.0701999999999998</v>
      </c>
      <c r="K1000" s="17">
        <v>70</v>
      </c>
      <c r="L1000" s="17">
        <v>428</v>
      </c>
      <c r="M1000" s="20">
        <v>0.19112428415921076</v>
      </c>
      <c r="N1000" s="18" t="s">
        <v>920</v>
      </c>
      <c r="O1000" s="18" t="s">
        <v>921</v>
      </c>
      <c r="P1000" s="21">
        <v>0.38472222222222224</v>
      </c>
      <c r="Q1000" s="18" t="s">
        <v>346</v>
      </c>
      <c r="R1000" s="20">
        <v>0.99975716399857784</v>
      </c>
      <c r="S1000" s="22">
        <v>5.2430999999999997E-3</v>
      </c>
      <c r="T1000" s="20">
        <v>0.25326538498695783</v>
      </c>
      <c r="U1000" s="22">
        <v>0.25390844719325623</v>
      </c>
      <c r="V1000" s="17">
        <v>3</v>
      </c>
      <c r="W1000" s="17">
        <v>3</v>
      </c>
      <c r="X1000" s="22">
        <v>1.098E-4</v>
      </c>
      <c r="Y1000" s="22">
        <v>0</v>
      </c>
      <c r="Z1000" s="22">
        <v>3.6763999999999998E-3</v>
      </c>
      <c r="AA1000" s="22">
        <v>0</v>
      </c>
      <c r="AB1000" s="22">
        <v>0</v>
      </c>
      <c r="AC1000" s="22">
        <v>1.1681999999999999E-3</v>
      </c>
      <c r="AD1000" s="22">
        <v>1.359E-4</v>
      </c>
      <c r="AE1000" s="22">
        <v>1.528E-4</v>
      </c>
      <c r="AF1000" s="22">
        <v>0</v>
      </c>
      <c r="AG1000" s="22">
        <v>0</v>
      </c>
      <c r="AH1000" s="22">
        <v>0</v>
      </c>
      <c r="AI1000" s="22">
        <v>0</v>
      </c>
      <c r="AJ1000" s="22">
        <v>0</v>
      </c>
      <c r="AK1000" s="22">
        <v>0</v>
      </c>
      <c r="AL1000" s="22">
        <v>0</v>
      </c>
      <c r="AM1000" s="22">
        <v>0</v>
      </c>
      <c r="AN1000" s="22">
        <v>0</v>
      </c>
      <c r="AO1000" s="22">
        <v>0</v>
      </c>
      <c r="AP1000" s="22">
        <v>0</v>
      </c>
      <c r="AQ1000" s="24" t="s">
        <v>930</v>
      </c>
    </row>
    <row r="1001" spans="1:43" ht="40.200000000000003" x14ac:dyDescent="0.3">
      <c r="A1001" s="17">
        <v>2013</v>
      </c>
      <c r="B1001" s="19">
        <v>41339</v>
      </c>
      <c r="C1001" s="18" t="s">
        <v>1972</v>
      </c>
      <c r="D1001" s="18" t="s">
        <v>1981</v>
      </c>
      <c r="E1001" s="18" t="s">
        <v>1280</v>
      </c>
      <c r="F1001" s="17">
        <v>3</v>
      </c>
      <c r="G1001" s="18" t="s">
        <v>919</v>
      </c>
      <c r="H1001" s="18" t="s">
        <v>47</v>
      </c>
      <c r="I1001" s="17">
        <v>2012</v>
      </c>
      <c r="J1001" s="17">
        <v>2.2654999999999998</v>
      </c>
      <c r="K1001" s="17">
        <v>69</v>
      </c>
      <c r="L1001" s="17">
        <v>428</v>
      </c>
      <c r="M1001" s="20">
        <v>0.19112428415921076</v>
      </c>
      <c r="N1001" s="18" t="s">
        <v>920</v>
      </c>
      <c r="O1001" s="18" t="s">
        <v>921</v>
      </c>
      <c r="P1001" s="21">
        <v>0.38472222222222224</v>
      </c>
      <c r="Q1001" s="18" t="s">
        <v>346</v>
      </c>
      <c r="R1001" s="20">
        <v>1.5423458192843809</v>
      </c>
      <c r="S1001" s="22">
        <v>1.7316999999999999E-2</v>
      </c>
      <c r="T1001" s="20">
        <v>0.76437872434341214</v>
      </c>
      <c r="U1001" s="22">
        <v>0.77026647741754106</v>
      </c>
      <c r="V1001" s="17">
        <v>4</v>
      </c>
      <c r="W1001" s="17">
        <v>3</v>
      </c>
      <c r="X1001" s="22">
        <v>1.098E-4</v>
      </c>
      <c r="Y1001" s="22">
        <v>0</v>
      </c>
      <c r="Z1001" s="22">
        <v>1.3056E-2</v>
      </c>
      <c r="AA1001" s="22">
        <v>0</v>
      </c>
      <c r="AB1001" s="22">
        <v>4.0299999999999997E-5</v>
      </c>
      <c r="AC1001" s="22">
        <v>3.7255000000000001E-3</v>
      </c>
      <c r="AD1001" s="22">
        <v>2.4610000000000002E-4</v>
      </c>
      <c r="AE1001" s="22">
        <v>1.1459999999999999E-4</v>
      </c>
      <c r="AF1001" s="22">
        <v>0</v>
      </c>
      <c r="AG1001" s="22">
        <v>0</v>
      </c>
      <c r="AH1001" s="22">
        <v>0</v>
      </c>
      <c r="AI1001" s="22">
        <v>0</v>
      </c>
      <c r="AJ1001" s="22">
        <v>0</v>
      </c>
      <c r="AK1001" s="22">
        <v>0</v>
      </c>
      <c r="AL1001" s="22">
        <v>0</v>
      </c>
      <c r="AM1001" s="22">
        <v>0</v>
      </c>
      <c r="AN1001" s="22">
        <v>0</v>
      </c>
      <c r="AO1001" s="22">
        <v>0</v>
      </c>
      <c r="AP1001" s="22">
        <v>2.4700000000000001E-5</v>
      </c>
      <c r="AQ1001" s="24" t="s">
        <v>930</v>
      </c>
    </row>
    <row r="1002" spans="1:43" ht="40.200000000000003" x14ac:dyDescent="0.3">
      <c r="A1002" s="17">
        <v>2013</v>
      </c>
      <c r="B1002" s="19">
        <v>41339</v>
      </c>
      <c r="C1002" s="18" t="s">
        <v>1724</v>
      </c>
      <c r="D1002" s="18" t="s">
        <v>1982</v>
      </c>
      <c r="E1002" s="18" t="s">
        <v>1280</v>
      </c>
      <c r="F1002" s="17">
        <v>3</v>
      </c>
      <c r="G1002" s="18" t="s">
        <v>919</v>
      </c>
      <c r="H1002" s="18" t="s">
        <v>47</v>
      </c>
      <c r="I1002" s="17">
        <v>2012</v>
      </c>
      <c r="J1002" s="17">
        <v>2.4087000000000001</v>
      </c>
      <c r="K1002" s="17">
        <v>68</v>
      </c>
      <c r="L1002" s="17">
        <v>428</v>
      </c>
      <c r="M1002" s="20">
        <v>0.19112428415921076</v>
      </c>
      <c r="N1002" s="18" t="s">
        <v>920</v>
      </c>
      <c r="O1002" s="18" t="s">
        <v>921</v>
      </c>
      <c r="P1002" s="21">
        <v>0.39305555555555555</v>
      </c>
      <c r="Q1002" s="18" t="s">
        <v>346</v>
      </c>
      <c r="R1002" s="20">
        <v>1.4395890556006075</v>
      </c>
      <c r="S1002" s="22">
        <v>1.2932000000000003E-2</v>
      </c>
      <c r="T1002" s="20">
        <v>0.53688711753227891</v>
      </c>
      <c r="U1002" s="22">
        <v>0.5397851544890826</v>
      </c>
      <c r="V1002" s="17">
        <v>3</v>
      </c>
      <c r="W1002" s="17">
        <v>4</v>
      </c>
      <c r="X1002" s="22">
        <v>2.196E-4</v>
      </c>
      <c r="Y1002" s="22">
        <v>0</v>
      </c>
      <c r="Z1002" s="22">
        <v>7.4234999999999995E-3</v>
      </c>
      <c r="AA1002" s="22">
        <v>0</v>
      </c>
      <c r="AB1002" s="22">
        <v>4.0299999999999997E-5</v>
      </c>
      <c r="AC1002" s="22">
        <v>4.3089000000000001E-3</v>
      </c>
      <c r="AD1002" s="22">
        <v>5.3660000000000003E-4</v>
      </c>
      <c r="AE1002" s="22">
        <v>2.2919999999999999E-4</v>
      </c>
      <c r="AF1002" s="22">
        <v>0</v>
      </c>
      <c r="AG1002" s="22">
        <v>2.27E-5</v>
      </c>
      <c r="AH1002" s="22">
        <v>0</v>
      </c>
      <c r="AI1002" s="22">
        <v>1.5119999999999999E-4</v>
      </c>
      <c r="AJ1002" s="22">
        <v>0</v>
      </c>
      <c r="AK1002" s="22">
        <v>0</v>
      </c>
      <c r="AL1002" s="22">
        <v>0</v>
      </c>
      <c r="AM1002" s="22">
        <v>0</v>
      </c>
      <c r="AN1002" s="22">
        <v>0</v>
      </c>
      <c r="AO1002" s="22">
        <v>0</v>
      </c>
      <c r="AP1002" s="22">
        <v>0</v>
      </c>
      <c r="AQ1002" s="24" t="s">
        <v>930</v>
      </c>
    </row>
    <row r="1003" spans="1:43" ht="40.200000000000003" x14ac:dyDescent="0.3">
      <c r="A1003" s="17">
        <v>2013</v>
      </c>
      <c r="B1003" s="19">
        <v>41339</v>
      </c>
      <c r="C1003" s="18" t="s">
        <v>1724</v>
      </c>
      <c r="D1003" s="18" t="s">
        <v>1983</v>
      </c>
      <c r="E1003" s="18" t="s">
        <v>1280</v>
      </c>
      <c r="F1003" s="17">
        <v>3</v>
      </c>
      <c r="G1003" s="18" t="s">
        <v>919</v>
      </c>
      <c r="H1003" s="18" t="s">
        <v>47</v>
      </c>
      <c r="I1003" s="17">
        <v>2012</v>
      </c>
      <c r="J1003" s="17">
        <v>2.3361000000000001</v>
      </c>
      <c r="K1003" s="17">
        <v>64</v>
      </c>
      <c r="L1003" s="17">
        <v>428</v>
      </c>
      <c r="M1003" s="20">
        <v>0.19112428415921076</v>
      </c>
      <c r="N1003" s="18" t="s">
        <v>920</v>
      </c>
      <c r="O1003" s="18" t="s">
        <v>921</v>
      </c>
      <c r="P1003" s="21">
        <v>0.39305555555555555</v>
      </c>
      <c r="Q1003" s="18" t="s">
        <v>346</v>
      </c>
      <c r="R1003" s="20">
        <v>1.0320769893686823</v>
      </c>
      <c r="S1003" s="22">
        <v>4.0204999999999989E-3</v>
      </c>
      <c r="T1003" s="20">
        <v>0.17210307777920458</v>
      </c>
      <c r="U1003" s="22">
        <v>0.17239978311202508</v>
      </c>
      <c r="V1003" s="17">
        <v>2</v>
      </c>
      <c r="W1003" s="17">
        <v>2</v>
      </c>
      <c r="X1003" s="22">
        <v>5.49E-5</v>
      </c>
      <c r="Y1003" s="22">
        <v>0</v>
      </c>
      <c r="Z1003" s="22">
        <v>2.7574000000000001E-3</v>
      </c>
      <c r="AA1003" s="22">
        <v>0</v>
      </c>
      <c r="AB1003" s="22">
        <v>0</v>
      </c>
      <c r="AC1003" s="22">
        <v>5.5199999999999997E-4</v>
      </c>
      <c r="AD1003" s="22">
        <v>1.6769999999999998E-4</v>
      </c>
      <c r="AE1003" s="22">
        <v>3.4380000000000001E-4</v>
      </c>
      <c r="AF1003" s="22">
        <v>0</v>
      </c>
      <c r="AG1003" s="22">
        <v>0</v>
      </c>
      <c r="AH1003" s="22">
        <v>0</v>
      </c>
      <c r="AI1003" s="22">
        <v>2.2500000000000001E-5</v>
      </c>
      <c r="AJ1003" s="22">
        <v>0</v>
      </c>
      <c r="AK1003" s="22">
        <v>0</v>
      </c>
      <c r="AL1003" s="22">
        <v>0</v>
      </c>
      <c r="AM1003" s="22">
        <v>0</v>
      </c>
      <c r="AN1003" s="22">
        <v>0</v>
      </c>
      <c r="AO1003" s="22">
        <v>0</v>
      </c>
      <c r="AP1003" s="22">
        <v>1.2219999999999999E-4</v>
      </c>
      <c r="AQ1003" s="24" t="s">
        <v>930</v>
      </c>
    </row>
    <row r="1004" spans="1:43" ht="27" x14ac:dyDescent="0.3">
      <c r="A1004" s="17">
        <v>2013</v>
      </c>
      <c r="B1004" s="19">
        <v>41340</v>
      </c>
      <c r="C1004" s="18" t="s">
        <v>972</v>
      </c>
      <c r="D1004" s="18" t="s">
        <v>1984</v>
      </c>
      <c r="E1004" s="18" t="s">
        <v>1280</v>
      </c>
      <c r="F1004" s="17">
        <v>3</v>
      </c>
      <c r="G1004" s="18" t="s">
        <v>919</v>
      </c>
      <c r="H1004" s="18" t="s">
        <v>47</v>
      </c>
      <c r="I1004" s="17">
        <v>2012</v>
      </c>
      <c r="J1004" s="17">
        <v>3.1741000000000001</v>
      </c>
      <c r="K1004" s="17">
        <v>78</v>
      </c>
      <c r="L1004" s="17">
        <v>4509</v>
      </c>
      <c r="M1004" s="20">
        <v>2.3824316766598947</v>
      </c>
      <c r="N1004" s="18" t="s">
        <v>969</v>
      </c>
      <c r="O1004" s="18" t="s">
        <v>969</v>
      </c>
      <c r="P1004" s="21">
        <v>0.54583333333333328</v>
      </c>
      <c r="Q1004" s="18" t="s">
        <v>346</v>
      </c>
      <c r="R1004" s="20">
        <v>0.76596513938939426</v>
      </c>
      <c r="S1004" s="22">
        <v>4.6138999999999998E-3</v>
      </c>
      <c r="T1004" s="20">
        <v>0.1453608897010176</v>
      </c>
      <c r="U1004" s="22">
        <v>0.14557249517516418</v>
      </c>
      <c r="V1004" s="17">
        <v>2</v>
      </c>
      <c r="W1004" s="17">
        <v>3</v>
      </c>
      <c r="X1004" s="22">
        <v>0</v>
      </c>
      <c r="Y1004" s="22">
        <v>4.5180000000000003E-4</v>
      </c>
      <c r="Z1004" s="22">
        <v>0</v>
      </c>
      <c r="AA1004" s="22">
        <v>0</v>
      </c>
      <c r="AB1004" s="22">
        <v>7.4559999999999991E-4</v>
      </c>
      <c r="AC1004" s="22">
        <v>4.3980000000000007E-4</v>
      </c>
      <c r="AD1004" s="22">
        <v>1.2447000000000001E-3</v>
      </c>
      <c r="AE1004" s="22">
        <v>6.8760000000000002E-4</v>
      </c>
      <c r="AF1004" s="22">
        <v>0</v>
      </c>
      <c r="AG1004" s="22">
        <v>0</v>
      </c>
      <c r="AH1004" s="22">
        <v>0</v>
      </c>
      <c r="AI1004" s="22">
        <v>6.5959999999999999E-4</v>
      </c>
      <c r="AJ1004" s="22">
        <v>0</v>
      </c>
      <c r="AK1004" s="22">
        <v>0</v>
      </c>
      <c r="AL1004" s="22">
        <v>0</v>
      </c>
      <c r="AM1004" s="22">
        <v>0</v>
      </c>
      <c r="AN1004" s="22">
        <v>0</v>
      </c>
      <c r="AO1004" s="22">
        <v>0</v>
      </c>
      <c r="AP1004" s="22">
        <v>3.8480000000000003E-4</v>
      </c>
      <c r="AQ1004" s="24" t="s">
        <v>930</v>
      </c>
    </row>
    <row r="1005" spans="1:43" ht="27" x14ac:dyDescent="0.3">
      <c r="A1005" s="17">
        <v>2013</v>
      </c>
      <c r="B1005" s="19">
        <v>41340</v>
      </c>
      <c r="C1005" s="18" t="s">
        <v>972</v>
      </c>
      <c r="D1005" s="18" t="s">
        <v>1985</v>
      </c>
      <c r="E1005" s="18" t="s">
        <v>1280</v>
      </c>
      <c r="F1005" s="17">
        <v>3</v>
      </c>
      <c r="G1005" s="18" t="s">
        <v>919</v>
      </c>
      <c r="H1005" s="18" t="s">
        <v>47</v>
      </c>
      <c r="I1005" s="17">
        <v>2012</v>
      </c>
      <c r="J1005" s="17">
        <v>3.2717999999999998</v>
      </c>
      <c r="K1005" s="17">
        <v>81</v>
      </c>
      <c r="L1005" s="17">
        <v>4509</v>
      </c>
      <c r="M1005" s="20">
        <v>2.3824316766598947</v>
      </c>
      <c r="N1005" s="18" t="s">
        <v>969</v>
      </c>
      <c r="O1005" s="18" t="s">
        <v>969</v>
      </c>
      <c r="P1005" s="21">
        <v>0.54583333333333328</v>
      </c>
      <c r="Q1005" s="18" t="s">
        <v>346</v>
      </c>
      <c r="R1005" s="20">
        <v>0.60886292158973265</v>
      </c>
      <c r="S1005" s="22">
        <v>3.7080000000000004E-3</v>
      </c>
      <c r="T1005" s="20">
        <v>0.11333211076471669</v>
      </c>
      <c r="U1005" s="22">
        <v>0.11346069816883982</v>
      </c>
      <c r="V1005" s="17">
        <v>2</v>
      </c>
      <c r="W1005" s="17">
        <v>4</v>
      </c>
      <c r="X1005" s="22">
        <v>0</v>
      </c>
      <c r="Y1005" s="22">
        <v>4.5180000000000003E-4</v>
      </c>
      <c r="Z1005" s="22">
        <v>0</v>
      </c>
      <c r="AA1005" s="22">
        <v>2.196E-4</v>
      </c>
      <c r="AB1005" s="22">
        <v>1.4205999999999999E-3</v>
      </c>
      <c r="AC1005" s="22">
        <v>1.4660000000000001E-4</v>
      </c>
      <c r="AD1005" s="22">
        <v>4.8510000000000003E-4</v>
      </c>
      <c r="AE1005" s="22">
        <v>2.6739999999999999E-4</v>
      </c>
      <c r="AF1005" s="22">
        <v>4.9999999999999998E-7</v>
      </c>
      <c r="AG1005" s="22">
        <v>0</v>
      </c>
      <c r="AH1005" s="22">
        <v>0</v>
      </c>
      <c r="AI1005" s="22">
        <v>4.5359999999999997E-4</v>
      </c>
      <c r="AJ1005" s="22">
        <v>0</v>
      </c>
      <c r="AK1005" s="22">
        <v>0</v>
      </c>
      <c r="AL1005" s="22">
        <v>0</v>
      </c>
      <c r="AM1005" s="22">
        <v>0</v>
      </c>
      <c r="AN1005" s="22">
        <v>0</v>
      </c>
      <c r="AO1005" s="22">
        <v>0</v>
      </c>
      <c r="AP1005" s="22">
        <v>2.6279999999999999E-4</v>
      </c>
      <c r="AQ1005" s="24" t="s">
        <v>930</v>
      </c>
    </row>
    <row r="1006" spans="1:43" ht="27" x14ac:dyDescent="0.3">
      <c r="A1006" s="17">
        <v>2013</v>
      </c>
      <c r="B1006" s="19">
        <v>41340</v>
      </c>
      <c r="C1006" s="18" t="s">
        <v>972</v>
      </c>
      <c r="D1006" s="18" t="s">
        <v>1986</v>
      </c>
      <c r="E1006" s="18" t="s">
        <v>1280</v>
      </c>
      <c r="F1006" s="17">
        <v>3</v>
      </c>
      <c r="G1006" s="18" t="s">
        <v>919</v>
      </c>
      <c r="H1006" s="18" t="s">
        <v>47</v>
      </c>
      <c r="I1006" s="17">
        <v>2012</v>
      </c>
      <c r="J1006" s="17">
        <v>2.8388</v>
      </c>
      <c r="K1006" s="17">
        <v>75</v>
      </c>
      <c r="L1006" s="17">
        <v>4509</v>
      </c>
      <c r="M1006" s="20">
        <v>2.3824316766598947</v>
      </c>
      <c r="N1006" s="18" t="s">
        <v>969</v>
      </c>
      <c r="O1006" s="18" t="s">
        <v>969</v>
      </c>
      <c r="P1006" s="21">
        <v>0.54583333333333328</v>
      </c>
      <c r="Q1006" s="18" t="s">
        <v>346</v>
      </c>
      <c r="R1006" s="20">
        <v>1.121906199545482</v>
      </c>
      <c r="S1006" s="22">
        <v>9.0239498220786307E-3</v>
      </c>
      <c r="T1006" s="20">
        <v>0.31787902712690685</v>
      </c>
      <c r="U1006" s="22">
        <v>0.31889272020346815</v>
      </c>
      <c r="V1006" s="17">
        <v>3</v>
      </c>
      <c r="W1006" s="17">
        <v>3</v>
      </c>
      <c r="X1006" s="22">
        <v>1.6469999999999999E-4</v>
      </c>
      <c r="Y1006" s="22">
        <v>4.5180000000000003E-4</v>
      </c>
      <c r="Z1006" s="22">
        <v>0</v>
      </c>
      <c r="AA1006" s="22">
        <v>6.5879999999999997E-4</v>
      </c>
      <c r="AB1006" s="22">
        <v>1.9746999999999998E-3</v>
      </c>
      <c r="AC1006" s="22">
        <v>4.4930000000000002E-4</v>
      </c>
      <c r="AD1006" s="22">
        <v>1.1044E-3</v>
      </c>
      <c r="AE1006" s="22">
        <v>6.8760000000000002E-4</v>
      </c>
      <c r="AF1006" s="22">
        <v>0</v>
      </c>
      <c r="AG1006" s="22">
        <v>0</v>
      </c>
      <c r="AH1006" s="22">
        <v>0</v>
      </c>
      <c r="AI1006" s="22">
        <v>9.0719999999999993E-4</v>
      </c>
      <c r="AJ1006" s="22">
        <v>0</v>
      </c>
      <c r="AK1006" s="22">
        <v>0</v>
      </c>
      <c r="AL1006" s="22">
        <v>2.4772498220786291E-3</v>
      </c>
      <c r="AM1006" s="22">
        <v>0</v>
      </c>
      <c r="AN1006" s="22">
        <v>0</v>
      </c>
      <c r="AO1006" s="22">
        <v>0</v>
      </c>
      <c r="AP1006" s="22">
        <v>1.482E-4</v>
      </c>
      <c r="AQ1006" s="24" t="s">
        <v>930</v>
      </c>
    </row>
    <row r="1007" spans="1:43" ht="27" x14ac:dyDescent="0.3">
      <c r="A1007" s="17">
        <v>2013</v>
      </c>
      <c r="B1007" s="19">
        <v>41340</v>
      </c>
      <c r="C1007" s="18" t="s">
        <v>972</v>
      </c>
      <c r="D1007" s="18" t="s">
        <v>1987</v>
      </c>
      <c r="E1007" s="18" t="s">
        <v>1280</v>
      </c>
      <c r="F1007" s="17">
        <v>3</v>
      </c>
      <c r="G1007" s="18" t="s">
        <v>919</v>
      </c>
      <c r="H1007" s="18" t="s">
        <v>47</v>
      </c>
      <c r="I1007" s="17">
        <v>2012</v>
      </c>
      <c r="J1007" s="17">
        <v>2.5047999999999999</v>
      </c>
      <c r="K1007" s="17">
        <v>68</v>
      </c>
      <c r="L1007" s="17">
        <v>4509</v>
      </c>
      <c r="M1007" s="20">
        <v>2.3824316766598947</v>
      </c>
      <c r="N1007" s="18" t="s">
        <v>969</v>
      </c>
      <c r="O1007" s="18" t="s">
        <v>969</v>
      </c>
      <c r="P1007" s="21">
        <v>0.54583333333333328</v>
      </c>
      <c r="Q1007" s="18" t="s">
        <v>346</v>
      </c>
      <c r="R1007" s="20">
        <v>0.89771848277293143</v>
      </c>
      <c r="S1007" s="22">
        <v>3.7136000000000001E-3</v>
      </c>
      <c r="T1007" s="20">
        <v>0.1482593420632386</v>
      </c>
      <c r="U1007" s="22">
        <v>0.14847947675857981</v>
      </c>
      <c r="V1007" s="17">
        <v>3</v>
      </c>
      <c r="W1007" s="17">
        <v>4</v>
      </c>
      <c r="X1007" s="22">
        <v>0</v>
      </c>
      <c r="Y1007" s="22">
        <v>3.012E-4</v>
      </c>
      <c r="Z1007" s="22">
        <v>0</v>
      </c>
      <c r="AA1007" s="22">
        <v>2.196E-4</v>
      </c>
      <c r="AB1007" s="22">
        <v>1.3099999999999999E-4</v>
      </c>
      <c r="AC1007" s="22">
        <v>4.6740000000000009E-4</v>
      </c>
      <c r="AD1007" s="22">
        <v>1.041E-3</v>
      </c>
      <c r="AE1007" s="22">
        <v>3.4380000000000001E-4</v>
      </c>
      <c r="AF1007" s="22">
        <v>0</v>
      </c>
      <c r="AG1007" s="22">
        <v>0</v>
      </c>
      <c r="AH1007" s="22">
        <v>0</v>
      </c>
      <c r="AI1007" s="22">
        <v>1.2095999999999999E-3</v>
      </c>
      <c r="AJ1007" s="22">
        <v>0</v>
      </c>
      <c r="AK1007" s="22">
        <v>0</v>
      </c>
      <c r="AL1007" s="22">
        <v>0</v>
      </c>
      <c r="AM1007" s="22">
        <v>0</v>
      </c>
      <c r="AN1007" s="22">
        <v>0</v>
      </c>
      <c r="AO1007" s="22">
        <v>0</v>
      </c>
      <c r="AP1007" s="22">
        <v>0</v>
      </c>
      <c r="AQ1007" s="24" t="s">
        <v>930</v>
      </c>
    </row>
    <row r="1008" spans="1:43" ht="27" x14ac:dyDescent="0.3">
      <c r="A1008" s="17">
        <v>2013</v>
      </c>
      <c r="B1008" s="19">
        <v>41340</v>
      </c>
      <c r="C1008" s="18" t="s">
        <v>1117</v>
      </c>
      <c r="D1008" s="18" t="s">
        <v>1988</v>
      </c>
      <c r="E1008" s="18" t="s">
        <v>1280</v>
      </c>
      <c r="F1008" s="17">
        <v>3</v>
      </c>
      <c r="G1008" s="18" t="s">
        <v>919</v>
      </c>
      <c r="H1008" s="18" t="s">
        <v>47</v>
      </c>
      <c r="I1008" s="17">
        <v>2012</v>
      </c>
      <c r="J1008" s="17">
        <v>3.7054</v>
      </c>
      <c r="K1008" s="17">
        <v>81</v>
      </c>
      <c r="L1008" s="17">
        <v>6960</v>
      </c>
      <c r="M1008" s="20">
        <v>3.7992952700061133</v>
      </c>
      <c r="N1008" s="18" t="s">
        <v>969</v>
      </c>
      <c r="O1008" s="18" t="s">
        <v>969</v>
      </c>
      <c r="P1008" s="21">
        <v>0.36805555555555558</v>
      </c>
      <c r="Q1008" s="18" t="s">
        <v>346</v>
      </c>
      <c r="R1008" s="20">
        <v>1.8954200667018224</v>
      </c>
      <c r="S1008" s="22">
        <v>7.172934591040675E-2</v>
      </c>
      <c r="T1008" s="20">
        <v>1.9358057405518097</v>
      </c>
      <c r="U1008" s="22">
        <v>1.9740189119692897</v>
      </c>
      <c r="V1008" s="17">
        <v>4</v>
      </c>
      <c r="W1008" s="17">
        <v>4</v>
      </c>
      <c r="X1008" s="22">
        <v>5.49E-5</v>
      </c>
      <c r="Y1008" s="22">
        <v>0</v>
      </c>
      <c r="Z1008" s="22">
        <v>0</v>
      </c>
      <c r="AA1008" s="22">
        <v>0</v>
      </c>
      <c r="AB1008" s="22">
        <v>2.7908999999999998E-3</v>
      </c>
      <c r="AC1008" s="22">
        <v>0</v>
      </c>
      <c r="AD1008" s="22">
        <v>3.0688E-3</v>
      </c>
      <c r="AE1008" s="22">
        <v>4.8513999999999996E-3</v>
      </c>
      <c r="AF1008" s="22">
        <v>4.9999999999999998E-7</v>
      </c>
      <c r="AG1008" s="22">
        <v>2.27E-5</v>
      </c>
      <c r="AH1008" s="22">
        <v>0</v>
      </c>
      <c r="AI1008" s="22">
        <v>1.2254399999999999E-2</v>
      </c>
      <c r="AJ1008" s="22">
        <v>6.5436932057445936E-4</v>
      </c>
      <c r="AK1008" s="22">
        <v>0</v>
      </c>
      <c r="AL1008" s="22">
        <v>0</v>
      </c>
      <c r="AM1008" s="22">
        <v>0</v>
      </c>
      <c r="AN1008" s="22">
        <v>0</v>
      </c>
      <c r="AO1008" s="22">
        <v>4.8031376589832302E-2</v>
      </c>
      <c r="AP1008" s="22">
        <v>0</v>
      </c>
      <c r="AQ1008" s="24" t="s">
        <v>930</v>
      </c>
    </row>
    <row r="1009" spans="1:43" ht="27" x14ac:dyDescent="0.3">
      <c r="A1009" s="17">
        <v>2013</v>
      </c>
      <c r="B1009" s="19">
        <v>41340</v>
      </c>
      <c r="C1009" s="18" t="s">
        <v>1117</v>
      </c>
      <c r="D1009" s="18" t="s">
        <v>1989</v>
      </c>
      <c r="E1009" s="18" t="s">
        <v>1280</v>
      </c>
      <c r="F1009" s="17">
        <v>3</v>
      </c>
      <c r="G1009" s="18" t="s">
        <v>919</v>
      </c>
      <c r="H1009" s="18" t="s">
        <v>47</v>
      </c>
      <c r="I1009" s="17">
        <v>2012</v>
      </c>
      <c r="J1009" s="17">
        <v>3.0463</v>
      </c>
      <c r="K1009" s="17">
        <v>70</v>
      </c>
      <c r="L1009" s="17">
        <v>6960</v>
      </c>
      <c r="M1009" s="20">
        <v>3.7992952700061133</v>
      </c>
      <c r="N1009" s="18" t="s">
        <v>969</v>
      </c>
      <c r="O1009" s="18" t="s">
        <v>969</v>
      </c>
      <c r="P1009" s="21">
        <v>0.36805555555555558</v>
      </c>
      <c r="Q1009" s="18" t="s">
        <v>346</v>
      </c>
      <c r="R1009" s="20">
        <v>1.1435632681706682</v>
      </c>
      <c r="S1009" s="22">
        <v>7.3011999999999999E-3</v>
      </c>
      <c r="T1009" s="20">
        <v>0.23967435905853002</v>
      </c>
      <c r="U1009" s="22">
        <v>0.24025017713070504</v>
      </c>
      <c r="V1009" s="17">
        <v>4</v>
      </c>
      <c r="W1009" s="17">
        <v>2</v>
      </c>
      <c r="X1009" s="22">
        <v>0</v>
      </c>
      <c r="Y1009" s="22">
        <v>0</v>
      </c>
      <c r="Z1009" s="22">
        <v>7.0699999999999997E-5</v>
      </c>
      <c r="AA1009" s="22">
        <v>0</v>
      </c>
      <c r="AB1009" s="22">
        <v>4.0299999999999997E-5</v>
      </c>
      <c r="AC1009" s="22">
        <v>0</v>
      </c>
      <c r="AD1009" s="22">
        <v>2.4659999999999998E-4</v>
      </c>
      <c r="AE1009" s="22">
        <v>2.6739999999999999E-4</v>
      </c>
      <c r="AF1009" s="22">
        <v>0</v>
      </c>
      <c r="AG1009" s="22">
        <v>0</v>
      </c>
      <c r="AH1009" s="22">
        <v>0</v>
      </c>
      <c r="AI1009" s="22">
        <v>6.6762000000000002E-3</v>
      </c>
      <c r="AJ1009" s="22">
        <v>0</v>
      </c>
      <c r="AK1009" s="22">
        <v>0</v>
      </c>
      <c r="AL1009" s="22">
        <v>0</v>
      </c>
      <c r="AM1009" s="22">
        <v>0</v>
      </c>
      <c r="AN1009" s="22">
        <v>0</v>
      </c>
      <c r="AO1009" s="22">
        <v>0</v>
      </c>
      <c r="AP1009" s="22">
        <v>0</v>
      </c>
      <c r="AQ1009" s="24" t="s">
        <v>930</v>
      </c>
    </row>
    <row r="1010" spans="1:43" ht="27" x14ac:dyDescent="0.3">
      <c r="A1010" s="17">
        <v>2013</v>
      </c>
      <c r="B1010" s="19">
        <v>41340</v>
      </c>
      <c r="C1010" s="18" t="s">
        <v>1117</v>
      </c>
      <c r="D1010" s="18" t="s">
        <v>1990</v>
      </c>
      <c r="E1010" s="18" t="s">
        <v>1280</v>
      </c>
      <c r="F1010" s="17">
        <v>3</v>
      </c>
      <c r="G1010" s="18" t="s">
        <v>919</v>
      </c>
      <c r="H1010" s="18" t="s">
        <v>47</v>
      </c>
      <c r="I1010" s="17">
        <v>2012</v>
      </c>
      <c r="J1010" s="17">
        <v>3.6938</v>
      </c>
      <c r="K1010" s="17">
        <v>77</v>
      </c>
      <c r="L1010" s="17">
        <v>6960</v>
      </c>
      <c r="M1010" s="20">
        <v>3.7992952700061133</v>
      </c>
      <c r="N1010" s="18" t="s">
        <v>969</v>
      </c>
      <c r="O1010" s="18" t="s">
        <v>969</v>
      </c>
      <c r="P1010" s="21">
        <v>0.36805555555555558</v>
      </c>
      <c r="Q1010" s="18" t="s">
        <v>346</v>
      </c>
      <c r="R1010" s="20">
        <v>1.7432407728260457</v>
      </c>
      <c r="S1010" s="22">
        <v>4.1695253862557694E-2</v>
      </c>
      <c r="T1010" s="20">
        <v>1.1287902393891844</v>
      </c>
      <c r="U1010" s="22">
        <v>1.141677382245283</v>
      </c>
      <c r="V1010" s="17">
        <v>3</v>
      </c>
      <c r="W1010" s="17">
        <v>2</v>
      </c>
      <c r="X1010" s="22">
        <v>5.49E-5</v>
      </c>
      <c r="Y1010" s="22">
        <v>0</v>
      </c>
      <c r="Z1010" s="22">
        <v>0</v>
      </c>
      <c r="AA1010" s="22">
        <v>0</v>
      </c>
      <c r="AB1010" s="22">
        <v>6.4490000000000001E-4</v>
      </c>
      <c r="AC1010" s="22">
        <v>0</v>
      </c>
      <c r="AD1010" s="22">
        <v>3.3998999999999995E-3</v>
      </c>
      <c r="AE1010" s="22">
        <v>2.101E-3</v>
      </c>
      <c r="AF1010" s="22">
        <v>3.3599999999999997E-5</v>
      </c>
      <c r="AG1010" s="22">
        <v>0</v>
      </c>
      <c r="AH1010" s="22">
        <v>2.16E-5</v>
      </c>
      <c r="AI1010" s="22">
        <v>1.3553999999999999E-3</v>
      </c>
      <c r="AJ1010" s="22">
        <v>0</v>
      </c>
      <c r="AK1010" s="22">
        <v>0</v>
      </c>
      <c r="AL1010" s="22">
        <v>1.706658909027233E-4</v>
      </c>
      <c r="AM1010" s="22">
        <v>0</v>
      </c>
      <c r="AN1010" s="22">
        <v>3.3070000000000002E-4</v>
      </c>
      <c r="AO1010" s="22">
        <v>3.3508487971654968E-2</v>
      </c>
      <c r="AP1010" s="22">
        <v>7.4099999999999999E-5</v>
      </c>
      <c r="AQ1010" s="24" t="s">
        <v>930</v>
      </c>
    </row>
    <row r="1011" spans="1:43" ht="27" x14ac:dyDescent="0.3">
      <c r="A1011" s="17">
        <v>2013</v>
      </c>
      <c r="B1011" s="19">
        <v>41340</v>
      </c>
      <c r="C1011" s="18" t="s">
        <v>1117</v>
      </c>
      <c r="D1011" s="18" t="s">
        <v>1991</v>
      </c>
      <c r="E1011" s="18" t="s">
        <v>1280</v>
      </c>
      <c r="F1011" s="17">
        <v>3</v>
      </c>
      <c r="G1011" s="18" t="s">
        <v>919</v>
      </c>
      <c r="H1011" s="18" t="s">
        <v>47</v>
      </c>
      <c r="I1011" s="17">
        <v>2012</v>
      </c>
      <c r="J1011" s="17">
        <v>2.2696000000000001</v>
      </c>
      <c r="K1011" s="17">
        <v>70</v>
      </c>
      <c r="L1011" s="17">
        <v>6960</v>
      </c>
      <c r="M1011" s="20">
        <v>3.7992952700061133</v>
      </c>
      <c r="N1011" s="18" t="s">
        <v>969</v>
      </c>
      <c r="O1011" s="18" t="s">
        <v>969</v>
      </c>
      <c r="P1011" s="21">
        <v>0.36805555555555558</v>
      </c>
      <c r="Q1011" s="18" t="s">
        <v>346</v>
      </c>
      <c r="R1011" s="20">
        <v>1.405571659822537</v>
      </c>
      <c r="S1011" s="22">
        <v>1.3347583204186025E-2</v>
      </c>
      <c r="T1011" s="20">
        <v>0.58810289056159792</v>
      </c>
      <c r="U1011" s="22">
        <v>0.59158200141194361</v>
      </c>
      <c r="V1011" s="17">
        <v>3</v>
      </c>
      <c r="W1011" s="17">
        <v>2</v>
      </c>
      <c r="X1011" s="22">
        <v>0</v>
      </c>
      <c r="Y1011" s="22">
        <v>0</v>
      </c>
      <c r="Z1011" s="22">
        <v>0</v>
      </c>
      <c r="AA1011" s="22">
        <v>0</v>
      </c>
      <c r="AB1011" s="22">
        <v>1.6119999999999999E-4</v>
      </c>
      <c r="AC1011" s="22">
        <v>1.38E-5</v>
      </c>
      <c r="AD1011" s="22">
        <v>2.7535999999999997E-3</v>
      </c>
      <c r="AE1011" s="22">
        <v>1.1077999999999999E-3</v>
      </c>
      <c r="AF1011" s="22">
        <v>0</v>
      </c>
      <c r="AG1011" s="22">
        <v>2.27E-5</v>
      </c>
      <c r="AH1011" s="22">
        <v>2.3999999999999999E-6</v>
      </c>
      <c r="AI1011" s="22">
        <v>1.9773E-3</v>
      </c>
      <c r="AJ1011" s="22">
        <v>0</v>
      </c>
      <c r="AK1011" s="22">
        <v>0</v>
      </c>
      <c r="AL1011" s="22">
        <v>0</v>
      </c>
      <c r="AM1011" s="22">
        <v>0</v>
      </c>
      <c r="AN1011" s="22">
        <v>0</v>
      </c>
      <c r="AO1011" s="22">
        <v>7.3087832041860258E-3</v>
      </c>
      <c r="AP1011" s="22">
        <v>0</v>
      </c>
      <c r="AQ1011" s="24" t="s">
        <v>930</v>
      </c>
    </row>
    <row r="1012" spans="1:43" ht="27" x14ac:dyDescent="0.3">
      <c r="A1012" s="17">
        <v>2013</v>
      </c>
      <c r="B1012" s="19">
        <v>41340</v>
      </c>
      <c r="C1012" s="18" t="s">
        <v>1117</v>
      </c>
      <c r="D1012" s="18" t="s">
        <v>1992</v>
      </c>
      <c r="E1012" s="18" t="s">
        <v>1280</v>
      </c>
      <c r="F1012" s="17">
        <v>3</v>
      </c>
      <c r="G1012" s="18" t="s">
        <v>919</v>
      </c>
      <c r="H1012" s="18" t="s">
        <v>47</v>
      </c>
      <c r="I1012" s="17">
        <v>2012</v>
      </c>
      <c r="J1012" s="17">
        <v>3.2193999999999998</v>
      </c>
      <c r="K1012" s="17">
        <v>70</v>
      </c>
      <c r="L1012" s="17">
        <v>6960</v>
      </c>
      <c r="M1012" s="20">
        <v>3.7992952700061133</v>
      </c>
      <c r="N1012" s="18" t="s">
        <v>969</v>
      </c>
      <c r="O1012" s="18" t="s">
        <v>969</v>
      </c>
      <c r="P1012" s="21">
        <v>0.36805555555555558</v>
      </c>
      <c r="Q1012" s="18" t="s">
        <v>346</v>
      </c>
      <c r="R1012" s="20">
        <v>1.9984666951202852</v>
      </c>
      <c r="S1012" s="22">
        <v>5.2275437007000269E-2</v>
      </c>
      <c r="T1012" s="20">
        <v>1.6237633412126566</v>
      </c>
      <c r="U1012" s="22">
        <v>1.6505646041783364</v>
      </c>
      <c r="V1012" s="17">
        <v>4</v>
      </c>
      <c r="W1012" s="17">
        <v>3</v>
      </c>
      <c r="X1012" s="22">
        <v>0</v>
      </c>
      <c r="Y1012" s="22">
        <v>0</v>
      </c>
      <c r="Z1012" s="22">
        <v>0</v>
      </c>
      <c r="AA1012" s="22">
        <v>0</v>
      </c>
      <c r="AB1012" s="22">
        <v>6.5499999999999998E-4</v>
      </c>
      <c r="AC1012" s="22">
        <v>5.52E-5</v>
      </c>
      <c r="AD1012" s="22">
        <v>5.8909999999999995E-4</v>
      </c>
      <c r="AE1012" s="22">
        <v>1.0314E-3</v>
      </c>
      <c r="AF1012" s="22">
        <v>1.5E-6</v>
      </c>
      <c r="AG1012" s="22">
        <v>0</v>
      </c>
      <c r="AH1012" s="22">
        <v>0</v>
      </c>
      <c r="AI1012" s="22">
        <v>5.2452000000000002E-3</v>
      </c>
      <c r="AJ1012" s="22">
        <v>0</v>
      </c>
      <c r="AK1012" s="22">
        <v>0</v>
      </c>
      <c r="AL1012" s="22">
        <v>0</v>
      </c>
      <c r="AM1012" s="22">
        <v>0</v>
      </c>
      <c r="AN1012" s="22">
        <v>3.3070000000000002E-4</v>
      </c>
      <c r="AO1012" s="22">
        <v>4.4367337007000268E-2</v>
      </c>
      <c r="AP1012" s="22">
        <v>0</v>
      </c>
      <c r="AQ1012" s="24" t="s">
        <v>930</v>
      </c>
    </row>
    <row r="1013" spans="1:43" ht="27" x14ac:dyDescent="0.3">
      <c r="A1013" s="17">
        <v>2013</v>
      </c>
      <c r="B1013" s="19">
        <v>41340</v>
      </c>
      <c r="C1013" s="18" t="s">
        <v>1117</v>
      </c>
      <c r="D1013" s="18" t="s">
        <v>1993</v>
      </c>
      <c r="E1013" s="18" t="s">
        <v>1280</v>
      </c>
      <c r="F1013" s="17">
        <v>3</v>
      </c>
      <c r="G1013" s="18" t="s">
        <v>919</v>
      </c>
      <c r="H1013" s="18" t="s">
        <v>47</v>
      </c>
      <c r="I1013" s="17">
        <v>2012</v>
      </c>
      <c r="J1013" s="17">
        <v>2.5789</v>
      </c>
      <c r="K1013" s="17">
        <v>67</v>
      </c>
      <c r="L1013" s="17">
        <v>6960</v>
      </c>
      <c r="M1013" s="20">
        <v>3.7992952700061133</v>
      </c>
      <c r="N1013" s="18" t="s">
        <v>969</v>
      </c>
      <c r="O1013" s="18" t="s">
        <v>969</v>
      </c>
      <c r="P1013" s="21">
        <v>0.36805555555555558</v>
      </c>
      <c r="Q1013" s="18" t="s">
        <v>346</v>
      </c>
      <c r="R1013" s="20">
        <v>1.2205568551693642</v>
      </c>
      <c r="S1013" s="22">
        <v>7.3829000000000004E-3</v>
      </c>
      <c r="T1013" s="20">
        <v>0.28628097250765833</v>
      </c>
      <c r="U1013" s="22">
        <v>0.28710289346316226</v>
      </c>
      <c r="V1013" s="17">
        <v>4</v>
      </c>
      <c r="W1013" s="17">
        <v>2</v>
      </c>
      <c r="X1013" s="22">
        <v>0</v>
      </c>
      <c r="Y1013" s="22">
        <v>0</v>
      </c>
      <c r="Z1013" s="22">
        <v>0</v>
      </c>
      <c r="AA1013" s="22">
        <v>0</v>
      </c>
      <c r="AB1013" s="22">
        <v>1.4612E-3</v>
      </c>
      <c r="AC1013" s="22">
        <v>0</v>
      </c>
      <c r="AD1013" s="22">
        <v>9.4529999999999994E-4</v>
      </c>
      <c r="AE1013" s="22">
        <v>1.8335999999999999E-3</v>
      </c>
      <c r="AF1013" s="22">
        <v>0</v>
      </c>
      <c r="AG1013" s="22">
        <v>0</v>
      </c>
      <c r="AH1013" s="22">
        <v>0</v>
      </c>
      <c r="AI1013" s="22">
        <v>3.1427999999999998E-3</v>
      </c>
      <c r="AJ1013" s="22">
        <v>0</v>
      </c>
      <c r="AK1013" s="22">
        <v>0</v>
      </c>
      <c r="AL1013" s="22">
        <v>0</v>
      </c>
      <c r="AM1013" s="22">
        <v>0</v>
      </c>
      <c r="AN1013" s="22">
        <v>0</v>
      </c>
      <c r="AO1013" s="22">
        <v>0</v>
      </c>
      <c r="AP1013" s="22">
        <v>0</v>
      </c>
      <c r="AQ1013" s="24" t="s">
        <v>930</v>
      </c>
    </row>
    <row r="1014" spans="1:43" ht="27" x14ac:dyDescent="0.3">
      <c r="A1014" s="17">
        <v>2013</v>
      </c>
      <c r="B1014" s="19">
        <v>41340</v>
      </c>
      <c r="C1014" s="18" t="s">
        <v>1117</v>
      </c>
      <c r="D1014" s="18" t="s">
        <v>1994</v>
      </c>
      <c r="E1014" s="18" t="s">
        <v>1280</v>
      </c>
      <c r="F1014" s="17">
        <v>3</v>
      </c>
      <c r="G1014" s="18" t="s">
        <v>919</v>
      </c>
      <c r="H1014" s="18" t="s">
        <v>47</v>
      </c>
      <c r="I1014" s="17">
        <v>2012</v>
      </c>
      <c r="J1014" s="17">
        <v>3.8721999999999999</v>
      </c>
      <c r="K1014" s="17">
        <v>79</v>
      </c>
      <c r="L1014" s="17">
        <v>6960</v>
      </c>
      <c r="M1014" s="20">
        <v>3.7992952700061133</v>
      </c>
      <c r="N1014" s="18" t="s">
        <v>969</v>
      </c>
      <c r="O1014" s="18" t="s">
        <v>969</v>
      </c>
      <c r="P1014" s="21">
        <v>0.36805555555555558</v>
      </c>
      <c r="Q1014" s="18" t="s">
        <v>346</v>
      </c>
      <c r="R1014" s="20">
        <v>1.2206108182594662</v>
      </c>
      <c r="S1014" s="22">
        <v>1.3794318377206908E-2</v>
      </c>
      <c r="T1014" s="20">
        <v>0.35623982173459295</v>
      </c>
      <c r="U1014" s="22">
        <v>0.35751342692936339</v>
      </c>
      <c r="V1014" s="17">
        <v>4</v>
      </c>
      <c r="W1014" s="17">
        <v>2</v>
      </c>
      <c r="X1014" s="22">
        <v>0</v>
      </c>
      <c r="Y1014" s="22">
        <v>0</v>
      </c>
      <c r="Z1014" s="22">
        <v>0</v>
      </c>
      <c r="AA1014" s="22">
        <v>0</v>
      </c>
      <c r="AB1014" s="22">
        <v>2.9219999999999995E-4</v>
      </c>
      <c r="AC1014" s="22">
        <v>0</v>
      </c>
      <c r="AD1014" s="22">
        <v>1.0789E-3</v>
      </c>
      <c r="AE1014" s="22">
        <v>1.2224E-3</v>
      </c>
      <c r="AF1014" s="22">
        <v>0</v>
      </c>
      <c r="AG1014" s="22">
        <v>0</v>
      </c>
      <c r="AH1014" s="22">
        <v>0</v>
      </c>
      <c r="AI1014" s="22">
        <v>8.9730000000000001E-3</v>
      </c>
      <c r="AJ1014" s="22">
        <v>0</v>
      </c>
      <c r="AK1014" s="22">
        <v>0</v>
      </c>
      <c r="AL1014" s="22">
        <v>0</v>
      </c>
      <c r="AM1014" s="22">
        <v>0</v>
      </c>
      <c r="AN1014" s="22">
        <v>3.3070000000000002E-4</v>
      </c>
      <c r="AO1014" s="22">
        <v>1.8971183772069104E-3</v>
      </c>
      <c r="AP1014" s="22">
        <v>0</v>
      </c>
      <c r="AQ1014" s="24" t="s">
        <v>930</v>
      </c>
    </row>
    <row r="1015" spans="1:43" ht="27" x14ac:dyDescent="0.3">
      <c r="A1015" s="17">
        <v>2013</v>
      </c>
      <c r="B1015" s="19">
        <v>41340</v>
      </c>
      <c r="C1015" s="18" t="s">
        <v>1117</v>
      </c>
      <c r="D1015" s="18" t="s">
        <v>1995</v>
      </c>
      <c r="E1015" s="18" t="s">
        <v>1280</v>
      </c>
      <c r="F1015" s="17">
        <v>3</v>
      </c>
      <c r="G1015" s="18" t="s">
        <v>919</v>
      </c>
      <c r="H1015" s="18" t="s">
        <v>47</v>
      </c>
      <c r="I1015" s="17">
        <v>2012</v>
      </c>
      <c r="J1015" s="17">
        <v>4.3268000000000004</v>
      </c>
      <c r="K1015" s="17">
        <v>84</v>
      </c>
      <c r="L1015" s="17">
        <v>6960</v>
      </c>
      <c r="M1015" s="20">
        <v>3.7992952700061133</v>
      </c>
      <c r="N1015" s="18" t="s">
        <v>969</v>
      </c>
      <c r="O1015" s="18" t="s">
        <v>969</v>
      </c>
      <c r="P1015" s="21">
        <v>0.36805555555555558</v>
      </c>
      <c r="Q1015" s="18" t="s">
        <v>346</v>
      </c>
      <c r="R1015" s="20">
        <v>1.4320228832287938</v>
      </c>
      <c r="S1015" s="22">
        <v>2.8327749988006093E-2</v>
      </c>
      <c r="T1015" s="20">
        <v>0.65470440020352427</v>
      </c>
      <c r="U1015" s="22">
        <v>0.65901902676996571</v>
      </c>
      <c r="V1015" s="17">
        <v>3</v>
      </c>
      <c r="W1015" s="17">
        <v>3</v>
      </c>
      <c r="X1015" s="22">
        <v>5.49E-5</v>
      </c>
      <c r="Y1015" s="22">
        <v>0</v>
      </c>
      <c r="Z1015" s="22">
        <v>0</v>
      </c>
      <c r="AA1015" s="22">
        <v>0</v>
      </c>
      <c r="AB1015" s="22">
        <v>2.419E-4</v>
      </c>
      <c r="AC1015" s="22">
        <v>0</v>
      </c>
      <c r="AD1015" s="22">
        <v>1.7556999999999998E-3</v>
      </c>
      <c r="AE1015" s="22">
        <v>2.5975999999999998E-3</v>
      </c>
      <c r="AF1015" s="22">
        <v>1.1199999999999999E-5</v>
      </c>
      <c r="AG1015" s="22">
        <v>0</v>
      </c>
      <c r="AH1015" s="22">
        <v>7.1999999999999997E-6</v>
      </c>
      <c r="AI1015" s="22">
        <v>1.0430999999999999E-3</v>
      </c>
      <c r="AJ1015" s="22">
        <v>0</v>
      </c>
      <c r="AK1015" s="22">
        <v>0</v>
      </c>
      <c r="AL1015" s="22">
        <v>0</v>
      </c>
      <c r="AM1015" s="22">
        <v>0</v>
      </c>
      <c r="AN1015" s="22">
        <v>0</v>
      </c>
      <c r="AO1015" s="22">
        <v>2.2542049988006092E-2</v>
      </c>
      <c r="AP1015" s="22">
        <v>7.4099999999999999E-5</v>
      </c>
      <c r="AQ1015" s="24" t="s">
        <v>930</v>
      </c>
    </row>
    <row r="1016" spans="1:43" ht="27" x14ac:dyDescent="0.3">
      <c r="A1016" s="17">
        <v>2013</v>
      </c>
      <c r="B1016" s="19">
        <v>41340</v>
      </c>
      <c r="C1016" s="18" t="s">
        <v>43</v>
      </c>
      <c r="D1016" s="18" t="s">
        <v>1996</v>
      </c>
      <c r="E1016" s="18" t="s">
        <v>1280</v>
      </c>
      <c r="F1016" s="17">
        <v>3</v>
      </c>
      <c r="G1016" s="18" t="s">
        <v>919</v>
      </c>
      <c r="H1016" s="18" t="s">
        <v>47</v>
      </c>
      <c r="I1016" s="17">
        <v>2012</v>
      </c>
      <c r="J1016" s="17">
        <v>4.5754999999999999</v>
      </c>
      <c r="K1016" s="17">
        <v>78</v>
      </c>
      <c r="L1016" s="17">
        <v>4320</v>
      </c>
      <c r="M1016" s="20">
        <v>2.2753585318027714</v>
      </c>
      <c r="N1016" s="18" t="s">
        <v>969</v>
      </c>
      <c r="O1016" s="18" t="s">
        <v>969</v>
      </c>
      <c r="P1016" s="21">
        <v>0.3347222222222222</v>
      </c>
      <c r="Q1016" s="18" t="s">
        <v>346</v>
      </c>
      <c r="R1016" s="20">
        <v>0.79889195998983364</v>
      </c>
      <c r="S1016" s="22">
        <v>4.9773135247712435E-3</v>
      </c>
      <c r="T1016" s="20">
        <v>0.10878184951964252</v>
      </c>
      <c r="U1016" s="22">
        <v>0.10890031329457703</v>
      </c>
      <c r="V1016" s="17">
        <v>2</v>
      </c>
      <c r="W1016" s="17">
        <v>3</v>
      </c>
      <c r="X1016" s="22">
        <v>0</v>
      </c>
      <c r="Y1016" s="22">
        <v>0</v>
      </c>
      <c r="Z1016" s="22">
        <v>0</v>
      </c>
      <c r="AA1016" s="22">
        <v>0</v>
      </c>
      <c r="AB1016" s="22">
        <v>4.8359999999999994E-4</v>
      </c>
      <c r="AC1016" s="22">
        <v>2.76E-5</v>
      </c>
      <c r="AD1016" s="22">
        <v>2.0549999999999998E-4</v>
      </c>
      <c r="AE1016" s="22">
        <v>4.5839999999999998E-4</v>
      </c>
      <c r="AF1016" s="22">
        <v>0</v>
      </c>
      <c r="AG1016" s="22">
        <v>0</v>
      </c>
      <c r="AH1016" s="22">
        <v>0</v>
      </c>
      <c r="AI1016" s="22">
        <v>1.008E-4</v>
      </c>
      <c r="AJ1016" s="22">
        <v>0</v>
      </c>
      <c r="AK1016" s="22">
        <v>0</v>
      </c>
      <c r="AL1016" s="22">
        <v>2.5506635337985535E-4</v>
      </c>
      <c r="AM1016" s="22">
        <v>1.1464717139138805E-4</v>
      </c>
      <c r="AN1016" s="22">
        <v>3.307E-3</v>
      </c>
      <c r="AO1016" s="22">
        <v>0</v>
      </c>
      <c r="AP1016" s="22">
        <v>2.4700000000000001E-5</v>
      </c>
      <c r="AQ1016" s="24" t="s">
        <v>930</v>
      </c>
    </row>
    <row r="1017" spans="1:43" ht="27" x14ac:dyDescent="0.3">
      <c r="A1017" s="17">
        <v>2013</v>
      </c>
      <c r="B1017" s="19">
        <v>41340</v>
      </c>
      <c r="C1017" s="18" t="s">
        <v>43</v>
      </c>
      <c r="D1017" s="18" t="s">
        <v>1997</v>
      </c>
      <c r="E1017" s="18" t="s">
        <v>1280</v>
      </c>
      <c r="F1017" s="17">
        <v>3</v>
      </c>
      <c r="G1017" s="18" t="s">
        <v>919</v>
      </c>
      <c r="H1017" s="18" t="s">
        <v>47</v>
      </c>
      <c r="I1017" s="17">
        <v>2012</v>
      </c>
      <c r="J1017" s="17">
        <v>3.1008</v>
      </c>
      <c r="K1017" s="17">
        <v>76</v>
      </c>
      <c r="L1017" s="17">
        <v>4320</v>
      </c>
      <c r="M1017" s="20">
        <v>2.2753585318027714</v>
      </c>
      <c r="N1017" s="18" t="s">
        <v>969</v>
      </c>
      <c r="O1017" s="18" t="s">
        <v>969</v>
      </c>
      <c r="P1017" s="21">
        <v>0.3347222222222222</v>
      </c>
      <c r="Q1017" s="18" t="s">
        <v>346</v>
      </c>
      <c r="R1017" s="20">
        <v>0.66206988343410733</v>
      </c>
      <c r="S1017" s="22">
        <v>3.2913999999999999E-3</v>
      </c>
      <c r="T1017" s="20">
        <v>0.1061468008255934</v>
      </c>
      <c r="U1017" s="22">
        <v>0.10625959198305374</v>
      </c>
      <c r="V1017" s="17">
        <v>2</v>
      </c>
      <c r="W1017" s="17">
        <v>1</v>
      </c>
      <c r="X1017" s="22">
        <v>0</v>
      </c>
      <c r="Y1017" s="22">
        <v>0</v>
      </c>
      <c r="Z1017" s="22">
        <v>0</v>
      </c>
      <c r="AA1017" s="22">
        <v>0</v>
      </c>
      <c r="AB1017" s="22">
        <v>2.5189999999999994E-4</v>
      </c>
      <c r="AC1017" s="22">
        <v>2.76E-5</v>
      </c>
      <c r="AD1017" s="22">
        <v>3.5619999999999998E-4</v>
      </c>
      <c r="AE1017" s="22">
        <v>6.4939999999999996E-4</v>
      </c>
      <c r="AF1017" s="22">
        <v>0</v>
      </c>
      <c r="AG1017" s="22">
        <v>0</v>
      </c>
      <c r="AH1017" s="22">
        <v>0</v>
      </c>
      <c r="AI1017" s="22">
        <v>3.5280000000000001E-4</v>
      </c>
      <c r="AJ1017" s="22">
        <v>0</v>
      </c>
      <c r="AK1017" s="22">
        <v>0</v>
      </c>
      <c r="AL1017" s="22">
        <v>0</v>
      </c>
      <c r="AM1017" s="22">
        <v>0</v>
      </c>
      <c r="AN1017" s="22">
        <v>1.6535E-3</v>
      </c>
      <c r="AO1017" s="22">
        <v>0</v>
      </c>
      <c r="AP1017" s="22">
        <v>0</v>
      </c>
      <c r="AQ1017" s="24" t="s">
        <v>930</v>
      </c>
    </row>
    <row r="1018" spans="1:43" ht="27" x14ac:dyDescent="0.3">
      <c r="A1018" s="17">
        <v>2013</v>
      </c>
      <c r="B1018" s="19">
        <v>41340</v>
      </c>
      <c r="C1018" s="18" t="s">
        <v>43</v>
      </c>
      <c r="D1018" s="18" t="s">
        <v>1998</v>
      </c>
      <c r="E1018" s="18" t="s">
        <v>1280</v>
      </c>
      <c r="F1018" s="17">
        <v>3</v>
      </c>
      <c r="G1018" s="18" t="s">
        <v>919</v>
      </c>
      <c r="H1018" s="18" t="s">
        <v>47</v>
      </c>
      <c r="I1018" s="17">
        <v>2012</v>
      </c>
      <c r="J1018" s="17">
        <v>2.5352000000000001</v>
      </c>
      <c r="K1018" s="17">
        <v>67</v>
      </c>
      <c r="L1018" s="17">
        <v>4320</v>
      </c>
      <c r="M1018" s="20">
        <v>2.2753585318027714</v>
      </c>
      <c r="N1018" s="18" t="s">
        <v>969</v>
      </c>
      <c r="O1018" s="18" t="s">
        <v>969</v>
      </c>
      <c r="P1018" s="21">
        <v>0.3347222222222222</v>
      </c>
      <c r="Q1018" s="18" t="s">
        <v>346</v>
      </c>
      <c r="R1018" s="20">
        <v>1.1367579401304129</v>
      </c>
      <c r="S1018" s="22">
        <v>6.087347171391388E-3</v>
      </c>
      <c r="T1018" s="20">
        <v>0.24011309448530244</v>
      </c>
      <c r="U1018" s="22">
        <v>0.24069102515394802</v>
      </c>
      <c r="V1018" s="17">
        <v>2</v>
      </c>
      <c r="W1018" s="17">
        <v>3</v>
      </c>
      <c r="X1018" s="22">
        <v>0</v>
      </c>
      <c r="Y1018" s="22">
        <v>0</v>
      </c>
      <c r="Z1018" s="22">
        <v>0</v>
      </c>
      <c r="AA1018" s="22">
        <v>0</v>
      </c>
      <c r="AB1018" s="22">
        <v>1.209E-3</v>
      </c>
      <c r="AC1018" s="22">
        <v>0</v>
      </c>
      <c r="AD1018" s="22">
        <v>5.2059999999999997E-4</v>
      </c>
      <c r="AE1018" s="22">
        <v>6.112E-4</v>
      </c>
      <c r="AF1018" s="22">
        <v>0</v>
      </c>
      <c r="AG1018" s="22">
        <v>0</v>
      </c>
      <c r="AH1018" s="22">
        <v>0</v>
      </c>
      <c r="AI1018" s="22">
        <v>3.2489999999999998E-4</v>
      </c>
      <c r="AJ1018" s="22">
        <v>0</v>
      </c>
      <c r="AK1018" s="22">
        <v>0</v>
      </c>
      <c r="AL1018" s="22">
        <v>0</v>
      </c>
      <c r="AM1018" s="22">
        <v>1.1464717139138805E-4</v>
      </c>
      <c r="AN1018" s="22">
        <v>3.307E-3</v>
      </c>
      <c r="AO1018" s="22">
        <v>0</v>
      </c>
      <c r="AP1018" s="22">
        <v>0</v>
      </c>
      <c r="AQ1018" s="24" t="s">
        <v>930</v>
      </c>
    </row>
    <row r="1019" spans="1:43" ht="27" x14ac:dyDescent="0.3">
      <c r="A1019" s="17">
        <v>2013</v>
      </c>
      <c r="B1019" s="19">
        <v>41340</v>
      </c>
      <c r="C1019" s="18" t="s">
        <v>43</v>
      </c>
      <c r="D1019" s="18" t="s">
        <v>1999</v>
      </c>
      <c r="E1019" s="18" t="s">
        <v>1280</v>
      </c>
      <c r="F1019" s="17">
        <v>3</v>
      </c>
      <c r="G1019" s="18" t="s">
        <v>919</v>
      </c>
      <c r="H1019" s="18" t="s">
        <v>47</v>
      </c>
      <c r="I1019" s="17">
        <v>2012</v>
      </c>
      <c r="J1019" s="17">
        <v>2.9194</v>
      </c>
      <c r="K1019" s="17">
        <v>72</v>
      </c>
      <c r="L1019" s="17">
        <v>4320</v>
      </c>
      <c r="M1019" s="20">
        <v>2.2753585318027714</v>
      </c>
      <c r="N1019" s="18" t="s">
        <v>969</v>
      </c>
      <c r="O1019" s="18" t="s">
        <v>969</v>
      </c>
      <c r="P1019" s="21">
        <v>0.3347222222222222</v>
      </c>
      <c r="Q1019" s="18" t="s">
        <v>346</v>
      </c>
      <c r="R1019" s="20">
        <v>0.70154190467346922</v>
      </c>
      <c r="S1019" s="22">
        <v>2.9361743820823447E-3</v>
      </c>
      <c r="T1019" s="20">
        <v>0.10057458320484841</v>
      </c>
      <c r="U1019" s="22">
        <v>0.1006758375088109</v>
      </c>
      <c r="V1019" s="17">
        <v>2</v>
      </c>
      <c r="W1019" s="17">
        <v>1</v>
      </c>
      <c r="X1019" s="22">
        <v>0</v>
      </c>
      <c r="Y1019" s="22">
        <v>0</v>
      </c>
      <c r="Z1019" s="22">
        <v>0</v>
      </c>
      <c r="AA1019" s="22">
        <v>0</v>
      </c>
      <c r="AB1019" s="22">
        <v>9.2689999999999992E-4</v>
      </c>
      <c r="AC1019" s="22">
        <v>0</v>
      </c>
      <c r="AD1019" s="22">
        <v>2.6829999999999996E-4</v>
      </c>
      <c r="AE1019" s="22">
        <v>1.1460000000000001E-3</v>
      </c>
      <c r="AF1019" s="22">
        <v>0</v>
      </c>
      <c r="AG1019" s="22">
        <v>0</v>
      </c>
      <c r="AH1019" s="22">
        <v>0</v>
      </c>
      <c r="AI1019" s="22">
        <v>5.0399999999999999E-5</v>
      </c>
      <c r="AJ1019" s="22">
        <v>0</v>
      </c>
      <c r="AK1019" s="22">
        <v>0</v>
      </c>
      <c r="AL1019" s="22">
        <v>2.1387438208234454E-4</v>
      </c>
      <c r="AM1019" s="22">
        <v>0</v>
      </c>
      <c r="AN1019" s="22">
        <v>3.3070000000000002E-4</v>
      </c>
      <c r="AO1019" s="22">
        <v>0</v>
      </c>
      <c r="AP1019" s="22">
        <v>0</v>
      </c>
      <c r="AQ1019" s="24" t="s">
        <v>930</v>
      </c>
    </row>
    <row r="1020" spans="1:43" ht="27" x14ac:dyDescent="0.3">
      <c r="A1020" s="17">
        <v>2013</v>
      </c>
      <c r="B1020" s="19">
        <v>41340</v>
      </c>
      <c r="C1020" s="18" t="s">
        <v>1512</v>
      </c>
      <c r="D1020" s="18" t="s">
        <v>2000</v>
      </c>
      <c r="E1020" s="18" t="s">
        <v>1280</v>
      </c>
      <c r="F1020" s="17">
        <v>3</v>
      </c>
      <c r="G1020" s="18" t="s">
        <v>919</v>
      </c>
      <c r="H1020" s="18" t="s">
        <v>47</v>
      </c>
      <c r="I1020" s="17">
        <v>2012</v>
      </c>
      <c r="J1020" s="17">
        <v>3.5731000000000002</v>
      </c>
      <c r="K1020" s="17">
        <v>84</v>
      </c>
      <c r="L1020" s="17">
        <v>3634</v>
      </c>
      <c r="M1020" s="20">
        <v>1.8898765710019225</v>
      </c>
      <c r="N1020" s="18" t="s">
        <v>969</v>
      </c>
      <c r="O1020" s="18" t="s">
        <v>969</v>
      </c>
      <c r="P1020" s="21">
        <v>0.30972222222222223</v>
      </c>
      <c r="Q1020" s="18" t="s">
        <v>346</v>
      </c>
      <c r="R1020" s="20">
        <v>0.59726356273535575</v>
      </c>
      <c r="S1020" s="22">
        <v>4.1443150247365643E-3</v>
      </c>
      <c r="T1020" s="20">
        <v>0.11598653899237536</v>
      </c>
      <c r="U1020" s="22">
        <v>0.11612122398110664</v>
      </c>
      <c r="V1020" s="17">
        <v>3</v>
      </c>
      <c r="W1020" s="17">
        <v>4</v>
      </c>
      <c r="X1020" s="22">
        <v>5.49E-5</v>
      </c>
      <c r="Y1020" s="22">
        <v>0</v>
      </c>
      <c r="Z1020" s="22">
        <v>0</v>
      </c>
      <c r="AA1020" s="22">
        <v>0</v>
      </c>
      <c r="AB1020" s="22">
        <v>1.1686999999999999E-3</v>
      </c>
      <c r="AC1020" s="22">
        <v>2.76E-5</v>
      </c>
      <c r="AD1020" s="22">
        <v>7.1799999999999997E-5</v>
      </c>
      <c r="AE1020" s="22">
        <v>3.056E-4</v>
      </c>
      <c r="AF1020" s="22">
        <v>0</v>
      </c>
      <c r="AG1020" s="22">
        <v>0</v>
      </c>
      <c r="AH1020" s="22">
        <v>0</v>
      </c>
      <c r="AI1020" s="22">
        <v>2.1681000000000001E-3</v>
      </c>
      <c r="AJ1020" s="22">
        <v>0</v>
      </c>
      <c r="AK1020" s="22">
        <v>0</v>
      </c>
      <c r="AL1020" s="22">
        <v>0</v>
      </c>
      <c r="AM1020" s="22">
        <v>3.4761502473656432E-4</v>
      </c>
      <c r="AN1020" s="22">
        <v>0</v>
      </c>
      <c r="AO1020" s="22">
        <v>0</v>
      </c>
      <c r="AP1020" s="22">
        <v>0</v>
      </c>
      <c r="AQ1020" s="24" t="s">
        <v>930</v>
      </c>
    </row>
    <row r="1021" spans="1:43" ht="27" x14ac:dyDescent="0.3">
      <c r="A1021" s="17">
        <v>2013</v>
      </c>
      <c r="B1021" s="19">
        <v>41340</v>
      </c>
      <c r="C1021" s="18" t="s">
        <v>1512</v>
      </c>
      <c r="D1021" s="18" t="s">
        <v>2001</v>
      </c>
      <c r="E1021" s="18" t="s">
        <v>1280</v>
      </c>
      <c r="F1021" s="17">
        <v>3</v>
      </c>
      <c r="G1021" s="18" t="s">
        <v>919</v>
      </c>
      <c r="H1021" s="18" t="s">
        <v>47</v>
      </c>
      <c r="I1021" s="17">
        <v>2012</v>
      </c>
      <c r="J1021" s="17">
        <v>3.3445</v>
      </c>
      <c r="K1021" s="17">
        <v>74</v>
      </c>
      <c r="L1021" s="17">
        <v>3634</v>
      </c>
      <c r="M1021" s="20">
        <v>1.8898765710019225</v>
      </c>
      <c r="N1021" s="18" t="s">
        <v>969</v>
      </c>
      <c r="O1021" s="18" t="s">
        <v>969</v>
      </c>
      <c r="P1021" s="21">
        <v>0.30972222222222223</v>
      </c>
      <c r="Q1021" s="18" t="s">
        <v>346</v>
      </c>
      <c r="R1021" s="20">
        <v>0.42689471369997134</v>
      </c>
      <c r="S1021" s="22">
        <v>1.7309000000000001E-3</v>
      </c>
      <c r="T1021" s="20">
        <v>5.1753625355060548E-2</v>
      </c>
      <c r="U1021" s="22">
        <v>5.1780423601498531E-2</v>
      </c>
      <c r="V1021" s="17">
        <v>2</v>
      </c>
      <c r="W1021" s="17">
        <v>3</v>
      </c>
      <c r="X1021" s="22">
        <v>0</v>
      </c>
      <c r="Y1021" s="22">
        <v>0</v>
      </c>
      <c r="Z1021" s="22">
        <v>0</v>
      </c>
      <c r="AA1021" s="22">
        <v>0</v>
      </c>
      <c r="AB1021" s="22">
        <v>4.0299999999999997E-5</v>
      </c>
      <c r="AC1021" s="22">
        <v>0</v>
      </c>
      <c r="AD1021" s="22">
        <v>0</v>
      </c>
      <c r="AE1021" s="22">
        <v>3.82E-5</v>
      </c>
      <c r="AF1021" s="22">
        <v>0</v>
      </c>
      <c r="AG1021" s="22">
        <v>0</v>
      </c>
      <c r="AH1021" s="22">
        <v>0</v>
      </c>
      <c r="AI1021" s="22">
        <v>1.6524E-3</v>
      </c>
      <c r="AJ1021" s="22">
        <v>0</v>
      </c>
      <c r="AK1021" s="22">
        <v>0</v>
      </c>
      <c r="AL1021" s="22">
        <v>0</v>
      </c>
      <c r="AM1021" s="22">
        <v>0</v>
      </c>
      <c r="AN1021" s="22">
        <v>0</v>
      </c>
      <c r="AO1021" s="22">
        <v>0</v>
      </c>
      <c r="AP1021" s="22">
        <v>0</v>
      </c>
      <c r="AQ1021" s="24" t="s">
        <v>930</v>
      </c>
    </row>
    <row r="1022" spans="1:43" ht="27" x14ac:dyDescent="0.3">
      <c r="A1022" s="17">
        <v>2013</v>
      </c>
      <c r="B1022" s="19">
        <v>41368</v>
      </c>
      <c r="C1022" s="18" t="s">
        <v>1134</v>
      </c>
      <c r="D1022" s="18" t="s">
        <v>2002</v>
      </c>
      <c r="E1022" s="18" t="s">
        <v>1280</v>
      </c>
      <c r="F1022" s="17">
        <v>4</v>
      </c>
      <c r="G1022" s="18" t="s">
        <v>919</v>
      </c>
      <c r="H1022" s="18" t="s">
        <v>47</v>
      </c>
      <c r="I1022" s="17">
        <v>2012</v>
      </c>
      <c r="J1022" s="17">
        <v>4.8369999999999997</v>
      </c>
      <c r="K1022" s="17">
        <v>88</v>
      </c>
      <c r="L1022" s="17">
        <v>269</v>
      </c>
      <c r="M1022" s="20">
        <v>0.1162666632172214</v>
      </c>
      <c r="N1022" s="18" t="s">
        <v>920</v>
      </c>
      <c r="O1022" s="18" t="s">
        <v>920</v>
      </c>
      <c r="P1022" s="21">
        <v>0.38611111111111113</v>
      </c>
      <c r="Q1022" s="18" t="s">
        <v>346</v>
      </c>
      <c r="R1022" s="20">
        <v>-0.32046325470559989</v>
      </c>
      <c r="S1022" s="22">
        <v>5.9753513567884636E-4</v>
      </c>
      <c r="T1022" s="20">
        <v>1.2353424347298872E-2</v>
      </c>
      <c r="U1022" s="22">
        <v>1.2354950606775224E-2</v>
      </c>
      <c r="V1022" s="17">
        <v>1</v>
      </c>
      <c r="W1022" s="17">
        <v>3</v>
      </c>
      <c r="X1022" s="22">
        <v>0</v>
      </c>
      <c r="Y1022" s="22">
        <v>0</v>
      </c>
      <c r="Z1022" s="22">
        <v>0</v>
      </c>
      <c r="AA1022" s="22">
        <v>0</v>
      </c>
      <c r="AB1022" s="22">
        <v>1.6119999999999999E-4</v>
      </c>
      <c r="AC1022" s="22">
        <v>0</v>
      </c>
      <c r="AD1022" s="22">
        <v>0</v>
      </c>
      <c r="AE1022" s="22">
        <v>0</v>
      </c>
      <c r="AF1022" s="22">
        <v>0</v>
      </c>
      <c r="AG1022" s="22">
        <v>0</v>
      </c>
      <c r="AH1022" s="22">
        <v>0</v>
      </c>
      <c r="AI1022" s="22">
        <v>0</v>
      </c>
      <c r="AJ1022" s="22">
        <v>0</v>
      </c>
      <c r="AK1022" s="22">
        <v>0</v>
      </c>
      <c r="AL1022" s="22">
        <v>4.3633513567884635E-4</v>
      </c>
      <c r="AM1022" s="22">
        <v>0</v>
      </c>
      <c r="AN1022" s="22">
        <v>0</v>
      </c>
      <c r="AO1022" s="22">
        <v>0</v>
      </c>
      <c r="AP1022" s="22">
        <v>0</v>
      </c>
      <c r="AQ1022" s="24" t="s">
        <v>930</v>
      </c>
    </row>
    <row r="1023" spans="1:43" ht="27" x14ac:dyDescent="0.3">
      <c r="A1023" s="17">
        <v>2013</v>
      </c>
      <c r="B1023" s="19">
        <v>41368</v>
      </c>
      <c r="C1023" s="18" t="s">
        <v>1134</v>
      </c>
      <c r="D1023" s="18" t="s">
        <v>2003</v>
      </c>
      <c r="E1023" s="18" t="s">
        <v>1280</v>
      </c>
      <c r="F1023" s="17">
        <v>4</v>
      </c>
      <c r="G1023" s="18" t="s">
        <v>919</v>
      </c>
      <c r="H1023" s="18" t="s">
        <v>47</v>
      </c>
      <c r="I1023" s="17">
        <v>2012</v>
      </c>
      <c r="J1023" s="17">
        <v>3.5095999999999998</v>
      </c>
      <c r="K1023" s="17">
        <v>80</v>
      </c>
      <c r="L1023" s="17">
        <v>269</v>
      </c>
      <c r="M1023" s="20">
        <v>0.1162666632172214</v>
      </c>
      <c r="N1023" s="18" t="s">
        <v>920</v>
      </c>
      <c r="O1023" s="18" t="s">
        <v>920</v>
      </c>
      <c r="P1023" s="21">
        <v>0.38611111111111113</v>
      </c>
      <c r="Q1023" s="18" t="s">
        <v>346</v>
      </c>
      <c r="R1023" s="20">
        <v>6.5102926573438946E-3</v>
      </c>
      <c r="S1023" s="22">
        <v>8.8373513567884627E-4</v>
      </c>
      <c r="T1023" s="20">
        <v>2.5180508766778159E-2</v>
      </c>
      <c r="U1023" s="22">
        <v>2.5186850943988186E-2</v>
      </c>
      <c r="V1023" s="17">
        <v>1</v>
      </c>
      <c r="W1023" s="17">
        <v>1</v>
      </c>
      <c r="X1023" s="22">
        <v>0</v>
      </c>
      <c r="Y1023" s="22">
        <v>0</v>
      </c>
      <c r="Z1023" s="22">
        <v>0</v>
      </c>
      <c r="AA1023" s="22">
        <v>0</v>
      </c>
      <c r="AB1023" s="22">
        <v>4.0299999999999998E-4</v>
      </c>
      <c r="AC1023" s="22">
        <v>0</v>
      </c>
      <c r="AD1023" s="22">
        <v>4.4400000000000002E-5</v>
      </c>
      <c r="AE1023" s="22">
        <v>0</v>
      </c>
      <c r="AF1023" s="22">
        <v>0</v>
      </c>
      <c r="AG1023" s="22">
        <v>0</v>
      </c>
      <c r="AH1023" s="22">
        <v>0</v>
      </c>
      <c r="AI1023" s="22">
        <v>0</v>
      </c>
      <c r="AJ1023" s="22">
        <v>0</v>
      </c>
      <c r="AK1023" s="22">
        <v>0</v>
      </c>
      <c r="AL1023" s="22">
        <v>4.3633513567884635E-4</v>
      </c>
      <c r="AM1023" s="22">
        <v>0</v>
      </c>
      <c r="AN1023" s="22">
        <v>0</v>
      </c>
      <c r="AO1023" s="22">
        <v>0</v>
      </c>
      <c r="AP1023" s="22">
        <v>0</v>
      </c>
      <c r="AQ1023" s="24" t="s">
        <v>930</v>
      </c>
    </row>
    <row r="1024" spans="1:43" ht="27" x14ac:dyDescent="0.3">
      <c r="A1024" s="17">
        <v>2013</v>
      </c>
      <c r="B1024" s="19">
        <v>41368</v>
      </c>
      <c r="C1024" s="18" t="s">
        <v>1134</v>
      </c>
      <c r="D1024" s="18" t="s">
        <v>2004</v>
      </c>
      <c r="E1024" s="18" t="s">
        <v>1280</v>
      </c>
      <c r="F1024" s="17">
        <v>4</v>
      </c>
      <c r="G1024" s="18" t="s">
        <v>919</v>
      </c>
      <c r="H1024" s="18" t="s">
        <v>47</v>
      </c>
      <c r="I1024" s="17">
        <v>2012</v>
      </c>
      <c r="J1024" s="17">
        <v>2.6288</v>
      </c>
      <c r="K1024" s="17">
        <v>69</v>
      </c>
      <c r="L1024" s="17">
        <v>269</v>
      </c>
      <c r="M1024" s="20">
        <v>0.1162666632172214</v>
      </c>
      <c r="N1024" s="18" t="s">
        <v>920</v>
      </c>
      <c r="O1024" s="18" t="s">
        <v>920</v>
      </c>
      <c r="P1024" s="21">
        <v>0.38611111111111113</v>
      </c>
      <c r="Q1024" s="18" t="s">
        <v>347</v>
      </c>
      <c r="R1024" s="20"/>
      <c r="S1024" s="22">
        <v>0</v>
      </c>
      <c r="T1024" s="20" t="s">
        <v>47</v>
      </c>
      <c r="U1024" s="22">
        <v>0</v>
      </c>
      <c r="V1024" s="17">
        <v>0</v>
      </c>
      <c r="W1024" s="17" t="s">
        <v>47</v>
      </c>
      <c r="X1024" s="22">
        <v>0</v>
      </c>
      <c r="Y1024" s="22">
        <v>0</v>
      </c>
      <c r="Z1024" s="22">
        <v>0</v>
      </c>
      <c r="AA1024" s="22">
        <v>0</v>
      </c>
      <c r="AB1024" s="22">
        <v>0</v>
      </c>
      <c r="AC1024" s="22">
        <v>0</v>
      </c>
      <c r="AD1024" s="22">
        <v>0</v>
      </c>
      <c r="AE1024" s="22">
        <v>0</v>
      </c>
      <c r="AF1024" s="22">
        <v>0</v>
      </c>
      <c r="AG1024" s="22">
        <v>0</v>
      </c>
      <c r="AH1024" s="22">
        <v>0</v>
      </c>
      <c r="AI1024" s="22">
        <v>0</v>
      </c>
      <c r="AJ1024" s="22">
        <v>0</v>
      </c>
      <c r="AK1024" s="22">
        <v>0</v>
      </c>
      <c r="AL1024" s="22">
        <v>0</v>
      </c>
      <c r="AM1024" s="22">
        <v>0</v>
      </c>
      <c r="AN1024" s="22">
        <v>0</v>
      </c>
      <c r="AO1024" s="22">
        <v>0</v>
      </c>
      <c r="AP1024" s="22">
        <v>0</v>
      </c>
      <c r="AQ1024" s="24" t="s">
        <v>930</v>
      </c>
    </row>
    <row r="1025" spans="1:43" ht="27" x14ac:dyDescent="0.3">
      <c r="A1025" s="17">
        <v>2013</v>
      </c>
      <c r="B1025" s="19">
        <v>41368</v>
      </c>
      <c r="C1025" s="18" t="s">
        <v>1134</v>
      </c>
      <c r="D1025" s="18" t="s">
        <v>2005</v>
      </c>
      <c r="E1025" s="18" t="s">
        <v>1280</v>
      </c>
      <c r="F1025" s="17">
        <v>4</v>
      </c>
      <c r="G1025" s="18" t="s">
        <v>919</v>
      </c>
      <c r="H1025" s="18" t="s">
        <v>47</v>
      </c>
      <c r="I1025" s="17">
        <v>2012</v>
      </c>
      <c r="J1025" s="17">
        <v>3.4213</v>
      </c>
      <c r="K1025" s="17">
        <v>78</v>
      </c>
      <c r="L1025" s="17">
        <v>269</v>
      </c>
      <c r="M1025" s="20">
        <v>0.1162666632172214</v>
      </c>
      <c r="N1025" s="18" t="s">
        <v>920</v>
      </c>
      <c r="O1025" s="18" t="s">
        <v>920</v>
      </c>
      <c r="P1025" s="21">
        <v>0.38611111111111113</v>
      </c>
      <c r="Q1025" s="18" t="s">
        <v>346</v>
      </c>
      <c r="R1025" s="20">
        <v>-0.32337745456206995</v>
      </c>
      <c r="S1025" s="22">
        <v>3.7560000000000002E-4</v>
      </c>
      <c r="T1025" s="20">
        <v>1.0978283108759829E-2</v>
      </c>
      <c r="U1025" s="22">
        <v>1.097948846808775E-2</v>
      </c>
      <c r="V1025" s="17">
        <v>1</v>
      </c>
      <c r="W1025" s="17">
        <v>1</v>
      </c>
      <c r="X1025" s="22">
        <v>0</v>
      </c>
      <c r="Y1025" s="22">
        <v>0</v>
      </c>
      <c r="Z1025" s="22">
        <v>0</v>
      </c>
      <c r="AA1025" s="22">
        <v>0</v>
      </c>
      <c r="AB1025" s="22">
        <v>1.6119999999999999E-4</v>
      </c>
      <c r="AC1025" s="22">
        <v>0</v>
      </c>
      <c r="AD1025" s="22">
        <v>0</v>
      </c>
      <c r="AE1025" s="22">
        <v>0</v>
      </c>
      <c r="AF1025" s="22">
        <v>0</v>
      </c>
      <c r="AG1025" s="22">
        <v>0</v>
      </c>
      <c r="AH1025" s="22">
        <v>0</v>
      </c>
      <c r="AI1025" s="22">
        <v>5.0399999999999999E-5</v>
      </c>
      <c r="AJ1025" s="22">
        <v>0</v>
      </c>
      <c r="AK1025" s="22">
        <v>0</v>
      </c>
      <c r="AL1025" s="22">
        <v>0</v>
      </c>
      <c r="AM1025" s="22">
        <v>0</v>
      </c>
      <c r="AN1025" s="22">
        <v>0</v>
      </c>
      <c r="AO1025" s="22">
        <v>0</v>
      </c>
      <c r="AP1025" s="22">
        <v>1.64E-4</v>
      </c>
      <c r="AQ1025" s="24" t="s">
        <v>930</v>
      </c>
    </row>
    <row r="1026" spans="1:43" ht="27" x14ac:dyDescent="0.3">
      <c r="A1026" s="17">
        <v>2013</v>
      </c>
      <c r="B1026" s="19">
        <v>41368</v>
      </c>
      <c r="C1026" s="18" t="s">
        <v>1134</v>
      </c>
      <c r="D1026" s="18" t="s">
        <v>2006</v>
      </c>
      <c r="E1026" s="18" t="s">
        <v>1280</v>
      </c>
      <c r="F1026" s="17">
        <v>4</v>
      </c>
      <c r="G1026" s="18" t="s">
        <v>919</v>
      </c>
      <c r="H1026" s="18" t="s">
        <v>47</v>
      </c>
      <c r="I1026" s="17">
        <v>2012</v>
      </c>
      <c r="J1026" s="17">
        <v>3.5438000000000001</v>
      </c>
      <c r="K1026" s="17">
        <v>70</v>
      </c>
      <c r="L1026" s="17">
        <v>269</v>
      </c>
      <c r="M1026" s="20">
        <v>0.1162666632172214</v>
      </c>
      <c r="N1026" s="18" t="s">
        <v>920</v>
      </c>
      <c r="O1026" s="18" t="s">
        <v>920</v>
      </c>
      <c r="P1026" s="21">
        <v>0.38611111111111113</v>
      </c>
      <c r="Q1026" s="18" t="s">
        <v>346</v>
      </c>
      <c r="R1026" s="20">
        <v>0.49225474887093668</v>
      </c>
      <c r="S1026" s="22">
        <v>1.6296176727761181E-3</v>
      </c>
      <c r="T1026" s="20">
        <v>4.5985035069025286E-2</v>
      </c>
      <c r="U1026" s="22">
        <v>4.600619103210532E-2</v>
      </c>
      <c r="V1026" s="17">
        <v>1</v>
      </c>
      <c r="W1026" s="17">
        <v>1</v>
      </c>
      <c r="X1026" s="22">
        <v>0</v>
      </c>
      <c r="Y1026" s="22">
        <v>0</v>
      </c>
      <c r="Z1026" s="22">
        <v>0</v>
      </c>
      <c r="AA1026" s="22">
        <v>0</v>
      </c>
      <c r="AB1026" s="22">
        <v>3.2239999999999998E-4</v>
      </c>
      <c r="AC1026" s="22">
        <v>0</v>
      </c>
      <c r="AD1026" s="22">
        <v>0</v>
      </c>
      <c r="AE1026" s="22">
        <v>0</v>
      </c>
      <c r="AF1026" s="22">
        <v>0</v>
      </c>
      <c r="AG1026" s="22">
        <v>0</v>
      </c>
      <c r="AH1026" s="22">
        <v>0</v>
      </c>
      <c r="AI1026" s="22">
        <v>0</v>
      </c>
      <c r="AJ1026" s="22">
        <v>0</v>
      </c>
      <c r="AK1026" s="22">
        <v>0</v>
      </c>
      <c r="AL1026" s="22">
        <v>0</v>
      </c>
      <c r="AM1026" s="22">
        <v>0</v>
      </c>
      <c r="AN1026" s="22">
        <v>0</v>
      </c>
      <c r="AO1026" s="22">
        <v>1.1432176727761182E-3</v>
      </c>
      <c r="AP1026" s="22">
        <v>1.64E-4</v>
      </c>
      <c r="AQ1026" s="24" t="s">
        <v>930</v>
      </c>
    </row>
    <row r="1027" spans="1:43" ht="27" x14ac:dyDescent="0.3">
      <c r="A1027" s="17">
        <v>2013</v>
      </c>
      <c r="B1027" s="19">
        <v>41368</v>
      </c>
      <c r="C1027" s="18" t="s">
        <v>1134</v>
      </c>
      <c r="D1027" s="18" t="s">
        <v>2007</v>
      </c>
      <c r="E1027" s="18" t="s">
        <v>1280</v>
      </c>
      <c r="F1027" s="17">
        <v>4</v>
      </c>
      <c r="G1027" s="18" t="s">
        <v>919</v>
      </c>
      <c r="H1027" s="18" t="s">
        <v>47</v>
      </c>
      <c r="I1027" s="17">
        <v>2012</v>
      </c>
      <c r="J1027" s="17">
        <v>2.5367999999999999</v>
      </c>
      <c r="K1027" s="17">
        <v>70</v>
      </c>
      <c r="L1027" s="17">
        <v>269</v>
      </c>
      <c r="M1027" s="20">
        <v>0.1162666632172214</v>
      </c>
      <c r="N1027" s="18" t="s">
        <v>920</v>
      </c>
      <c r="O1027" s="18" t="s">
        <v>920</v>
      </c>
      <c r="P1027" s="21">
        <v>0.38611111111111113</v>
      </c>
      <c r="Q1027" s="18" t="s">
        <v>346</v>
      </c>
      <c r="R1027" s="20"/>
      <c r="S1027" s="22" t="s">
        <v>47</v>
      </c>
      <c r="T1027" s="20" t="s">
        <v>47</v>
      </c>
      <c r="U1027" s="22"/>
      <c r="V1027" s="17">
        <v>1</v>
      </c>
      <c r="W1027" s="17">
        <v>1</v>
      </c>
      <c r="X1027" s="22">
        <v>0</v>
      </c>
      <c r="Y1027" s="22">
        <v>0</v>
      </c>
      <c r="Z1027" s="22">
        <v>0</v>
      </c>
      <c r="AA1027" s="22">
        <v>0</v>
      </c>
      <c r="AB1027" s="22">
        <v>0</v>
      </c>
      <c r="AC1027" s="22">
        <v>0</v>
      </c>
      <c r="AD1027" s="22">
        <v>0</v>
      </c>
      <c r="AE1027" s="22">
        <v>0</v>
      </c>
      <c r="AF1027" s="22">
        <v>0</v>
      </c>
      <c r="AG1027" s="22">
        <v>0</v>
      </c>
      <c r="AH1027" s="22">
        <v>0</v>
      </c>
      <c r="AI1027" s="22">
        <v>0</v>
      </c>
      <c r="AJ1027" s="22">
        <v>0</v>
      </c>
      <c r="AK1027" s="22">
        <v>0</v>
      </c>
      <c r="AL1027" s="22">
        <v>0</v>
      </c>
      <c r="AM1027" s="22">
        <v>0</v>
      </c>
      <c r="AN1027" s="22">
        <v>0</v>
      </c>
      <c r="AO1027" s="22">
        <v>0</v>
      </c>
      <c r="AP1027" s="22">
        <v>0</v>
      </c>
      <c r="AQ1027" s="24" t="s">
        <v>930</v>
      </c>
    </row>
    <row r="1028" spans="1:43" ht="27" x14ac:dyDescent="0.3">
      <c r="A1028" s="17">
        <v>2013</v>
      </c>
      <c r="B1028" s="19">
        <v>41368</v>
      </c>
      <c r="C1028" s="18" t="s">
        <v>1134</v>
      </c>
      <c r="D1028" s="18" t="s">
        <v>2008</v>
      </c>
      <c r="E1028" s="18" t="s">
        <v>1280</v>
      </c>
      <c r="F1028" s="17">
        <v>4</v>
      </c>
      <c r="G1028" s="18" t="s">
        <v>919</v>
      </c>
      <c r="H1028" s="18" t="s">
        <v>47</v>
      </c>
      <c r="I1028" s="17">
        <v>2012</v>
      </c>
      <c r="J1028" s="17">
        <v>3.6335999999999999</v>
      </c>
      <c r="K1028" s="17">
        <v>76</v>
      </c>
      <c r="L1028" s="17">
        <v>269</v>
      </c>
      <c r="M1028" s="20">
        <v>0.1162666632172214</v>
      </c>
      <c r="N1028" s="18" t="s">
        <v>920</v>
      </c>
      <c r="O1028" s="18" t="s">
        <v>920</v>
      </c>
      <c r="P1028" s="21">
        <v>0.38611111111111113</v>
      </c>
      <c r="Q1028" s="18" t="s">
        <v>346</v>
      </c>
      <c r="R1028" s="20">
        <v>0.70352115772337598</v>
      </c>
      <c r="S1028" s="22">
        <v>3.62102846718174E-3</v>
      </c>
      <c r="T1028" s="20">
        <v>9.9654019902623833E-2</v>
      </c>
      <c r="U1028" s="22">
        <v>9.9753428203819647E-2</v>
      </c>
      <c r="V1028" s="17">
        <v>1</v>
      </c>
      <c r="W1028" s="17">
        <v>2</v>
      </c>
      <c r="X1028" s="22">
        <v>0</v>
      </c>
      <c r="Y1028" s="22">
        <v>0</v>
      </c>
      <c r="Z1028" s="22">
        <v>0</v>
      </c>
      <c r="AA1028" s="22">
        <v>0</v>
      </c>
      <c r="AB1028" s="22">
        <v>0</v>
      </c>
      <c r="AC1028" s="22">
        <v>0</v>
      </c>
      <c r="AD1028" s="22">
        <v>4.4400000000000002E-5</v>
      </c>
      <c r="AE1028" s="22">
        <v>0</v>
      </c>
      <c r="AF1028" s="22">
        <v>0</v>
      </c>
      <c r="AG1028" s="22">
        <v>0</v>
      </c>
      <c r="AH1028" s="22">
        <v>0</v>
      </c>
      <c r="AI1028" s="22">
        <v>5.0399999999999999E-5</v>
      </c>
      <c r="AJ1028" s="22">
        <v>0</v>
      </c>
      <c r="AK1028" s="22">
        <v>0</v>
      </c>
      <c r="AL1028" s="22">
        <v>0</v>
      </c>
      <c r="AM1028" s="22">
        <v>0</v>
      </c>
      <c r="AN1028" s="22">
        <v>0</v>
      </c>
      <c r="AO1028" s="22">
        <v>3.5262284671817401E-3</v>
      </c>
      <c r="AP1028" s="22">
        <v>0</v>
      </c>
      <c r="AQ1028" s="24" t="s">
        <v>930</v>
      </c>
    </row>
    <row r="1029" spans="1:43" ht="27" x14ac:dyDescent="0.3">
      <c r="A1029" s="17">
        <v>2013</v>
      </c>
      <c r="B1029" s="19">
        <v>41368</v>
      </c>
      <c r="C1029" s="18" t="s">
        <v>1134</v>
      </c>
      <c r="D1029" s="18" t="s">
        <v>2009</v>
      </c>
      <c r="E1029" s="18" t="s">
        <v>1280</v>
      </c>
      <c r="F1029" s="17">
        <v>4</v>
      </c>
      <c r="G1029" s="18" t="s">
        <v>919</v>
      </c>
      <c r="H1029" s="18" t="s">
        <v>47</v>
      </c>
      <c r="I1029" s="17">
        <v>2012</v>
      </c>
      <c r="J1029" s="17">
        <v>3.2288000000000001</v>
      </c>
      <c r="K1029" s="17">
        <v>76</v>
      </c>
      <c r="L1029" s="17">
        <v>269</v>
      </c>
      <c r="M1029" s="20">
        <v>0.1162666632172214</v>
      </c>
      <c r="N1029" s="18" t="s">
        <v>920</v>
      </c>
      <c r="O1029" s="18" t="s">
        <v>920</v>
      </c>
      <c r="P1029" s="21">
        <v>0.38611111111111113</v>
      </c>
      <c r="Q1029" s="18" t="s">
        <v>346</v>
      </c>
      <c r="R1029" s="20">
        <v>-0.17712472768720669</v>
      </c>
      <c r="S1029" s="22">
        <v>4.7663513567884635E-4</v>
      </c>
      <c r="T1029" s="20">
        <v>1.4761990079250692E-2</v>
      </c>
      <c r="U1029" s="22">
        <v>1.4764169564497085E-2</v>
      </c>
      <c r="V1029" s="17">
        <v>1</v>
      </c>
      <c r="W1029" s="17">
        <v>1</v>
      </c>
      <c r="X1029" s="22">
        <v>0</v>
      </c>
      <c r="Y1029" s="22">
        <v>0</v>
      </c>
      <c r="Z1029" s="22">
        <v>0</v>
      </c>
      <c r="AA1029" s="22">
        <v>0</v>
      </c>
      <c r="AB1029" s="22">
        <v>4.0299999999999997E-5</v>
      </c>
      <c r="AC1029" s="22">
        <v>0</v>
      </c>
      <c r="AD1029" s="22">
        <v>0</v>
      </c>
      <c r="AE1029" s="22">
        <v>0</v>
      </c>
      <c r="AF1029" s="22">
        <v>0</v>
      </c>
      <c r="AG1029" s="22">
        <v>0</v>
      </c>
      <c r="AH1029" s="22">
        <v>0</v>
      </c>
      <c r="AI1029" s="22">
        <v>0</v>
      </c>
      <c r="AJ1029" s="22">
        <v>0</v>
      </c>
      <c r="AK1029" s="22">
        <v>0</v>
      </c>
      <c r="AL1029" s="22">
        <v>4.3633513567884635E-4</v>
      </c>
      <c r="AM1029" s="22">
        <v>0</v>
      </c>
      <c r="AN1029" s="22">
        <v>0</v>
      </c>
      <c r="AO1029" s="22">
        <v>0</v>
      </c>
      <c r="AP1029" s="22">
        <v>0</v>
      </c>
      <c r="AQ1029" s="24" t="s">
        <v>930</v>
      </c>
    </row>
    <row r="1030" spans="1:43" ht="27" x14ac:dyDescent="0.3">
      <c r="A1030" s="17">
        <v>2013</v>
      </c>
      <c r="B1030" s="19">
        <v>41368</v>
      </c>
      <c r="C1030" s="18" t="s">
        <v>1134</v>
      </c>
      <c r="D1030" s="18" t="s">
        <v>2010</v>
      </c>
      <c r="E1030" s="18" t="s">
        <v>1280</v>
      </c>
      <c r="F1030" s="17">
        <v>4</v>
      </c>
      <c r="G1030" s="18" t="s">
        <v>919</v>
      </c>
      <c r="H1030" s="18" t="s">
        <v>47</v>
      </c>
      <c r="I1030" s="17">
        <v>2012</v>
      </c>
      <c r="J1030" s="17">
        <v>3.1842999999999999</v>
      </c>
      <c r="K1030" s="17">
        <v>74</v>
      </c>
      <c r="L1030" s="17">
        <v>269</v>
      </c>
      <c r="M1030" s="20">
        <v>0.1162666632172214</v>
      </c>
      <c r="N1030" s="18" t="s">
        <v>920</v>
      </c>
      <c r="O1030" s="18" t="s">
        <v>920</v>
      </c>
      <c r="P1030" s="21">
        <v>0.38611111111111113</v>
      </c>
      <c r="Q1030" s="18" t="s">
        <v>346</v>
      </c>
      <c r="R1030" s="20">
        <v>0.81975102596266725</v>
      </c>
      <c r="S1030" s="22">
        <v>4.2768920648948352E-3</v>
      </c>
      <c r="T1030" s="20">
        <v>0.13431184451511588</v>
      </c>
      <c r="U1030" s="22">
        <v>0.13449248385091023</v>
      </c>
      <c r="V1030" s="17">
        <v>2</v>
      </c>
      <c r="W1030" s="17">
        <v>2</v>
      </c>
      <c r="X1030" s="22">
        <v>0</v>
      </c>
      <c r="Y1030" s="22">
        <v>0</v>
      </c>
      <c r="Z1030" s="22">
        <v>0</v>
      </c>
      <c r="AA1030" s="22">
        <v>0</v>
      </c>
      <c r="AB1030" s="22">
        <v>0</v>
      </c>
      <c r="AC1030" s="22">
        <v>0</v>
      </c>
      <c r="AD1030" s="22">
        <v>0</v>
      </c>
      <c r="AE1030" s="22">
        <v>3.82E-5</v>
      </c>
      <c r="AF1030" s="22">
        <v>0</v>
      </c>
      <c r="AG1030" s="22">
        <v>0</v>
      </c>
      <c r="AH1030" s="22">
        <v>0</v>
      </c>
      <c r="AI1030" s="22">
        <v>0</v>
      </c>
      <c r="AJ1030" s="22">
        <v>4.2386920648948348E-3</v>
      </c>
      <c r="AK1030" s="22">
        <v>0</v>
      </c>
      <c r="AL1030" s="22">
        <v>0</v>
      </c>
      <c r="AM1030" s="22">
        <v>0</v>
      </c>
      <c r="AN1030" s="22">
        <v>0</v>
      </c>
      <c r="AO1030" s="22">
        <v>0</v>
      </c>
      <c r="AP1030" s="22">
        <v>0</v>
      </c>
      <c r="AQ1030" s="24" t="s">
        <v>930</v>
      </c>
    </row>
    <row r="1031" spans="1:43" ht="27" x14ac:dyDescent="0.3">
      <c r="A1031" s="17">
        <v>2013</v>
      </c>
      <c r="B1031" s="19">
        <v>41368</v>
      </c>
      <c r="C1031" s="18" t="s">
        <v>1134</v>
      </c>
      <c r="D1031" s="18" t="s">
        <v>2011</v>
      </c>
      <c r="E1031" s="18" t="s">
        <v>1280</v>
      </c>
      <c r="F1031" s="17">
        <v>4</v>
      </c>
      <c r="G1031" s="18" t="s">
        <v>919</v>
      </c>
      <c r="H1031" s="18" t="s">
        <v>47</v>
      </c>
      <c r="I1031" s="17">
        <v>2012</v>
      </c>
      <c r="J1031" s="17">
        <v>3.7519</v>
      </c>
      <c r="K1031" s="17">
        <v>76</v>
      </c>
      <c r="L1031" s="17">
        <v>269</v>
      </c>
      <c r="M1031" s="20">
        <v>0.1162666632172214</v>
      </c>
      <c r="N1031" s="18" t="s">
        <v>920</v>
      </c>
      <c r="O1031" s="18" t="s">
        <v>920</v>
      </c>
      <c r="P1031" s="21">
        <v>0.38611111111111113</v>
      </c>
      <c r="Q1031" s="18" t="s">
        <v>346</v>
      </c>
      <c r="R1031" s="20">
        <v>1.2517863993913214</v>
      </c>
      <c r="S1031" s="22">
        <v>1.2796676194684505E-2</v>
      </c>
      <c r="T1031" s="20">
        <v>0.34107188876794436</v>
      </c>
      <c r="U1031" s="22">
        <v>0.3422391703704305</v>
      </c>
      <c r="V1031" s="17">
        <v>2</v>
      </c>
      <c r="W1031" s="17">
        <v>3</v>
      </c>
      <c r="X1031" s="22">
        <v>0</v>
      </c>
      <c r="Y1031" s="22">
        <v>0</v>
      </c>
      <c r="Z1031" s="22">
        <v>0</v>
      </c>
      <c r="AA1031" s="22">
        <v>0</v>
      </c>
      <c r="AB1031" s="22">
        <v>8.0599999999999994E-5</v>
      </c>
      <c r="AC1031" s="22">
        <v>0</v>
      </c>
      <c r="AD1031" s="22">
        <v>0</v>
      </c>
      <c r="AE1031" s="22">
        <v>0</v>
      </c>
      <c r="AF1031" s="22">
        <v>0</v>
      </c>
      <c r="AG1031" s="22">
        <v>0</v>
      </c>
      <c r="AH1031" s="22">
        <v>0</v>
      </c>
      <c r="AI1031" s="22">
        <v>0</v>
      </c>
      <c r="AJ1031" s="22">
        <v>1.2716076194684504E-2</v>
      </c>
      <c r="AK1031" s="22">
        <v>0</v>
      </c>
      <c r="AL1031" s="22">
        <v>0</v>
      </c>
      <c r="AM1031" s="22">
        <v>0</v>
      </c>
      <c r="AN1031" s="22">
        <v>0</v>
      </c>
      <c r="AO1031" s="22">
        <v>0</v>
      </c>
      <c r="AP1031" s="22">
        <v>0</v>
      </c>
      <c r="AQ1031" s="24" t="s">
        <v>930</v>
      </c>
    </row>
    <row r="1032" spans="1:43" ht="40.200000000000003" x14ac:dyDescent="0.3">
      <c r="A1032" s="17">
        <v>2013</v>
      </c>
      <c r="B1032" s="19">
        <v>41368</v>
      </c>
      <c r="C1032" s="18" t="s">
        <v>46</v>
      </c>
      <c r="D1032" s="18" t="s">
        <v>2012</v>
      </c>
      <c r="E1032" s="18" t="s">
        <v>1280</v>
      </c>
      <c r="F1032" s="17">
        <v>4</v>
      </c>
      <c r="G1032" s="18" t="s">
        <v>919</v>
      </c>
      <c r="H1032" s="18" t="s">
        <v>47</v>
      </c>
      <c r="I1032" s="17">
        <v>2012</v>
      </c>
      <c r="J1032" s="17">
        <v>3.6051000000000002</v>
      </c>
      <c r="K1032" s="17">
        <v>65</v>
      </c>
      <c r="L1032" s="17">
        <v>240</v>
      </c>
      <c r="M1032" s="20">
        <v>0.10290517961714969</v>
      </c>
      <c r="N1032" s="18" t="s">
        <v>920</v>
      </c>
      <c r="O1032" s="18" t="s">
        <v>921</v>
      </c>
      <c r="P1032" s="21">
        <v>0.44236111111111109</v>
      </c>
      <c r="Q1032" s="18" t="s">
        <v>346</v>
      </c>
      <c r="R1032" s="20">
        <v>1.269228937216754</v>
      </c>
      <c r="S1032" s="22">
        <v>7.3616260841336848E-3</v>
      </c>
      <c r="T1032" s="20">
        <v>0.20420032964782348</v>
      </c>
      <c r="U1032" s="22">
        <v>0.20461816060630086</v>
      </c>
      <c r="V1032" s="17">
        <v>2</v>
      </c>
      <c r="W1032" s="17">
        <v>4</v>
      </c>
      <c r="X1032" s="22">
        <v>4.9410000000000003E-4</v>
      </c>
      <c r="Y1032" s="22">
        <v>0</v>
      </c>
      <c r="Z1032" s="22">
        <v>2.7572999999999999E-3</v>
      </c>
      <c r="AA1032" s="22">
        <v>0</v>
      </c>
      <c r="AB1032" s="22">
        <v>4.4329999999999999E-4</v>
      </c>
      <c r="AC1032" s="22">
        <v>2.1990000000000003E-4</v>
      </c>
      <c r="AD1032" s="22">
        <v>4.5909999999999999E-4</v>
      </c>
      <c r="AE1032" s="22">
        <v>1.1459999999999999E-4</v>
      </c>
      <c r="AF1032" s="22">
        <v>0</v>
      </c>
      <c r="AG1032" s="22">
        <v>0</v>
      </c>
      <c r="AH1032" s="22">
        <v>0</v>
      </c>
      <c r="AI1032" s="22">
        <v>1.2329999999999999E-4</v>
      </c>
      <c r="AJ1032" s="22">
        <v>1.4093938607858146E-4</v>
      </c>
      <c r="AK1032" s="22">
        <v>2.370986698055104E-3</v>
      </c>
      <c r="AL1032" s="22">
        <v>0</v>
      </c>
      <c r="AM1032" s="22">
        <v>0</v>
      </c>
      <c r="AN1032" s="22">
        <v>0</v>
      </c>
      <c r="AO1032" s="22">
        <v>0</v>
      </c>
      <c r="AP1032" s="22">
        <v>2.3809999999999999E-4</v>
      </c>
      <c r="AQ1032" s="24" t="s">
        <v>930</v>
      </c>
    </row>
    <row r="1033" spans="1:43" ht="40.200000000000003" x14ac:dyDescent="0.3">
      <c r="A1033" s="17">
        <v>2013</v>
      </c>
      <c r="B1033" s="19">
        <v>41368</v>
      </c>
      <c r="C1033" s="18" t="s">
        <v>46</v>
      </c>
      <c r="D1033" s="18" t="s">
        <v>2013</v>
      </c>
      <c r="E1033" s="18" t="s">
        <v>1280</v>
      </c>
      <c r="F1033" s="17">
        <v>4</v>
      </c>
      <c r="G1033" s="18" t="s">
        <v>919</v>
      </c>
      <c r="H1033" s="18" t="s">
        <v>47</v>
      </c>
      <c r="I1033" s="17">
        <v>2012</v>
      </c>
      <c r="J1033" s="17">
        <v>3.6499000000000001</v>
      </c>
      <c r="K1033" s="17">
        <v>79</v>
      </c>
      <c r="L1033" s="17">
        <v>240</v>
      </c>
      <c r="M1033" s="20">
        <v>0.10290517961714969</v>
      </c>
      <c r="N1033" s="18" t="s">
        <v>920</v>
      </c>
      <c r="O1033" s="18" t="s">
        <v>921</v>
      </c>
      <c r="P1033" s="21">
        <v>0.44236111111111109</v>
      </c>
      <c r="Q1033" s="18" t="s">
        <v>346</v>
      </c>
      <c r="R1033" s="20">
        <v>1.2724333493524966</v>
      </c>
      <c r="S1033" s="22">
        <v>1.5542568014201298E-2</v>
      </c>
      <c r="T1033" s="20">
        <v>0.42583544793559541</v>
      </c>
      <c r="U1033" s="22">
        <v>0.42765656116847317</v>
      </c>
      <c r="V1033" s="17">
        <v>4</v>
      </c>
      <c r="W1033" s="17">
        <v>3</v>
      </c>
      <c r="X1033" s="22">
        <v>3.2939999999999998E-4</v>
      </c>
      <c r="Y1033" s="22">
        <v>0</v>
      </c>
      <c r="Z1033" s="22">
        <v>1.21604E-2</v>
      </c>
      <c r="AA1033" s="22">
        <v>0</v>
      </c>
      <c r="AB1033" s="22">
        <v>2.8209999999999997E-4</v>
      </c>
      <c r="AC1033" s="22">
        <v>1.1473999999999998E-3</v>
      </c>
      <c r="AD1033" s="22">
        <v>5.6630000000000005E-4</v>
      </c>
      <c r="AE1033" s="22">
        <v>1.9100000000000001E-4</v>
      </c>
      <c r="AF1033" s="22">
        <v>0</v>
      </c>
      <c r="AG1033" s="22">
        <v>2.27E-5</v>
      </c>
      <c r="AH1033" s="22">
        <v>0</v>
      </c>
      <c r="AI1033" s="22">
        <v>7.1729999999999993E-4</v>
      </c>
      <c r="AJ1033" s="22">
        <v>0</v>
      </c>
      <c r="AK1033" s="22">
        <v>5.1868014201300684E-5</v>
      </c>
      <c r="AL1033" s="22">
        <v>0</v>
      </c>
      <c r="AM1033" s="22">
        <v>0</v>
      </c>
      <c r="AN1033" s="22">
        <v>0</v>
      </c>
      <c r="AO1033" s="22">
        <v>0</v>
      </c>
      <c r="AP1033" s="22">
        <v>7.4099999999999999E-5</v>
      </c>
      <c r="AQ1033" s="24" t="s">
        <v>930</v>
      </c>
    </row>
    <row r="1034" spans="1:43" ht="40.200000000000003" x14ac:dyDescent="0.3">
      <c r="A1034" s="17">
        <v>2013</v>
      </c>
      <c r="B1034" s="19">
        <v>41368</v>
      </c>
      <c r="C1034" s="18" t="s">
        <v>1141</v>
      </c>
      <c r="D1034" s="18" t="s">
        <v>2014</v>
      </c>
      <c r="E1034" s="18" t="s">
        <v>1280</v>
      </c>
      <c r="F1034" s="17">
        <v>4</v>
      </c>
      <c r="G1034" s="18" t="s">
        <v>919</v>
      </c>
      <c r="H1034" s="18" t="s">
        <v>47</v>
      </c>
      <c r="I1034" s="17">
        <v>2012</v>
      </c>
      <c r="J1034" s="17">
        <v>2.5726</v>
      </c>
      <c r="K1034" s="17">
        <v>68</v>
      </c>
      <c r="L1034" s="17">
        <v>476</v>
      </c>
      <c r="M1034" s="20">
        <v>0.21415395351520361</v>
      </c>
      <c r="N1034" s="18" t="s">
        <v>920</v>
      </c>
      <c r="O1034" s="18" t="s">
        <v>921</v>
      </c>
      <c r="P1034" s="21">
        <v>0.40763888888888888</v>
      </c>
      <c r="Q1034" s="18" t="s">
        <v>346</v>
      </c>
      <c r="R1034" s="20">
        <v>1.387861422007848</v>
      </c>
      <c r="S1034" s="22">
        <v>1.1479898872726147E-2</v>
      </c>
      <c r="T1034" s="20">
        <v>0.4462372258697872</v>
      </c>
      <c r="U1034" s="22">
        <v>0.44823742813440426</v>
      </c>
      <c r="V1034" s="17">
        <v>2</v>
      </c>
      <c r="W1034" s="17">
        <v>3</v>
      </c>
      <c r="X1034" s="22">
        <v>1.6469999999999999E-4</v>
      </c>
      <c r="Y1034" s="22">
        <v>0</v>
      </c>
      <c r="Z1034" s="22">
        <v>1.0392999999999999E-2</v>
      </c>
      <c r="AA1034" s="22">
        <v>0</v>
      </c>
      <c r="AB1034" s="22">
        <v>6.1459999999999998E-4</v>
      </c>
      <c r="AC1034" s="22">
        <v>2.208E-4</v>
      </c>
      <c r="AD1034" s="22">
        <v>1.3699999999999999E-5</v>
      </c>
      <c r="AE1034" s="22">
        <v>0</v>
      </c>
      <c r="AF1034" s="22">
        <v>0</v>
      </c>
      <c r="AG1034" s="22">
        <v>0</v>
      </c>
      <c r="AH1034" s="22">
        <v>0</v>
      </c>
      <c r="AI1034" s="22">
        <v>5.0399999999999999E-5</v>
      </c>
      <c r="AJ1034" s="22">
        <v>0</v>
      </c>
      <c r="AK1034" s="22">
        <v>2.2698872726146377E-5</v>
      </c>
      <c r="AL1034" s="22">
        <v>0</v>
      </c>
      <c r="AM1034" s="22">
        <v>0</v>
      </c>
      <c r="AN1034" s="22">
        <v>0</v>
      </c>
      <c r="AO1034" s="22">
        <v>0</v>
      </c>
      <c r="AP1034" s="22">
        <v>0</v>
      </c>
      <c r="AQ1034" s="24" t="s">
        <v>930</v>
      </c>
    </row>
    <row r="1035" spans="1:43" ht="27" x14ac:dyDescent="0.3">
      <c r="A1035" s="17">
        <v>2013</v>
      </c>
      <c r="B1035" s="19">
        <v>41369</v>
      </c>
      <c r="C1035" s="18" t="s">
        <v>43</v>
      </c>
      <c r="D1035" s="18" t="s">
        <v>2015</v>
      </c>
      <c r="E1035" s="18" t="s">
        <v>1280</v>
      </c>
      <c r="F1035" s="17">
        <v>4</v>
      </c>
      <c r="G1035" s="18" t="s">
        <v>919</v>
      </c>
      <c r="H1035" s="18" t="s">
        <v>47</v>
      </c>
      <c r="I1035" s="17">
        <v>2012</v>
      </c>
      <c r="J1035" s="17">
        <v>4.0793999999999997</v>
      </c>
      <c r="K1035" s="17">
        <v>77</v>
      </c>
      <c r="L1035" s="17">
        <v>5850</v>
      </c>
      <c r="M1035" s="20">
        <v>3.1515987802630243</v>
      </c>
      <c r="N1035" s="18" t="s">
        <v>969</v>
      </c>
      <c r="O1035" s="18" t="s">
        <v>969</v>
      </c>
      <c r="P1035" s="21">
        <v>0.3527777777777778</v>
      </c>
      <c r="Q1035" s="18" t="s">
        <v>346</v>
      </c>
      <c r="R1035" s="20">
        <v>1.133148636360467</v>
      </c>
      <c r="S1035" s="22">
        <v>1.02328E-2</v>
      </c>
      <c r="T1035" s="20">
        <v>0.25084080992302793</v>
      </c>
      <c r="U1035" s="22">
        <v>0.25147160332954616</v>
      </c>
      <c r="V1035" s="17">
        <v>4</v>
      </c>
      <c r="W1035" s="17">
        <v>2</v>
      </c>
      <c r="X1035" s="22">
        <v>0</v>
      </c>
      <c r="Y1035" s="22">
        <v>0</v>
      </c>
      <c r="Z1035" s="22">
        <v>0</v>
      </c>
      <c r="AA1035" s="22">
        <v>0</v>
      </c>
      <c r="AB1035" s="22">
        <v>4.0299999999999997E-5</v>
      </c>
      <c r="AC1035" s="22">
        <v>0</v>
      </c>
      <c r="AD1035" s="22">
        <v>0</v>
      </c>
      <c r="AE1035" s="22">
        <v>0</v>
      </c>
      <c r="AF1035" s="22">
        <v>0</v>
      </c>
      <c r="AG1035" s="22">
        <v>0</v>
      </c>
      <c r="AH1035" s="22">
        <v>0</v>
      </c>
      <c r="AI1035" s="22">
        <v>1.01925E-2</v>
      </c>
      <c r="AJ1035" s="22">
        <v>0</v>
      </c>
      <c r="AK1035" s="22">
        <v>0</v>
      </c>
      <c r="AL1035" s="22">
        <v>0</v>
      </c>
      <c r="AM1035" s="22">
        <v>0</v>
      </c>
      <c r="AN1035" s="22">
        <v>0</v>
      </c>
      <c r="AO1035" s="22">
        <v>0</v>
      </c>
      <c r="AP1035" s="22">
        <v>0</v>
      </c>
      <c r="AQ1035" s="24" t="s">
        <v>930</v>
      </c>
    </row>
    <row r="1036" spans="1:43" ht="27" x14ac:dyDescent="0.3">
      <c r="A1036" s="17">
        <v>2013</v>
      </c>
      <c r="B1036" s="19">
        <v>41369</v>
      </c>
      <c r="C1036" s="18" t="s">
        <v>43</v>
      </c>
      <c r="D1036" s="18" t="s">
        <v>2016</v>
      </c>
      <c r="E1036" s="18" t="s">
        <v>1280</v>
      </c>
      <c r="F1036" s="17">
        <v>4</v>
      </c>
      <c r="G1036" s="18" t="s">
        <v>919</v>
      </c>
      <c r="H1036" s="18" t="s">
        <v>47</v>
      </c>
      <c r="I1036" s="17">
        <v>2012</v>
      </c>
      <c r="J1036" s="17">
        <v>3.2425000000000002</v>
      </c>
      <c r="K1036" s="17">
        <v>75</v>
      </c>
      <c r="L1036" s="17">
        <v>5850</v>
      </c>
      <c r="M1036" s="20">
        <v>3.1515987802630243</v>
      </c>
      <c r="N1036" s="18" t="s">
        <v>969</v>
      </c>
      <c r="O1036" s="18" t="s">
        <v>969</v>
      </c>
      <c r="P1036" s="21">
        <v>0.3527777777777778</v>
      </c>
      <c r="Q1036" s="18" t="s">
        <v>346</v>
      </c>
      <c r="R1036" s="20">
        <v>1.00996656078353</v>
      </c>
      <c r="S1036" s="22">
        <v>6.9735999999999999E-3</v>
      </c>
      <c r="T1036" s="20">
        <v>0.21506861989205858</v>
      </c>
      <c r="U1036" s="22">
        <v>0.21553216193816249</v>
      </c>
      <c r="V1036" s="17">
        <v>3</v>
      </c>
      <c r="W1036" s="17">
        <v>1</v>
      </c>
      <c r="X1036" s="22">
        <v>0</v>
      </c>
      <c r="Y1036" s="22">
        <v>0</v>
      </c>
      <c r="Z1036" s="22">
        <v>0</v>
      </c>
      <c r="AA1036" s="22">
        <v>0</v>
      </c>
      <c r="AB1036" s="22">
        <v>0</v>
      </c>
      <c r="AC1036" s="22">
        <v>0</v>
      </c>
      <c r="AD1036" s="22">
        <v>2.7399999999999999E-5</v>
      </c>
      <c r="AE1036" s="22">
        <v>0</v>
      </c>
      <c r="AF1036" s="22">
        <v>5.5999999999999997E-6</v>
      </c>
      <c r="AG1036" s="22">
        <v>0</v>
      </c>
      <c r="AH1036" s="22">
        <v>0</v>
      </c>
      <c r="AI1036" s="22">
        <v>5.6178000000000001E-3</v>
      </c>
      <c r="AJ1036" s="22">
        <v>0</v>
      </c>
      <c r="AK1036" s="22">
        <v>0</v>
      </c>
      <c r="AL1036" s="22">
        <v>0</v>
      </c>
      <c r="AM1036" s="22">
        <v>0</v>
      </c>
      <c r="AN1036" s="22">
        <v>1.3228000000000001E-3</v>
      </c>
      <c r="AO1036" s="22">
        <v>0</v>
      </c>
      <c r="AP1036" s="22">
        <v>0</v>
      </c>
      <c r="AQ1036" s="24" t="s">
        <v>930</v>
      </c>
    </row>
    <row r="1037" spans="1:43" ht="27" x14ac:dyDescent="0.3">
      <c r="A1037" s="17">
        <v>2013</v>
      </c>
      <c r="B1037" s="19">
        <v>41395</v>
      </c>
      <c r="C1037" s="18" t="s">
        <v>44</v>
      </c>
      <c r="D1037" s="18" t="s">
        <v>2017</v>
      </c>
      <c r="E1037" s="18" t="s">
        <v>1280</v>
      </c>
      <c r="F1037" s="17">
        <v>5</v>
      </c>
      <c r="G1037" s="18" t="s">
        <v>919</v>
      </c>
      <c r="H1037" s="18" t="s">
        <v>47</v>
      </c>
      <c r="I1037" s="17">
        <v>2012</v>
      </c>
      <c r="J1037" s="17">
        <v>2.1423000000000001</v>
      </c>
      <c r="K1037" s="17">
        <v>72</v>
      </c>
      <c r="L1037" s="17">
        <v>1974</v>
      </c>
      <c r="M1037" s="20">
        <v>0.98226505161848332</v>
      </c>
      <c r="N1037" s="18" t="s">
        <v>920</v>
      </c>
      <c r="O1037" s="18" t="s">
        <v>920</v>
      </c>
      <c r="P1037" s="21">
        <v>0.35486111111111113</v>
      </c>
      <c r="Q1037" s="18" t="s">
        <v>346</v>
      </c>
      <c r="R1037" s="20">
        <v>1.269187179501359</v>
      </c>
      <c r="S1037" s="22">
        <v>1.0849934589577327E-2</v>
      </c>
      <c r="T1037" s="20">
        <v>0.50646196095679064</v>
      </c>
      <c r="U1037" s="22">
        <v>0.50904005520242435</v>
      </c>
      <c r="V1037" s="17">
        <v>1</v>
      </c>
      <c r="W1037" s="17">
        <v>2</v>
      </c>
      <c r="X1037" s="22">
        <v>0</v>
      </c>
      <c r="Y1037" s="22">
        <v>0</v>
      </c>
      <c r="Z1037" s="22">
        <v>0</v>
      </c>
      <c r="AA1037" s="22">
        <v>0</v>
      </c>
      <c r="AB1037" s="22">
        <v>0</v>
      </c>
      <c r="AC1037" s="22">
        <v>0</v>
      </c>
      <c r="AD1037" s="22">
        <v>0</v>
      </c>
      <c r="AE1037" s="22">
        <v>0</v>
      </c>
      <c r="AF1037" s="22">
        <v>0</v>
      </c>
      <c r="AG1037" s="22">
        <v>0</v>
      </c>
      <c r="AH1037" s="22">
        <v>0</v>
      </c>
      <c r="AI1037" s="22">
        <v>0</v>
      </c>
      <c r="AJ1037" s="22">
        <v>1.0849934589577327E-2</v>
      </c>
      <c r="AK1037" s="22">
        <v>0</v>
      </c>
      <c r="AL1037" s="22">
        <v>0</v>
      </c>
      <c r="AM1037" s="22">
        <v>0</v>
      </c>
      <c r="AN1037" s="22">
        <v>0</v>
      </c>
      <c r="AO1037" s="22">
        <v>0</v>
      </c>
      <c r="AP1037" s="22">
        <v>0</v>
      </c>
      <c r="AQ1037" s="24" t="s">
        <v>930</v>
      </c>
    </row>
    <row r="1038" spans="1:43" ht="27" x14ac:dyDescent="0.3">
      <c r="A1038" s="17">
        <v>2013</v>
      </c>
      <c r="B1038" s="19">
        <v>41395</v>
      </c>
      <c r="C1038" s="18" t="s">
        <v>45</v>
      </c>
      <c r="D1038" s="18" t="s">
        <v>2018</v>
      </c>
      <c r="E1038" s="18" t="s">
        <v>1280</v>
      </c>
      <c r="F1038" s="17">
        <v>5</v>
      </c>
      <c r="G1038" s="18" t="s">
        <v>919</v>
      </c>
      <c r="H1038" s="18" t="s">
        <v>47</v>
      </c>
      <c r="I1038" s="17">
        <v>2012</v>
      </c>
      <c r="J1038" s="17">
        <v>5.2167000000000003</v>
      </c>
      <c r="K1038" s="17">
        <v>87</v>
      </c>
      <c r="L1038" s="17">
        <v>764</v>
      </c>
      <c r="M1038" s="20">
        <v>0.355379451666401</v>
      </c>
      <c r="N1038" s="18" t="s">
        <v>920</v>
      </c>
      <c r="O1038" s="18" t="s">
        <v>920</v>
      </c>
      <c r="P1038" s="21">
        <v>0.37847222222222221</v>
      </c>
      <c r="Q1038" s="18" t="s">
        <v>346</v>
      </c>
      <c r="R1038" s="20">
        <v>0.75994900865204973</v>
      </c>
      <c r="S1038" s="22">
        <v>6.8856980051804819E-3</v>
      </c>
      <c r="T1038" s="20">
        <v>0.13199336755382679</v>
      </c>
      <c r="U1038" s="22">
        <v>0.13216782031067734</v>
      </c>
      <c r="V1038" s="17">
        <v>2</v>
      </c>
      <c r="W1038" s="17">
        <v>3</v>
      </c>
      <c r="X1038" s="22">
        <v>5.49E-5</v>
      </c>
      <c r="Y1038" s="22">
        <v>0</v>
      </c>
      <c r="Z1038" s="22">
        <v>1.2018999999999999E-3</v>
      </c>
      <c r="AA1038" s="22">
        <v>0</v>
      </c>
      <c r="AB1038" s="22">
        <v>2.4179999999999997E-4</v>
      </c>
      <c r="AC1038" s="22">
        <v>0</v>
      </c>
      <c r="AD1038" s="22">
        <v>0</v>
      </c>
      <c r="AE1038" s="22">
        <v>1.1459999999999999E-4</v>
      </c>
      <c r="AF1038" s="22">
        <v>0</v>
      </c>
      <c r="AG1038" s="22">
        <v>0</v>
      </c>
      <c r="AH1038" s="22">
        <v>0</v>
      </c>
      <c r="AI1038" s="22">
        <v>5.0399999999999999E-5</v>
      </c>
      <c r="AJ1038" s="22">
        <v>5.2220980051804824E-3</v>
      </c>
      <c r="AK1038" s="22">
        <v>0</v>
      </c>
      <c r="AL1038" s="22">
        <v>0</v>
      </c>
      <c r="AM1038" s="22">
        <v>0</v>
      </c>
      <c r="AN1038" s="22">
        <v>0</v>
      </c>
      <c r="AO1038" s="22">
        <v>0</v>
      </c>
      <c r="AP1038" s="22">
        <v>0</v>
      </c>
      <c r="AQ1038" s="24" t="s">
        <v>930</v>
      </c>
    </row>
    <row r="1039" spans="1:43" ht="40.200000000000003" x14ac:dyDescent="0.3">
      <c r="A1039" s="17">
        <v>2013</v>
      </c>
      <c r="B1039" s="19">
        <v>41395</v>
      </c>
      <c r="C1039" s="18" t="s">
        <v>46</v>
      </c>
      <c r="D1039" s="18" t="s">
        <v>2019</v>
      </c>
      <c r="E1039" s="18" t="s">
        <v>1280</v>
      </c>
      <c r="F1039" s="17">
        <v>5</v>
      </c>
      <c r="G1039" s="18" t="s">
        <v>919</v>
      </c>
      <c r="H1039" s="18" t="s">
        <v>47</v>
      </c>
      <c r="I1039" s="17">
        <v>2012</v>
      </c>
      <c r="J1039" s="17">
        <v>2.6541000000000001</v>
      </c>
      <c r="K1039" s="17">
        <v>72</v>
      </c>
      <c r="L1039" s="17">
        <v>207</v>
      </c>
      <c r="M1039" s="20">
        <v>8.7839379084694344E-2</v>
      </c>
      <c r="N1039" s="18" t="s">
        <v>920</v>
      </c>
      <c r="O1039" s="18" t="s">
        <v>921</v>
      </c>
      <c r="P1039" s="21">
        <v>0.45694444444444443</v>
      </c>
      <c r="Q1039" s="18" t="s">
        <v>346</v>
      </c>
      <c r="R1039" s="20">
        <v>-0.91682052668617431</v>
      </c>
      <c r="S1039" s="22">
        <v>7.0699999999999997E-5</v>
      </c>
      <c r="T1039" s="20">
        <v>2.6638031724501715E-3</v>
      </c>
      <c r="U1039" s="22">
        <v>2.6638741328138312E-3</v>
      </c>
      <c r="V1039" s="17">
        <v>1</v>
      </c>
      <c r="W1039" s="17">
        <v>1</v>
      </c>
      <c r="X1039" s="22">
        <v>0</v>
      </c>
      <c r="Y1039" s="22">
        <v>0</v>
      </c>
      <c r="Z1039" s="22">
        <v>7.0699999999999997E-5</v>
      </c>
      <c r="AA1039" s="22">
        <v>0</v>
      </c>
      <c r="AB1039" s="22">
        <v>0</v>
      </c>
      <c r="AC1039" s="22">
        <v>0</v>
      </c>
      <c r="AD1039" s="22">
        <v>0</v>
      </c>
      <c r="AE1039" s="22">
        <v>0</v>
      </c>
      <c r="AF1039" s="22">
        <v>0</v>
      </c>
      <c r="AG1039" s="22">
        <v>0</v>
      </c>
      <c r="AH1039" s="22">
        <v>0</v>
      </c>
      <c r="AI1039" s="22">
        <v>0</v>
      </c>
      <c r="AJ1039" s="22">
        <v>0</v>
      </c>
      <c r="AK1039" s="22">
        <v>0</v>
      </c>
      <c r="AL1039" s="22">
        <v>0</v>
      </c>
      <c r="AM1039" s="22">
        <v>0</v>
      </c>
      <c r="AN1039" s="22">
        <v>0</v>
      </c>
      <c r="AO1039" s="22">
        <v>0</v>
      </c>
      <c r="AP1039" s="22">
        <v>0</v>
      </c>
      <c r="AQ1039" s="24" t="s">
        <v>930</v>
      </c>
    </row>
    <row r="1040" spans="1:43" ht="40.200000000000003" x14ac:dyDescent="0.3">
      <c r="A1040" s="17">
        <v>2013</v>
      </c>
      <c r="B1040" s="19">
        <v>41395</v>
      </c>
      <c r="C1040" s="18" t="s">
        <v>46</v>
      </c>
      <c r="D1040" s="18" t="s">
        <v>2020</v>
      </c>
      <c r="E1040" s="18" t="s">
        <v>1280</v>
      </c>
      <c r="F1040" s="17">
        <v>5</v>
      </c>
      <c r="G1040" s="18" t="s">
        <v>919</v>
      </c>
      <c r="H1040" s="18" t="s">
        <v>47</v>
      </c>
      <c r="I1040" s="17">
        <v>2012</v>
      </c>
      <c r="J1040" s="17">
        <v>2.6671999999999998</v>
      </c>
      <c r="K1040" s="17">
        <v>75</v>
      </c>
      <c r="L1040" s="17">
        <v>207</v>
      </c>
      <c r="M1040" s="20">
        <v>8.7839379084694344E-2</v>
      </c>
      <c r="N1040" s="18" t="s">
        <v>920</v>
      </c>
      <c r="O1040" s="18" t="s">
        <v>921</v>
      </c>
      <c r="P1040" s="21">
        <v>0.45694444444444443</v>
      </c>
      <c r="Q1040" s="18" t="s">
        <v>346</v>
      </c>
      <c r="R1040" s="20">
        <v>1.42938367270529</v>
      </c>
      <c r="S1040" s="22">
        <v>1.8317835090970666E-2</v>
      </c>
      <c r="T1040" s="20">
        <v>0.68678145961947612</v>
      </c>
      <c r="U1040" s="22">
        <v>0.69153076469899366</v>
      </c>
      <c r="V1040" s="17">
        <v>4</v>
      </c>
      <c r="W1040" s="17">
        <v>2</v>
      </c>
      <c r="X1040" s="22">
        <v>1.0444400000000001E-2</v>
      </c>
      <c r="Y1040" s="22">
        <v>0</v>
      </c>
      <c r="Z1040" s="22">
        <v>5.9624000000000005E-3</v>
      </c>
      <c r="AA1040" s="22">
        <v>0</v>
      </c>
      <c r="AB1040" s="22">
        <v>4.0299999999999997E-5</v>
      </c>
      <c r="AC1040" s="22">
        <v>1.518E-4</v>
      </c>
      <c r="AD1040" s="22">
        <v>1.3320000000000001E-4</v>
      </c>
      <c r="AE1040" s="22">
        <v>0</v>
      </c>
      <c r="AF1040" s="22">
        <v>0</v>
      </c>
      <c r="AG1040" s="22">
        <v>0</v>
      </c>
      <c r="AH1040" s="22">
        <v>0</v>
      </c>
      <c r="AI1040" s="22">
        <v>0</v>
      </c>
      <c r="AJ1040" s="22">
        <v>0</v>
      </c>
      <c r="AK1040" s="22">
        <v>0</v>
      </c>
      <c r="AL1040" s="22">
        <v>0</v>
      </c>
      <c r="AM1040" s="22">
        <v>0</v>
      </c>
      <c r="AN1040" s="22">
        <v>0</v>
      </c>
      <c r="AO1040" s="22">
        <v>1.585735090970667E-3</v>
      </c>
      <c r="AP1040" s="22">
        <v>0</v>
      </c>
      <c r="AQ1040" s="24" t="s">
        <v>930</v>
      </c>
    </row>
    <row r="1041" spans="1:43" ht="40.200000000000003" x14ac:dyDescent="0.3">
      <c r="A1041" s="17">
        <v>2013</v>
      </c>
      <c r="B1041" s="19">
        <v>41395</v>
      </c>
      <c r="C1041" s="18" t="s">
        <v>46</v>
      </c>
      <c r="D1041" s="18" t="s">
        <v>2021</v>
      </c>
      <c r="E1041" s="18" t="s">
        <v>1280</v>
      </c>
      <c r="F1041" s="17">
        <v>5</v>
      </c>
      <c r="G1041" s="18" t="s">
        <v>919</v>
      </c>
      <c r="H1041" s="18" t="s">
        <v>47</v>
      </c>
      <c r="I1041" s="17">
        <v>2012</v>
      </c>
      <c r="J1041" s="17">
        <v>3.8969999999999998</v>
      </c>
      <c r="K1041" s="17">
        <v>80</v>
      </c>
      <c r="L1041" s="17">
        <v>207</v>
      </c>
      <c r="M1041" s="20">
        <v>8.7839379084694344E-2</v>
      </c>
      <c r="N1041" s="18" t="s">
        <v>920</v>
      </c>
      <c r="O1041" s="18" t="s">
        <v>921</v>
      </c>
      <c r="P1041" s="21">
        <v>0.45694444444444443</v>
      </c>
      <c r="Q1041" s="18" t="s">
        <v>346</v>
      </c>
      <c r="R1041" s="20">
        <v>1.3244840546353354</v>
      </c>
      <c r="S1041" s="22">
        <v>1.8377899999999999E-2</v>
      </c>
      <c r="T1041" s="20">
        <v>0.47159096741082884</v>
      </c>
      <c r="U1041" s="22">
        <v>0.47382548560221938</v>
      </c>
      <c r="V1041" s="17">
        <v>4</v>
      </c>
      <c r="W1041" s="17">
        <v>2</v>
      </c>
      <c r="X1041" s="22">
        <v>1.4754199999999999E-2</v>
      </c>
      <c r="Y1041" s="22">
        <v>0</v>
      </c>
      <c r="Z1041" s="22">
        <v>3.1107999999999999E-3</v>
      </c>
      <c r="AA1041" s="22">
        <v>0</v>
      </c>
      <c r="AB1041" s="22">
        <v>4.0299999999999997E-5</v>
      </c>
      <c r="AC1041" s="22">
        <v>2.76E-5</v>
      </c>
      <c r="AD1041" s="22">
        <v>4.4400000000000002E-5</v>
      </c>
      <c r="AE1041" s="22">
        <v>0</v>
      </c>
      <c r="AF1041" s="22">
        <v>0</v>
      </c>
      <c r="AG1041" s="22">
        <v>0</v>
      </c>
      <c r="AH1041" s="22">
        <v>0</v>
      </c>
      <c r="AI1041" s="22">
        <v>0</v>
      </c>
      <c r="AJ1041" s="22">
        <v>0</v>
      </c>
      <c r="AK1041" s="22">
        <v>0</v>
      </c>
      <c r="AL1041" s="22">
        <v>0</v>
      </c>
      <c r="AM1041" s="22">
        <v>0</v>
      </c>
      <c r="AN1041" s="22">
        <v>0</v>
      </c>
      <c r="AO1041" s="22">
        <v>0</v>
      </c>
      <c r="AP1041" s="22">
        <v>4.0059999999999998E-4</v>
      </c>
      <c r="AQ1041" s="24" t="s">
        <v>930</v>
      </c>
    </row>
    <row r="1042" spans="1:43" ht="27" x14ac:dyDescent="0.3">
      <c r="A1042" s="17">
        <v>2013</v>
      </c>
      <c r="B1042" s="19">
        <v>41396</v>
      </c>
      <c r="C1042" s="18" t="s">
        <v>43</v>
      </c>
      <c r="D1042" s="18" t="s">
        <v>2022</v>
      </c>
      <c r="E1042" s="18" t="s">
        <v>1280</v>
      </c>
      <c r="F1042" s="17">
        <v>5</v>
      </c>
      <c r="G1042" s="18" t="s">
        <v>919</v>
      </c>
      <c r="H1042" s="18" t="s">
        <v>47</v>
      </c>
      <c r="I1042" s="17">
        <v>2012</v>
      </c>
      <c r="J1042" s="17">
        <v>3.1076999999999999</v>
      </c>
      <c r="K1042" s="17">
        <v>74</v>
      </c>
      <c r="L1042" s="17">
        <v>8120</v>
      </c>
      <c r="M1042" s="20">
        <v>4.4853727754836941</v>
      </c>
      <c r="N1042" s="18" t="s">
        <v>969</v>
      </c>
      <c r="O1042" s="18" t="s">
        <v>969</v>
      </c>
      <c r="P1042" s="21">
        <v>0.38750000000000001</v>
      </c>
      <c r="Q1042" s="18" t="s">
        <v>346</v>
      </c>
      <c r="R1042" s="20">
        <v>1.4722772251833443</v>
      </c>
      <c r="S1042" s="22">
        <v>1.9215623879898381E-2</v>
      </c>
      <c r="T1042" s="20">
        <v>0.61832300028633336</v>
      </c>
      <c r="U1042" s="22">
        <v>0.62217002062474236</v>
      </c>
      <c r="V1042" s="17">
        <v>3</v>
      </c>
      <c r="W1042" s="17">
        <v>2</v>
      </c>
      <c r="X1042" s="22">
        <v>5.49E-5</v>
      </c>
      <c r="Y1042" s="22">
        <v>0</v>
      </c>
      <c r="Z1042" s="22">
        <v>7.0699999999999997E-5</v>
      </c>
      <c r="AA1042" s="22">
        <v>0</v>
      </c>
      <c r="AB1042" s="22">
        <v>4.0299999999999997E-5</v>
      </c>
      <c r="AC1042" s="22">
        <v>0</v>
      </c>
      <c r="AD1042" s="22">
        <v>9.59E-5</v>
      </c>
      <c r="AE1042" s="22">
        <v>2.6739999999999999E-4</v>
      </c>
      <c r="AF1042" s="22">
        <v>1.1199999999999999E-5</v>
      </c>
      <c r="AG1042" s="22">
        <v>0</v>
      </c>
      <c r="AH1042" s="22">
        <v>0</v>
      </c>
      <c r="AI1042" s="22">
        <v>1.1259E-3</v>
      </c>
      <c r="AJ1042" s="22">
        <v>1.6126584301866923E-2</v>
      </c>
      <c r="AK1042" s="22">
        <v>6.2023087986026943E-4</v>
      </c>
      <c r="AL1042" s="22">
        <v>0</v>
      </c>
      <c r="AM1042" s="22">
        <v>3.0850869817118485E-4</v>
      </c>
      <c r="AN1042" s="22">
        <v>0</v>
      </c>
      <c r="AO1042" s="22">
        <v>0</v>
      </c>
      <c r="AP1042" s="22">
        <v>4.9399999999999997E-4</v>
      </c>
      <c r="AQ1042" s="24" t="s">
        <v>930</v>
      </c>
    </row>
    <row r="1043" spans="1:43" ht="27" x14ac:dyDescent="0.3">
      <c r="A1043" s="17">
        <v>2013</v>
      </c>
      <c r="B1043" s="19">
        <v>41396</v>
      </c>
      <c r="C1043" s="18" t="s">
        <v>43</v>
      </c>
      <c r="D1043" s="18" t="s">
        <v>2023</v>
      </c>
      <c r="E1043" s="18" t="s">
        <v>1280</v>
      </c>
      <c r="F1043" s="17">
        <v>5</v>
      </c>
      <c r="G1043" s="18" t="s">
        <v>919</v>
      </c>
      <c r="H1043" s="18" t="s">
        <v>47</v>
      </c>
      <c r="I1043" s="17">
        <v>2012</v>
      </c>
      <c r="J1043" s="17">
        <v>3.0682</v>
      </c>
      <c r="K1043" s="17">
        <v>76</v>
      </c>
      <c r="L1043" s="17">
        <v>8120</v>
      </c>
      <c r="M1043" s="20">
        <v>4.4853727754836941</v>
      </c>
      <c r="N1043" s="18" t="s">
        <v>969</v>
      </c>
      <c r="O1043" s="18" t="s">
        <v>969</v>
      </c>
      <c r="P1043" s="21">
        <v>0.38750000000000001</v>
      </c>
      <c r="Q1043" s="18" t="s">
        <v>346</v>
      </c>
      <c r="R1043" s="20">
        <v>1.4550768806868468</v>
      </c>
      <c r="S1043" s="22">
        <v>2.0435612643883553E-2</v>
      </c>
      <c r="T1043" s="20">
        <v>0.66604565034494334</v>
      </c>
      <c r="U1043" s="22">
        <v>0.67051156344835106</v>
      </c>
      <c r="V1043" s="17">
        <v>4</v>
      </c>
      <c r="W1043" s="17">
        <v>2</v>
      </c>
      <c r="X1043" s="22">
        <v>5.49E-5</v>
      </c>
      <c r="Y1043" s="22">
        <v>7.5300000000000001E-5</v>
      </c>
      <c r="Z1043" s="22">
        <v>0</v>
      </c>
      <c r="AA1043" s="22">
        <v>2.196E-4</v>
      </c>
      <c r="AB1043" s="22">
        <v>2.9219999999999995E-4</v>
      </c>
      <c r="AC1043" s="22">
        <v>0</v>
      </c>
      <c r="AD1043" s="22">
        <v>3.0140000000000001E-4</v>
      </c>
      <c r="AE1043" s="22">
        <v>4.2020000000000002E-4</v>
      </c>
      <c r="AF1043" s="22">
        <v>5.5999999999999997E-6</v>
      </c>
      <c r="AG1043" s="22">
        <v>0</v>
      </c>
      <c r="AH1043" s="22">
        <v>0</v>
      </c>
      <c r="AI1043" s="22">
        <v>8.7615000000000002E-3</v>
      </c>
      <c r="AJ1043" s="22">
        <v>9.527983846444937E-3</v>
      </c>
      <c r="AK1043" s="22">
        <v>1.1552879743861623E-4</v>
      </c>
      <c r="AL1043" s="22">
        <v>0</v>
      </c>
      <c r="AM1043" s="22">
        <v>0</v>
      </c>
      <c r="AN1043" s="22">
        <v>6.6140000000000003E-4</v>
      </c>
      <c r="AO1043" s="22">
        <v>0</v>
      </c>
      <c r="AP1043" s="22">
        <v>0</v>
      </c>
      <c r="AQ1043" s="24" t="s">
        <v>930</v>
      </c>
    </row>
    <row r="1044" spans="1:43" ht="27" x14ac:dyDescent="0.3">
      <c r="A1044" s="17">
        <v>2013</v>
      </c>
      <c r="B1044" s="19">
        <v>41396</v>
      </c>
      <c r="C1044" s="18" t="s">
        <v>43</v>
      </c>
      <c r="D1044" s="18" t="s">
        <v>2024</v>
      </c>
      <c r="E1044" s="18" t="s">
        <v>1280</v>
      </c>
      <c r="F1044" s="17">
        <v>5</v>
      </c>
      <c r="G1044" s="18" t="s">
        <v>919</v>
      </c>
      <c r="H1044" s="18" t="s">
        <v>47</v>
      </c>
      <c r="I1044" s="17">
        <v>2012</v>
      </c>
      <c r="J1044" s="17">
        <v>3.3734999999999999</v>
      </c>
      <c r="K1044" s="17">
        <v>80</v>
      </c>
      <c r="L1044" s="17">
        <v>8120</v>
      </c>
      <c r="M1044" s="20">
        <v>4.4853727754836941</v>
      </c>
      <c r="N1044" s="18" t="s">
        <v>969</v>
      </c>
      <c r="O1044" s="18" t="s">
        <v>969</v>
      </c>
      <c r="P1044" s="21">
        <v>0.38750000000000001</v>
      </c>
      <c r="Q1044" s="18" t="s">
        <v>346</v>
      </c>
      <c r="R1044" s="20">
        <v>9.4695855178028768E-2</v>
      </c>
      <c r="S1044" s="22">
        <v>1.0826988727261463E-3</v>
      </c>
      <c r="T1044" s="20">
        <v>3.2094230701827368E-2</v>
      </c>
      <c r="U1044" s="22">
        <v>3.2104534405165107E-2</v>
      </c>
      <c r="V1044" s="17">
        <v>1</v>
      </c>
      <c r="W1044" s="17">
        <v>1</v>
      </c>
      <c r="X1044" s="22">
        <v>0</v>
      </c>
      <c r="Y1044" s="22">
        <v>0</v>
      </c>
      <c r="Z1044" s="22">
        <v>0</v>
      </c>
      <c r="AA1044" s="22">
        <v>2.196E-4</v>
      </c>
      <c r="AB1044" s="22">
        <v>4.0299999999999997E-5</v>
      </c>
      <c r="AC1044" s="22">
        <v>0</v>
      </c>
      <c r="AD1044" s="22">
        <v>6.8499999999999998E-5</v>
      </c>
      <c r="AE1044" s="22">
        <v>7.64E-5</v>
      </c>
      <c r="AF1044" s="22">
        <v>0</v>
      </c>
      <c r="AG1044" s="22">
        <v>0</v>
      </c>
      <c r="AH1044" s="22">
        <v>0</v>
      </c>
      <c r="AI1044" s="22">
        <v>6.5519999999999999E-4</v>
      </c>
      <c r="AJ1044" s="22">
        <v>0</v>
      </c>
      <c r="AK1044" s="22">
        <v>2.2698872726146377E-5</v>
      </c>
      <c r="AL1044" s="22">
        <v>0</v>
      </c>
      <c r="AM1044" s="22">
        <v>0</v>
      </c>
      <c r="AN1044" s="22">
        <v>0</v>
      </c>
      <c r="AO1044" s="22">
        <v>0</v>
      </c>
      <c r="AP1044" s="22">
        <v>0</v>
      </c>
      <c r="AQ1044" s="24" t="s">
        <v>930</v>
      </c>
    </row>
    <row r="1045" spans="1:43" ht="27" x14ac:dyDescent="0.3">
      <c r="A1045" s="17">
        <v>2013</v>
      </c>
      <c r="B1045" s="19">
        <v>41396</v>
      </c>
      <c r="C1045" s="18" t="s">
        <v>43</v>
      </c>
      <c r="D1045" s="18" t="s">
        <v>2025</v>
      </c>
      <c r="E1045" s="18" t="s">
        <v>1280</v>
      </c>
      <c r="F1045" s="17">
        <v>5</v>
      </c>
      <c r="G1045" s="18" t="s">
        <v>919</v>
      </c>
      <c r="H1045" s="18" t="s">
        <v>47</v>
      </c>
      <c r="I1045" s="17">
        <v>2012</v>
      </c>
      <c r="J1045" s="17">
        <v>4.7313000000000001</v>
      </c>
      <c r="K1045" s="17">
        <v>84</v>
      </c>
      <c r="L1045" s="17">
        <v>8120</v>
      </c>
      <c r="M1045" s="20">
        <v>4.4853727754836941</v>
      </c>
      <c r="N1045" s="18" t="s">
        <v>969</v>
      </c>
      <c r="O1045" s="18" t="s">
        <v>969</v>
      </c>
      <c r="P1045" s="21">
        <v>0.38750000000000001</v>
      </c>
      <c r="Q1045" s="18" t="s">
        <v>346</v>
      </c>
      <c r="R1045" s="20">
        <v>1.4676152660613362</v>
      </c>
      <c r="S1045" s="22">
        <v>3.0747121474671305E-2</v>
      </c>
      <c r="T1045" s="20">
        <v>0.64986624130093851</v>
      </c>
      <c r="U1045" s="22">
        <v>0.65411712769237862</v>
      </c>
      <c r="V1045" s="17">
        <v>4</v>
      </c>
      <c r="W1045" s="17">
        <v>2</v>
      </c>
      <c r="X1045" s="22">
        <v>0</v>
      </c>
      <c r="Y1045" s="22">
        <v>0</v>
      </c>
      <c r="Z1045" s="22">
        <v>0</v>
      </c>
      <c r="AA1045" s="22">
        <v>0</v>
      </c>
      <c r="AB1045" s="22">
        <v>4.0299999999999997E-5</v>
      </c>
      <c r="AC1045" s="22">
        <v>0</v>
      </c>
      <c r="AD1045" s="22">
        <v>9.0199999999999997E-5</v>
      </c>
      <c r="AE1045" s="22">
        <v>3.82E-5</v>
      </c>
      <c r="AF1045" s="22">
        <v>0</v>
      </c>
      <c r="AG1045" s="22">
        <v>0</v>
      </c>
      <c r="AH1045" s="22">
        <v>2.3999999999999999E-6</v>
      </c>
      <c r="AI1045" s="22">
        <v>1.6685100000000001E-2</v>
      </c>
      <c r="AJ1045" s="22">
        <v>9.3992428161327971E-3</v>
      </c>
      <c r="AK1045" s="22">
        <v>1.1944244866750447E-4</v>
      </c>
      <c r="AL1045" s="22">
        <v>0</v>
      </c>
      <c r="AM1045" s="22">
        <v>0</v>
      </c>
      <c r="AN1045" s="22">
        <v>6.6140000000000003E-4</v>
      </c>
      <c r="AO1045" s="22">
        <v>3.7108362098710011E-3</v>
      </c>
      <c r="AP1045" s="22">
        <v>0</v>
      </c>
      <c r="AQ1045" s="24" t="s">
        <v>930</v>
      </c>
    </row>
    <row r="1046" spans="1:43" ht="27" x14ac:dyDescent="0.3">
      <c r="A1046" s="17">
        <v>2013</v>
      </c>
      <c r="B1046" s="19">
        <v>41435</v>
      </c>
      <c r="C1046" s="18" t="s">
        <v>1134</v>
      </c>
      <c r="D1046" s="18" t="s">
        <v>2026</v>
      </c>
      <c r="E1046" s="18" t="s">
        <v>918</v>
      </c>
      <c r="F1046" s="17">
        <v>6</v>
      </c>
      <c r="G1046" s="18" t="s">
        <v>919</v>
      </c>
      <c r="H1046" s="18" t="s">
        <v>47</v>
      </c>
      <c r="I1046" s="17">
        <v>2013</v>
      </c>
      <c r="J1046" s="17">
        <v>0.1973</v>
      </c>
      <c r="K1046" s="17">
        <v>31</v>
      </c>
      <c r="L1046" s="17">
        <v>1466</v>
      </c>
      <c r="M1046" s="20">
        <v>0.71414918920049464</v>
      </c>
      <c r="N1046" s="18" t="s">
        <v>920</v>
      </c>
      <c r="O1046" s="18" t="s">
        <v>920</v>
      </c>
      <c r="P1046" s="21">
        <v>0.4284722222222222</v>
      </c>
      <c r="Q1046" s="18" t="s">
        <v>346</v>
      </c>
      <c r="R1046" s="20">
        <v>0.36156944945820163</v>
      </c>
      <c r="S1046" s="22">
        <v>5.49E-5</v>
      </c>
      <c r="T1046" s="20">
        <v>2.7825646224024326E-2</v>
      </c>
      <c r="U1046" s="22">
        <v>2.7833391044948644E-2</v>
      </c>
      <c r="V1046" s="17">
        <v>1</v>
      </c>
      <c r="W1046" s="17">
        <v>3</v>
      </c>
      <c r="X1046" s="22">
        <v>5.49E-5</v>
      </c>
      <c r="Y1046" s="22">
        <v>0</v>
      </c>
      <c r="Z1046" s="22">
        <v>0</v>
      </c>
      <c r="AA1046" s="22">
        <v>0</v>
      </c>
      <c r="AB1046" s="22">
        <v>0</v>
      </c>
      <c r="AC1046" s="22">
        <v>0</v>
      </c>
      <c r="AD1046" s="22">
        <v>0</v>
      </c>
      <c r="AE1046" s="22">
        <v>0</v>
      </c>
      <c r="AF1046" s="22">
        <v>0</v>
      </c>
      <c r="AG1046" s="22">
        <v>0</v>
      </c>
      <c r="AH1046" s="22">
        <v>0</v>
      </c>
      <c r="AI1046" s="22">
        <v>0</v>
      </c>
      <c r="AJ1046" s="22">
        <v>0</v>
      </c>
      <c r="AK1046" s="22">
        <v>0</v>
      </c>
      <c r="AL1046" s="22">
        <v>0</v>
      </c>
      <c r="AM1046" s="22">
        <v>0</v>
      </c>
      <c r="AN1046" s="22">
        <v>0</v>
      </c>
      <c r="AO1046" s="22">
        <v>0</v>
      </c>
      <c r="AP1046" s="22">
        <v>0</v>
      </c>
      <c r="AQ1046" s="24" t="s">
        <v>960</v>
      </c>
    </row>
    <row r="1047" spans="1:43" ht="27" x14ac:dyDescent="0.3">
      <c r="A1047" s="17">
        <v>2013</v>
      </c>
      <c r="B1047" s="19">
        <v>41435</v>
      </c>
      <c r="C1047" s="18" t="s">
        <v>1134</v>
      </c>
      <c r="D1047" s="18" t="s">
        <v>2027</v>
      </c>
      <c r="E1047" s="18" t="s">
        <v>918</v>
      </c>
      <c r="F1047" s="17">
        <v>6</v>
      </c>
      <c r="G1047" s="18" t="s">
        <v>919</v>
      </c>
      <c r="H1047" s="18" t="s">
        <v>47</v>
      </c>
      <c r="I1047" s="17">
        <v>2013</v>
      </c>
      <c r="J1047" s="17">
        <v>0.1255</v>
      </c>
      <c r="K1047" s="17">
        <v>27</v>
      </c>
      <c r="L1047" s="17">
        <v>1466</v>
      </c>
      <c r="M1047" s="20">
        <v>0.71414918920049464</v>
      </c>
      <c r="N1047" s="18" t="s">
        <v>920</v>
      </c>
      <c r="O1047" s="18" t="s">
        <v>920</v>
      </c>
      <c r="P1047" s="21">
        <v>0.4284722222222222</v>
      </c>
      <c r="Q1047" s="18" t="s">
        <v>346</v>
      </c>
      <c r="R1047" s="20"/>
      <c r="S1047" s="22" t="s">
        <v>47</v>
      </c>
      <c r="T1047" s="20" t="s">
        <v>47</v>
      </c>
      <c r="U1047" s="22"/>
      <c r="V1047" s="17">
        <v>1</v>
      </c>
      <c r="W1047" s="17">
        <v>1</v>
      </c>
      <c r="X1047" s="22">
        <v>0</v>
      </c>
      <c r="Y1047" s="22">
        <v>0</v>
      </c>
      <c r="Z1047" s="22">
        <v>0</v>
      </c>
      <c r="AA1047" s="22">
        <v>0</v>
      </c>
      <c r="AB1047" s="22">
        <v>0</v>
      </c>
      <c r="AC1047" s="22">
        <v>0</v>
      </c>
      <c r="AD1047" s="22">
        <v>0</v>
      </c>
      <c r="AE1047" s="22">
        <v>0</v>
      </c>
      <c r="AF1047" s="22">
        <v>0</v>
      </c>
      <c r="AG1047" s="22">
        <v>0</v>
      </c>
      <c r="AH1047" s="22">
        <v>0</v>
      </c>
      <c r="AI1047" s="22">
        <v>0</v>
      </c>
      <c r="AJ1047" s="22">
        <v>0</v>
      </c>
      <c r="AK1047" s="22">
        <v>0</v>
      </c>
      <c r="AL1047" s="22">
        <v>0</v>
      </c>
      <c r="AM1047" s="22">
        <v>0</v>
      </c>
      <c r="AN1047" s="22">
        <v>0</v>
      </c>
      <c r="AO1047" s="22">
        <v>0</v>
      </c>
      <c r="AP1047" s="22">
        <v>0</v>
      </c>
      <c r="AQ1047" s="24" t="s">
        <v>960</v>
      </c>
    </row>
    <row r="1048" spans="1:43" ht="27" x14ac:dyDescent="0.3">
      <c r="A1048" s="17">
        <v>2013</v>
      </c>
      <c r="B1048" s="19">
        <v>41435</v>
      </c>
      <c r="C1048" s="18" t="s">
        <v>1134</v>
      </c>
      <c r="D1048" s="18" t="s">
        <v>2028</v>
      </c>
      <c r="E1048" s="18" t="s">
        <v>918</v>
      </c>
      <c r="F1048" s="17">
        <v>6</v>
      </c>
      <c r="G1048" s="18" t="s">
        <v>919</v>
      </c>
      <c r="H1048" s="18" t="s">
        <v>47</v>
      </c>
      <c r="I1048" s="17">
        <v>2013</v>
      </c>
      <c r="J1048" s="17">
        <v>0.28420000000000001</v>
      </c>
      <c r="K1048" s="17">
        <v>35</v>
      </c>
      <c r="L1048" s="17">
        <v>1466</v>
      </c>
      <c r="M1048" s="20">
        <v>0.71414918920049464</v>
      </c>
      <c r="N1048" s="18" t="s">
        <v>920</v>
      </c>
      <c r="O1048" s="18" t="s">
        <v>920</v>
      </c>
      <c r="P1048" s="21">
        <v>0.4284722222222222</v>
      </c>
      <c r="Q1048" s="18" t="s">
        <v>346</v>
      </c>
      <c r="R1048" s="20">
        <v>1.4237998184047564</v>
      </c>
      <c r="S1048" s="22">
        <v>1.0039999999999999E-3</v>
      </c>
      <c r="T1048" s="20">
        <v>0.35327234342012664</v>
      </c>
      <c r="U1048" s="22">
        <v>0.35452478142346644</v>
      </c>
      <c r="V1048" s="17">
        <v>1</v>
      </c>
      <c r="W1048" s="17">
        <v>2</v>
      </c>
      <c r="X1048" s="22">
        <v>9.3329999999999997E-4</v>
      </c>
      <c r="Y1048" s="22">
        <v>0</v>
      </c>
      <c r="Z1048" s="22">
        <v>7.0699999999999997E-5</v>
      </c>
      <c r="AA1048" s="22">
        <v>0</v>
      </c>
      <c r="AB1048" s="22">
        <v>0</v>
      </c>
      <c r="AC1048" s="22">
        <v>0</v>
      </c>
      <c r="AD1048" s="22">
        <v>0</v>
      </c>
      <c r="AE1048" s="22">
        <v>0</v>
      </c>
      <c r="AF1048" s="22">
        <v>0</v>
      </c>
      <c r="AG1048" s="22">
        <v>0</v>
      </c>
      <c r="AH1048" s="22">
        <v>0</v>
      </c>
      <c r="AI1048" s="22">
        <v>0</v>
      </c>
      <c r="AJ1048" s="22">
        <v>0</v>
      </c>
      <c r="AK1048" s="22">
        <v>0</v>
      </c>
      <c r="AL1048" s="22">
        <v>0</v>
      </c>
      <c r="AM1048" s="22">
        <v>0</v>
      </c>
      <c r="AN1048" s="22">
        <v>0</v>
      </c>
      <c r="AO1048" s="22">
        <v>0</v>
      </c>
      <c r="AP1048" s="22">
        <v>0</v>
      </c>
      <c r="AQ1048" s="24" t="s">
        <v>922</v>
      </c>
    </row>
    <row r="1049" spans="1:43" ht="27" x14ac:dyDescent="0.3">
      <c r="A1049" s="17">
        <v>2013</v>
      </c>
      <c r="B1049" s="19">
        <v>41435</v>
      </c>
      <c r="C1049" s="18" t="s">
        <v>1134</v>
      </c>
      <c r="D1049" s="18" t="s">
        <v>2029</v>
      </c>
      <c r="E1049" s="18" t="s">
        <v>918</v>
      </c>
      <c r="F1049" s="17">
        <v>6</v>
      </c>
      <c r="G1049" s="18" t="s">
        <v>919</v>
      </c>
      <c r="H1049" s="18" t="s">
        <v>47</v>
      </c>
      <c r="I1049" s="17">
        <v>2013</v>
      </c>
      <c r="J1049" s="17">
        <v>0.18609999999999999</v>
      </c>
      <c r="K1049" s="17">
        <v>31</v>
      </c>
      <c r="L1049" s="17">
        <v>1466</v>
      </c>
      <c r="M1049" s="20">
        <v>0.71414918920049464</v>
      </c>
      <c r="N1049" s="18" t="s">
        <v>920</v>
      </c>
      <c r="O1049" s="18" t="s">
        <v>920</v>
      </c>
      <c r="P1049" s="21">
        <v>0.4284722222222222</v>
      </c>
      <c r="Q1049" s="18" t="s">
        <v>347</v>
      </c>
      <c r="R1049" s="20"/>
      <c r="S1049" s="22">
        <v>0</v>
      </c>
      <c r="T1049" s="20" t="s">
        <v>47</v>
      </c>
      <c r="U1049" s="22">
        <v>0</v>
      </c>
      <c r="V1049" s="17">
        <v>0</v>
      </c>
      <c r="W1049" s="17" t="s">
        <v>47</v>
      </c>
      <c r="X1049" s="22">
        <v>0</v>
      </c>
      <c r="Y1049" s="22">
        <v>0</v>
      </c>
      <c r="Z1049" s="22">
        <v>0</v>
      </c>
      <c r="AA1049" s="22">
        <v>0</v>
      </c>
      <c r="AB1049" s="22">
        <v>0</v>
      </c>
      <c r="AC1049" s="22">
        <v>0</v>
      </c>
      <c r="AD1049" s="22">
        <v>0</v>
      </c>
      <c r="AE1049" s="22">
        <v>0</v>
      </c>
      <c r="AF1049" s="22">
        <v>0</v>
      </c>
      <c r="AG1049" s="22">
        <v>0</v>
      </c>
      <c r="AH1049" s="22">
        <v>0</v>
      </c>
      <c r="AI1049" s="22">
        <v>0</v>
      </c>
      <c r="AJ1049" s="22">
        <v>0</v>
      </c>
      <c r="AK1049" s="22">
        <v>0</v>
      </c>
      <c r="AL1049" s="22">
        <v>0</v>
      </c>
      <c r="AM1049" s="22">
        <v>0</v>
      </c>
      <c r="AN1049" s="22">
        <v>0</v>
      </c>
      <c r="AO1049" s="22">
        <v>0</v>
      </c>
      <c r="AP1049" s="22">
        <v>0</v>
      </c>
      <c r="AQ1049" s="24" t="s">
        <v>960</v>
      </c>
    </row>
    <row r="1050" spans="1:43" ht="27" x14ac:dyDescent="0.3">
      <c r="A1050" s="17">
        <v>2013</v>
      </c>
      <c r="B1050" s="19">
        <v>41435</v>
      </c>
      <c r="C1050" s="18" t="s">
        <v>1313</v>
      </c>
      <c r="D1050" s="18" t="s">
        <v>2030</v>
      </c>
      <c r="E1050" s="18" t="s">
        <v>918</v>
      </c>
      <c r="F1050" s="17">
        <v>6</v>
      </c>
      <c r="G1050" s="18" t="s">
        <v>919</v>
      </c>
      <c r="H1050" s="18" t="s">
        <v>47</v>
      </c>
      <c r="I1050" s="17">
        <v>2013</v>
      </c>
      <c r="J1050" s="17">
        <v>0.20949999999999999</v>
      </c>
      <c r="K1050" s="17">
        <v>32</v>
      </c>
      <c r="L1050" s="17">
        <v>5060</v>
      </c>
      <c r="M1050" s="20">
        <v>2.6965464396173102</v>
      </c>
      <c r="N1050" s="18" t="s">
        <v>969</v>
      </c>
      <c r="O1050" s="18" t="s">
        <v>969</v>
      </c>
      <c r="P1050" s="21">
        <v>0.34722222222222221</v>
      </c>
      <c r="Q1050" s="18" t="s">
        <v>346</v>
      </c>
      <c r="R1050" s="20">
        <v>0.61029634558282975</v>
      </c>
      <c r="S1050" s="22">
        <v>1.098E-4</v>
      </c>
      <c r="T1050" s="20">
        <v>5.2410501193317423E-2</v>
      </c>
      <c r="U1050" s="22">
        <v>5.2437984203654232E-2</v>
      </c>
      <c r="V1050" s="17">
        <v>1</v>
      </c>
      <c r="W1050" s="17">
        <v>1</v>
      </c>
      <c r="X1050" s="22">
        <v>1.098E-4</v>
      </c>
      <c r="Y1050" s="22">
        <v>0</v>
      </c>
      <c r="Z1050" s="22">
        <v>0</v>
      </c>
      <c r="AA1050" s="22">
        <v>0</v>
      </c>
      <c r="AB1050" s="22">
        <v>0</v>
      </c>
      <c r="AC1050" s="22">
        <v>0</v>
      </c>
      <c r="AD1050" s="22">
        <v>0</v>
      </c>
      <c r="AE1050" s="22">
        <v>0</v>
      </c>
      <c r="AF1050" s="22">
        <v>0</v>
      </c>
      <c r="AG1050" s="22">
        <v>0</v>
      </c>
      <c r="AH1050" s="22">
        <v>0</v>
      </c>
      <c r="AI1050" s="22">
        <v>0</v>
      </c>
      <c r="AJ1050" s="22">
        <v>0</v>
      </c>
      <c r="AK1050" s="22">
        <v>0</v>
      </c>
      <c r="AL1050" s="22">
        <v>0</v>
      </c>
      <c r="AM1050" s="22">
        <v>0</v>
      </c>
      <c r="AN1050" s="22">
        <v>0</v>
      </c>
      <c r="AO1050" s="22">
        <v>0</v>
      </c>
      <c r="AP1050" s="22">
        <v>0</v>
      </c>
      <c r="AQ1050" s="24" t="s">
        <v>960</v>
      </c>
    </row>
    <row r="1051" spans="1:43" ht="40.200000000000003" x14ac:dyDescent="0.3">
      <c r="A1051" s="17">
        <v>2013</v>
      </c>
      <c r="B1051" s="19">
        <v>41436</v>
      </c>
      <c r="C1051" s="18" t="s">
        <v>1141</v>
      </c>
      <c r="D1051" s="18" t="s">
        <v>2031</v>
      </c>
      <c r="E1051" s="18" t="s">
        <v>918</v>
      </c>
      <c r="F1051" s="17">
        <v>6</v>
      </c>
      <c r="G1051" s="18" t="s">
        <v>919</v>
      </c>
      <c r="H1051" s="18" t="s">
        <v>47</v>
      </c>
      <c r="I1051" s="17">
        <v>2013</v>
      </c>
      <c r="J1051" s="17">
        <v>0.43180000000000002</v>
      </c>
      <c r="K1051" s="17">
        <v>41</v>
      </c>
      <c r="L1051" s="17">
        <v>408</v>
      </c>
      <c r="M1051" s="20">
        <v>0.18158122494150303</v>
      </c>
      <c r="N1051" s="18" t="s">
        <v>920</v>
      </c>
      <c r="O1051" s="18" t="s">
        <v>921</v>
      </c>
      <c r="P1051" s="21">
        <v>0.41249999999999998</v>
      </c>
      <c r="Q1051" s="18" t="s">
        <v>346</v>
      </c>
      <c r="R1051" s="20">
        <v>1.6603094104865481</v>
      </c>
      <c r="S1051" s="22">
        <v>3.1543000000000001E-3</v>
      </c>
      <c r="T1051" s="20">
        <v>0.73050023158869848</v>
      </c>
      <c r="U1051" s="22">
        <v>0.73587580605614378</v>
      </c>
      <c r="V1051" s="17">
        <v>2</v>
      </c>
      <c r="W1051" s="17">
        <v>2</v>
      </c>
      <c r="X1051" s="22">
        <v>2.9916000000000001E-3</v>
      </c>
      <c r="Y1051" s="22">
        <v>0</v>
      </c>
      <c r="Z1051" s="22">
        <v>0</v>
      </c>
      <c r="AA1051" s="22">
        <v>0</v>
      </c>
      <c r="AB1051" s="22">
        <v>0</v>
      </c>
      <c r="AC1051" s="22">
        <v>1.3799999999999999E-4</v>
      </c>
      <c r="AD1051" s="22">
        <v>0</v>
      </c>
      <c r="AE1051" s="22">
        <v>0</v>
      </c>
      <c r="AF1051" s="22">
        <v>0</v>
      </c>
      <c r="AG1051" s="22">
        <v>0</v>
      </c>
      <c r="AH1051" s="22">
        <v>0</v>
      </c>
      <c r="AI1051" s="22">
        <v>0</v>
      </c>
      <c r="AJ1051" s="22">
        <v>0</v>
      </c>
      <c r="AK1051" s="22">
        <v>0</v>
      </c>
      <c r="AL1051" s="22">
        <v>0</v>
      </c>
      <c r="AM1051" s="22">
        <v>0</v>
      </c>
      <c r="AN1051" s="22">
        <v>0</v>
      </c>
      <c r="AO1051" s="22">
        <v>0</v>
      </c>
      <c r="AP1051" s="22">
        <v>2.4700000000000001E-5</v>
      </c>
      <c r="AQ1051" s="24" t="s">
        <v>922</v>
      </c>
    </row>
    <row r="1052" spans="1:43" ht="40.200000000000003" x14ac:dyDescent="0.3">
      <c r="A1052" s="17">
        <v>2013</v>
      </c>
      <c r="B1052" s="19">
        <v>41436</v>
      </c>
      <c r="C1052" s="18" t="s">
        <v>1141</v>
      </c>
      <c r="D1052" s="18" t="s">
        <v>2032</v>
      </c>
      <c r="E1052" s="18" t="s">
        <v>918</v>
      </c>
      <c r="F1052" s="17">
        <v>6</v>
      </c>
      <c r="G1052" s="18" t="s">
        <v>919</v>
      </c>
      <c r="H1052" s="18" t="s">
        <v>47</v>
      </c>
      <c r="I1052" s="17">
        <v>2013</v>
      </c>
      <c r="J1052" s="17">
        <v>0.1641</v>
      </c>
      <c r="K1052" s="17">
        <v>30</v>
      </c>
      <c r="L1052" s="17">
        <v>408</v>
      </c>
      <c r="M1052" s="20">
        <v>0.18158122494150303</v>
      </c>
      <c r="N1052" s="18" t="s">
        <v>920</v>
      </c>
      <c r="O1052" s="18" t="s">
        <v>921</v>
      </c>
      <c r="P1052" s="21">
        <v>0.41249999999999998</v>
      </c>
      <c r="Q1052" s="18" t="s">
        <v>346</v>
      </c>
      <c r="R1052" s="20">
        <v>1.9073575006054571</v>
      </c>
      <c r="S1052" s="22">
        <v>1.7034999999999999E-3</v>
      </c>
      <c r="T1052" s="20">
        <v>1.0380865326020718</v>
      </c>
      <c r="U1052" s="22">
        <v>1.0489758092077106</v>
      </c>
      <c r="V1052" s="17">
        <v>1</v>
      </c>
      <c r="W1052" s="17">
        <v>1</v>
      </c>
      <c r="X1052" s="22">
        <v>1.6758999999999999E-3</v>
      </c>
      <c r="Y1052" s="22">
        <v>0</v>
      </c>
      <c r="Z1052" s="22">
        <v>0</v>
      </c>
      <c r="AA1052" s="22">
        <v>0</v>
      </c>
      <c r="AB1052" s="22">
        <v>0</v>
      </c>
      <c r="AC1052" s="22">
        <v>2.76E-5</v>
      </c>
      <c r="AD1052" s="22">
        <v>0</v>
      </c>
      <c r="AE1052" s="22">
        <v>0</v>
      </c>
      <c r="AF1052" s="22">
        <v>0</v>
      </c>
      <c r="AG1052" s="22">
        <v>0</v>
      </c>
      <c r="AH1052" s="22">
        <v>0</v>
      </c>
      <c r="AI1052" s="22">
        <v>0</v>
      </c>
      <c r="AJ1052" s="22">
        <v>0</v>
      </c>
      <c r="AK1052" s="22">
        <v>0</v>
      </c>
      <c r="AL1052" s="22">
        <v>0</v>
      </c>
      <c r="AM1052" s="22">
        <v>0</v>
      </c>
      <c r="AN1052" s="22">
        <v>0</v>
      </c>
      <c r="AO1052" s="22">
        <v>0</v>
      </c>
      <c r="AP1052" s="22">
        <v>0</v>
      </c>
      <c r="AQ1052" s="24" t="s">
        <v>960</v>
      </c>
    </row>
    <row r="1053" spans="1:43" ht="40.200000000000003" x14ac:dyDescent="0.3">
      <c r="A1053" s="17">
        <v>2013</v>
      </c>
      <c r="B1053" s="19">
        <v>41436</v>
      </c>
      <c r="C1053" s="18" t="s">
        <v>1141</v>
      </c>
      <c r="D1053" s="18" t="s">
        <v>2033</v>
      </c>
      <c r="E1053" s="18" t="s">
        <v>918</v>
      </c>
      <c r="F1053" s="17">
        <v>6</v>
      </c>
      <c r="G1053" s="18" t="s">
        <v>919</v>
      </c>
      <c r="H1053" s="18" t="s">
        <v>47</v>
      </c>
      <c r="I1053" s="17">
        <v>2013</v>
      </c>
      <c r="J1053" s="17">
        <v>0.1852</v>
      </c>
      <c r="K1053" s="17">
        <v>30</v>
      </c>
      <c r="L1053" s="17">
        <v>408</v>
      </c>
      <c r="M1053" s="20">
        <v>0.18158122494150303</v>
      </c>
      <c r="N1053" s="18" t="s">
        <v>920</v>
      </c>
      <c r="O1053" s="18" t="s">
        <v>921</v>
      </c>
      <c r="P1053" s="21">
        <v>0.41249999999999998</v>
      </c>
      <c r="Q1053" s="18" t="s">
        <v>346</v>
      </c>
      <c r="R1053" s="20">
        <v>2.0504887517655361</v>
      </c>
      <c r="S1053" s="22">
        <v>2.3684999999999999E-3</v>
      </c>
      <c r="T1053" s="20">
        <v>1.2788876889848813</v>
      </c>
      <c r="U1053" s="22">
        <v>1.2954551048369674</v>
      </c>
      <c r="V1053" s="17">
        <v>3</v>
      </c>
      <c r="W1053" s="17">
        <v>2</v>
      </c>
      <c r="X1053" s="22">
        <v>1.7292999999999998E-3</v>
      </c>
      <c r="Y1053" s="22">
        <v>0</v>
      </c>
      <c r="Z1053" s="22">
        <v>4.2420000000000001E-4</v>
      </c>
      <c r="AA1053" s="22">
        <v>0</v>
      </c>
      <c r="AB1053" s="22">
        <v>0</v>
      </c>
      <c r="AC1053" s="22">
        <v>1.6560000000000001E-4</v>
      </c>
      <c r="AD1053" s="22">
        <v>0</v>
      </c>
      <c r="AE1053" s="22">
        <v>0</v>
      </c>
      <c r="AF1053" s="22">
        <v>0</v>
      </c>
      <c r="AG1053" s="22">
        <v>0</v>
      </c>
      <c r="AH1053" s="22">
        <v>0</v>
      </c>
      <c r="AI1053" s="22">
        <v>0</v>
      </c>
      <c r="AJ1053" s="22">
        <v>0</v>
      </c>
      <c r="AK1053" s="22">
        <v>0</v>
      </c>
      <c r="AL1053" s="22">
        <v>0</v>
      </c>
      <c r="AM1053" s="22">
        <v>0</v>
      </c>
      <c r="AN1053" s="22">
        <v>0</v>
      </c>
      <c r="AO1053" s="22">
        <v>0</v>
      </c>
      <c r="AP1053" s="22">
        <v>4.9400000000000001E-5</v>
      </c>
      <c r="AQ1053" s="24" t="s">
        <v>960</v>
      </c>
    </row>
    <row r="1054" spans="1:43" ht="40.200000000000003" x14ac:dyDescent="0.3">
      <c r="A1054" s="17">
        <v>2013</v>
      </c>
      <c r="B1054" s="19">
        <v>41436</v>
      </c>
      <c r="C1054" s="18" t="s">
        <v>1141</v>
      </c>
      <c r="D1054" s="18" t="s">
        <v>2034</v>
      </c>
      <c r="E1054" s="18" t="s">
        <v>918</v>
      </c>
      <c r="F1054" s="17">
        <v>6</v>
      </c>
      <c r="G1054" s="18" t="s">
        <v>919</v>
      </c>
      <c r="H1054" s="18" t="s">
        <v>47</v>
      </c>
      <c r="I1054" s="17">
        <v>2013</v>
      </c>
      <c r="J1054" s="17">
        <v>0.1012</v>
      </c>
      <c r="K1054" s="17">
        <v>26</v>
      </c>
      <c r="L1054" s="17">
        <v>408</v>
      </c>
      <c r="M1054" s="20">
        <v>0.18158122494150303</v>
      </c>
      <c r="N1054" s="18" t="s">
        <v>920</v>
      </c>
      <c r="O1054" s="18" t="s">
        <v>921</v>
      </c>
      <c r="P1054" s="21">
        <v>0.41249999999999998</v>
      </c>
      <c r="Q1054" s="18" t="s">
        <v>346</v>
      </c>
      <c r="R1054" s="20">
        <v>2.0612880311263</v>
      </c>
      <c r="S1054" s="22">
        <v>1.4109999999999999E-3</v>
      </c>
      <c r="T1054" s="20">
        <v>1.3942687747035574</v>
      </c>
      <c r="U1054" s="22">
        <v>1.4139835051959635</v>
      </c>
      <c r="V1054" s="17">
        <v>2</v>
      </c>
      <c r="W1054" s="17">
        <v>1</v>
      </c>
      <c r="X1054" s="22">
        <v>1.3587E-3</v>
      </c>
      <c r="Y1054" s="22">
        <v>0</v>
      </c>
      <c r="Z1054" s="22">
        <v>0</v>
      </c>
      <c r="AA1054" s="22">
        <v>0</v>
      </c>
      <c r="AB1054" s="22">
        <v>0</v>
      </c>
      <c r="AC1054" s="22">
        <v>2.76E-5</v>
      </c>
      <c r="AD1054" s="22">
        <v>0</v>
      </c>
      <c r="AE1054" s="22">
        <v>0</v>
      </c>
      <c r="AF1054" s="22">
        <v>0</v>
      </c>
      <c r="AG1054" s="22">
        <v>0</v>
      </c>
      <c r="AH1054" s="22">
        <v>0</v>
      </c>
      <c r="AI1054" s="22">
        <v>0</v>
      </c>
      <c r="AJ1054" s="22">
        <v>0</v>
      </c>
      <c r="AK1054" s="22">
        <v>0</v>
      </c>
      <c r="AL1054" s="22">
        <v>0</v>
      </c>
      <c r="AM1054" s="22">
        <v>0</v>
      </c>
      <c r="AN1054" s="22">
        <v>0</v>
      </c>
      <c r="AO1054" s="22">
        <v>0</v>
      </c>
      <c r="AP1054" s="22">
        <v>2.4700000000000001E-5</v>
      </c>
      <c r="AQ1054" s="24" t="s">
        <v>960</v>
      </c>
    </row>
    <row r="1055" spans="1:43" ht="40.200000000000003" x14ac:dyDescent="0.3">
      <c r="A1055" s="17">
        <v>2013</v>
      </c>
      <c r="B1055" s="19">
        <v>41436</v>
      </c>
      <c r="C1055" s="18" t="s">
        <v>1141</v>
      </c>
      <c r="D1055" s="18" t="s">
        <v>2035</v>
      </c>
      <c r="E1055" s="18" t="s">
        <v>918</v>
      </c>
      <c r="F1055" s="17">
        <v>6</v>
      </c>
      <c r="G1055" s="18" t="s">
        <v>919</v>
      </c>
      <c r="H1055" s="18" t="s">
        <v>47</v>
      </c>
      <c r="I1055" s="17">
        <v>2013</v>
      </c>
      <c r="J1055" s="17">
        <v>0.14580000000000001</v>
      </c>
      <c r="K1055" s="17">
        <v>28</v>
      </c>
      <c r="L1055" s="17">
        <v>408</v>
      </c>
      <c r="M1055" s="20">
        <v>0.18158122494150303</v>
      </c>
      <c r="N1055" s="18" t="s">
        <v>920</v>
      </c>
      <c r="O1055" s="18" t="s">
        <v>921</v>
      </c>
      <c r="P1055" s="21">
        <v>0.41249999999999998</v>
      </c>
      <c r="Q1055" s="18" t="s">
        <v>347</v>
      </c>
      <c r="R1055" s="20"/>
      <c r="S1055" s="22">
        <v>0</v>
      </c>
      <c r="T1055" s="20" t="s">
        <v>47</v>
      </c>
      <c r="U1055" s="22">
        <v>0</v>
      </c>
      <c r="V1055" s="17">
        <v>0</v>
      </c>
      <c r="W1055" s="17" t="s">
        <v>47</v>
      </c>
      <c r="X1055" s="22">
        <v>0</v>
      </c>
      <c r="Y1055" s="22">
        <v>0</v>
      </c>
      <c r="Z1055" s="22">
        <v>0</v>
      </c>
      <c r="AA1055" s="22">
        <v>0</v>
      </c>
      <c r="AB1055" s="22">
        <v>0</v>
      </c>
      <c r="AC1055" s="22">
        <v>0</v>
      </c>
      <c r="AD1055" s="22">
        <v>0</v>
      </c>
      <c r="AE1055" s="22">
        <v>0</v>
      </c>
      <c r="AF1055" s="22">
        <v>0</v>
      </c>
      <c r="AG1055" s="22">
        <v>0</v>
      </c>
      <c r="AH1055" s="22">
        <v>0</v>
      </c>
      <c r="AI1055" s="22">
        <v>0</v>
      </c>
      <c r="AJ1055" s="22">
        <v>0</v>
      </c>
      <c r="AK1055" s="22">
        <v>0</v>
      </c>
      <c r="AL1055" s="22">
        <v>0</v>
      </c>
      <c r="AM1055" s="22">
        <v>0</v>
      </c>
      <c r="AN1055" s="22">
        <v>0</v>
      </c>
      <c r="AO1055" s="22">
        <v>0</v>
      </c>
      <c r="AP1055" s="22">
        <v>0</v>
      </c>
      <c r="AQ1055" s="24" t="s">
        <v>960</v>
      </c>
    </row>
    <row r="1056" spans="1:43" ht="40.200000000000003" x14ac:dyDescent="0.3">
      <c r="A1056" s="17">
        <v>2013</v>
      </c>
      <c r="B1056" s="19">
        <v>41436</v>
      </c>
      <c r="C1056" s="18" t="s">
        <v>1141</v>
      </c>
      <c r="D1056" s="18" t="s">
        <v>2036</v>
      </c>
      <c r="E1056" s="18" t="s">
        <v>918</v>
      </c>
      <c r="F1056" s="17">
        <v>6</v>
      </c>
      <c r="G1056" s="18" t="s">
        <v>919</v>
      </c>
      <c r="H1056" s="18" t="s">
        <v>47</v>
      </c>
      <c r="I1056" s="17">
        <v>2013</v>
      </c>
      <c r="J1056" s="17">
        <v>0.21210000000000001</v>
      </c>
      <c r="K1056" s="17">
        <v>32</v>
      </c>
      <c r="L1056" s="17">
        <v>408</v>
      </c>
      <c r="M1056" s="20">
        <v>0.18158122494150303</v>
      </c>
      <c r="N1056" s="18" t="s">
        <v>920</v>
      </c>
      <c r="O1056" s="18" t="s">
        <v>921</v>
      </c>
      <c r="P1056" s="21">
        <v>0.41249999999999998</v>
      </c>
      <c r="Q1056" s="18" t="s">
        <v>347</v>
      </c>
      <c r="R1056" s="20"/>
      <c r="S1056" s="22">
        <v>0</v>
      </c>
      <c r="T1056" s="20" t="s">
        <v>47</v>
      </c>
      <c r="U1056" s="22">
        <v>0</v>
      </c>
      <c r="V1056" s="17">
        <v>0</v>
      </c>
      <c r="W1056" s="17" t="s">
        <v>47</v>
      </c>
      <c r="X1056" s="22">
        <v>0</v>
      </c>
      <c r="Y1056" s="22">
        <v>0</v>
      </c>
      <c r="Z1056" s="22">
        <v>0</v>
      </c>
      <c r="AA1056" s="22">
        <v>0</v>
      </c>
      <c r="AB1056" s="22">
        <v>0</v>
      </c>
      <c r="AC1056" s="22">
        <v>0</v>
      </c>
      <c r="AD1056" s="22">
        <v>0</v>
      </c>
      <c r="AE1056" s="22">
        <v>0</v>
      </c>
      <c r="AF1056" s="22">
        <v>0</v>
      </c>
      <c r="AG1056" s="22">
        <v>0</v>
      </c>
      <c r="AH1056" s="22">
        <v>0</v>
      </c>
      <c r="AI1056" s="22">
        <v>0</v>
      </c>
      <c r="AJ1056" s="22">
        <v>0</v>
      </c>
      <c r="AK1056" s="22">
        <v>0</v>
      </c>
      <c r="AL1056" s="22">
        <v>0</v>
      </c>
      <c r="AM1056" s="22">
        <v>0</v>
      </c>
      <c r="AN1056" s="22">
        <v>0</v>
      </c>
      <c r="AO1056" s="22">
        <v>0</v>
      </c>
      <c r="AP1056" s="22">
        <v>0</v>
      </c>
      <c r="AQ1056" s="24" t="s">
        <v>960</v>
      </c>
    </row>
    <row r="1057" spans="1:43" ht="40.200000000000003" x14ac:dyDescent="0.3">
      <c r="A1057" s="17">
        <v>2013</v>
      </c>
      <c r="B1057" s="19">
        <v>41436</v>
      </c>
      <c r="C1057" s="18" t="s">
        <v>1141</v>
      </c>
      <c r="D1057" s="18" t="s">
        <v>2037</v>
      </c>
      <c r="E1057" s="18" t="s">
        <v>918</v>
      </c>
      <c r="F1057" s="17">
        <v>6</v>
      </c>
      <c r="G1057" s="18" t="s">
        <v>919</v>
      </c>
      <c r="H1057" s="18" t="s">
        <v>47</v>
      </c>
      <c r="I1057" s="17">
        <v>2013</v>
      </c>
      <c r="J1057" s="17">
        <v>0.1103</v>
      </c>
      <c r="K1057" s="17">
        <v>24</v>
      </c>
      <c r="L1057" s="17">
        <v>408</v>
      </c>
      <c r="M1057" s="20">
        <v>0.18158122494150303</v>
      </c>
      <c r="N1057" s="18" t="s">
        <v>920</v>
      </c>
      <c r="O1057" s="18" t="s">
        <v>921</v>
      </c>
      <c r="P1057" s="21">
        <v>0.41249999999999998</v>
      </c>
      <c r="Q1057" s="18" t="s">
        <v>346</v>
      </c>
      <c r="R1057" s="20">
        <v>1.1352910726407055</v>
      </c>
      <c r="S1057" s="22">
        <v>1.2349999999999999E-4</v>
      </c>
      <c r="T1057" s="20">
        <v>0.11196736174070718</v>
      </c>
      <c r="U1057" s="22">
        <v>0.11209286916901517</v>
      </c>
      <c r="V1057" s="17">
        <v>1</v>
      </c>
      <c r="W1057" s="17">
        <v>1</v>
      </c>
      <c r="X1057" s="22">
        <v>1.2349999999999999E-4</v>
      </c>
      <c r="Y1057" s="22">
        <v>0</v>
      </c>
      <c r="Z1057" s="22">
        <v>0</v>
      </c>
      <c r="AA1057" s="22">
        <v>0</v>
      </c>
      <c r="AB1057" s="22">
        <v>0</v>
      </c>
      <c r="AC1057" s="22">
        <v>0</v>
      </c>
      <c r="AD1057" s="22">
        <v>0</v>
      </c>
      <c r="AE1057" s="22">
        <v>0</v>
      </c>
      <c r="AF1057" s="22">
        <v>0</v>
      </c>
      <c r="AG1057" s="22">
        <v>0</v>
      </c>
      <c r="AH1057" s="22">
        <v>0</v>
      </c>
      <c r="AI1057" s="22">
        <v>0</v>
      </c>
      <c r="AJ1057" s="22">
        <v>0</v>
      </c>
      <c r="AK1057" s="22">
        <v>0</v>
      </c>
      <c r="AL1057" s="22">
        <v>0</v>
      </c>
      <c r="AM1057" s="22">
        <v>0</v>
      </c>
      <c r="AN1057" s="22">
        <v>0</v>
      </c>
      <c r="AO1057" s="22">
        <v>0</v>
      </c>
      <c r="AP1057" s="22">
        <v>0</v>
      </c>
      <c r="AQ1057" s="24" t="s">
        <v>2038</v>
      </c>
    </row>
    <row r="1058" spans="1:43" ht="40.200000000000003" x14ac:dyDescent="0.3">
      <c r="A1058" s="17">
        <v>2013</v>
      </c>
      <c r="B1058" s="19">
        <v>41436</v>
      </c>
      <c r="C1058" s="18" t="s">
        <v>1106</v>
      </c>
      <c r="D1058" s="18" t="s">
        <v>2039</v>
      </c>
      <c r="E1058" s="18" t="s">
        <v>918</v>
      </c>
      <c r="F1058" s="17">
        <v>6</v>
      </c>
      <c r="G1058" s="18" t="s">
        <v>919</v>
      </c>
      <c r="H1058" s="18" t="s">
        <v>47</v>
      </c>
      <c r="I1058" s="17">
        <v>2013</v>
      </c>
      <c r="J1058" s="17">
        <v>0.13020000000000001</v>
      </c>
      <c r="K1058" s="17">
        <v>27</v>
      </c>
      <c r="L1058" s="17">
        <v>188</v>
      </c>
      <c r="M1058" s="20">
        <v>7.9239924543700102E-2</v>
      </c>
      <c r="N1058" s="18" t="s">
        <v>920</v>
      </c>
      <c r="O1058" s="18" t="s">
        <v>921</v>
      </c>
      <c r="P1058" s="21">
        <v>0.35486111111111113</v>
      </c>
      <c r="Q1058" s="18" t="s">
        <v>346</v>
      </c>
      <c r="R1058" s="20">
        <v>1.3092812281233397</v>
      </c>
      <c r="S1058" s="22">
        <v>2.8820000000000001E-4</v>
      </c>
      <c r="T1058" s="20">
        <v>0.22135176651305682</v>
      </c>
      <c r="U1058" s="22">
        <v>0.22184281951293106</v>
      </c>
      <c r="V1058" s="17">
        <v>2</v>
      </c>
      <c r="W1058" s="17">
        <v>1</v>
      </c>
      <c r="X1058" s="22">
        <v>2.8820000000000001E-4</v>
      </c>
      <c r="Y1058" s="22">
        <v>0</v>
      </c>
      <c r="Z1058" s="22">
        <v>0</v>
      </c>
      <c r="AA1058" s="22">
        <v>0</v>
      </c>
      <c r="AB1058" s="22">
        <v>0</v>
      </c>
      <c r="AC1058" s="22">
        <v>0</v>
      </c>
      <c r="AD1058" s="22">
        <v>0</v>
      </c>
      <c r="AE1058" s="22">
        <v>0</v>
      </c>
      <c r="AF1058" s="22">
        <v>0</v>
      </c>
      <c r="AG1058" s="22">
        <v>0</v>
      </c>
      <c r="AH1058" s="22">
        <v>0</v>
      </c>
      <c r="AI1058" s="22">
        <v>0</v>
      </c>
      <c r="AJ1058" s="22">
        <v>0</v>
      </c>
      <c r="AK1058" s="22">
        <v>0</v>
      </c>
      <c r="AL1058" s="22">
        <v>0</v>
      </c>
      <c r="AM1058" s="22">
        <v>0</v>
      </c>
      <c r="AN1058" s="22">
        <v>0</v>
      </c>
      <c r="AO1058" s="22">
        <v>0</v>
      </c>
      <c r="AP1058" s="22">
        <v>0</v>
      </c>
      <c r="AQ1058" s="24" t="s">
        <v>960</v>
      </c>
    </row>
    <row r="1059" spans="1:43" ht="40.200000000000003" x14ac:dyDescent="0.3">
      <c r="A1059" s="17">
        <v>2013</v>
      </c>
      <c r="B1059" s="19">
        <v>41436</v>
      </c>
      <c r="C1059" s="18" t="s">
        <v>1106</v>
      </c>
      <c r="D1059" s="18" t="s">
        <v>2040</v>
      </c>
      <c r="E1059" s="18" t="s">
        <v>918</v>
      </c>
      <c r="F1059" s="17">
        <v>6</v>
      </c>
      <c r="G1059" s="18" t="s">
        <v>919</v>
      </c>
      <c r="H1059" s="18" t="s">
        <v>47</v>
      </c>
      <c r="I1059" s="17">
        <v>2013</v>
      </c>
      <c r="J1059" s="17">
        <v>0.56200000000000006</v>
      </c>
      <c r="K1059" s="17">
        <v>42</v>
      </c>
      <c r="L1059" s="17">
        <v>188</v>
      </c>
      <c r="M1059" s="20">
        <v>7.9239924543700102E-2</v>
      </c>
      <c r="N1059" s="18" t="s">
        <v>920</v>
      </c>
      <c r="O1059" s="18" t="s">
        <v>921</v>
      </c>
      <c r="P1059" s="21">
        <v>0.35486111111111113</v>
      </c>
      <c r="Q1059" s="18" t="s">
        <v>346</v>
      </c>
      <c r="R1059" s="20">
        <v>1.6230136797391321</v>
      </c>
      <c r="S1059" s="22">
        <v>3.1718000000000007E-3</v>
      </c>
      <c r="T1059" s="20">
        <v>0.56437722419928837</v>
      </c>
      <c r="U1059" s="22">
        <v>0.56758051937965903</v>
      </c>
      <c r="V1059" s="17">
        <v>3</v>
      </c>
      <c r="W1059" s="17">
        <v>2</v>
      </c>
      <c r="X1059" s="22">
        <v>2.0745999999999998E-3</v>
      </c>
      <c r="Y1059" s="22">
        <v>0</v>
      </c>
      <c r="Z1059" s="22">
        <v>4.9509999999999995E-4</v>
      </c>
      <c r="AA1059" s="22">
        <v>0</v>
      </c>
      <c r="AB1059" s="22">
        <v>0</v>
      </c>
      <c r="AC1059" s="22">
        <v>5.2439999999999995E-4</v>
      </c>
      <c r="AD1059" s="22">
        <v>0</v>
      </c>
      <c r="AE1059" s="22">
        <v>0</v>
      </c>
      <c r="AF1059" s="22">
        <v>0</v>
      </c>
      <c r="AG1059" s="22">
        <v>0</v>
      </c>
      <c r="AH1059" s="22">
        <v>0</v>
      </c>
      <c r="AI1059" s="22">
        <v>2.83E-5</v>
      </c>
      <c r="AJ1059" s="22">
        <v>0</v>
      </c>
      <c r="AK1059" s="22">
        <v>0</v>
      </c>
      <c r="AL1059" s="22">
        <v>0</v>
      </c>
      <c r="AM1059" s="22">
        <v>0</v>
      </c>
      <c r="AN1059" s="22">
        <v>0</v>
      </c>
      <c r="AO1059" s="22">
        <v>0</v>
      </c>
      <c r="AP1059" s="22">
        <v>4.9400000000000001E-5</v>
      </c>
      <c r="AQ1059" s="24" t="s">
        <v>922</v>
      </c>
    </row>
    <row r="1060" spans="1:43" ht="40.200000000000003" x14ac:dyDescent="0.3">
      <c r="A1060" s="17">
        <v>2013</v>
      </c>
      <c r="B1060" s="19">
        <v>41436</v>
      </c>
      <c r="C1060" s="18" t="s">
        <v>1106</v>
      </c>
      <c r="D1060" s="18" t="s">
        <v>2041</v>
      </c>
      <c r="E1060" s="18" t="s">
        <v>918</v>
      </c>
      <c r="F1060" s="17">
        <v>6</v>
      </c>
      <c r="G1060" s="18" t="s">
        <v>919</v>
      </c>
      <c r="H1060" s="18" t="s">
        <v>47</v>
      </c>
      <c r="I1060" s="17">
        <v>2013</v>
      </c>
      <c r="J1060" s="17">
        <v>0.45050000000000001</v>
      </c>
      <c r="K1060" s="17">
        <v>38</v>
      </c>
      <c r="L1060" s="17">
        <v>188</v>
      </c>
      <c r="M1060" s="20">
        <v>7.9239924543700102E-2</v>
      </c>
      <c r="N1060" s="18" t="s">
        <v>920</v>
      </c>
      <c r="O1060" s="18" t="s">
        <v>921</v>
      </c>
      <c r="P1060" s="21">
        <v>0.35486111111111113</v>
      </c>
      <c r="Q1060" s="18" t="s">
        <v>346</v>
      </c>
      <c r="R1060" s="20">
        <v>1.7682438737540953</v>
      </c>
      <c r="S1060" s="22">
        <v>3.0314999999999999E-3</v>
      </c>
      <c r="T1060" s="20">
        <v>0.67291897891231967</v>
      </c>
      <c r="U1060" s="22">
        <v>0.67747785598315857</v>
      </c>
      <c r="V1060" s="17">
        <v>3</v>
      </c>
      <c r="W1060" s="17">
        <v>3</v>
      </c>
      <c r="X1060" s="22">
        <v>2.6359999999999999E-3</v>
      </c>
      <c r="Y1060" s="22">
        <v>0</v>
      </c>
      <c r="Z1060" s="22">
        <v>2.3600000000000001E-5</v>
      </c>
      <c r="AA1060" s="22">
        <v>0</v>
      </c>
      <c r="AB1060" s="22">
        <v>0</v>
      </c>
      <c r="AC1060" s="22">
        <v>2.4840000000000002E-4</v>
      </c>
      <c r="AD1060" s="22">
        <v>0</v>
      </c>
      <c r="AE1060" s="22">
        <v>0</v>
      </c>
      <c r="AF1060" s="22">
        <v>0</v>
      </c>
      <c r="AG1060" s="22">
        <v>0</v>
      </c>
      <c r="AH1060" s="22">
        <v>0</v>
      </c>
      <c r="AI1060" s="22">
        <v>0</v>
      </c>
      <c r="AJ1060" s="22">
        <v>0</v>
      </c>
      <c r="AK1060" s="22">
        <v>0</v>
      </c>
      <c r="AL1060" s="22">
        <v>0</v>
      </c>
      <c r="AM1060" s="22">
        <v>0</v>
      </c>
      <c r="AN1060" s="22">
        <v>0</v>
      </c>
      <c r="AO1060" s="22">
        <v>0</v>
      </c>
      <c r="AP1060" s="22">
        <v>1.2349999999999999E-4</v>
      </c>
      <c r="AQ1060" s="24" t="s">
        <v>922</v>
      </c>
    </row>
    <row r="1061" spans="1:43" ht="40.200000000000003" x14ac:dyDescent="0.3">
      <c r="A1061" s="17">
        <v>2013</v>
      </c>
      <c r="B1061" s="19">
        <v>41436</v>
      </c>
      <c r="C1061" s="18" t="s">
        <v>1106</v>
      </c>
      <c r="D1061" s="18" t="s">
        <v>2042</v>
      </c>
      <c r="E1061" s="18" t="s">
        <v>918</v>
      </c>
      <c r="F1061" s="17">
        <v>6</v>
      </c>
      <c r="G1061" s="18" t="s">
        <v>919</v>
      </c>
      <c r="H1061" s="18" t="s">
        <v>47</v>
      </c>
      <c r="I1061" s="17">
        <v>2013</v>
      </c>
      <c r="J1061" s="17">
        <v>0.39300000000000002</v>
      </c>
      <c r="K1061" s="17">
        <v>37</v>
      </c>
      <c r="L1061" s="17">
        <v>188</v>
      </c>
      <c r="M1061" s="20">
        <v>7.9239924543700102E-2</v>
      </c>
      <c r="N1061" s="18" t="s">
        <v>920</v>
      </c>
      <c r="O1061" s="18" t="s">
        <v>921</v>
      </c>
      <c r="P1061" s="21">
        <v>0.35486111111111113</v>
      </c>
      <c r="Q1061" s="18" t="s">
        <v>346</v>
      </c>
      <c r="R1061" s="20">
        <v>1.1492734088240411</v>
      </c>
      <c r="S1061" s="22">
        <v>6.5879999999999997E-4</v>
      </c>
      <c r="T1061" s="20">
        <v>0.16763358778625953</v>
      </c>
      <c r="U1061" s="22">
        <v>0.16791506984226995</v>
      </c>
      <c r="V1061" s="17">
        <v>3</v>
      </c>
      <c r="W1061" s="17">
        <v>1</v>
      </c>
      <c r="X1061" s="22">
        <v>6.5879999999999997E-4</v>
      </c>
      <c r="Y1061" s="22">
        <v>0</v>
      </c>
      <c r="Z1061" s="22">
        <v>0</v>
      </c>
      <c r="AA1061" s="22">
        <v>0</v>
      </c>
      <c r="AB1061" s="22">
        <v>0</v>
      </c>
      <c r="AC1061" s="22">
        <v>0</v>
      </c>
      <c r="AD1061" s="22">
        <v>0</v>
      </c>
      <c r="AE1061" s="22">
        <v>0</v>
      </c>
      <c r="AF1061" s="22">
        <v>0</v>
      </c>
      <c r="AG1061" s="22">
        <v>0</v>
      </c>
      <c r="AH1061" s="22">
        <v>0</v>
      </c>
      <c r="AI1061" s="22">
        <v>0</v>
      </c>
      <c r="AJ1061" s="22">
        <v>0</v>
      </c>
      <c r="AK1061" s="22">
        <v>0</v>
      </c>
      <c r="AL1061" s="22">
        <v>0</v>
      </c>
      <c r="AM1061" s="22">
        <v>0</v>
      </c>
      <c r="AN1061" s="22">
        <v>0</v>
      </c>
      <c r="AO1061" s="22">
        <v>0</v>
      </c>
      <c r="AP1061" s="22">
        <v>0</v>
      </c>
      <c r="AQ1061" s="24" t="s">
        <v>922</v>
      </c>
    </row>
    <row r="1062" spans="1:43" ht="40.200000000000003" x14ac:dyDescent="0.3">
      <c r="A1062" s="17">
        <v>2013</v>
      </c>
      <c r="B1062" s="19">
        <v>41436</v>
      </c>
      <c r="C1062" s="18" t="s">
        <v>1106</v>
      </c>
      <c r="D1062" s="18" t="s">
        <v>2043</v>
      </c>
      <c r="E1062" s="18" t="s">
        <v>918</v>
      </c>
      <c r="F1062" s="17">
        <v>6</v>
      </c>
      <c r="G1062" s="18" t="s">
        <v>919</v>
      </c>
      <c r="H1062" s="18" t="s">
        <v>47</v>
      </c>
      <c r="I1062" s="17">
        <v>2013</v>
      </c>
      <c r="J1062" s="17">
        <v>0.30769999999999997</v>
      </c>
      <c r="K1062" s="17">
        <v>34</v>
      </c>
      <c r="L1062" s="17">
        <v>188</v>
      </c>
      <c r="M1062" s="20">
        <v>7.9239924543700102E-2</v>
      </c>
      <c r="N1062" s="18" t="s">
        <v>920</v>
      </c>
      <c r="O1062" s="18" t="s">
        <v>921</v>
      </c>
      <c r="P1062" s="21">
        <v>0.35486111111111113</v>
      </c>
      <c r="Q1062" s="18" t="s">
        <v>346</v>
      </c>
      <c r="R1062" s="20">
        <v>0.78326581263968409</v>
      </c>
      <c r="S1062" s="22">
        <v>2.0579999999999999E-4</v>
      </c>
      <c r="T1062" s="20">
        <v>6.6883327916802085E-2</v>
      </c>
      <c r="U1062" s="22">
        <v>6.6928091651810018E-2</v>
      </c>
      <c r="V1062" s="17">
        <v>2</v>
      </c>
      <c r="W1062" s="17">
        <v>2</v>
      </c>
      <c r="X1062" s="22">
        <v>2.0579999999999999E-4</v>
      </c>
      <c r="Y1062" s="22">
        <v>0</v>
      </c>
      <c r="Z1062" s="22">
        <v>0</v>
      </c>
      <c r="AA1062" s="22">
        <v>0</v>
      </c>
      <c r="AB1062" s="22">
        <v>0</v>
      </c>
      <c r="AC1062" s="22">
        <v>0</v>
      </c>
      <c r="AD1062" s="22">
        <v>0</v>
      </c>
      <c r="AE1062" s="22">
        <v>0</v>
      </c>
      <c r="AF1062" s="22">
        <v>0</v>
      </c>
      <c r="AG1062" s="22">
        <v>0</v>
      </c>
      <c r="AH1062" s="22">
        <v>0</v>
      </c>
      <c r="AI1062" s="22">
        <v>0</v>
      </c>
      <c r="AJ1062" s="22">
        <v>0</v>
      </c>
      <c r="AK1062" s="22">
        <v>0</v>
      </c>
      <c r="AL1062" s="22">
        <v>0</v>
      </c>
      <c r="AM1062" s="22">
        <v>0</v>
      </c>
      <c r="AN1062" s="22">
        <v>0</v>
      </c>
      <c r="AO1062" s="22">
        <v>0</v>
      </c>
      <c r="AP1062" s="22">
        <v>0</v>
      </c>
      <c r="AQ1062" s="24" t="s">
        <v>960</v>
      </c>
    </row>
    <row r="1063" spans="1:43" ht="40.200000000000003" x14ac:dyDescent="0.3">
      <c r="A1063" s="17">
        <v>2013</v>
      </c>
      <c r="B1063" s="19">
        <v>41436</v>
      </c>
      <c r="C1063" s="18" t="s">
        <v>1106</v>
      </c>
      <c r="D1063" s="18" t="s">
        <v>2044</v>
      </c>
      <c r="E1063" s="18" t="s">
        <v>918</v>
      </c>
      <c r="F1063" s="17">
        <v>6</v>
      </c>
      <c r="G1063" s="18" t="s">
        <v>919</v>
      </c>
      <c r="H1063" s="18" t="s">
        <v>47</v>
      </c>
      <c r="I1063" s="17">
        <v>2013</v>
      </c>
      <c r="J1063" s="17">
        <v>0.3155</v>
      </c>
      <c r="K1063" s="17">
        <v>36</v>
      </c>
      <c r="L1063" s="17">
        <v>188</v>
      </c>
      <c r="M1063" s="20">
        <v>7.9239924543700102E-2</v>
      </c>
      <c r="N1063" s="18" t="s">
        <v>920</v>
      </c>
      <c r="O1063" s="18" t="s">
        <v>921</v>
      </c>
      <c r="P1063" s="21">
        <v>0.35486111111111113</v>
      </c>
      <c r="Q1063" s="18" t="s">
        <v>346</v>
      </c>
      <c r="R1063" s="20">
        <v>2.0481521516061814</v>
      </c>
      <c r="S1063" s="22">
        <v>4.7042999999999998E-3</v>
      </c>
      <c r="T1063" s="20">
        <v>1.4910618066561014</v>
      </c>
      <c r="U1063" s="22">
        <v>1.5136309800939973</v>
      </c>
      <c r="V1063" s="17">
        <v>3</v>
      </c>
      <c r="W1063" s="17">
        <v>3</v>
      </c>
      <c r="X1063" s="22">
        <v>3.6771E-3</v>
      </c>
      <c r="Y1063" s="22">
        <v>0</v>
      </c>
      <c r="Z1063" s="22">
        <v>7.0699999999999997E-5</v>
      </c>
      <c r="AA1063" s="22">
        <v>0</v>
      </c>
      <c r="AB1063" s="22">
        <v>0</v>
      </c>
      <c r="AC1063" s="22">
        <v>9.5649999999999999E-4</v>
      </c>
      <c r="AD1063" s="22">
        <v>0</v>
      </c>
      <c r="AE1063" s="22">
        <v>0</v>
      </c>
      <c r="AF1063" s="22">
        <v>0</v>
      </c>
      <c r="AG1063" s="22">
        <v>0</v>
      </c>
      <c r="AH1063" s="22">
        <v>0</v>
      </c>
      <c r="AI1063" s="22">
        <v>0</v>
      </c>
      <c r="AJ1063" s="22">
        <v>0</v>
      </c>
      <c r="AK1063" s="22">
        <v>0</v>
      </c>
      <c r="AL1063" s="22">
        <v>0</v>
      </c>
      <c r="AM1063" s="22">
        <v>0</v>
      </c>
      <c r="AN1063" s="22">
        <v>0</v>
      </c>
      <c r="AO1063" s="22">
        <v>0</v>
      </c>
      <c r="AP1063" s="22">
        <v>0</v>
      </c>
      <c r="AQ1063" s="24" t="s">
        <v>922</v>
      </c>
    </row>
    <row r="1064" spans="1:43" ht="40.200000000000003" x14ac:dyDescent="0.3">
      <c r="A1064" s="17">
        <v>2013</v>
      </c>
      <c r="B1064" s="19">
        <v>41436</v>
      </c>
      <c r="C1064" s="18" t="s">
        <v>1106</v>
      </c>
      <c r="D1064" s="18" t="s">
        <v>2045</v>
      </c>
      <c r="E1064" s="18" t="s">
        <v>918</v>
      </c>
      <c r="F1064" s="17">
        <v>6</v>
      </c>
      <c r="G1064" s="18" t="s">
        <v>919</v>
      </c>
      <c r="H1064" s="18" t="s">
        <v>47</v>
      </c>
      <c r="I1064" s="17">
        <v>2013</v>
      </c>
      <c r="J1064" s="17">
        <v>0.5262</v>
      </c>
      <c r="K1064" s="17">
        <v>41</v>
      </c>
      <c r="L1064" s="17">
        <v>188</v>
      </c>
      <c r="M1064" s="20">
        <v>7.9239924543700102E-2</v>
      </c>
      <c r="N1064" s="18" t="s">
        <v>920</v>
      </c>
      <c r="O1064" s="18" t="s">
        <v>921</v>
      </c>
      <c r="P1064" s="21">
        <v>0.35486111111111113</v>
      </c>
      <c r="Q1064" s="18" t="s">
        <v>346</v>
      </c>
      <c r="R1064" s="20">
        <v>1.7359932237285016</v>
      </c>
      <c r="S1064" s="22">
        <v>3.7548000000000004E-3</v>
      </c>
      <c r="T1064" s="20">
        <v>0.71356898517673895</v>
      </c>
      <c r="U1064" s="22">
        <v>0.71869738682640782</v>
      </c>
      <c r="V1064" s="17">
        <v>3</v>
      </c>
      <c r="W1064" s="17">
        <v>3</v>
      </c>
      <c r="X1064" s="22">
        <v>2.9093000000000001E-3</v>
      </c>
      <c r="Y1064" s="22">
        <v>0</v>
      </c>
      <c r="Z1064" s="22">
        <v>2.855E-4</v>
      </c>
      <c r="AA1064" s="22">
        <v>0</v>
      </c>
      <c r="AB1064" s="22">
        <v>0</v>
      </c>
      <c r="AC1064" s="22">
        <v>5.1059999999999994E-4</v>
      </c>
      <c r="AD1064" s="22">
        <v>0</v>
      </c>
      <c r="AE1064" s="22">
        <v>0</v>
      </c>
      <c r="AF1064" s="22">
        <v>0</v>
      </c>
      <c r="AG1064" s="22">
        <v>0</v>
      </c>
      <c r="AH1064" s="22">
        <v>0</v>
      </c>
      <c r="AI1064" s="22">
        <v>0</v>
      </c>
      <c r="AJ1064" s="22">
        <v>0</v>
      </c>
      <c r="AK1064" s="22">
        <v>0</v>
      </c>
      <c r="AL1064" s="22">
        <v>0</v>
      </c>
      <c r="AM1064" s="22">
        <v>0</v>
      </c>
      <c r="AN1064" s="22">
        <v>0</v>
      </c>
      <c r="AO1064" s="22">
        <v>0</v>
      </c>
      <c r="AP1064" s="22">
        <v>4.9400000000000001E-5</v>
      </c>
      <c r="AQ1064" s="24" t="s">
        <v>922</v>
      </c>
    </row>
    <row r="1065" spans="1:43" ht="40.200000000000003" x14ac:dyDescent="0.3">
      <c r="A1065" s="17">
        <v>2013</v>
      </c>
      <c r="B1065" s="19">
        <v>41436</v>
      </c>
      <c r="C1065" s="18" t="s">
        <v>1106</v>
      </c>
      <c r="D1065" s="18" t="s">
        <v>2046</v>
      </c>
      <c r="E1065" s="18" t="s">
        <v>918</v>
      </c>
      <c r="F1065" s="17">
        <v>6</v>
      </c>
      <c r="G1065" s="18" t="s">
        <v>919</v>
      </c>
      <c r="H1065" s="18" t="s">
        <v>47</v>
      </c>
      <c r="I1065" s="17">
        <v>2013</v>
      </c>
      <c r="J1065" s="17">
        <v>0.53449999999999998</v>
      </c>
      <c r="K1065" s="17">
        <v>40</v>
      </c>
      <c r="L1065" s="17">
        <v>188</v>
      </c>
      <c r="M1065" s="20">
        <v>7.9239924543700102E-2</v>
      </c>
      <c r="N1065" s="18" t="s">
        <v>920</v>
      </c>
      <c r="O1065" s="18" t="s">
        <v>921</v>
      </c>
      <c r="P1065" s="21">
        <v>0.35486111111111113</v>
      </c>
      <c r="Q1065" s="18" t="s">
        <v>346</v>
      </c>
      <c r="R1065" s="20">
        <v>1.8356849871931982</v>
      </c>
      <c r="S1065" s="22">
        <v>4.3012999999999992E-3</v>
      </c>
      <c r="T1065" s="20">
        <v>0.80473339569691293</v>
      </c>
      <c r="U1065" s="22">
        <v>0.81126189106084168</v>
      </c>
      <c r="V1065" s="17">
        <v>2</v>
      </c>
      <c r="W1065" s="17">
        <v>3</v>
      </c>
      <c r="X1065" s="22">
        <v>3.3077999999999996E-3</v>
      </c>
      <c r="Y1065" s="22">
        <v>0</v>
      </c>
      <c r="Z1065" s="22">
        <v>1.4139999999999999E-4</v>
      </c>
      <c r="AA1065" s="22">
        <v>0</v>
      </c>
      <c r="AB1065" s="22">
        <v>0</v>
      </c>
      <c r="AC1065" s="22">
        <v>2.3460000000000001E-4</v>
      </c>
      <c r="AD1065" s="22">
        <v>0</v>
      </c>
      <c r="AE1065" s="22">
        <v>0</v>
      </c>
      <c r="AF1065" s="22">
        <v>0</v>
      </c>
      <c r="AG1065" s="22">
        <v>0</v>
      </c>
      <c r="AH1065" s="22">
        <v>0</v>
      </c>
      <c r="AI1065" s="22">
        <v>0</v>
      </c>
      <c r="AJ1065" s="22">
        <v>0</v>
      </c>
      <c r="AK1065" s="22">
        <v>0</v>
      </c>
      <c r="AL1065" s="22">
        <v>0</v>
      </c>
      <c r="AM1065" s="22">
        <v>0</v>
      </c>
      <c r="AN1065" s="22">
        <v>0</v>
      </c>
      <c r="AO1065" s="22">
        <v>0</v>
      </c>
      <c r="AP1065" s="22">
        <v>6.1749999999999999E-4</v>
      </c>
      <c r="AQ1065" s="24" t="s">
        <v>922</v>
      </c>
    </row>
    <row r="1066" spans="1:43" ht="40.200000000000003" x14ac:dyDescent="0.3">
      <c r="A1066" s="17">
        <v>2013</v>
      </c>
      <c r="B1066" s="19">
        <v>41436</v>
      </c>
      <c r="C1066" s="18" t="s">
        <v>2047</v>
      </c>
      <c r="D1066" s="18" t="s">
        <v>2048</v>
      </c>
      <c r="E1066" s="18" t="s">
        <v>918</v>
      </c>
      <c r="F1066" s="17">
        <v>6</v>
      </c>
      <c r="G1066" s="18" t="s">
        <v>919</v>
      </c>
      <c r="H1066" s="18" t="s">
        <v>47</v>
      </c>
      <c r="I1066" s="17">
        <v>2013</v>
      </c>
      <c r="J1066" s="17">
        <v>0.1009</v>
      </c>
      <c r="K1066" s="17">
        <v>23</v>
      </c>
      <c r="L1066" s="17">
        <v>169</v>
      </c>
      <c r="M1066" s="20">
        <v>7.0701420062603479E-2</v>
      </c>
      <c r="N1066" s="18" t="s">
        <v>920</v>
      </c>
      <c r="O1066" s="18" t="s">
        <v>921</v>
      </c>
      <c r="P1066" s="21">
        <v>0.37777777777777777</v>
      </c>
      <c r="Q1066" s="18" t="s">
        <v>347</v>
      </c>
      <c r="R1066" s="20"/>
      <c r="S1066" s="22">
        <v>0</v>
      </c>
      <c r="T1066" s="20" t="s">
        <v>47</v>
      </c>
      <c r="U1066" s="22">
        <v>0</v>
      </c>
      <c r="V1066" s="17">
        <v>0</v>
      </c>
      <c r="W1066" s="17" t="s">
        <v>47</v>
      </c>
      <c r="X1066" s="22">
        <v>0</v>
      </c>
      <c r="Y1066" s="22">
        <v>0</v>
      </c>
      <c r="Z1066" s="22">
        <v>0</v>
      </c>
      <c r="AA1066" s="22">
        <v>0</v>
      </c>
      <c r="AB1066" s="22">
        <v>0</v>
      </c>
      <c r="AC1066" s="22">
        <v>0</v>
      </c>
      <c r="AD1066" s="22">
        <v>0</v>
      </c>
      <c r="AE1066" s="22">
        <v>0</v>
      </c>
      <c r="AF1066" s="22">
        <v>0</v>
      </c>
      <c r="AG1066" s="22">
        <v>0</v>
      </c>
      <c r="AH1066" s="22">
        <v>0</v>
      </c>
      <c r="AI1066" s="22">
        <v>0</v>
      </c>
      <c r="AJ1066" s="22">
        <v>0</v>
      </c>
      <c r="AK1066" s="22">
        <v>0</v>
      </c>
      <c r="AL1066" s="22">
        <v>0</v>
      </c>
      <c r="AM1066" s="22">
        <v>0</v>
      </c>
      <c r="AN1066" s="22">
        <v>0</v>
      </c>
      <c r="AO1066" s="22">
        <v>0</v>
      </c>
      <c r="AP1066" s="22">
        <v>0</v>
      </c>
      <c r="AQ1066" s="24" t="s">
        <v>2038</v>
      </c>
    </row>
    <row r="1067" spans="1:43" ht="40.200000000000003" x14ac:dyDescent="0.3">
      <c r="A1067" s="17">
        <v>2013</v>
      </c>
      <c r="B1067" s="19">
        <v>41436</v>
      </c>
      <c r="C1067" s="18" t="s">
        <v>962</v>
      </c>
      <c r="D1067" s="18" t="s">
        <v>2049</v>
      </c>
      <c r="E1067" s="18" t="s">
        <v>918</v>
      </c>
      <c r="F1067" s="17">
        <v>6</v>
      </c>
      <c r="G1067" s="18" t="s">
        <v>919</v>
      </c>
      <c r="H1067" s="18" t="s">
        <v>47</v>
      </c>
      <c r="I1067" s="17">
        <v>2013</v>
      </c>
      <c r="J1067" s="17">
        <v>0.44829999999999998</v>
      </c>
      <c r="K1067" s="17">
        <v>40</v>
      </c>
      <c r="L1067" s="17">
        <v>682</v>
      </c>
      <c r="M1067" s="20">
        <v>0.31470534708251297</v>
      </c>
      <c r="N1067" s="18" t="s">
        <v>920</v>
      </c>
      <c r="O1067" s="18" t="s">
        <v>921</v>
      </c>
      <c r="P1067" s="21">
        <v>0.43680555555555556</v>
      </c>
      <c r="Q1067" s="18" t="s">
        <v>346</v>
      </c>
      <c r="R1067" s="20">
        <v>1.2497105307070802</v>
      </c>
      <c r="S1067" s="22">
        <v>1.1159E-3</v>
      </c>
      <c r="T1067" s="20">
        <v>0.2489181351773366</v>
      </c>
      <c r="U1067" s="22">
        <v>0.24953928370887962</v>
      </c>
      <c r="V1067" s="17">
        <v>2</v>
      </c>
      <c r="W1067" s="17">
        <v>1</v>
      </c>
      <c r="X1067" s="22">
        <v>8.0959999999999995E-4</v>
      </c>
      <c r="Y1067" s="22">
        <v>0</v>
      </c>
      <c r="Z1067" s="22">
        <v>2.5930000000000001E-4</v>
      </c>
      <c r="AA1067" s="22">
        <v>0</v>
      </c>
      <c r="AB1067" s="22">
        <v>0</v>
      </c>
      <c r="AC1067" s="22">
        <v>4.1400000000000003E-5</v>
      </c>
      <c r="AD1067" s="22">
        <v>0</v>
      </c>
      <c r="AE1067" s="22">
        <v>0</v>
      </c>
      <c r="AF1067" s="22">
        <v>5.5999999999999997E-6</v>
      </c>
      <c r="AG1067" s="22">
        <v>0</v>
      </c>
      <c r="AH1067" s="22">
        <v>0</v>
      </c>
      <c r="AI1067" s="22">
        <v>0</v>
      </c>
      <c r="AJ1067" s="22">
        <v>0</v>
      </c>
      <c r="AK1067" s="22">
        <v>0</v>
      </c>
      <c r="AL1067" s="22">
        <v>0</v>
      </c>
      <c r="AM1067" s="22">
        <v>0</v>
      </c>
      <c r="AN1067" s="22">
        <v>0</v>
      </c>
      <c r="AO1067" s="22">
        <v>0</v>
      </c>
      <c r="AP1067" s="22">
        <v>0</v>
      </c>
      <c r="AQ1067" s="24" t="s">
        <v>922</v>
      </c>
    </row>
    <row r="1068" spans="1:43" ht="40.200000000000003" x14ac:dyDescent="0.3">
      <c r="A1068" s="17">
        <v>2013</v>
      </c>
      <c r="B1068" s="19">
        <v>41436</v>
      </c>
      <c r="C1068" s="18" t="s">
        <v>962</v>
      </c>
      <c r="D1068" s="18" t="s">
        <v>2050</v>
      </c>
      <c r="E1068" s="18" t="s">
        <v>918</v>
      </c>
      <c r="F1068" s="17">
        <v>6</v>
      </c>
      <c r="G1068" s="18" t="s">
        <v>919</v>
      </c>
      <c r="H1068" s="18" t="s">
        <v>47</v>
      </c>
      <c r="I1068" s="17">
        <v>2013</v>
      </c>
      <c r="J1068" s="17">
        <v>0.28549999999999998</v>
      </c>
      <c r="K1068" s="17">
        <v>34</v>
      </c>
      <c r="L1068" s="17">
        <v>682</v>
      </c>
      <c r="M1068" s="20">
        <v>0.31470534708251297</v>
      </c>
      <c r="N1068" s="18" t="s">
        <v>920</v>
      </c>
      <c r="O1068" s="18" t="s">
        <v>921</v>
      </c>
      <c r="P1068" s="21">
        <v>0.43680555555555556</v>
      </c>
      <c r="Q1068" s="18" t="s">
        <v>346</v>
      </c>
      <c r="R1068" s="20">
        <v>1.6772662961975213</v>
      </c>
      <c r="S1068" s="22">
        <v>1.6122999999999999E-3</v>
      </c>
      <c r="T1068" s="20">
        <v>0.5647285464098073</v>
      </c>
      <c r="U1068" s="22">
        <v>0.5679358422362083</v>
      </c>
      <c r="V1068" s="17">
        <v>3</v>
      </c>
      <c r="W1068" s="17">
        <v>3</v>
      </c>
      <c r="X1068" s="22">
        <v>3.7049999999999995E-4</v>
      </c>
      <c r="Y1068" s="22">
        <v>0</v>
      </c>
      <c r="Z1068" s="22">
        <v>8.5150000000000004E-4</v>
      </c>
      <c r="AA1068" s="22">
        <v>0</v>
      </c>
      <c r="AB1068" s="22">
        <v>0</v>
      </c>
      <c r="AC1068" s="22">
        <v>2.4839999999999997E-4</v>
      </c>
      <c r="AD1068" s="22">
        <v>0</v>
      </c>
      <c r="AE1068" s="22">
        <v>0</v>
      </c>
      <c r="AF1068" s="22">
        <v>1.064E-4</v>
      </c>
      <c r="AG1068" s="22">
        <v>0</v>
      </c>
      <c r="AH1068" s="22">
        <v>7.1999999999999997E-6</v>
      </c>
      <c r="AI1068" s="22">
        <v>2.83E-5</v>
      </c>
      <c r="AJ1068" s="22">
        <v>0</v>
      </c>
      <c r="AK1068" s="22">
        <v>0</v>
      </c>
      <c r="AL1068" s="22">
        <v>0</v>
      </c>
      <c r="AM1068" s="22">
        <v>0</v>
      </c>
      <c r="AN1068" s="22">
        <v>0</v>
      </c>
      <c r="AO1068" s="22">
        <v>0</v>
      </c>
      <c r="AP1068" s="22">
        <v>0</v>
      </c>
      <c r="AQ1068" s="24" t="s">
        <v>960</v>
      </c>
    </row>
    <row r="1069" spans="1:43" ht="40.200000000000003" x14ac:dyDescent="0.3">
      <c r="A1069" s="17">
        <v>2013</v>
      </c>
      <c r="B1069" s="19">
        <v>41436</v>
      </c>
      <c r="C1069" s="18" t="s">
        <v>962</v>
      </c>
      <c r="D1069" s="18" t="s">
        <v>2051</v>
      </c>
      <c r="E1069" s="18" t="s">
        <v>918</v>
      </c>
      <c r="F1069" s="17">
        <v>6</v>
      </c>
      <c r="G1069" s="18" t="s">
        <v>919</v>
      </c>
      <c r="H1069" s="18" t="s">
        <v>47</v>
      </c>
      <c r="I1069" s="17">
        <v>2013</v>
      </c>
      <c r="J1069" s="17">
        <v>0.36359999999999998</v>
      </c>
      <c r="K1069" s="17">
        <v>36</v>
      </c>
      <c r="L1069" s="17">
        <v>682</v>
      </c>
      <c r="M1069" s="20">
        <v>0.31470534708251297</v>
      </c>
      <c r="N1069" s="18" t="s">
        <v>920</v>
      </c>
      <c r="O1069" s="18" t="s">
        <v>921</v>
      </c>
      <c r="P1069" s="21">
        <v>0.43680555555555556</v>
      </c>
      <c r="Q1069" s="18" t="s">
        <v>346</v>
      </c>
      <c r="R1069" s="20">
        <v>1.6619563930119345</v>
      </c>
      <c r="S1069" s="22">
        <v>1.9333E-3</v>
      </c>
      <c r="T1069" s="20">
        <v>0.53171067106710679</v>
      </c>
      <c r="U1069" s="22">
        <v>0.53455294612415249</v>
      </c>
      <c r="V1069" s="17">
        <v>3</v>
      </c>
      <c r="W1069" s="17">
        <v>1</v>
      </c>
      <c r="X1069" s="22">
        <v>1.2107000000000001E-3</v>
      </c>
      <c r="Y1069" s="22">
        <v>0</v>
      </c>
      <c r="Z1069" s="22">
        <v>5.420999999999999E-4</v>
      </c>
      <c r="AA1069" s="22">
        <v>0</v>
      </c>
      <c r="AB1069" s="22">
        <v>0</v>
      </c>
      <c r="AC1069" s="22">
        <v>1.2420000000000001E-4</v>
      </c>
      <c r="AD1069" s="22">
        <v>0</v>
      </c>
      <c r="AE1069" s="22">
        <v>0</v>
      </c>
      <c r="AF1069" s="22">
        <v>2.8E-5</v>
      </c>
      <c r="AG1069" s="22">
        <v>0</v>
      </c>
      <c r="AH1069" s="22">
        <v>0</v>
      </c>
      <c r="AI1069" s="22">
        <v>2.83E-5</v>
      </c>
      <c r="AJ1069" s="22">
        <v>0</v>
      </c>
      <c r="AK1069" s="22">
        <v>0</v>
      </c>
      <c r="AL1069" s="22">
        <v>0</v>
      </c>
      <c r="AM1069" s="22">
        <v>0</v>
      </c>
      <c r="AN1069" s="22">
        <v>0</v>
      </c>
      <c r="AO1069" s="22">
        <v>0</v>
      </c>
      <c r="AP1069" s="22">
        <v>0</v>
      </c>
      <c r="AQ1069" s="24" t="s">
        <v>922</v>
      </c>
    </row>
    <row r="1070" spans="1:43" ht="40.200000000000003" x14ac:dyDescent="0.3">
      <c r="A1070" s="17">
        <v>2013</v>
      </c>
      <c r="B1070" s="19">
        <v>41436</v>
      </c>
      <c r="C1070" s="18" t="s">
        <v>962</v>
      </c>
      <c r="D1070" s="18" t="s">
        <v>2052</v>
      </c>
      <c r="E1070" s="18" t="s">
        <v>918</v>
      </c>
      <c r="F1070" s="17">
        <v>6</v>
      </c>
      <c r="G1070" s="18" t="s">
        <v>919</v>
      </c>
      <c r="H1070" s="18" t="s">
        <v>47</v>
      </c>
      <c r="I1070" s="17">
        <v>2013</v>
      </c>
      <c r="J1070" s="17">
        <v>0.3705</v>
      </c>
      <c r="K1070" s="17">
        <v>37</v>
      </c>
      <c r="L1070" s="17">
        <v>682</v>
      </c>
      <c r="M1070" s="20">
        <v>0.31470534708251297</v>
      </c>
      <c r="N1070" s="18" t="s">
        <v>920</v>
      </c>
      <c r="O1070" s="18" t="s">
        <v>921</v>
      </c>
      <c r="P1070" s="21">
        <v>0.43680555555555556</v>
      </c>
      <c r="Q1070" s="18" t="s">
        <v>346</v>
      </c>
      <c r="R1070" s="20">
        <v>1.4379333158144731</v>
      </c>
      <c r="S1070" s="22">
        <v>1.2806E-3</v>
      </c>
      <c r="T1070" s="20">
        <v>0.34564102564102561</v>
      </c>
      <c r="U1070" s="22">
        <v>0.3468398464436051</v>
      </c>
      <c r="V1070" s="17">
        <v>2</v>
      </c>
      <c r="W1070" s="17">
        <v>1</v>
      </c>
      <c r="X1070" s="22">
        <v>9.6060000000000004E-4</v>
      </c>
      <c r="Y1070" s="22">
        <v>0</v>
      </c>
      <c r="Z1070" s="22">
        <v>2.1220000000000001E-4</v>
      </c>
      <c r="AA1070" s="22">
        <v>0</v>
      </c>
      <c r="AB1070" s="22">
        <v>0</v>
      </c>
      <c r="AC1070" s="22">
        <v>9.6600000000000003E-5</v>
      </c>
      <c r="AD1070" s="22">
        <v>0</v>
      </c>
      <c r="AE1070" s="22">
        <v>0</v>
      </c>
      <c r="AF1070" s="22">
        <v>1.1199999999999999E-5</v>
      </c>
      <c r="AG1070" s="22">
        <v>0</v>
      </c>
      <c r="AH1070" s="22">
        <v>0</v>
      </c>
      <c r="AI1070" s="22">
        <v>0</v>
      </c>
      <c r="AJ1070" s="22">
        <v>0</v>
      </c>
      <c r="AK1070" s="22">
        <v>0</v>
      </c>
      <c r="AL1070" s="22">
        <v>0</v>
      </c>
      <c r="AM1070" s="22">
        <v>0</v>
      </c>
      <c r="AN1070" s="22">
        <v>0</v>
      </c>
      <c r="AO1070" s="22">
        <v>0</v>
      </c>
      <c r="AP1070" s="22">
        <v>0</v>
      </c>
      <c r="AQ1070" s="24" t="s">
        <v>922</v>
      </c>
    </row>
    <row r="1071" spans="1:43" ht="40.200000000000003" x14ac:dyDescent="0.3">
      <c r="A1071" s="17">
        <v>2013</v>
      </c>
      <c r="B1071" s="19">
        <v>41436</v>
      </c>
      <c r="C1071" s="18" t="s">
        <v>962</v>
      </c>
      <c r="D1071" s="18" t="s">
        <v>2053</v>
      </c>
      <c r="E1071" s="18" t="s">
        <v>918</v>
      </c>
      <c r="F1071" s="17">
        <v>6</v>
      </c>
      <c r="G1071" s="18" t="s">
        <v>919</v>
      </c>
      <c r="H1071" s="18" t="s">
        <v>47</v>
      </c>
      <c r="I1071" s="17">
        <v>2013</v>
      </c>
      <c r="J1071" s="17">
        <v>0.44500000000000001</v>
      </c>
      <c r="K1071" s="17">
        <v>39</v>
      </c>
      <c r="L1071" s="17">
        <v>682</v>
      </c>
      <c r="M1071" s="20">
        <v>0.31470534708251297</v>
      </c>
      <c r="N1071" s="18" t="s">
        <v>920</v>
      </c>
      <c r="O1071" s="18" t="s">
        <v>921</v>
      </c>
      <c r="P1071" s="21">
        <v>0.43680555555555556</v>
      </c>
      <c r="Q1071" s="18" t="s">
        <v>346</v>
      </c>
      <c r="R1071" s="20">
        <v>1.7158480358457411</v>
      </c>
      <c r="S1071" s="22">
        <v>2.9651999999999999E-3</v>
      </c>
      <c r="T1071" s="20">
        <v>0.66633707865168534</v>
      </c>
      <c r="U1071" s="22">
        <v>0.6708069138447923</v>
      </c>
      <c r="V1071" s="17">
        <v>2</v>
      </c>
      <c r="W1071" s="17">
        <v>3</v>
      </c>
      <c r="X1071" s="22">
        <v>1.9212000000000001E-3</v>
      </c>
      <c r="Y1071" s="22">
        <v>0</v>
      </c>
      <c r="Z1071" s="22">
        <v>7.3059999999999998E-4</v>
      </c>
      <c r="AA1071" s="22">
        <v>0</v>
      </c>
      <c r="AB1071" s="22">
        <v>0</v>
      </c>
      <c r="AC1071" s="22">
        <v>1.3799999999999999E-4</v>
      </c>
      <c r="AD1071" s="22">
        <v>0</v>
      </c>
      <c r="AE1071" s="22">
        <v>0</v>
      </c>
      <c r="AF1071" s="22">
        <v>5.5999999999999997E-6</v>
      </c>
      <c r="AG1071" s="22">
        <v>0</v>
      </c>
      <c r="AH1071" s="22">
        <v>0</v>
      </c>
      <c r="AI1071" s="22">
        <v>1.6980000000000001E-4</v>
      </c>
      <c r="AJ1071" s="22">
        <v>0</v>
      </c>
      <c r="AK1071" s="22">
        <v>0</v>
      </c>
      <c r="AL1071" s="22">
        <v>0</v>
      </c>
      <c r="AM1071" s="22">
        <v>0</v>
      </c>
      <c r="AN1071" s="22">
        <v>0</v>
      </c>
      <c r="AO1071" s="22">
        <v>0</v>
      </c>
      <c r="AP1071" s="22">
        <v>0</v>
      </c>
      <c r="AQ1071" s="24" t="s">
        <v>922</v>
      </c>
    </row>
    <row r="1072" spans="1:43" ht="27" x14ac:dyDescent="0.3">
      <c r="A1072" s="17">
        <v>2013</v>
      </c>
      <c r="B1072" s="19">
        <v>41437</v>
      </c>
      <c r="C1072" s="18" t="s">
        <v>972</v>
      </c>
      <c r="D1072" s="18" t="s">
        <v>2054</v>
      </c>
      <c r="E1072" s="18" t="s">
        <v>918</v>
      </c>
      <c r="F1072" s="17">
        <v>6</v>
      </c>
      <c r="G1072" s="18" t="s">
        <v>919</v>
      </c>
      <c r="H1072" s="18" t="s">
        <v>47</v>
      </c>
      <c r="I1072" s="17">
        <v>2013</v>
      </c>
      <c r="J1072" s="17">
        <v>0.67710000000000004</v>
      </c>
      <c r="K1072" s="17">
        <v>46</v>
      </c>
      <c r="L1072" s="17">
        <v>8161</v>
      </c>
      <c r="M1072" s="20">
        <v>4.5097809557799122</v>
      </c>
      <c r="N1072" s="18" t="s">
        <v>969</v>
      </c>
      <c r="O1072" s="18" t="s">
        <v>969</v>
      </c>
      <c r="P1072" s="21">
        <v>0.5083333333333333</v>
      </c>
      <c r="Q1072" s="18" t="s">
        <v>346</v>
      </c>
      <c r="R1072" s="20">
        <v>0.24228604332990378</v>
      </c>
      <c r="S1072" s="22">
        <v>1.8639999999999998E-4</v>
      </c>
      <c r="T1072" s="20">
        <v>2.7529168512775065E-2</v>
      </c>
      <c r="U1072" s="22">
        <v>2.7536749150851747E-2</v>
      </c>
      <c r="V1072" s="17">
        <v>1</v>
      </c>
      <c r="W1072" s="17">
        <v>1</v>
      </c>
      <c r="X1072" s="22">
        <v>1.6469999999999999E-4</v>
      </c>
      <c r="Y1072" s="22">
        <v>0</v>
      </c>
      <c r="Z1072" s="22">
        <v>0</v>
      </c>
      <c r="AA1072" s="22">
        <v>0</v>
      </c>
      <c r="AB1072" s="22">
        <v>0</v>
      </c>
      <c r="AC1072" s="22">
        <v>0</v>
      </c>
      <c r="AD1072" s="22">
        <v>2.1699999999999999E-5</v>
      </c>
      <c r="AE1072" s="22">
        <v>0</v>
      </c>
      <c r="AF1072" s="22">
        <v>0</v>
      </c>
      <c r="AG1072" s="22">
        <v>0</v>
      </c>
      <c r="AH1072" s="22">
        <v>0</v>
      </c>
      <c r="AI1072" s="22">
        <v>0</v>
      </c>
      <c r="AJ1072" s="22">
        <v>0</v>
      </c>
      <c r="AK1072" s="22">
        <v>0</v>
      </c>
      <c r="AL1072" s="22">
        <v>0</v>
      </c>
      <c r="AM1072" s="22">
        <v>0</v>
      </c>
      <c r="AN1072" s="22">
        <v>0</v>
      </c>
      <c r="AO1072" s="22">
        <v>0</v>
      </c>
      <c r="AP1072" s="22">
        <v>0</v>
      </c>
      <c r="AQ1072" s="24" t="s">
        <v>922</v>
      </c>
    </row>
    <row r="1073" spans="1:43" ht="27" x14ac:dyDescent="0.3">
      <c r="A1073" s="17">
        <v>2013</v>
      </c>
      <c r="B1073" s="19">
        <v>41437</v>
      </c>
      <c r="C1073" s="18" t="s">
        <v>43</v>
      </c>
      <c r="D1073" s="18" t="s">
        <v>2055</v>
      </c>
      <c r="E1073" s="18" t="s">
        <v>918</v>
      </c>
      <c r="F1073" s="17">
        <v>6</v>
      </c>
      <c r="G1073" s="18" t="s">
        <v>919</v>
      </c>
      <c r="H1073" s="18" t="s">
        <v>47</v>
      </c>
      <c r="I1073" s="17">
        <v>2013</v>
      </c>
      <c r="J1073" s="17">
        <v>0.32029999999999997</v>
      </c>
      <c r="K1073" s="17">
        <v>36</v>
      </c>
      <c r="L1073" s="17">
        <v>5925</v>
      </c>
      <c r="M1073" s="20">
        <v>3.1950674398476258</v>
      </c>
      <c r="N1073" s="18" t="s">
        <v>969</v>
      </c>
      <c r="O1073" s="18" t="s">
        <v>969</v>
      </c>
      <c r="P1073" s="21">
        <v>0.35486111111111113</v>
      </c>
      <c r="Q1073" s="18" t="s">
        <v>346</v>
      </c>
      <c r="R1073" s="20">
        <v>1.2335321675926683</v>
      </c>
      <c r="S1073" s="22">
        <v>7.208999999999999E-4</v>
      </c>
      <c r="T1073" s="20">
        <v>0.22507024664377145</v>
      </c>
      <c r="U1073" s="22">
        <v>0.22557795550459964</v>
      </c>
      <c r="V1073" s="17">
        <v>2</v>
      </c>
      <c r="W1073" s="17">
        <v>2</v>
      </c>
      <c r="X1073" s="22">
        <v>1.6469999999999999E-4</v>
      </c>
      <c r="Y1073" s="22">
        <v>0</v>
      </c>
      <c r="Z1073" s="22">
        <v>0</v>
      </c>
      <c r="AA1073" s="22">
        <v>2.196E-4</v>
      </c>
      <c r="AB1073" s="22">
        <v>6.0499999999999993E-5</v>
      </c>
      <c r="AC1073" s="22">
        <v>0</v>
      </c>
      <c r="AD1073" s="22">
        <v>4.3399999999999998E-5</v>
      </c>
      <c r="AE1073" s="22">
        <v>0</v>
      </c>
      <c r="AF1073" s="22">
        <v>1.853E-4</v>
      </c>
      <c r="AG1073" s="22">
        <v>2.27E-5</v>
      </c>
      <c r="AH1073" s="22">
        <v>0</v>
      </c>
      <c r="AI1073" s="22">
        <v>0</v>
      </c>
      <c r="AJ1073" s="22">
        <v>0</v>
      </c>
      <c r="AK1073" s="22">
        <v>0</v>
      </c>
      <c r="AL1073" s="22">
        <v>0</v>
      </c>
      <c r="AM1073" s="22">
        <v>0</v>
      </c>
      <c r="AN1073" s="22">
        <v>0</v>
      </c>
      <c r="AO1073" s="22">
        <v>0</v>
      </c>
      <c r="AP1073" s="22">
        <v>2.4700000000000001E-5</v>
      </c>
      <c r="AQ1073" s="24" t="s">
        <v>922</v>
      </c>
    </row>
    <row r="1074" spans="1:43" ht="27" x14ac:dyDescent="0.3">
      <c r="A1074" s="17">
        <v>2013</v>
      </c>
      <c r="B1074" s="19">
        <v>41437</v>
      </c>
      <c r="C1074" s="18" t="s">
        <v>43</v>
      </c>
      <c r="D1074" s="18" t="s">
        <v>2056</v>
      </c>
      <c r="E1074" s="18" t="s">
        <v>918</v>
      </c>
      <c r="F1074" s="17">
        <v>6</v>
      </c>
      <c r="G1074" s="18" t="s">
        <v>919</v>
      </c>
      <c r="H1074" s="18" t="s">
        <v>47</v>
      </c>
      <c r="I1074" s="17">
        <v>2013</v>
      </c>
      <c r="J1074" s="17">
        <v>0.56530000000000002</v>
      </c>
      <c r="K1074" s="17">
        <v>42</v>
      </c>
      <c r="L1074" s="17">
        <v>5925</v>
      </c>
      <c r="M1074" s="20">
        <v>3.1950674398476258</v>
      </c>
      <c r="N1074" s="18" t="s">
        <v>969</v>
      </c>
      <c r="O1074" s="18" t="s">
        <v>969</v>
      </c>
      <c r="P1074" s="21">
        <v>0.35486111111111113</v>
      </c>
      <c r="Q1074" s="18" t="s">
        <v>346</v>
      </c>
      <c r="R1074" s="20">
        <v>1.5371922819625896</v>
      </c>
      <c r="S1074" s="22">
        <v>2.6030613088940326E-3</v>
      </c>
      <c r="T1074" s="20">
        <v>0.46047431609659167</v>
      </c>
      <c r="U1074" s="22">
        <v>0.46260449096258366</v>
      </c>
      <c r="V1074" s="17">
        <v>3</v>
      </c>
      <c r="W1074" s="17">
        <v>3</v>
      </c>
      <c r="X1074" s="22">
        <v>1.1802999999999998E-3</v>
      </c>
      <c r="Y1074" s="22">
        <v>0</v>
      </c>
      <c r="Z1074" s="22">
        <v>0</v>
      </c>
      <c r="AA1074" s="22">
        <v>0</v>
      </c>
      <c r="AB1074" s="22">
        <v>6.0479999999999996E-4</v>
      </c>
      <c r="AC1074" s="22">
        <v>0</v>
      </c>
      <c r="AD1074" s="22">
        <v>2.7399999999999999E-5</v>
      </c>
      <c r="AE1074" s="22">
        <v>1.9100000000000001E-4</v>
      </c>
      <c r="AF1074" s="22">
        <v>1.1199999999999999E-5</v>
      </c>
      <c r="AG1074" s="22">
        <v>0</v>
      </c>
      <c r="AH1074" s="22">
        <v>0</v>
      </c>
      <c r="AI1074" s="22">
        <v>0</v>
      </c>
      <c r="AJ1074" s="22">
        <v>2.0826130889403289E-4</v>
      </c>
      <c r="AK1074" s="22">
        <v>0</v>
      </c>
      <c r="AL1074" s="22">
        <v>0</v>
      </c>
      <c r="AM1074" s="22">
        <v>0</v>
      </c>
      <c r="AN1074" s="22">
        <v>3.3070000000000002E-4</v>
      </c>
      <c r="AO1074" s="22">
        <v>0</v>
      </c>
      <c r="AP1074" s="22">
        <v>4.9400000000000001E-5</v>
      </c>
      <c r="AQ1074" s="24" t="s">
        <v>922</v>
      </c>
    </row>
    <row r="1075" spans="1:43" ht="27" x14ac:dyDescent="0.3">
      <c r="A1075" s="17">
        <v>2013</v>
      </c>
      <c r="B1075" s="19">
        <v>41437</v>
      </c>
      <c r="C1075" s="18" t="s">
        <v>43</v>
      </c>
      <c r="D1075" s="18" t="s">
        <v>2057</v>
      </c>
      <c r="E1075" s="18" t="s">
        <v>918</v>
      </c>
      <c r="F1075" s="17">
        <v>6</v>
      </c>
      <c r="G1075" s="18" t="s">
        <v>919</v>
      </c>
      <c r="H1075" s="18" t="s">
        <v>47</v>
      </c>
      <c r="I1075" s="17">
        <v>2013</v>
      </c>
      <c r="J1075" s="17">
        <v>0.3775</v>
      </c>
      <c r="K1075" s="17">
        <v>41</v>
      </c>
      <c r="L1075" s="17">
        <v>5925</v>
      </c>
      <c r="M1075" s="20">
        <v>3.1950674398476258</v>
      </c>
      <c r="N1075" s="18" t="s">
        <v>969</v>
      </c>
      <c r="O1075" s="18" t="s">
        <v>969</v>
      </c>
      <c r="P1075" s="21">
        <v>0.35486111111111113</v>
      </c>
      <c r="Q1075" s="18" t="s">
        <v>346</v>
      </c>
      <c r="R1075" s="20">
        <v>0.37362663319127171</v>
      </c>
      <c r="S1075" s="22">
        <v>1.6301224128562072E-4</v>
      </c>
      <c r="T1075" s="20">
        <v>4.3182050671687608E-2</v>
      </c>
      <c r="U1075" s="22">
        <v>4.3200705622279949E-2</v>
      </c>
      <c r="V1075" s="17">
        <v>1</v>
      </c>
      <c r="W1075" s="17">
        <v>1</v>
      </c>
      <c r="X1075" s="22">
        <v>1.098E-4</v>
      </c>
      <c r="Y1075" s="22">
        <v>0</v>
      </c>
      <c r="Z1075" s="22">
        <v>0</v>
      </c>
      <c r="AA1075" s="22">
        <v>0</v>
      </c>
      <c r="AB1075" s="22">
        <v>0</v>
      </c>
      <c r="AC1075" s="22">
        <v>0</v>
      </c>
      <c r="AD1075" s="22">
        <v>0</v>
      </c>
      <c r="AE1075" s="22">
        <v>0</v>
      </c>
      <c r="AF1075" s="22">
        <v>5.5999999999999997E-6</v>
      </c>
      <c r="AG1075" s="22">
        <v>0</v>
      </c>
      <c r="AH1075" s="22">
        <v>0</v>
      </c>
      <c r="AI1075" s="22">
        <v>0</v>
      </c>
      <c r="AJ1075" s="22">
        <v>0</v>
      </c>
      <c r="AK1075" s="22">
        <v>0</v>
      </c>
      <c r="AL1075" s="22">
        <v>0</v>
      </c>
      <c r="AM1075" s="22">
        <v>0</v>
      </c>
      <c r="AN1075" s="22">
        <v>0</v>
      </c>
      <c r="AO1075" s="22">
        <v>4.7612241285620726E-5</v>
      </c>
      <c r="AP1075" s="22">
        <v>0</v>
      </c>
      <c r="AQ1075" s="24" t="s">
        <v>922</v>
      </c>
    </row>
    <row r="1076" spans="1:43" ht="27" x14ac:dyDescent="0.3">
      <c r="A1076" s="17">
        <v>2013</v>
      </c>
      <c r="B1076" s="19">
        <v>41437</v>
      </c>
      <c r="C1076" s="18" t="s">
        <v>43</v>
      </c>
      <c r="D1076" s="18" t="s">
        <v>2058</v>
      </c>
      <c r="E1076" s="18" t="s">
        <v>918</v>
      </c>
      <c r="F1076" s="17">
        <v>6</v>
      </c>
      <c r="G1076" s="18" t="s">
        <v>919</v>
      </c>
      <c r="H1076" s="18" t="s">
        <v>47</v>
      </c>
      <c r="I1076" s="17">
        <v>2013</v>
      </c>
      <c r="J1076" s="17">
        <v>0.36759999999999998</v>
      </c>
      <c r="K1076" s="17">
        <v>38</v>
      </c>
      <c r="L1076" s="17">
        <v>5925</v>
      </c>
      <c r="M1076" s="20">
        <v>3.1950674398476258</v>
      </c>
      <c r="N1076" s="18" t="s">
        <v>969</v>
      </c>
      <c r="O1076" s="18" t="s">
        <v>969</v>
      </c>
      <c r="P1076" s="21">
        <v>0.35486111111111113</v>
      </c>
      <c r="Q1076" s="18" t="s">
        <v>346</v>
      </c>
      <c r="R1076" s="20">
        <v>1.7603401960623128</v>
      </c>
      <c r="S1076" s="22">
        <v>2.9768290478943814E-3</v>
      </c>
      <c r="T1076" s="20">
        <v>0.80980115557518551</v>
      </c>
      <c r="U1076" s="22">
        <v>0.81641247321756116</v>
      </c>
      <c r="V1076" s="17">
        <v>2</v>
      </c>
      <c r="W1076" s="17">
        <v>2</v>
      </c>
      <c r="X1076" s="22">
        <v>2.3057999999999998E-3</v>
      </c>
      <c r="Y1076" s="22">
        <v>0</v>
      </c>
      <c r="Z1076" s="22">
        <v>0</v>
      </c>
      <c r="AA1076" s="22">
        <v>0</v>
      </c>
      <c r="AB1076" s="22">
        <v>8.0599999999999994E-5</v>
      </c>
      <c r="AC1076" s="22">
        <v>2.76E-5</v>
      </c>
      <c r="AD1076" s="22">
        <v>0</v>
      </c>
      <c r="AE1076" s="22">
        <v>3.82E-5</v>
      </c>
      <c r="AF1076" s="22">
        <v>4.4799999999999998E-5</v>
      </c>
      <c r="AG1076" s="22">
        <v>0</v>
      </c>
      <c r="AH1076" s="22">
        <v>0</v>
      </c>
      <c r="AI1076" s="22">
        <v>0</v>
      </c>
      <c r="AJ1076" s="22">
        <v>4.7982904789438136E-4</v>
      </c>
      <c r="AK1076" s="22">
        <v>0</v>
      </c>
      <c r="AL1076" s="22">
        <v>0</v>
      </c>
      <c r="AM1076" s="22">
        <v>0</v>
      </c>
      <c r="AN1076" s="22">
        <v>0</v>
      </c>
      <c r="AO1076" s="22">
        <v>0</v>
      </c>
      <c r="AP1076" s="22">
        <v>0</v>
      </c>
      <c r="AQ1076" s="24" t="s">
        <v>922</v>
      </c>
    </row>
    <row r="1077" spans="1:43" ht="27" x14ac:dyDescent="0.3">
      <c r="A1077" s="17">
        <v>2013</v>
      </c>
      <c r="B1077" s="19">
        <v>41437</v>
      </c>
      <c r="C1077" s="18" t="s">
        <v>43</v>
      </c>
      <c r="D1077" s="18" t="s">
        <v>2059</v>
      </c>
      <c r="E1077" s="18" t="s">
        <v>918</v>
      </c>
      <c r="F1077" s="17">
        <v>6</v>
      </c>
      <c r="G1077" s="18" t="s">
        <v>919</v>
      </c>
      <c r="H1077" s="18" t="s">
        <v>47</v>
      </c>
      <c r="I1077" s="17">
        <v>2013</v>
      </c>
      <c r="J1077" s="17">
        <v>0.44190000000000002</v>
      </c>
      <c r="K1077" s="17">
        <v>39</v>
      </c>
      <c r="L1077" s="17">
        <v>5925</v>
      </c>
      <c r="M1077" s="20">
        <v>3.1950674398476258</v>
      </c>
      <c r="N1077" s="18" t="s">
        <v>969</v>
      </c>
      <c r="O1077" s="18" t="s">
        <v>969</v>
      </c>
      <c r="P1077" s="21">
        <v>0.35486111111111113</v>
      </c>
      <c r="Q1077" s="18" t="s">
        <v>346</v>
      </c>
      <c r="R1077" s="20">
        <v>2.040905870659234</v>
      </c>
      <c r="S1077" s="22">
        <v>6.2677523192896743E-3</v>
      </c>
      <c r="T1077" s="20">
        <v>1.418364408076414</v>
      </c>
      <c r="U1077" s="22">
        <v>1.4387714299524315</v>
      </c>
      <c r="V1077" s="17">
        <v>3</v>
      </c>
      <c r="W1077" s="17">
        <v>2</v>
      </c>
      <c r="X1077" s="22">
        <v>5.5998000000000003E-3</v>
      </c>
      <c r="Y1077" s="22">
        <v>0</v>
      </c>
      <c r="Z1077" s="22">
        <v>0</v>
      </c>
      <c r="AA1077" s="22">
        <v>0</v>
      </c>
      <c r="AB1077" s="22">
        <v>8.0599999999999994E-5</v>
      </c>
      <c r="AC1077" s="22">
        <v>0</v>
      </c>
      <c r="AD1077" s="22">
        <v>2.1699999999999999E-5</v>
      </c>
      <c r="AE1077" s="22">
        <v>3.82E-5</v>
      </c>
      <c r="AF1077" s="22">
        <v>0</v>
      </c>
      <c r="AG1077" s="22">
        <v>0</v>
      </c>
      <c r="AH1077" s="22">
        <v>0</v>
      </c>
      <c r="AI1077" s="22">
        <v>0</v>
      </c>
      <c r="AJ1077" s="22">
        <v>5.2745231928967443E-4</v>
      </c>
      <c r="AK1077" s="22">
        <v>0</v>
      </c>
      <c r="AL1077" s="22">
        <v>0</v>
      </c>
      <c r="AM1077" s="22">
        <v>0</v>
      </c>
      <c r="AN1077" s="22">
        <v>0</v>
      </c>
      <c r="AO1077" s="22">
        <v>0</v>
      </c>
      <c r="AP1077" s="22">
        <v>0</v>
      </c>
      <c r="AQ1077" s="24" t="s">
        <v>922</v>
      </c>
    </row>
    <row r="1078" spans="1:43" ht="27" x14ac:dyDescent="0.3">
      <c r="A1078" s="17">
        <v>2013</v>
      </c>
      <c r="B1078" s="19">
        <v>41437</v>
      </c>
      <c r="C1078" s="18" t="s">
        <v>43</v>
      </c>
      <c r="D1078" s="18" t="s">
        <v>2060</v>
      </c>
      <c r="E1078" s="18" t="s">
        <v>918</v>
      </c>
      <c r="F1078" s="17">
        <v>6</v>
      </c>
      <c r="G1078" s="18" t="s">
        <v>919</v>
      </c>
      <c r="H1078" s="18" t="s">
        <v>47</v>
      </c>
      <c r="I1078" s="17">
        <v>2013</v>
      </c>
      <c r="J1078" s="17">
        <v>0.4894</v>
      </c>
      <c r="K1078" s="17">
        <v>40</v>
      </c>
      <c r="L1078" s="17">
        <v>5925</v>
      </c>
      <c r="M1078" s="20">
        <v>3.1950674398476258</v>
      </c>
      <c r="N1078" s="18" t="s">
        <v>969</v>
      </c>
      <c r="O1078" s="18" t="s">
        <v>969</v>
      </c>
      <c r="P1078" s="21">
        <v>0.35486111111111113</v>
      </c>
      <c r="Q1078" s="18" t="s">
        <v>346</v>
      </c>
      <c r="R1078" s="20">
        <v>2.0093022233137456</v>
      </c>
      <c r="S1078" s="22">
        <v>6.4152999999999996E-3</v>
      </c>
      <c r="T1078" s="20">
        <v>1.3108500204331834</v>
      </c>
      <c r="U1078" s="22">
        <v>1.3282615370631823</v>
      </c>
      <c r="V1078" s="17">
        <v>3</v>
      </c>
      <c r="W1078" s="17">
        <v>2</v>
      </c>
      <c r="X1078" s="22">
        <v>4.9410000000000001E-3</v>
      </c>
      <c r="Y1078" s="22">
        <v>0</v>
      </c>
      <c r="Z1078" s="22">
        <v>0</v>
      </c>
      <c r="AA1078" s="22">
        <v>0</v>
      </c>
      <c r="AB1078" s="22">
        <v>9.1699999999999995E-4</v>
      </c>
      <c r="AC1078" s="22">
        <v>9.6600000000000003E-5</v>
      </c>
      <c r="AD1078" s="22">
        <v>4.1099999999999996E-5</v>
      </c>
      <c r="AE1078" s="22">
        <v>2.2919999999999999E-4</v>
      </c>
      <c r="AF1078" s="22">
        <v>1.9039999999999999E-4</v>
      </c>
      <c r="AG1078" s="22">
        <v>0</v>
      </c>
      <c r="AH1078" s="22">
        <v>0</v>
      </c>
      <c r="AI1078" s="22">
        <v>0</v>
      </c>
      <c r="AJ1078" s="22">
        <v>0</v>
      </c>
      <c r="AK1078" s="22">
        <v>0</v>
      </c>
      <c r="AL1078" s="22">
        <v>0</v>
      </c>
      <c r="AM1078" s="22">
        <v>0</v>
      </c>
      <c r="AN1078" s="22">
        <v>0</v>
      </c>
      <c r="AO1078" s="22">
        <v>0</v>
      </c>
      <c r="AP1078" s="22">
        <v>0</v>
      </c>
      <c r="AQ1078" s="24" t="s">
        <v>922</v>
      </c>
    </row>
    <row r="1079" spans="1:43" ht="27" x14ac:dyDescent="0.3">
      <c r="A1079" s="17">
        <v>2013</v>
      </c>
      <c r="B1079" s="19">
        <v>41437</v>
      </c>
      <c r="C1079" s="18" t="s">
        <v>43</v>
      </c>
      <c r="D1079" s="18" t="s">
        <v>2061</v>
      </c>
      <c r="E1079" s="18" t="s">
        <v>918</v>
      </c>
      <c r="F1079" s="17">
        <v>6</v>
      </c>
      <c r="G1079" s="18" t="s">
        <v>919</v>
      </c>
      <c r="H1079" s="18" t="s">
        <v>47</v>
      </c>
      <c r="I1079" s="17">
        <v>2013</v>
      </c>
      <c r="J1079" s="17">
        <v>0.34489999999999998</v>
      </c>
      <c r="K1079" s="17">
        <v>35</v>
      </c>
      <c r="L1079" s="17">
        <v>5925</v>
      </c>
      <c r="M1079" s="20">
        <v>3.1950674398476258</v>
      </c>
      <c r="N1079" s="18" t="s">
        <v>969</v>
      </c>
      <c r="O1079" s="18" t="s">
        <v>969</v>
      </c>
      <c r="P1079" s="21">
        <v>0.35486111111111113</v>
      </c>
      <c r="Q1079" s="18" t="s">
        <v>346</v>
      </c>
      <c r="R1079" s="20">
        <v>1.7040307288556555</v>
      </c>
      <c r="S1079" s="22">
        <v>1.9141E-3</v>
      </c>
      <c r="T1079" s="20">
        <v>0.55497245578428533</v>
      </c>
      <c r="U1079" s="22">
        <v>0.55806958828336672</v>
      </c>
      <c r="V1079" s="17">
        <v>3</v>
      </c>
      <c r="W1079" s="17">
        <v>2</v>
      </c>
      <c r="X1079" s="22">
        <v>9.0580000000000001E-4</v>
      </c>
      <c r="Y1079" s="22">
        <v>1.506E-4</v>
      </c>
      <c r="Z1079" s="22">
        <v>0</v>
      </c>
      <c r="AA1079" s="22">
        <v>0</v>
      </c>
      <c r="AB1079" s="22">
        <v>3.6269999999999998E-4</v>
      </c>
      <c r="AC1079" s="22">
        <v>4.1400000000000003E-5</v>
      </c>
      <c r="AD1079" s="22">
        <v>0</v>
      </c>
      <c r="AE1079" s="22">
        <v>0</v>
      </c>
      <c r="AF1079" s="22">
        <v>4.5359999999999997E-4</v>
      </c>
      <c r="AG1079" s="22">
        <v>0</v>
      </c>
      <c r="AH1079" s="22">
        <v>0</v>
      </c>
      <c r="AI1079" s="22">
        <v>0</v>
      </c>
      <c r="AJ1079" s="22">
        <v>0</v>
      </c>
      <c r="AK1079" s="22">
        <v>0</v>
      </c>
      <c r="AL1079" s="22">
        <v>0</v>
      </c>
      <c r="AM1079" s="22">
        <v>0</v>
      </c>
      <c r="AN1079" s="22">
        <v>0</v>
      </c>
      <c r="AO1079" s="22">
        <v>0</v>
      </c>
      <c r="AP1079" s="22">
        <v>0</v>
      </c>
      <c r="AQ1079" s="24" t="s">
        <v>922</v>
      </c>
    </row>
    <row r="1080" spans="1:43" ht="27" x14ac:dyDescent="0.3">
      <c r="A1080" s="17">
        <v>2013</v>
      </c>
      <c r="B1080" s="19">
        <v>41437</v>
      </c>
      <c r="C1080" s="18" t="s">
        <v>43</v>
      </c>
      <c r="D1080" s="18" t="s">
        <v>2062</v>
      </c>
      <c r="E1080" s="18" t="s">
        <v>918</v>
      </c>
      <c r="F1080" s="17">
        <v>6</v>
      </c>
      <c r="G1080" s="18" t="s">
        <v>919</v>
      </c>
      <c r="H1080" s="18" t="s">
        <v>47</v>
      </c>
      <c r="I1080" s="17">
        <v>2013</v>
      </c>
      <c r="J1080" s="17">
        <v>0.4123</v>
      </c>
      <c r="K1080" s="17">
        <v>38</v>
      </c>
      <c r="L1080" s="17">
        <v>5925</v>
      </c>
      <c r="M1080" s="20">
        <v>3.1950674398476258</v>
      </c>
      <c r="N1080" s="18" t="s">
        <v>969</v>
      </c>
      <c r="O1080" s="18" t="s">
        <v>969</v>
      </c>
      <c r="P1080" s="21">
        <v>0.35486111111111113</v>
      </c>
      <c r="Q1080" s="18" t="s">
        <v>346</v>
      </c>
      <c r="R1080" s="20">
        <v>1.3235250886204708</v>
      </c>
      <c r="S1080" s="22">
        <v>1.0887766225732797E-3</v>
      </c>
      <c r="T1080" s="20">
        <v>0.26407388371896184</v>
      </c>
      <c r="U1080" s="22">
        <v>0.26477308027508656</v>
      </c>
      <c r="V1080" s="17">
        <v>1</v>
      </c>
      <c r="W1080" s="17">
        <v>2</v>
      </c>
      <c r="X1080" s="22">
        <v>6.0389999999999999E-4</v>
      </c>
      <c r="Y1080" s="22">
        <v>0</v>
      </c>
      <c r="Z1080" s="22">
        <v>0</v>
      </c>
      <c r="AA1080" s="22">
        <v>0</v>
      </c>
      <c r="AB1080" s="22">
        <v>0</v>
      </c>
      <c r="AC1080" s="22">
        <v>0</v>
      </c>
      <c r="AD1080" s="22">
        <v>0</v>
      </c>
      <c r="AE1080" s="22">
        <v>0</v>
      </c>
      <c r="AF1080" s="22">
        <v>0</v>
      </c>
      <c r="AG1080" s="22">
        <v>0</v>
      </c>
      <c r="AH1080" s="22">
        <v>0</v>
      </c>
      <c r="AI1080" s="22">
        <v>0</v>
      </c>
      <c r="AJ1080" s="22">
        <v>4.8487662257327968E-4</v>
      </c>
      <c r="AK1080" s="22">
        <v>0</v>
      </c>
      <c r="AL1080" s="22">
        <v>0</v>
      </c>
      <c r="AM1080" s="22">
        <v>0</v>
      </c>
      <c r="AN1080" s="22">
        <v>0</v>
      </c>
      <c r="AO1080" s="22">
        <v>0</v>
      </c>
      <c r="AP1080" s="22">
        <v>0</v>
      </c>
      <c r="AQ1080" s="24" t="s">
        <v>922</v>
      </c>
    </row>
    <row r="1081" spans="1:43" ht="27" x14ac:dyDescent="0.3">
      <c r="A1081" s="17">
        <v>2013</v>
      </c>
      <c r="B1081" s="19">
        <v>41437</v>
      </c>
      <c r="C1081" s="18" t="s">
        <v>43</v>
      </c>
      <c r="D1081" s="18" t="s">
        <v>2063</v>
      </c>
      <c r="E1081" s="18" t="s">
        <v>918</v>
      </c>
      <c r="F1081" s="17">
        <v>6</v>
      </c>
      <c r="G1081" s="18" t="s">
        <v>919</v>
      </c>
      <c r="H1081" s="18" t="s">
        <v>47</v>
      </c>
      <c r="I1081" s="17">
        <v>2013</v>
      </c>
      <c r="J1081" s="17">
        <v>0.47610000000000002</v>
      </c>
      <c r="K1081" s="17">
        <v>38</v>
      </c>
      <c r="L1081" s="17">
        <v>5925</v>
      </c>
      <c r="M1081" s="20">
        <v>3.1950674398476258</v>
      </c>
      <c r="N1081" s="18" t="s">
        <v>969</v>
      </c>
      <c r="O1081" s="18" t="s">
        <v>969</v>
      </c>
      <c r="P1081" s="21">
        <v>0.35486111111111113</v>
      </c>
      <c r="Q1081" s="18" t="s">
        <v>346</v>
      </c>
      <c r="R1081" s="20">
        <v>1.298457893150919</v>
      </c>
      <c r="S1081" s="22">
        <v>1.0277123890457518E-3</v>
      </c>
      <c r="T1081" s="20">
        <v>0.21586061521649902</v>
      </c>
      <c r="U1081" s="22">
        <v>0.21632758126429913</v>
      </c>
      <c r="V1081" s="17">
        <v>1</v>
      </c>
      <c r="W1081" s="17">
        <v>3</v>
      </c>
      <c r="X1081" s="22">
        <v>5.4900000000000001E-4</v>
      </c>
      <c r="Y1081" s="22">
        <v>0</v>
      </c>
      <c r="Z1081" s="22">
        <v>0</v>
      </c>
      <c r="AA1081" s="22">
        <v>0</v>
      </c>
      <c r="AB1081" s="22">
        <v>1.01E-5</v>
      </c>
      <c r="AC1081" s="22">
        <v>0</v>
      </c>
      <c r="AD1081" s="22">
        <v>0</v>
      </c>
      <c r="AE1081" s="22">
        <v>0</v>
      </c>
      <c r="AF1081" s="22">
        <v>0</v>
      </c>
      <c r="AG1081" s="22">
        <v>0</v>
      </c>
      <c r="AH1081" s="22">
        <v>0</v>
      </c>
      <c r="AI1081" s="22">
        <v>0</v>
      </c>
      <c r="AJ1081" s="22">
        <v>4.6861238904575192E-4</v>
      </c>
      <c r="AK1081" s="22">
        <v>0</v>
      </c>
      <c r="AL1081" s="22">
        <v>0</v>
      </c>
      <c r="AM1081" s="22">
        <v>0</v>
      </c>
      <c r="AN1081" s="22">
        <v>0</v>
      </c>
      <c r="AO1081" s="22">
        <v>0</v>
      </c>
      <c r="AP1081" s="22">
        <v>0</v>
      </c>
      <c r="AQ1081" s="24" t="s">
        <v>922</v>
      </c>
    </row>
    <row r="1082" spans="1:43" ht="27" x14ac:dyDescent="0.3">
      <c r="A1082" s="17">
        <v>2013</v>
      </c>
      <c r="B1082" s="19">
        <v>41437</v>
      </c>
      <c r="C1082" s="18" t="s">
        <v>43</v>
      </c>
      <c r="D1082" s="18" t="s">
        <v>2064</v>
      </c>
      <c r="E1082" s="18" t="s">
        <v>918</v>
      </c>
      <c r="F1082" s="17">
        <v>6</v>
      </c>
      <c r="G1082" s="18" t="s">
        <v>919</v>
      </c>
      <c r="H1082" s="18" t="s">
        <v>47</v>
      </c>
      <c r="I1082" s="17">
        <v>2013</v>
      </c>
      <c r="J1082" s="17">
        <v>0.53939999999999999</v>
      </c>
      <c r="K1082" s="17">
        <v>43</v>
      </c>
      <c r="L1082" s="17">
        <v>5925</v>
      </c>
      <c r="M1082" s="20">
        <v>3.1950674398476258</v>
      </c>
      <c r="N1082" s="18" t="s">
        <v>969</v>
      </c>
      <c r="O1082" s="18" t="s">
        <v>969</v>
      </c>
      <c r="P1082" s="21">
        <v>0.35486111111111113</v>
      </c>
      <c r="Q1082" s="18" t="s">
        <v>346</v>
      </c>
      <c r="R1082" s="20">
        <v>1.0919111060430428E-2</v>
      </c>
      <c r="S1082" s="22">
        <v>8.4717978711761112E-5</v>
      </c>
      <c r="T1082" s="20">
        <v>1.5705965649195609E-2</v>
      </c>
      <c r="U1082" s="22">
        <v>1.5708432810256814E-2</v>
      </c>
      <c r="V1082" s="17">
        <v>1</v>
      </c>
      <c r="W1082" s="17">
        <v>2</v>
      </c>
      <c r="X1082" s="22">
        <v>0</v>
      </c>
      <c r="Y1082" s="22">
        <v>0</v>
      </c>
      <c r="Z1082" s="22">
        <v>0</v>
      </c>
      <c r="AA1082" s="22">
        <v>0</v>
      </c>
      <c r="AB1082" s="22">
        <v>0</v>
      </c>
      <c r="AC1082" s="22">
        <v>0</v>
      </c>
      <c r="AD1082" s="22">
        <v>0</v>
      </c>
      <c r="AE1082" s="22">
        <v>0</v>
      </c>
      <c r="AF1082" s="22">
        <v>0</v>
      </c>
      <c r="AG1082" s="22">
        <v>0</v>
      </c>
      <c r="AH1082" s="22">
        <v>0</v>
      </c>
      <c r="AI1082" s="22">
        <v>0</v>
      </c>
      <c r="AJ1082" s="22">
        <v>0</v>
      </c>
      <c r="AK1082" s="22">
        <v>0</v>
      </c>
      <c r="AL1082" s="22">
        <v>0</v>
      </c>
      <c r="AM1082" s="22">
        <v>0</v>
      </c>
      <c r="AN1082" s="22">
        <v>0</v>
      </c>
      <c r="AO1082" s="22">
        <v>8.4717978711761112E-5</v>
      </c>
      <c r="AP1082" s="22">
        <v>0</v>
      </c>
      <c r="AQ1082" s="24" t="s">
        <v>922</v>
      </c>
    </row>
    <row r="1083" spans="1:43" ht="27" x14ac:dyDescent="0.3">
      <c r="A1083" s="17">
        <v>2013</v>
      </c>
      <c r="B1083" s="19">
        <v>41437</v>
      </c>
      <c r="C1083" s="18" t="s">
        <v>43</v>
      </c>
      <c r="D1083" s="18" t="s">
        <v>2065</v>
      </c>
      <c r="E1083" s="18" t="s">
        <v>918</v>
      </c>
      <c r="F1083" s="17">
        <v>6</v>
      </c>
      <c r="G1083" s="18" t="s">
        <v>919</v>
      </c>
      <c r="H1083" s="18" t="s">
        <v>47</v>
      </c>
      <c r="I1083" s="17">
        <v>2013</v>
      </c>
      <c r="J1083" s="17">
        <v>0.47289999999999999</v>
      </c>
      <c r="K1083" s="17">
        <v>41</v>
      </c>
      <c r="L1083" s="17">
        <v>5925</v>
      </c>
      <c r="M1083" s="20">
        <v>3.1950674398476258</v>
      </c>
      <c r="N1083" s="18" t="s">
        <v>969</v>
      </c>
      <c r="O1083" s="18" t="s">
        <v>969</v>
      </c>
      <c r="P1083" s="21">
        <v>0.35486111111111113</v>
      </c>
      <c r="Q1083" s="18" t="s">
        <v>346</v>
      </c>
      <c r="R1083" s="20">
        <v>1.7266512178121676</v>
      </c>
      <c r="S1083" s="22">
        <v>3.6748938868415067E-3</v>
      </c>
      <c r="T1083" s="20">
        <v>0.77709745968312682</v>
      </c>
      <c r="U1083" s="22">
        <v>0.78318355922653204</v>
      </c>
      <c r="V1083" s="17">
        <v>3</v>
      </c>
      <c r="W1083" s="17">
        <v>2</v>
      </c>
      <c r="X1083" s="22">
        <v>9.4699999999999993E-4</v>
      </c>
      <c r="Y1083" s="22">
        <v>3.012E-4</v>
      </c>
      <c r="Z1083" s="22">
        <v>0</v>
      </c>
      <c r="AA1083" s="22">
        <v>2.196E-4</v>
      </c>
      <c r="AB1083" s="22">
        <v>1.5314999999999999E-3</v>
      </c>
      <c r="AC1083" s="22">
        <v>0</v>
      </c>
      <c r="AD1083" s="22">
        <v>8.5499999999999991E-5</v>
      </c>
      <c r="AE1083" s="22">
        <v>2.2919999999999999E-4</v>
      </c>
      <c r="AF1083" s="22">
        <v>5.0399999999999999E-5</v>
      </c>
      <c r="AG1083" s="22">
        <v>0</v>
      </c>
      <c r="AH1083" s="22">
        <v>0</v>
      </c>
      <c r="AI1083" s="22">
        <v>0</v>
      </c>
      <c r="AJ1083" s="22">
        <v>2.6288164555588627E-4</v>
      </c>
      <c r="AK1083" s="22">
        <v>0</v>
      </c>
      <c r="AL1083" s="22">
        <v>0</v>
      </c>
      <c r="AM1083" s="22">
        <v>0</v>
      </c>
      <c r="AN1083" s="22">
        <v>0</v>
      </c>
      <c r="AO1083" s="22">
        <v>4.7612241285620726E-5</v>
      </c>
      <c r="AP1083" s="22">
        <v>0</v>
      </c>
      <c r="AQ1083" s="24" t="s">
        <v>922</v>
      </c>
    </row>
    <row r="1084" spans="1:43" ht="27" x14ac:dyDescent="0.3">
      <c r="A1084" s="17">
        <v>2013</v>
      </c>
      <c r="B1084" s="19">
        <v>41437</v>
      </c>
      <c r="C1084" s="18" t="s">
        <v>43</v>
      </c>
      <c r="D1084" s="18" t="s">
        <v>2066</v>
      </c>
      <c r="E1084" s="18" t="s">
        <v>918</v>
      </c>
      <c r="F1084" s="17">
        <v>6</v>
      </c>
      <c r="G1084" s="18" t="s">
        <v>919</v>
      </c>
      <c r="H1084" s="18" t="s">
        <v>47</v>
      </c>
      <c r="I1084" s="17">
        <v>2013</v>
      </c>
      <c r="J1084" s="17">
        <v>0.39389999999999997</v>
      </c>
      <c r="K1084" s="17">
        <v>38</v>
      </c>
      <c r="L1084" s="17">
        <v>5925</v>
      </c>
      <c r="M1084" s="20">
        <v>3.1950674398476258</v>
      </c>
      <c r="N1084" s="18" t="s">
        <v>969</v>
      </c>
      <c r="O1084" s="18" t="s">
        <v>969</v>
      </c>
      <c r="P1084" s="21">
        <v>0.35486111111111113</v>
      </c>
      <c r="Q1084" s="18" t="s">
        <v>346</v>
      </c>
      <c r="R1084" s="20">
        <v>1.3407546411573665</v>
      </c>
      <c r="S1084" s="22">
        <v>1.1328393860785815E-3</v>
      </c>
      <c r="T1084" s="20">
        <v>0.28759568064955104</v>
      </c>
      <c r="U1084" s="22">
        <v>0.28842517900627884</v>
      </c>
      <c r="V1084" s="17">
        <v>2</v>
      </c>
      <c r="W1084" s="17">
        <v>3</v>
      </c>
      <c r="X1084" s="22">
        <v>8.3710000000000002E-4</v>
      </c>
      <c r="Y1084" s="22">
        <v>0</v>
      </c>
      <c r="Z1084" s="22">
        <v>0</v>
      </c>
      <c r="AA1084" s="22">
        <v>0</v>
      </c>
      <c r="AB1084" s="22">
        <v>0</v>
      </c>
      <c r="AC1084" s="22">
        <v>1.3799999999999999E-4</v>
      </c>
      <c r="AD1084" s="22">
        <v>0</v>
      </c>
      <c r="AE1084" s="22">
        <v>0</v>
      </c>
      <c r="AF1084" s="22">
        <v>1.6799999999999998E-5</v>
      </c>
      <c r="AG1084" s="22">
        <v>0</v>
      </c>
      <c r="AH1084" s="22">
        <v>0</v>
      </c>
      <c r="AI1084" s="22">
        <v>0</v>
      </c>
      <c r="AJ1084" s="22">
        <v>1.4093938607858146E-4</v>
      </c>
      <c r="AK1084" s="22">
        <v>0</v>
      </c>
      <c r="AL1084" s="22">
        <v>0</v>
      </c>
      <c r="AM1084" s="22">
        <v>0</v>
      </c>
      <c r="AN1084" s="22">
        <v>0</v>
      </c>
      <c r="AO1084" s="22">
        <v>0</v>
      </c>
      <c r="AP1084" s="22">
        <v>0</v>
      </c>
      <c r="AQ1084" s="24" t="s">
        <v>922</v>
      </c>
    </row>
    <row r="1085" spans="1:43" ht="27" x14ac:dyDescent="0.3">
      <c r="A1085" s="17">
        <v>2013</v>
      </c>
      <c r="B1085" s="19">
        <v>41437</v>
      </c>
      <c r="C1085" s="18" t="s">
        <v>43</v>
      </c>
      <c r="D1085" s="18" t="s">
        <v>2067</v>
      </c>
      <c r="E1085" s="18" t="s">
        <v>918</v>
      </c>
      <c r="F1085" s="17">
        <v>6</v>
      </c>
      <c r="G1085" s="18" t="s">
        <v>919</v>
      </c>
      <c r="H1085" s="18" t="s">
        <v>47</v>
      </c>
      <c r="I1085" s="17">
        <v>2013</v>
      </c>
      <c r="J1085" s="17">
        <v>0.49020000000000002</v>
      </c>
      <c r="K1085" s="17">
        <v>42</v>
      </c>
      <c r="L1085" s="17">
        <v>5925</v>
      </c>
      <c r="M1085" s="20">
        <v>3.1950674398476258</v>
      </c>
      <c r="N1085" s="18" t="s">
        <v>969</v>
      </c>
      <c r="O1085" s="18" t="s">
        <v>969</v>
      </c>
      <c r="P1085" s="21">
        <v>0.35486111111111113</v>
      </c>
      <c r="Q1085" s="18" t="s">
        <v>346</v>
      </c>
      <c r="R1085" s="20">
        <v>1.7346623437046147</v>
      </c>
      <c r="S1085" s="22">
        <v>4.101610901635108E-3</v>
      </c>
      <c r="T1085" s="20">
        <v>0.83672193015812069</v>
      </c>
      <c r="U1085" s="22">
        <v>0.84378203952556674</v>
      </c>
      <c r="V1085" s="17">
        <v>2</v>
      </c>
      <c r="W1085" s="17">
        <v>3</v>
      </c>
      <c r="X1085" s="22">
        <v>3.8430000000000001E-3</v>
      </c>
      <c r="Y1085" s="22">
        <v>0</v>
      </c>
      <c r="Z1085" s="22">
        <v>0</v>
      </c>
      <c r="AA1085" s="22">
        <v>0</v>
      </c>
      <c r="AB1085" s="22">
        <v>1.3099999999999999E-4</v>
      </c>
      <c r="AC1085" s="22">
        <v>2.76E-5</v>
      </c>
      <c r="AD1085" s="22">
        <v>0</v>
      </c>
      <c r="AE1085" s="22">
        <v>0</v>
      </c>
      <c r="AF1085" s="22">
        <v>1.1199999999999999E-5</v>
      </c>
      <c r="AG1085" s="22">
        <v>0</v>
      </c>
      <c r="AH1085" s="22">
        <v>0</v>
      </c>
      <c r="AI1085" s="22">
        <v>0</v>
      </c>
      <c r="AJ1085" s="22">
        <v>8.8810901635108844E-5</v>
      </c>
      <c r="AK1085" s="22">
        <v>0</v>
      </c>
      <c r="AL1085" s="22">
        <v>0</v>
      </c>
      <c r="AM1085" s="22">
        <v>0</v>
      </c>
      <c r="AN1085" s="22">
        <v>0</v>
      </c>
      <c r="AO1085" s="22">
        <v>0</v>
      </c>
      <c r="AP1085" s="22">
        <v>0</v>
      </c>
      <c r="AQ1085" s="24" t="s">
        <v>922</v>
      </c>
    </row>
    <row r="1086" spans="1:43" ht="27" x14ac:dyDescent="0.3">
      <c r="A1086" s="17">
        <v>2013</v>
      </c>
      <c r="B1086" s="19">
        <v>41437</v>
      </c>
      <c r="C1086" s="18" t="s">
        <v>43</v>
      </c>
      <c r="D1086" s="18" t="s">
        <v>2068</v>
      </c>
      <c r="E1086" s="18" t="s">
        <v>918</v>
      </c>
      <c r="F1086" s="17">
        <v>6</v>
      </c>
      <c r="G1086" s="18" t="s">
        <v>919</v>
      </c>
      <c r="H1086" s="18" t="s">
        <v>47</v>
      </c>
      <c r="I1086" s="17">
        <v>2013</v>
      </c>
      <c r="J1086" s="17">
        <v>0.43580000000000002</v>
      </c>
      <c r="K1086" s="17">
        <v>40</v>
      </c>
      <c r="L1086" s="17">
        <v>5925</v>
      </c>
      <c r="M1086" s="20">
        <v>3.1950674398476258</v>
      </c>
      <c r="N1086" s="18" t="s">
        <v>969</v>
      </c>
      <c r="O1086" s="18" t="s">
        <v>969</v>
      </c>
      <c r="P1086" s="21">
        <v>0.35486111111111113</v>
      </c>
      <c r="Q1086" s="18" t="s">
        <v>346</v>
      </c>
      <c r="R1086" s="20">
        <v>1.8385303528397079</v>
      </c>
      <c r="S1086" s="22">
        <v>4.3295733302534858E-3</v>
      </c>
      <c r="T1086" s="20">
        <v>0.99347712947532951</v>
      </c>
      <c r="U1086" s="22">
        <v>1.0034461373565704</v>
      </c>
      <c r="V1086" s="17">
        <v>3</v>
      </c>
      <c r="W1086" s="17">
        <v>2</v>
      </c>
      <c r="X1086" s="22">
        <v>9.4699999999999993E-4</v>
      </c>
      <c r="Y1086" s="22">
        <v>0</v>
      </c>
      <c r="Z1086" s="22">
        <v>0</v>
      </c>
      <c r="AA1086" s="22">
        <v>2.196E-4</v>
      </c>
      <c r="AB1086" s="22">
        <v>0</v>
      </c>
      <c r="AC1086" s="22">
        <v>8.2800000000000007E-5</v>
      </c>
      <c r="AD1086" s="22">
        <v>2.7399999999999999E-5</v>
      </c>
      <c r="AE1086" s="22">
        <v>0</v>
      </c>
      <c r="AF1086" s="22">
        <v>2.9683999999999999E-3</v>
      </c>
      <c r="AG1086" s="22">
        <v>0</v>
      </c>
      <c r="AH1086" s="22">
        <v>4.7999999999999998E-6</v>
      </c>
      <c r="AI1086" s="22">
        <v>0</v>
      </c>
      <c r="AJ1086" s="22">
        <v>7.957333025348571E-5</v>
      </c>
      <c r="AK1086" s="22">
        <v>0</v>
      </c>
      <c r="AL1086" s="22">
        <v>0</v>
      </c>
      <c r="AM1086" s="22">
        <v>0</v>
      </c>
      <c r="AN1086" s="22">
        <v>0</v>
      </c>
      <c r="AO1086" s="22">
        <v>0</v>
      </c>
      <c r="AP1086" s="22">
        <v>0</v>
      </c>
      <c r="AQ1086" s="24" t="s">
        <v>922</v>
      </c>
    </row>
    <row r="1087" spans="1:43" ht="27" x14ac:dyDescent="0.3">
      <c r="A1087" s="17">
        <v>2013</v>
      </c>
      <c r="B1087" s="19">
        <v>41437</v>
      </c>
      <c r="C1087" s="18" t="s">
        <v>43</v>
      </c>
      <c r="D1087" s="18" t="s">
        <v>2069</v>
      </c>
      <c r="E1087" s="18" t="s">
        <v>918</v>
      </c>
      <c r="F1087" s="17">
        <v>6</v>
      </c>
      <c r="G1087" s="18" t="s">
        <v>919</v>
      </c>
      <c r="H1087" s="18" t="s">
        <v>47</v>
      </c>
      <c r="I1087" s="17">
        <v>2013</v>
      </c>
      <c r="J1087" s="17">
        <v>0.57689999999999997</v>
      </c>
      <c r="K1087" s="17">
        <v>42</v>
      </c>
      <c r="L1087" s="17">
        <v>5925</v>
      </c>
      <c r="M1087" s="20">
        <v>3.1950674398476258</v>
      </c>
      <c r="N1087" s="18" t="s">
        <v>969</v>
      </c>
      <c r="O1087" s="18" t="s">
        <v>969</v>
      </c>
      <c r="P1087" s="21">
        <v>0.35486111111111113</v>
      </c>
      <c r="Q1087" s="18" t="s">
        <v>346</v>
      </c>
      <c r="R1087" s="20">
        <v>1.5889225442227763</v>
      </c>
      <c r="S1087" s="22">
        <v>2.9323422594773048E-3</v>
      </c>
      <c r="T1087" s="20">
        <v>0.50829299002900064</v>
      </c>
      <c r="U1087" s="22">
        <v>0.51088980710528953</v>
      </c>
      <c r="V1087" s="17">
        <v>3</v>
      </c>
      <c r="W1087" s="17">
        <v>2</v>
      </c>
      <c r="X1087" s="22">
        <v>1.7018999999999999E-3</v>
      </c>
      <c r="Y1087" s="22">
        <v>7.5300000000000001E-5</v>
      </c>
      <c r="Z1087" s="22">
        <v>0</v>
      </c>
      <c r="AA1087" s="22">
        <v>0</v>
      </c>
      <c r="AB1087" s="22">
        <v>2.1159999999999999E-4</v>
      </c>
      <c r="AC1087" s="22">
        <v>5.52E-5</v>
      </c>
      <c r="AD1087" s="22">
        <v>2.1699999999999999E-5</v>
      </c>
      <c r="AE1087" s="22">
        <v>3.82E-5</v>
      </c>
      <c r="AF1087" s="22">
        <v>2.2399999999999999E-5</v>
      </c>
      <c r="AG1087" s="22">
        <v>2.27E-5</v>
      </c>
      <c r="AH1087" s="22">
        <v>0</v>
      </c>
      <c r="AI1087" s="22">
        <v>0</v>
      </c>
      <c r="AJ1087" s="22">
        <v>1.2194225947730484E-4</v>
      </c>
      <c r="AK1087" s="22">
        <v>0</v>
      </c>
      <c r="AL1087" s="22">
        <v>0</v>
      </c>
      <c r="AM1087" s="22">
        <v>0</v>
      </c>
      <c r="AN1087" s="22">
        <v>6.6140000000000003E-4</v>
      </c>
      <c r="AO1087" s="22">
        <v>0</v>
      </c>
      <c r="AP1087" s="22">
        <v>0</v>
      </c>
      <c r="AQ1087" s="24" t="s">
        <v>922</v>
      </c>
    </row>
    <row r="1088" spans="1:43" ht="27" x14ac:dyDescent="0.3">
      <c r="A1088" s="17">
        <v>2013</v>
      </c>
      <c r="B1088" s="19">
        <v>41437</v>
      </c>
      <c r="C1088" s="18" t="s">
        <v>43</v>
      </c>
      <c r="D1088" s="18" t="s">
        <v>2070</v>
      </c>
      <c r="E1088" s="18" t="s">
        <v>918</v>
      </c>
      <c r="F1088" s="17">
        <v>6</v>
      </c>
      <c r="G1088" s="18" t="s">
        <v>919</v>
      </c>
      <c r="H1088" s="18" t="s">
        <v>47</v>
      </c>
      <c r="I1088" s="17">
        <v>2013</v>
      </c>
      <c r="J1088" s="17">
        <v>0.24479999999999999</v>
      </c>
      <c r="K1088" s="17">
        <v>32</v>
      </c>
      <c r="L1088" s="17">
        <v>5925</v>
      </c>
      <c r="M1088" s="20">
        <v>3.1950674398476258</v>
      </c>
      <c r="N1088" s="18" t="s">
        <v>969</v>
      </c>
      <c r="O1088" s="18" t="s">
        <v>969</v>
      </c>
      <c r="P1088" s="21">
        <v>0.35486111111111113</v>
      </c>
      <c r="Q1088" s="18" t="s">
        <v>346</v>
      </c>
      <c r="R1088" s="20">
        <v>1.7763040293679804</v>
      </c>
      <c r="S1088" s="22">
        <v>1.6091999999999999E-3</v>
      </c>
      <c r="T1088" s="20">
        <v>0.65735294117647058</v>
      </c>
      <c r="U1088" s="22">
        <v>0.66170266309416315</v>
      </c>
      <c r="V1088" s="17">
        <v>2</v>
      </c>
      <c r="W1088" s="17">
        <v>2</v>
      </c>
      <c r="X1088" s="22">
        <v>1.2078E-3</v>
      </c>
      <c r="Y1088" s="22">
        <v>0</v>
      </c>
      <c r="Z1088" s="22">
        <v>0</v>
      </c>
      <c r="AA1088" s="22">
        <v>0</v>
      </c>
      <c r="AB1088" s="22">
        <v>1.2089999999999998E-4</v>
      </c>
      <c r="AC1088" s="22">
        <v>0</v>
      </c>
      <c r="AD1088" s="22">
        <v>0</v>
      </c>
      <c r="AE1088" s="22">
        <v>3.82E-5</v>
      </c>
      <c r="AF1088" s="22">
        <v>2.128E-4</v>
      </c>
      <c r="AG1088" s="22">
        <v>0</v>
      </c>
      <c r="AH1088" s="22">
        <v>4.7999999999999998E-6</v>
      </c>
      <c r="AI1088" s="22">
        <v>0</v>
      </c>
      <c r="AJ1088" s="22">
        <v>0</v>
      </c>
      <c r="AK1088" s="22">
        <v>0</v>
      </c>
      <c r="AL1088" s="22">
        <v>0</v>
      </c>
      <c r="AM1088" s="22">
        <v>0</v>
      </c>
      <c r="AN1088" s="22">
        <v>0</v>
      </c>
      <c r="AO1088" s="22">
        <v>0</v>
      </c>
      <c r="AP1088" s="22">
        <v>2.4700000000000001E-5</v>
      </c>
      <c r="AQ1088" s="24" t="s">
        <v>960</v>
      </c>
    </row>
    <row r="1089" spans="1:43" ht="27" x14ac:dyDescent="0.3">
      <c r="A1089" s="17">
        <v>2013</v>
      </c>
      <c r="B1089" s="19">
        <v>41437</v>
      </c>
      <c r="C1089" s="18" t="s">
        <v>43</v>
      </c>
      <c r="D1089" s="18" t="s">
        <v>2071</v>
      </c>
      <c r="E1089" s="18" t="s">
        <v>918</v>
      </c>
      <c r="F1089" s="17">
        <v>6</v>
      </c>
      <c r="G1089" s="18" t="s">
        <v>919</v>
      </c>
      <c r="H1089" s="18" t="s">
        <v>47</v>
      </c>
      <c r="I1089" s="17">
        <v>2013</v>
      </c>
      <c r="J1089" s="17">
        <v>0.39319999999999999</v>
      </c>
      <c r="K1089" s="17">
        <v>38</v>
      </c>
      <c r="L1089" s="17">
        <v>5925</v>
      </c>
      <c r="M1089" s="20">
        <v>3.1950674398476258</v>
      </c>
      <c r="N1089" s="18" t="s">
        <v>969</v>
      </c>
      <c r="O1089" s="18" t="s">
        <v>969</v>
      </c>
      <c r="P1089" s="21">
        <v>0.35486111111111113</v>
      </c>
      <c r="Q1089" s="18" t="s">
        <v>346</v>
      </c>
      <c r="R1089" s="20">
        <v>1.8840072247175037</v>
      </c>
      <c r="S1089" s="22">
        <v>3.9575000000000001E-3</v>
      </c>
      <c r="T1089" s="20">
        <v>1.0064852492370295</v>
      </c>
      <c r="U1089" s="22">
        <v>1.0167183696538791</v>
      </c>
      <c r="V1089" s="17">
        <v>2</v>
      </c>
      <c r="W1089" s="17">
        <v>1</v>
      </c>
      <c r="X1089" s="22">
        <v>3.8566E-3</v>
      </c>
      <c r="Y1089" s="22">
        <v>0</v>
      </c>
      <c r="Z1089" s="22">
        <v>0</v>
      </c>
      <c r="AA1089" s="22">
        <v>0</v>
      </c>
      <c r="AB1089" s="22">
        <v>4.0299999999999997E-5</v>
      </c>
      <c r="AC1089" s="22">
        <v>0</v>
      </c>
      <c r="AD1089" s="22">
        <v>0</v>
      </c>
      <c r="AE1089" s="22">
        <v>0</v>
      </c>
      <c r="AF1089" s="22">
        <v>1.1199999999999999E-5</v>
      </c>
      <c r="AG1089" s="22">
        <v>0</v>
      </c>
      <c r="AH1089" s="22">
        <v>0</v>
      </c>
      <c r="AI1089" s="22">
        <v>0</v>
      </c>
      <c r="AJ1089" s="22">
        <v>0</v>
      </c>
      <c r="AK1089" s="22">
        <v>0</v>
      </c>
      <c r="AL1089" s="22">
        <v>0</v>
      </c>
      <c r="AM1089" s="22">
        <v>0</v>
      </c>
      <c r="AN1089" s="22">
        <v>0</v>
      </c>
      <c r="AO1089" s="22">
        <v>0</v>
      </c>
      <c r="AP1089" s="22">
        <v>4.9400000000000001E-5</v>
      </c>
      <c r="AQ1089" s="24" t="s">
        <v>922</v>
      </c>
    </row>
    <row r="1090" spans="1:43" ht="27" x14ac:dyDescent="0.3">
      <c r="A1090" s="17">
        <v>2013</v>
      </c>
      <c r="B1090" s="19">
        <v>41437</v>
      </c>
      <c r="C1090" s="18" t="s">
        <v>1512</v>
      </c>
      <c r="D1090" s="18" t="s">
        <v>2072</v>
      </c>
      <c r="E1090" s="18" t="s">
        <v>918</v>
      </c>
      <c r="F1090" s="17">
        <v>6</v>
      </c>
      <c r="G1090" s="18" t="s">
        <v>919</v>
      </c>
      <c r="H1090" s="18" t="s">
        <v>47</v>
      </c>
      <c r="I1090" s="17">
        <v>2013</v>
      </c>
      <c r="J1090" s="17">
        <v>0.22620000000000001</v>
      </c>
      <c r="K1090" s="17">
        <v>32</v>
      </c>
      <c r="L1090" s="17">
        <v>6254</v>
      </c>
      <c r="M1090" s="20">
        <v>3.3862690618722477</v>
      </c>
      <c r="N1090" s="18" t="s">
        <v>969</v>
      </c>
      <c r="O1090" s="18" t="s">
        <v>969</v>
      </c>
      <c r="P1090" s="21">
        <v>0.30277777777777776</v>
      </c>
      <c r="Q1090" s="18" t="s">
        <v>346</v>
      </c>
      <c r="R1090" s="20">
        <v>1.2123563369107921</v>
      </c>
      <c r="S1090" s="22">
        <v>4.392E-4</v>
      </c>
      <c r="T1090" s="20">
        <v>0.19416445623342174</v>
      </c>
      <c r="U1090" s="22">
        <v>0.19454218801492554</v>
      </c>
      <c r="V1090" s="17">
        <v>2</v>
      </c>
      <c r="W1090" s="17">
        <v>3</v>
      </c>
      <c r="X1090" s="22">
        <v>4.392E-4</v>
      </c>
      <c r="Y1090" s="22">
        <v>0</v>
      </c>
      <c r="Z1090" s="22">
        <v>0</v>
      </c>
      <c r="AA1090" s="22">
        <v>0</v>
      </c>
      <c r="AB1090" s="22">
        <v>0</v>
      </c>
      <c r="AC1090" s="22">
        <v>0</v>
      </c>
      <c r="AD1090" s="22">
        <v>0</v>
      </c>
      <c r="AE1090" s="22">
        <v>0</v>
      </c>
      <c r="AF1090" s="22">
        <v>0</v>
      </c>
      <c r="AG1090" s="22">
        <v>0</v>
      </c>
      <c r="AH1090" s="22">
        <v>0</v>
      </c>
      <c r="AI1090" s="22">
        <v>0</v>
      </c>
      <c r="AJ1090" s="22">
        <v>0</v>
      </c>
      <c r="AK1090" s="22">
        <v>0</v>
      </c>
      <c r="AL1090" s="22">
        <v>0</v>
      </c>
      <c r="AM1090" s="22">
        <v>0</v>
      </c>
      <c r="AN1090" s="22">
        <v>0</v>
      </c>
      <c r="AO1090" s="22">
        <v>0</v>
      </c>
      <c r="AP1090" s="22">
        <v>0</v>
      </c>
      <c r="AQ1090" s="24" t="s">
        <v>960</v>
      </c>
    </row>
    <row r="1091" spans="1:43" ht="40.200000000000003" x14ac:dyDescent="0.3">
      <c r="A1091" s="17">
        <v>2013</v>
      </c>
      <c r="B1091" s="19">
        <v>41449</v>
      </c>
      <c r="C1091" s="18" t="s">
        <v>1141</v>
      </c>
      <c r="D1091" s="18" t="s">
        <v>2073</v>
      </c>
      <c r="E1091" s="18" t="s">
        <v>918</v>
      </c>
      <c r="F1091" s="17">
        <v>6</v>
      </c>
      <c r="G1091" s="18" t="s">
        <v>919</v>
      </c>
      <c r="H1091" s="18" t="s">
        <v>47</v>
      </c>
      <c r="I1091" s="17">
        <v>2013</v>
      </c>
      <c r="J1091" s="17">
        <v>0.22550000000000001</v>
      </c>
      <c r="K1091" s="17">
        <v>33</v>
      </c>
      <c r="L1091" s="17">
        <v>432</v>
      </c>
      <c r="M1091" s="20">
        <v>0.19303672685523526</v>
      </c>
      <c r="N1091" s="18" t="s">
        <v>920</v>
      </c>
      <c r="O1091" s="18" t="s">
        <v>921</v>
      </c>
      <c r="P1091" s="21">
        <v>0.43680555555555556</v>
      </c>
      <c r="Q1091" s="18" t="s">
        <v>346</v>
      </c>
      <c r="R1091" s="20">
        <v>1.606675450127623</v>
      </c>
      <c r="S1091" s="22">
        <v>1.2236999999999999E-3</v>
      </c>
      <c r="T1091" s="20">
        <v>0.54266075388026602</v>
      </c>
      <c r="U1091" s="22">
        <v>0.54562162832185113</v>
      </c>
      <c r="V1091" s="17">
        <v>3</v>
      </c>
      <c r="W1091" s="17">
        <v>2</v>
      </c>
      <c r="X1091" s="22">
        <v>1.1253999999999999E-3</v>
      </c>
      <c r="Y1091" s="22">
        <v>0</v>
      </c>
      <c r="Z1091" s="22">
        <v>7.0699999999999997E-5</v>
      </c>
      <c r="AA1091" s="22">
        <v>0</v>
      </c>
      <c r="AB1091" s="22">
        <v>0</v>
      </c>
      <c r="AC1091" s="22">
        <v>2.76E-5</v>
      </c>
      <c r="AD1091" s="22">
        <v>0</v>
      </c>
      <c r="AE1091" s="22">
        <v>0</v>
      </c>
      <c r="AF1091" s="22">
        <v>0</v>
      </c>
      <c r="AG1091" s="22">
        <v>0</v>
      </c>
      <c r="AH1091" s="22">
        <v>0</v>
      </c>
      <c r="AI1091" s="22">
        <v>0</v>
      </c>
      <c r="AJ1091" s="22">
        <v>0</v>
      </c>
      <c r="AK1091" s="22">
        <v>0</v>
      </c>
      <c r="AL1091" s="22">
        <v>0</v>
      </c>
      <c r="AM1091" s="22">
        <v>0</v>
      </c>
      <c r="AN1091" s="22">
        <v>0</v>
      </c>
      <c r="AO1091" s="22">
        <v>0</v>
      </c>
      <c r="AP1091" s="22">
        <v>0</v>
      </c>
      <c r="AQ1091" s="24" t="s">
        <v>960</v>
      </c>
    </row>
    <row r="1092" spans="1:43" ht="40.200000000000003" x14ac:dyDescent="0.3">
      <c r="A1092" s="17">
        <v>2013</v>
      </c>
      <c r="B1092" s="19">
        <v>41449</v>
      </c>
      <c r="C1092" s="18" t="s">
        <v>1141</v>
      </c>
      <c r="D1092" s="18" t="s">
        <v>2074</v>
      </c>
      <c r="E1092" s="18" t="s">
        <v>918</v>
      </c>
      <c r="F1092" s="17">
        <v>6</v>
      </c>
      <c r="G1092" s="18" t="s">
        <v>919</v>
      </c>
      <c r="H1092" s="18" t="s">
        <v>47</v>
      </c>
      <c r="I1092" s="17">
        <v>2013</v>
      </c>
      <c r="J1092" s="17">
        <v>0.14560000000000001</v>
      </c>
      <c r="K1092" s="17">
        <v>28</v>
      </c>
      <c r="L1092" s="17">
        <v>432</v>
      </c>
      <c r="M1092" s="20">
        <v>0.19303672685523526</v>
      </c>
      <c r="N1092" s="18" t="s">
        <v>920</v>
      </c>
      <c r="O1092" s="18" t="s">
        <v>921</v>
      </c>
      <c r="P1092" s="21">
        <v>0.43680555555555556</v>
      </c>
      <c r="Q1092" s="18" t="s">
        <v>346</v>
      </c>
      <c r="R1092" s="20">
        <v>1.1640565559900979</v>
      </c>
      <c r="S1092" s="22">
        <v>2.3680000000000001E-4</v>
      </c>
      <c r="T1092" s="20">
        <v>0.16263736263736264</v>
      </c>
      <c r="U1092" s="22">
        <v>0.16290230264606173</v>
      </c>
      <c r="V1092" s="17">
        <v>2</v>
      </c>
      <c r="W1092" s="17">
        <v>1</v>
      </c>
      <c r="X1092" s="22">
        <v>0</v>
      </c>
      <c r="Y1092" s="22">
        <v>0</v>
      </c>
      <c r="Z1092" s="22">
        <v>2.1210000000000001E-4</v>
      </c>
      <c r="AA1092" s="22">
        <v>0</v>
      </c>
      <c r="AB1092" s="22">
        <v>0</v>
      </c>
      <c r="AC1092" s="22">
        <v>0</v>
      </c>
      <c r="AD1092" s="22">
        <v>0</v>
      </c>
      <c r="AE1092" s="22">
        <v>0</v>
      </c>
      <c r="AF1092" s="22">
        <v>0</v>
      </c>
      <c r="AG1092" s="22">
        <v>0</v>
      </c>
      <c r="AH1092" s="22">
        <v>0</v>
      </c>
      <c r="AI1092" s="22">
        <v>0</v>
      </c>
      <c r="AJ1092" s="22">
        <v>0</v>
      </c>
      <c r="AK1092" s="22">
        <v>0</v>
      </c>
      <c r="AL1092" s="22">
        <v>0</v>
      </c>
      <c r="AM1092" s="22">
        <v>0</v>
      </c>
      <c r="AN1092" s="22">
        <v>0</v>
      </c>
      <c r="AO1092" s="22">
        <v>0</v>
      </c>
      <c r="AP1092" s="22">
        <v>2.4700000000000001E-5</v>
      </c>
      <c r="AQ1092" s="24" t="s">
        <v>960</v>
      </c>
    </row>
    <row r="1093" spans="1:43" ht="40.200000000000003" x14ac:dyDescent="0.3">
      <c r="A1093" s="17">
        <v>2013</v>
      </c>
      <c r="B1093" s="19">
        <v>41449</v>
      </c>
      <c r="C1093" s="18" t="s">
        <v>1106</v>
      </c>
      <c r="D1093" s="18" t="s">
        <v>2075</v>
      </c>
      <c r="E1093" s="18" t="s">
        <v>918</v>
      </c>
      <c r="F1093" s="17">
        <v>6</v>
      </c>
      <c r="G1093" s="18" t="s">
        <v>919</v>
      </c>
      <c r="H1093" s="18" t="s">
        <v>47</v>
      </c>
      <c r="I1093" s="17">
        <v>2013</v>
      </c>
      <c r="J1093" s="17">
        <v>0.28789999999999999</v>
      </c>
      <c r="K1093" s="17">
        <v>36</v>
      </c>
      <c r="L1093" s="17">
        <v>181</v>
      </c>
      <c r="M1093" s="20">
        <v>7.6086759994469358E-2</v>
      </c>
      <c r="N1093" s="18" t="s">
        <v>920</v>
      </c>
      <c r="O1093" s="18" t="s">
        <v>921</v>
      </c>
      <c r="P1093" s="21">
        <v>0.37708333333333333</v>
      </c>
      <c r="Q1093" s="18" t="s">
        <v>346</v>
      </c>
      <c r="R1093" s="20">
        <v>1.5301724078615027</v>
      </c>
      <c r="S1093" s="22">
        <v>1.4273000000000001E-3</v>
      </c>
      <c r="T1093" s="20">
        <v>0.49576241750607852</v>
      </c>
      <c r="U1093" s="22">
        <v>0.49823246682842731</v>
      </c>
      <c r="V1093" s="17">
        <v>2</v>
      </c>
      <c r="W1093" s="17">
        <v>1</v>
      </c>
      <c r="X1093" s="22">
        <v>1.4273000000000001E-3</v>
      </c>
      <c r="Y1093" s="22">
        <v>0</v>
      </c>
      <c r="Z1093" s="22">
        <v>0</v>
      </c>
      <c r="AA1093" s="22">
        <v>0</v>
      </c>
      <c r="AB1093" s="22">
        <v>0</v>
      </c>
      <c r="AC1093" s="22">
        <v>0</v>
      </c>
      <c r="AD1093" s="22">
        <v>0</v>
      </c>
      <c r="AE1093" s="22">
        <v>0</v>
      </c>
      <c r="AF1093" s="22">
        <v>0</v>
      </c>
      <c r="AG1093" s="22">
        <v>0</v>
      </c>
      <c r="AH1093" s="22">
        <v>0</v>
      </c>
      <c r="AI1093" s="22">
        <v>0</v>
      </c>
      <c r="AJ1093" s="22">
        <v>0</v>
      </c>
      <c r="AK1093" s="22">
        <v>0</v>
      </c>
      <c r="AL1093" s="22">
        <v>0</v>
      </c>
      <c r="AM1093" s="22">
        <v>0</v>
      </c>
      <c r="AN1093" s="22">
        <v>0</v>
      </c>
      <c r="AO1093" s="22">
        <v>0</v>
      </c>
      <c r="AP1093" s="22">
        <v>0</v>
      </c>
      <c r="AQ1093" s="24" t="s">
        <v>922</v>
      </c>
    </row>
    <row r="1094" spans="1:43" ht="40.200000000000003" x14ac:dyDescent="0.3">
      <c r="A1094" s="17">
        <v>2013</v>
      </c>
      <c r="B1094" s="19">
        <v>41449</v>
      </c>
      <c r="C1094" s="18" t="s">
        <v>962</v>
      </c>
      <c r="D1094" s="18" t="s">
        <v>2076</v>
      </c>
      <c r="E1094" s="18" t="s">
        <v>918</v>
      </c>
      <c r="F1094" s="17">
        <v>6</v>
      </c>
      <c r="G1094" s="18" t="s">
        <v>919</v>
      </c>
      <c r="H1094" s="18" t="s">
        <v>47</v>
      </c>
      <c r="I1094" s="17">
        <v>2013</v>
      </c>
      <c r="J1094" s="17">
        <v>1.0719000000000001</v>
      </c>
      <c r="K1094" s="17">
        <v>53</v>
      </c>
      <c r="L1094" s="17">
        <v>709</v>
      </c>
      <c r="M1094" s="20">
        <v>0.32806157744599818</v>
      </c>
      <c r="N1094" s="18" t="s">
        <v>920</v>
      </c>
      <c r="O1094" s="18" t="s">
        <v>921</v>
      </c>
      <c r="P1094" s="21">
        <v>0.47013888888888888</v>
      </c>
      <c r="Q1094" s="18" t="s">
        <v>346</v>
      </c>
      <c r="R1094" s="20">
        <v>0.15926438162154827</v>
      </c>
      <c r="S1094" s="22">
        <v>2.6350000000000001E-4</v>
      </c>
      <c r="T1094" s="20">
        <v>2.4582517025841966E-2</v>
      </c>
      <c r="U1094" s="22">
        <v>2.4588561513162341E-2</v>
      </c>
      <c r="V1094" s="17">
        <v>1</v>
      </c>
      <c r="W1094" s="17">
        <v>1</v>
      </c>
      <c r="X1094" s="22">
        <v>8.4099999999999998E-5</v>
      </c>
      <c r="Y1094" s="22">
        <v>0</v>
      </c>
      <c r="Z1094" s="22">
        <v>1.1789999999999999E-4</v>
      </c>
      <c r="AA1094" s="22">
        <v>0</v>
      </c>
      <c r="AB1094" s="22">
        <v>0</v>
      </c>
      <c r="AC1094" s="22">
        <v>2.76E-5</v>
      </c>
      <c r="AD1094" s="22">
        <v>0</v>
      </c>
      <c r="AE1094" s="22">
        <v>0</v>
      </c>
      <c r="AF1094" s="22">
        <v>5.5999999999999997E-6</v>
      </c>
      <c r="AG1094" s="22">
        <v>0</v>
      </c>
      <c r="AH1094" s="22">
        <v>0</v>
      </c>
      <c r="AI1094" s="22">
        <v>2.83E-5</v>
      </c>
      <c r="AJ1094" s="22">
        <v>0</v>
      </c>
      <c r="AK1094" s="22">
        <v>0</v>
      </c>
      <c r="AL1094" s="22">
        <v>0</v>
      </c>
      <c r="AM1094" s="22">
        <v>0</v>
      </c>
      <c r="AN1094" s="22">
        <v>0</v>
      </c>
      <c r="AO1094" s="22">
        <v>0</v>
      </c>
      <c r="AP1094" s="22">
        <v>0</v>
      </c>
      <c r="AQ1094" s="24" t="s">
        <v>922</v>
      </c>
    </row>
    <row r="1095" spans="1:43" ht="40.200000000000003" x14ac:dyDescent="0.3">
      <c r="A1095" s="17">
        <v>2013</v>
      </c>
      <c r="B1095" s="19">
        <v>41449</v>
      </c>
      <c r="C1095" s="18" t="s">
        <v>962</v>
      </c>
      <c r="D1095" s="18" t="s">
        <v>2077</v>
      </c>
      <c r="E1095" s="18" t="s">
        <v>918</v>
      </c>
      <c r="F1095" s="17">
        <v>6</v>
      </c>
      <c r="G1095" s="18" t="s">
        <v>919</v>
      </c>
      <c r="H1095" s="18" t="s">
        <v>47</v>
      </c>
      <c r="I1095" s="17">
        <v>2013</v>
      </c>
      <c r="J1095" s="17">
        <v>0.64790000000000003</v>
      </c>
      <c r="K1095" s="17">
        <v>44</v>
      </c>
      <c r="L1095" s="17">
        <v>709</v>
      </c>
      <c r="M1095" s="20">
        <v>0.32806157744599818</v>
      </c>
      <c r="N1095" s="18" t="s">
        <v>920</v>
      </c>
      <c r="O1095" s="18" t="s">
        <v>921</v>
      </c>
      <c r="P1095" s="21">
        <v>0.47013888888888888</v>
      </c>
      <c r="Q1095" s="18" t="s">
        <v>346</v>
      </c>
      <c r="R1095" s="20">
        <v>1.4257699288973187</v>
      </c>
      <c r="S1095" s="22">
        <v>2.4026999999999998E-3</v>
      </c>
      <c r="T1095" s="20">
        <v>0.37084426609044602</v>
      </c>
      <c r="U1095" s="22">
        <v>0.37222463982420989</v>
      </c>
      <c r="V1095" s="17">
        <v>2</v>
      </c>
      <c r="W1095" s="17">
        <v>2</v>
      </c>
      <c r="X1095" s="22">
        <v>1.1802E-3</v>
      </c>
      <c r="Y1095" s="22">
        <v>0</v>
      </c>
      <c r="Z1095" s="22">
        <v>9.4289999999999999E-4</v>
      </c>
      <c r="AA1095" s="22">
        <v>0</v>
      </c>
      <c r="AB1095" s="22">
        <v>0</v>
      </c>
      <c r="AC1095" s="22">
        <v>1.104E-4</v>
      </c>
      <c r="AD1095" s="22">
        <v>0</v>
      </c>
      <c r="AE1095" s="22">
        <v>0</v>
      </c>
      <c r="AF1095" s="22">
        <v>5.5999999999999999E-5</v>
      </c>
      <c r="AG1095" s="22">
        <v>0</v>
      </c>
      <c r="AH1095" s="22">
        <v>0</v>
      </c>
      <c r="AI1095" s="22">
        <v>1.132E-4</v>
      </c>
      <c r="AJ1095" s="22">
        <v>0</v>
      </c>
      <c r="AK1095" s="22">
        <v>0</v>
      </c>
      <c r="AL1095" s="22">
        <v>0</v>
      </c>
      <c r="AM1095" s="22">
        <v>0</v>
      </c>
      <c r="AN1095" s="22">
        <v>0</v>
      </c>
      <c r="AO1095" s="22">
        <v>0</v>
      </c>
      <c r="AP1095" s="22">
        <v>0</v>
      </c>
      <c r="AQ1095" s="24" t="s">
        <v>922</v>
      </c>
    </row>
    <row r="1096" spans="1:43" ht="40.200000000000003" x14ac:dyDescent="0.3">
      <c r="A1096" s="17">
        <v>2013</v>
      </c>
      <c r="B1096" s="19">
        <v>41449</v>
      </c>
      <c r="C1096" s="18" t="s">
        <v>962</v>
      </c>
      <c r="D1096" s="18" t="s">
        <v>2078</v>
      </c>
      <c r="E1096" s="18" t="s">
        <v>918</v>
      </c>
      <c r="F1096" s="17">
        <v>6</v>
      </c>
      <c r="G1096" s="18" t="s">
        <v>919</v>
      </c>
      <c r="H1096" s="18" t="s">
        <v>47</v>
      </c>
      <c r="I1096" s="17">
        <v>2013</v>
      </c>
      <c r="J1096" s="17">
        <v>0.71399999999999997</v>
      </c>
      <c r="K1096" s="17">
        <v>47</v>
      </c>
      <c r="L1096" s="17">
        <v>709</v>
      </c>
      <c r="M1096" s="20">
        <v>0.32806157744599818</v>
      </c>
      <c r="N1096" s="18" t="s">
        <v>920</v>
      </c>
      <c r="O1096" s="18" t="s">
        <v>921</v>
      </c>
      <c r="P1096" s="21">
        <v>0.47013888888888888</v>
      </c>
      <c r="Q1096" s="18" t="s">
        <v>346</v>
      </c>
      <c r="R1096" s="20">
        <v>0.87975671207869044</v>
      </c>
      <c r="S1096" s="22">
        <v>8.7769999999999992E-4</v>
      </c>
      <c r="T1096" s="20">
        <v>0.12292717086834733</v>
      </c>
      <c r="U1096" s="22">
        <v>0.12307846774669647</v>
      </c>
      <c r="V1096" s="17">
        <v>1</v>
      </c>
      <c r="W1096" s="17">
        <v>2</v>
      </c>
      <c r="X1096" s="22">
        <v>6.5870000000000002E-4</v>
      </c>
      <c r="Y1096" s="22">
        <v>0</v>
      </c>
      <c r="Z1096" s="22">
        <v>0</v>
      </c>
      <c r="AA1096" s="22">
        <v>0</v>
      </c>
      <c r="AB1096" s="22">
        <v>0</v>
      </c>
      <c r="AC1096" s="22">
        <v>1.2850000000000001E-4</v>
      </c>
      <c r="AD1096" s="22">
        <v>0</v>
      </c>
      <c r="AE1096" s="22">
        <v>0</v>
      </c>
      <c r="AF1096" s="22">
        <v>5.5999999999999997E-6</v>
      </c>
      <c r="AG1096" s="22">
        <v>0</v>
      </c>
      <c r="AH1096" s="22">
        <v>0</v>
      </c>
      <c r="AI1096" s="22">
        <v>8.4900000000000004E-5</v>
      </c>
      <c r="AJ1096" s="22">
        <v>0</v>
      </c>
      <c r="AK1096" s="22">
        <v>0</v>
      </c>
      <c r="AL1096" s="22">
        <v>0</v>
      </c>
      <c r="AM1096" s="22">
        <v>0</v>
      </c>
      <c r="AN1096" s="22">
        <v>0</v>
      </c>
      <c r="AO1096" s="22">
        <v>0</v>
      </c>
      <c r="AP1096" s="22">
        <v>0</v>
      </c>
      <c r="AQ1096" s="24" t="s">
        <v>922</v>
      </c>
    </row>
    <row r="1097" spans="1:43" ht="40.200000000000003" x14ac:dyDescent="0.3">
      <c r="A1097" s="17">
        <v>2013</v>
      </c>
      <c r="B1097" s="19">
        <v>41449</v>
      </c>
      <c r="C1097" s="18" t="s">
        <v>962</v>
      </c>
      <c r="D1097" s="18" t="s">
        <v>2079</v>
      </c>
      <c r="E1097" s="18" t="s">
        <v>918</v>
      </c>
      <c r="F1097" s="17">
        <v>6</v>
      </c>
      <c r="G1097" s="18" t="s">
        <v>919</v>
      </c>
      <c r="H1097" s="18" t="s">
        <v>47</v>
      </c>
      <c r="I1097" s="17">
        <v>2013</v>
      </c>
      <c r="J1097" s="17">
        <v>1.0454000000000001</v>
      </c>
      <c r="K1097" s="17">
        <v>51</v>
      </c>
      <c r="L1097" s="17">
        <v>709</v>
      </c>
      <c r="M1097" s="20">
        <v>0.32806157744599818</v>
      </c>
      <c r="N1097" s="18" t="s">
        <v>920</v>
      </c>
      <c r="O1097" s="18" t="s">
        <v>921</v>
      </c>
      <c r="P1097" s="21">
        <v>0.47013888888888888</v>
      </c>
      <c r="Q1097" s="18" t="s">
        <v>346</v>
      </c>
      <c r="R1097" s="20">
        <v>1.8471021029658641</v>
      </c>
      <c r="S1097" s="22">
        <v>1.1098100000000001E-2</v>
      </c>
      <c r="T1097" s="20">
        <v>1.0616127797972068</v>
      </c>
      <c r="U1097" s="22">
        <v>1.0730039266098228</v>
      </c>
      <c r="V1097" s="17">
        <v>4</v>
      </c>
      <c r="W1097" s="17">
        <v>2</v>
      </c>
      <c r="X1097" s="22">
        <v>2.9095000000000002E-3</v>
      </c>
      <c r="Y1097" s="22">
        <v>0</v>
      </c>
      <c r="Z1097" s="22">
        <v>7.5188E-3</v>
      </c>
      <c r="AA1097" s="22">
        <v>0</v>
      </c>
      <c r="AB1097" s="22">
        <v>0</v>
      </c>
      <c r="AC1097" s="22">
        <v>5.5199999999999997E-4</v>
      </c>
      <c r="AD1097" s="22">
        <v>2.1699999999999999E-5</v>
      </c>
      <c r="AE1097" s="22">
        <v>0</v>
      </c>
      <c r="AF1097" s="22">
        <v>1.1199999999999999E-5</v>
      </c>
      <c r="AG1097" s="22">
        <v>0</v>
      </c>
      <c r="AH1097" s="22">
        <v>0</v>
      </c>
      <c r="AI1097" s="22">
        <v>8.4900000000000004E-5</v>
      </c>
      <c r="AJ1097" s="22">
        <v>0</v>
      </c>
      <c r="AK1097" s="22">
        <v>0</v>
      </c>
      <c r="AL1097" s="22">
        <v>0</v>
      </c>
      <c r="AM1097" s="22">
        <v>0</v>
      </c>
      <c r="AN1097" s="22">
        <v>0</v>
      </c>
      <c r="AO1097" s="22">
        <v>0</v>
      </c>
      <c r="AP1097" s="22">
        <v>0</v>
      </c>
      <c r="AQ1097" s="24" t="s">
        <v>922</v>
      </c>
    </row>
    <row r="1098" spans="1:43" ht="27" x14ac:dyDescent="0.3">
      <c r="A1098" s="17">
        <v>2013</v>
      </c>
      <c r="B1098" s="19">
        <v>41451</v>
      </c>
      <c r="C1098" s="18" t="s">
        <v>1084</v>
      </c>
      <c r="D1098" s="18" t="s">
        <v>2080</v>
      </c>
      <c r="E1098" s="18" t="s">
        <v>918</v>
      </c>
      <c r="F1098" s="17">
        <v>6</v>
      </c>
      <c r="G1098" s="18" t="s">
        <v>919</v>
      </c>
      <c r="H1098" s="18" t="s">
        <v>47</v>
      </c>
      <c r="I1098" s="17">
        <v>2013</v>
      </c>
      <c r="J1098" s="17">
        <v>0.49249999999999999</v>
      </c>
      <c r="K1098" s="17">
        <v>41</v>
      </c>
      <c r="L1098" s="17">
        <v>7824</v>
      </c>
      <c r="M1098" s="20">
        <v>4.3094707501460769</v>
      </c>
      <c r="N1098" s="18" t="s">
        <v>969</v>
      </c>
      <c r="O1098" s="18" t="s">
        <v>969</v>
      </c>
      <c r="P1098" s="21">
        <v>0.41180555555555554</v>
      </c>
      <c r="Q1098" s="18" t="s">
        <v>347</v>
      </c>
      <c r="R1098" s="20"/>
      <c r="S1098" s="22">
        <v>0</v>
      </c>
      <c r="T1098" s="20" t="s">
        <v>47</v>
      </c>
      <c r="U1098" s="22">
        <v>0</v>
      </c>
      <c r="V1098" s="17">
        <v>0</v>
      </c>
      <c r="W1098" s="17" t="s">
        <v>47</v>
      </c>
      <c r="X1098" s="22">
        <v>0</v>
      </c>
      <c r="Y1098" s="22">
        <v>0</v>
      </c>
      <c r="Z1098" s="22">
        <v>0</v>
      </c>
      <c r="AA1098" s="22">
        <v>0</v>
      </c>
      <c r="AB1098" s="22">
        <v>0</v>
      </c>
      <c r="AC1098" s="22">
        <v>0</v>
      </c>
      <c r="AD1098" s="22">
        <v>0</v>
      </c>
      <c r="AE1098" s="22">
        <v>0</v>
      </c>
      <c r="AF1098" s="22">
        <v>0</v>
      </c>
      <c r="AG1098" s="22">
        <v>0</v>
      </c>
      <c r="AH1098" s="22">
        <v>0</v>
      </c>
      <c r="AI1098" s="22">
        <v>0</v>
      </c>
      <c r="AJ1098" s="22">
        <v>0</v>
      </c>
      <c r="AK1098" s="22">
        <v>0</v>
      </c>
      <c r="AL1098" s="22">
        <v>0</v>
      </c>
      <c r="AM1098" s="22">
        <v>0</v>
      </c>
      <c r="AN1098" s="22">
        <v>0</v>
      </c>
      <c r="AO1098" s="22">
        <v>0</v>
      </c>
      <c r="AP1098" s="22">
        <v>0</v>
      </c>
      <c r="AQ1098" s="24" t="s">
        <v>922</v>
      </c>
    </row>
    <row r="1099" spans="1:43" ht="27" x14ac:dyDescent="0.3">
      <c r="A1099" s="17">
        <v>2013</v>
      </c>
      <c r="B1099" s="19">
        <v>41451</v>
      </c>
      <c r="C1099" s="18" t="s">
        <v>1084</v>
      </c>
      <c r="D1099" s="18" t="s">
        <v>2081</v>
      </c>
      <c r="E1099" s="18" t="s">
        <v>918</v>
      </c>
      <c r="F1099" s="17">
        <v>6</v>
      </c>
      <c r="G1099" s="18" t="s">
        <v>919</v>
      </c>
      <c r="H1099" s="18" t="s">
        <v>47</v>
      </c>
      <c r="I1099" s="17">
        <v>2013</v>
      </c>
      <c r="J1099" s="17">
        <v>0.42030000000000001</v>
      </c>
      <c r="K1099" s="17">
        <v>39</v>
      </c>
      <c r="L1099" s="17">
        <v>7824</v>
      </c>
      <c r="M1099" s="20">
        <v>4.3094707501460769</v>
      </c>
      <c r="N1099" s="18" t="s">
        <v>969</v>
      </c>
      <c r="O1099" s="18" t="s">
        <v>969</v>
      </c>
      <c r="P1099" s="21">
        <v>0.41180555555555554</v>
      </c>
      <c r="Q1099" s="18" t="s">
        <v>347</v>
      </c>
      <c r="R1099" s="20"/>
      <c r="S1099" s="22">
        <v>0</v>
      </c>
      <c r="T1099" s="20" t="s">
        <v>47</v>
      </c>
      <c r="U1099" s="22">
        <v>0</v>
      </c>
      <c r="V1099" s="17">
        <v>0</v>
      </c>
      <c r="W1099" s="17" t="s">
        <v>47</v>
      </c>
      <c r="X1099" s="22">
        <v>0</v>
      </c>
      <c r="Y1099" s="22">
        <v>0</v>
      </c>
      <c r="Z1099" s="22">
        <v>0</v>
      </c>
      <c r="AA1099" s="22">
        <v>0</v>
      </c>
      <c r="AB1099" s="22">
        <v>0</v>
      </c>
      <c r="AC1099" s="22">
        <v>0</v>
      </c>
      <c r="AD1099" s="22">
        <v>0</v>
      </c>
      <c r="AE1099" s="22">
        <v>0</v>
      </c>
      <c r="AF1099" s="22">
        <v>0</v>
      </c>
      <c r="AG1099" s="22">
        <v>0</v>
      </c>
      <c r="AH1099" s="22">
        <v>0</v>
      </c>
      <c r="AI1099" s="22">
        <v>0</v>
      </c>
      <c r="AJ1099" s="22">
        <v>0</v>
      </c>
      <c r="AK1099" s="22">
        <v>0</v>
      </c>
      <c r="AL1099" s="22">
        <v>0</v>
      </c>
      <c r="AM1099" s="22">
        <v>0</v>
      </c>
      <c r="AN1099" s="22">
        <v>0</v>
      </c>
      <c r="AO1099" s="22">
        <v>0</v>
      </c>
      <c r="AP1099" s="22">
        <v>0</v>
      </c>
      <c r="AQ1099" s="24" t="s">
        <v>922</v>
      </c>
    </row>
    <row r="1100" spans="1:43" ht="27" x14ac:dyDescent="0.3">
      <c r="A1100" s="17">
        <v>2013</v>
      </c>
      <c r="B1100" s="19">
        <v>41452</v>
      </c>
      <c r="C1100" s="18" t="s">
        <v>1117</v>
      </c>
      <c r="D1100" s="18" t="s">
        <v>2082</v>
      </c>
      <c r="E1100" s="18" t="s">
        <v>918</v>
      </c>
      <c r="F1100" s="17">
        <v>6</v>
      </c>
      <c r="G1100" s="18" t="s">
        <v>919</v>
      </c>
      <c r="H1100" s="18" t="s">
        <v>47</v>
      </c>
      <c r="I1100" s="17">
        <v>2013</v>
      </c>
      <c r="J1100" s="17">
        <v>0.61250000000000004</v>
      </c>
      <c r="K1100" s="17">
        <v>46</v>
      </c>
      <c r="L1100" s="17">
        <v>11579</v>
      </c>
      <c r="M1100" s="20">
        <v>6.5782324672498236</v>
      </c>
      <c r="N1100" s="18" t="s">
        <v>976</v>
      </c>
      <c r="O1100" s="18" t="s">
        <v>976</v>
      </c>
      <c r="P1100" s="21">
        <v>0.40833333333333333</v>
      </c>
      <c r="Q1100" s="18" t="s">
        <v>346</v>
      </c>
      <c r="R1100" s="20">
        <v>1.5357950566881817</v>
      </c>
      <c r="S1100" s="22">
        <v>3.6639954136629652E-3</v>
      </c>
      <c r="T1100" s="20">
        <v>0.59820333284293303</v>
      </c>
      <c r="U1100" s="22">
        <v>0.60180334048286155</v>
      </c>
      <c r="V1100" s="17">
        <v>3</v>
      </c>
      <c r="W1100" s="17">
        <v>2</v>
      </c>
      <c r="X1100" s="22">
        <v>1.3699999999999999E-5</v>
      </c>
      <c r="Y1100" s="22">
        <v>0</v>
      </c>
      <c r="Z1100" s="22">
        <v>0</v>
      </c>
      <c r="AA1100" s="22">
        <v>2.196E-4</v>
      </c>
      <c r="AB1100" s="22">
        <v>0</v>
      </c>
      <c r="AC1100" s="22">
        <v>0</v>
      </c>
      <c r="AD1100" s="22">
        <v>0</v>
      </c>
      <c r="AE1100" s="22">
        <v>0</v>
      </c>
      <c r="AF1100" s="22">
        <v>1.1199999999999999E-5</v>
      </c>
      <c r="AG1100" s="22">
        <v>0</v>
      </c>
      <c r="AH1100" s="22">
        <v>0</v>
      </c>
      <c r="AI1100" s="22">
        <v>0</v>
      </c>
      <c r="AJ1100" s="22">
        <v>1.6026954136629651E-3</v>
      </c>
      <c r="AK1100" s="22">
        <v>0</v>
      </c>
      <c r="AL1100" s="22">
        <v>0</v>
      </c>
      <c r="AM1100" s="22">
        <v>0</v>
      </c>
      <c r="AN1100" s="22">
        <v>1.3228000000000001E-3</v>
      </c>
      <c r="AO1100" s="22">
        <v>0</v>
      </c>
      <c r="AP1100" s="22">
        <v>4.9399999999999997E-4</v>
      </c>
      <c r="AQ1100" s="24" t="s">
        <v>922</v>
      </c>
    </row>
    <row r="1101" spans="1:43" ht="27" x14ac:dyDescent="0.3">
      <c r="A1101" s="17">
        <v>2013</v>
      </c>
      <c r="B1101" s="19">
        <v>41452</v>
      </c>
      <c r="C1101" s="18" t="s">
        <v>1117</v>
      </c>
      <c r="D1101" s="18" t="s">
        <v>2083</v>
      </c>
      <c r="E1101" s="18" t="s">
        <v>918</v>
      </c>
      <c r="F1101" s="17">
        <v>6</v>
      </c>
      <c r="G1101" s="18" t="s">
        <v>919</v>
      </c>
      <c r="H1101" s="18" t="s">
        <v>47</v>
      </c>
      <c r="I1101" s="17">
        <v>2013</v>
      </c>
      <c r="J1101" s="17">
        <v>0.59140000000000004</v>
      </c>
      <c r="K1101" s="17">
        <v>44</v>
      </c>
      <c r="L1101" s="17">
        <v>11579</v>
      </c>
      <c r="M1101" s="20">
        <v>6.5782324672498236</v>
      </c>
      <c r="N1101" s="18" t="s">
        <v>976</v>
      </c>
      <c r="O1101" s="18" t="s">
        <v>976</v>
      </c>
      <c r="P1101" s="21">
        <v>0.40833333333333333</v>
      </c>
      <c r="Q1101" s="18" t="s">
        <v>346</v>
      </c>
      <c r="R1101" s="20">
        <v>2.4721178799771604</v>
      </c>
      <c r="S1101" s="22">
        <v>2.6732987755171991E-2</v>
      </c>
      <c r="T1101" s="20">
        <v>4.5202887648244827</v>
      </c>
      <c r="U1101" s="22">
        <v>4.7342924547505021</v>
      </c>
      <c r="V1101" s="17">
        <v>3</v>
      </c>
      <c r="W1101" s="17">
        <v>1</v>
      </c>
      <c r="X1101" s="22">
        <v>2.3330000000000001E-4</v>
      </c>
      <c r="Y1101" s="22">
        <v>0</v>
      </c>
      <c r="Z1101" s="22">
        <v>0</v>
      </c>
      <c r="AA1101" s="22">
        <v>1.3476999999999999E-3</v>
      </c>
      <c r="AB1101" s="22">
        <v>0</v>
      </c>
      <c r="AC1101" s="22">
        <v>0</v>
      </c>
      <c r="AD1101" s="22">
        <v>0</v>
      </c>
      <c r="AE1101" s="22">
        <v>0</v>
      </c>
      <c r="AF1101" s="22">
        <v>5.5999999999999997E-6</v>
      </c>
      <c r="AG1101" s="22">
        <v>0</v>
      </c>
      <c r="AH1101" s="22">
        <v>0</v>
      </c>
      <c r="AI1101" s="22">
        <v>0</v>
      </c>
      <c r="AJ1101" s="22">
        <v>0</v>
      </c>
      <c r="AK1101" s="22">
        <v>0</v>
      </c>
      <c r="AL1101" s="22">
        <v>0</v>
      </c>
      <c r="AM1101" s="22">
        <v>0</v>
      </c>
      <c r="AN1101" s="22">
        <v>3.3070000000000002E-4</v>
      </c>
      <c r="AO1101" s="22">
        <v>2.3827687755171991E-2</v>
      </c>
      <c r="AP1101" s="22">
        <v>9.8799999999999995E-4</v>
      </c>
      <c r="AQ1101" s="24" t="s">
        <v>922</v>
      </c>
    </row>
    <row r="1102" spans="1:43" ht="27" x14ac:dyDescent="0.3">
      <c r="A1102" s="17">
        <v>2013</v>
      </c>
      <c r="B1102" s="19">
        <v>41452</v>
      </c>
      <c r="C1102" s="18" t="s">
        <v>1117</v>
      </c>
      <c r="D1102" s="18" t="s">
        <v>2084</v>
      </c>
      <c r="E1102" s="18" t="s">
        <v>918</v>
      </c>
      <c r="F1102" s="17">
        <v>6</v>
      </c>
      <c r="G1102" s="18" t="s">
        <v>919</v>
      </c>
      <c r="H1102" s="18" t="s">
        <v>47</v>
      </c>
      <c r="I1102" s="17">
        <v>2013</v>
      </c>
      <c r="J1102" s="17">
        <v>0.74609999999999999</v>
      </c>
      <c r="K1102" s="17">
        <v>47</v>
      </c>
      <c r="L1102" s="17">
        <v>11579</v>
      </c>
      <c r="M1102" s="20">
        <v>6.5782324672498236</v>
      </c>
      <c r="N1102" s="18" t="s">
        <v>976</v>
      </c>
      <c r="O1102" s="18" t="s">
        <v>976</v>
      </c>
      <c r="P1102" s="21">
        <v>0.40833333333333333</v>
      </c>
      <c r="Q1102" s="18" t="s">
        <v>346</v>
      </c>
      <c r="R1102" s="20">
        <v>1.7028903846219619</v>
      </c>
      <c r="S1102" s="22">
        <v>5.8408999999999996E-3</v>
      </c>
      <c r="T1102" s="20">
        <v>0.78285752580083101</v>
      </c>
      <c r="U1102" s="22">
        <v>0.78903454209478829</v>
      </c>
      <c r="V1102" s="17">
        <v>2</v>
      </c>
      <c r="W1102" s="17">
        <v>2</v>
      </c>
      <c r="X1102" s="22">
        <v>2.196E-4</v>
      </c>
      <c r="Y1102" s="22">
        <v>0</v>
      </c>
      <c r="Z1102" s="22">
        <v>0</v>
      </c>
      <c r="AA1102" s="22">
        <v>4.6115999999999996E-3</v>
      </c>
      <c r="AB1102" s="22">
        <v>0</v>
      </c>
      <c r="AC1102" s="22">
        <v>0</v>
      </c>
      <c r="AD1102" s="22">
        <v>2.1699999999999999E-5</v>
      </c>
      <c r="AE1102" s="22">
        <v>0</v>
      </c>
      <c r="AF1102" s="22">
        <v>0</v>
      </c>
      <c r="AG1102" s="22">
        <v>0</v>
      </c>
      <c r="AH1102" s="22">
        <v>0</v>
      </c>
      <c r="AI1102" s="22">
        <v>0</v>
      </c>
      <c r="AJ1102" s="22">
        <v>0</v>
      </c>
      <c r="AK1102" s="22">
        <v>0</v>
      </c>
      <c r="AL1102" s="22">
        <v>0</v>
      </c>
      <c r="AM1102" s="22">
        <v>0</v>
      </c>
      <c r="AN1102" s="22">
        <v>0</v>
      </c>
      <c r="AO1102" s="22">
        <v>0</v>
      </c>
      <c r="AP1102" s="22">
        <v>9.8799999999999995E-4</v>
      </c>
      <c r="AQ1102" s="24" t="s">
        <v>922</v>
      </c>
    </row>
    <row r="1103" spans="1:43" ht="27" x14ac:dyDescent="0.3">
      <c r="A1103" s="17">
        <v>2013</v>
      </c>
      <c r="B1103" s="19">
        <v>41452</v>
      </c>
      <c r="C1103" s="18" t="s">
        <v>1117</v>
      </c>
      <c r="D1103" s="18" t="s">
        <v>2085</v>
      </c>
      <c r="E1103" s="18" t="s">
        <v>918</v>
      </c>
      <c r="F1103" s="17">
        <v>6</v>
      </c>
      <c r="G1103" s="18" t="s">
        <v>919</v>
      </c>
      <c r="H1103" s="18" t="s">
        <v>47</v>
      </c>
      <c r="I1103" s="17">
        <v>2013</v>
      </c>
      <c r="J1103" s="17">
        <v>0.54369999999999996</v>
      </c>
      <c r="K1103" s="17">
        <v>43</v>
      </c>
      <c r="L1103" s="17">
        <v>11579</v>
      </c>
      <c r="M1103" s="20">
        <v>6.5782324672498236</v>
      </c>
      <c r="N1103" s="18" t="s">
        <v>976</v>
      </c>
      <c r="O1103" s="18" t="s">
        <v>976</v>
      </c>
      <c r="P1103" s="21">
        <v>0.40833333333333333</v>
      </c>
      <c r="Q1103" s="18" t="s">
        <v>346</v>
      </c>
      <c r="R1103" s="20">
        <v>2.4736258873437547</v>
      </c>
      <c r="S1103" s="22">
        <v>2.4585687755171989E-2</v>
      </c>
      <c r="T1103" s="20">
        <v>4.5219216029376481</v>
      </c>
      <c r="U1103" s="22">
        <v>4.736083589923588</v>
      </c>
      <c r="V1103" s="17">
        <v>2</v>
      </c>
      <c r="W1103" s="17">
        <v>2</v>
      </c>
      <c r="X1103" s="22">
        <v>2.8820000000000001E-4</v>
      </c>
      <c r="Y1103" s="22">
        <v>0</v>
      </c>
      <c r="Z1103" s="22">
        <v>0</v>
      </c>
      <c r="AA1103" s="22">
        <v>4.6929999999999997E-4</v>
      </c>
      <c r="AB1103" s="22">
        <v>0</v>
      </c>
      <c r="AC1103" s="22">
        <v>0</v>
      </c>
      <c r="AD1103" s="22">
        <v>0</v>
      </c>
      <c r="AE1103" s="22">
        <v>0</v>
      </c>
      <c r="AF1103" s="22">
        <v>4.9999999999999998E-7</v>
      </c>
      <c r="AG1103" s="22">
        <v>0</v>
      </c>
      <c r="AH1103" s="22">
        <v>0</v>
      </c>
      <c r="AI1103" s="22">
        <v>0</v>
      </c>
      <c r="AJ1103" s="22">
        <v>0</v>
      </c>
      <c r="AK1103" s="22">
        <v>0</v>
      </c>
      <c r="AL1103" s="22">
        <v>0</v>
      </c>
      <c r="AM1103" s="22">
        <v>0</v>
      </c>
      <c r="AN1103" s="22">
        <v>0</v>
      </c>
      <c r="AO1103" s="22">
        <v>2.3827687755171991E-2</v>
      </c>
      <c r="AP1103" s="22">
        <v>0</v>
      </c>
      <c r="AQ1103" s="24" t="s">
        <v>922</v>
      </c>
    </row>
    <row r="1104" spans="1:43" ht="27" x14ac:dyDescent="0.3">
      <c r="A1104" s="17">
        <v>2013</v>
      </c>
      <c r="B1104" s="19">
        <v>41452</v>
      </c>
      <c r="C1104" s="18" t="s">
        <v>1117</v>
      </c>
      <c r="D1104" s="18" t="s">
        <v>2086</v>
      </c>
      <c r="E1104" s="18" t="s">
        <v>918</v>
      </c>
      <c r="F1104" s="17">
        <v>6</v>
      </c>
      <c r="G1104" s="18" t="s">
        <v>919</v>
      </c>
      <c r="H1104" s="18" t="s">
        <v>47</v>
      </c>
      <c r="I1104" s="17">
        <v>2013</v>
      </c>
      <c r="J1104" s="17">
        <v>0.8337</v>
      </c>
      <c r="K1104" s="17">
        <v>47</v>
      </c>
      <c r="L1104" s="17">
        <v>11579</v>
      </c>
      <c r="M1104" s="20">
        <v>6.5782324672498236</v>
      </c>
      <c r="N1104" s="18" t="s">
        <v>976</v>
      </c>
      <c r="O1104" s="18" t="s">
        <v>976</v>
      </c>
      <c r="P1104" s="21">
        <v>0.40833333333333333</v>
      </c>
      <c r="Q1104" s="18" t="s">
        <v>346</v>
      </c>
      <c r="R1104" s="20">
        <v>2.1151478971767053</v>
      </c>
      <c r="S1104" s="22">
        <v>1.5091669418443756E-2</v>
      </c>
      <c r="T1104" s="20">
        <v>1.8102038405234204</v>
      </c>
      <c r="U1104" s="22">
        <v>1.843576330053021</v>
      </c>
      <c r="V1104" s="17">
        <v>2</v>
      </c>
      <c r="W1104" s="17">
        <v>2</v>
      </c>
      <c r="X1104" s="22">
        <v>8.2299999999999995E-5</v>
      </c>
      <c r="Y1104" s="22">
        <v>0</v>
      </c>
      <c r="Z1104" s="22">
        <v>0</v>
      </c>
      <c r="AA1104" s="22">
        <v>2.4066999999999999E-3</v>
      </c>
      <c r="AB1104" s="22">
        <v>0</v>
      </c>
      <c r="AC1104" s="22">
        <v>2.76E-5</v>
      </c>
      <c r="AD1104" s="22">
        <v>0</v>
      </c>
      <c r="AE1104" s="22">
        <v>0</v>
      </c>
      <c r="AF1104" s="22">
        <v>5.5999999999999997E-6</v>
      </c>
      <c r="AG1104" s="22">
        <v>0</v>
      </c>
      <c r="AH1104" s="22">
        <v>0</v>
      </c>
      <c r="AI1104" s="22">
        <v>0</v>
      </c>
      <c r="AJ1104" s="22">
        <v>1.616255408577599E-4</v>
      </c>
      <c r="AK1104" s="22">
        <v>0</v>
      </c>
      <c r="AL1104" s="22">
        <v>0</v>
      </c>
      <c r="AM1104" s="22">
        <v>0</v>
      </c>
      <c r="AN1104" s="22">
        <v>0</v>
      </c>
      <c r="AO1104" s="22">
        <v>1.1913843877585996E-2</v>
      </c>
      <c r="AP1104" s="22">
        <v>4.9399999999999997E-4</v>
      </c>
      <c r="AQ1104" s="24" t="s">
        <v>922</v>
      </c>
    </row>
    <row r="1105" spans="1:43" ht="27" x14ac:dyDescent="0.3">
      <c r="A1105" s="17">
        <v>2013</v>
      </c>
      <c r="B1105" s="19">
        <v>41452</v>
      </c>
      <c r="C1105" s="18" t="s">
        <v>1117</v>
      </c>
      <c r="D1105" s="18" t="s">
        <v>2087</v>
      </c>
      <c r="E1105" s="18" t="s">
        <v>918</v>
      </c>
      <c r="F1105" s="17">
        <v>6</v>
      </c>
      <c r="G1105" s="18" t="s">
        <v>919</v>
      </c>
      <c r="H1105" s="18" t="s">
        <v>47</v>
      </c>
      <c r="I1105" s="17">
        <v>2013</v>
      </c>
      <c r="J1105" s="17">
        <v>0.55859999999999999</v>
      </c>
      <c r="K1105" s="17">
        <v>43</v>
      </c>
      <c r="L1105" s="17">
        <v>11579</v>
      </c>
      <c r="M1105" s="20">
        <v>6.5782324672498236</v>
      </c>
      <c r="N1105" s="18" t="s">
        <v>976</v>
      </c>
      <c r="O1105" s="18" t="s">
        <v>976</v>
      </c>
      <c r="P1105" s="21">
        <v>0.40833333333333333</v>
      </c>
      <c r="Q1105" s="18" t="s">
        <v>346</v>
      </c>
      <c r="R1105" s="20">
        <v>1.8812405330450872</v>
      </c>
      <c r="S1105" s="22">
        <v>6.2848802524028457E-3</v>
      </c>
      <c r="T1105" s="20">
        <v>1.1251128271397861</v>
      </c>
      <c r="U1105" s="22">
        <v>1.1379156622174269</v>
      </c>
      <c r="V1105" s="17">
        <v>3</v>
      </c>
      <c r="W1105" s="17">
        <v>2</v>
      </c>
      <c r="X1105" s="22">
        <v>1.6469999999999999E-4</v>
      </c>
      <c r="Y1105" s="22">
        <v>0</v>
      </c>
      <c r="Z1105" s="22">
        <v>0</v>
      </c>
      <c r="AA1105" s="22">
        <v>8.7839999999999999E-4</v>
      </c>
      <c r="AB1105" s="22">
        <v>0</v>
      </c>
      <c r="AC1105" s="22">
        <v>0</v>
      </c>
      <c r="AD1105" s="22">
        <v>0</v>
      </c>
      <c r="AE1105" s="22">
        <v>0</v>
      </c>
      <c r="AF1105" s="22">
        <v>5.5999999999999997E-6</v>
      </c>
      <c r="AG1105" s="22">
        <v>0</v>
      </c>
      <c r="AH1105" s="22">
        <v>0</v>
      </c>
      <c r="AI1105" s="22">
        <v>0</v>
      </c>
      <c r="AJ1105" s="22">
        <v>2.9208025240284554E-4</v>
      </c>
      <c r="AK1105" s="22">
        <v>0</v>
      </c>
      <c r="AL1105" s="22">
        <v>0</v>
      </c>
      <c r="AM1105" s="22">
        <v>0</v>
      </c>
      <c r="AN1105" s="22">
        <v>9.921000000000001E-4</v>
      </c>
      <c r="AO1105" s="22">
        <v>0</v>
      </c>
      <c r="AP1105" s="22">
        <v>3.9519999999999998E-3</v>
      </c>
      <c r="AQ1105" s="24" t="s">
        <v>922</v>
      </c>
    </row>
    <row r="1106" spans="1:43" ht="27" x14ac:dyDescent="0.3">
      <c r="A1106" s="17">
        <v>2013</v>
      </c>
      <c r="B1106" s="19">
        <v>41452</v>
      </c>
      <c r="C1106" s="18" t="s">
        <v>1117</v>
      </c>
      <c r="D1106" s="18" t="s">
        <v>2088</v>
      </c>
      <c r="E1106" s="18" t="s">
        <v>918</v>
      </c>
      <c r="F1106" s="17">
        <v>6</v>
      </c>
      <c r="G1106" s="18" t="s">
        <v>919</v>
      </c>
      <c r="H1106" s="18" t="s">
        <v>47</v>
      </c>
      <c r="I1106" s="17">
        <v>2013</v>
      </c>
      <c r="J1106" s="17">
        <v>0.43070000000000003</v>
      </c>
      <c r="K1106" s="17">
        <v>40</v>
      </c>
      <c r="L1106" s="17">
        <v>11579</v>
      </c>
      <c r="M1106" s="20">
        <v>6.5782324672498236</v>
      </c>
      <c r="N1106" s="18" t="s">
        <v>976</v>
      </c>
      <c r="O1106" s="18" t="s">
        <v>976</v>
      </c>
      <c r="P1106" s="21">
        <v>0.40833333333333333</v>
      </c>
      <c r="Q1106" s="18" t="s">
        <v>347</v>
      </c>
      <c r="R1106" s="20"/>
      <c r="S1106" s="22">
        <v>0</v>
      </c>
      <c r="T1106" s="20" t="s">
        <v>47</v>
      </c>
      <c r="U1106" s="22">
        <v>0</v>
      </c>
      <c r="V1106" s="17">
        <v>0</v>
      </c>
      <c r="W1106" s="17" t="s">
        <v>47</v>
      </c>
      <c r="X1106" s="22">
        <v>0</v>
      </c>
      <c r="Y1106" s="22">
        <v>0</v>
      </c>
      <c r="Z1106" s="22">
        <v>0</v>
      </c>
      <c r="AA1106" s="22">
        <v>0</v>
      </c>
      <c r="AB1106" s="22">
        <v>0</v>
      </c>
      <c r="AC1106" s="22">
        <v>0</v>
      </c>
      <c r="AD1106" s="22">
        <v>0</v>
      </c>
      <c r="AE1106" s="22">
        <v>0</v>
      </c>
      <c r="AF1106" s="22">
        <v>0</v>
      </c>
      <c r="AG1106" s="22">
        <v>0</v>
      </c>
      <c r="AH1106" s="22">
        <v>0</v>
      </c>
      <c r="AI1106" s="22">
        <v>0</v>
      </c>
      <c r="AJ1106" s="22">
        <v>0</v>
      </c>
      <c r="AK1106" s="22">
        <v>0</v>
      </c>
      <c r="AL1106" s="22">
        <v>0</v>
      </c>
      <c r="AM1106" s="22">
        <v>0</v>
      </c>
      <c r="AN1106" s="22">
        <v>0</v>
      </c>
      <c r="AO1106" s="22">
        <v>0</v>
      </c>
      <c r="AP1106" s="22">
        <v>0</v>
      </c>
      <c r="AQ1106" s="24" t="s">
        <v>922</v>
      </c>
    </row>
    <row r="1107" spans="1:43" ht="27" x14ac:dyDescent="0.3">
      <c r="A1107" s="17">
        <v>2013</v>
      </c>
      <c r="B1107" s="19">
        <v>41452</v>
      </c>
      <c r="C1107" s="18" t="s">
        <v>43</v>
      </c>
      <c r="D1107" s="18" t="s">
        <v>2089</v>
      </c>
      <c r="E1107" s="18" t="s">
        <v>918</v>
      </c>
      <c r="F1107" s="17">
        <v>6</v>
      </c>
      <c r="G1107" s="18" t="s">
        <v>919</v>
      </c>
      <c r="H1107" s="18" t="s">
        <v>47</v>
      </c>
      <c r="I1107" s="17">
        <v>2013</v>
      </c>
      <c r="J1107" s="17">
        <v>0.51080000000000003</v>
      </c>
      <c r="K1107" s="17">
        <v>42</v>
      </c>
      <c r="L1107" s="17">
        <v>8251</v>
      </c>
      <c r="M1107" s="20">
        <v>4.5633964276080299</v>
      </c>
      <c r="N1107" s="18" t="s">
        <v>969</v>
      </c>
      <c r="O1107" s="18" t="s">
        <v>969</v>
      </c>
      <c r="P1107" s="21">
        <v>0.34583333333333333</v>
      </c>
      <c r="Q1107" s="18" t="s">
        <v>346</v>
      </c>
      <c r="R1107" s="20"/>
      <c r="S1107" s="22" t="s">
        <v>47</v>
      </c>
      <c r="T1107" s="20" t="s">
        <v>47</v>
      </c>
      <c r="U1107" s="22"/>
      <c r="V1107" s="17">
        <v>1</v>
      </c>
      <c r="W1107" s="17">
        <v>4</v>
      </c>
      <c r="X1107" s="22">
        <v>0</v>
      </c>
      <c r="Y1107" s="22">
        <v>0</v>
      </c>
      <c r="Z1107" s="22">
        <v>0</v>
      </c>
      <c r="AA1107" s="22">
        <v>0</v>
      </c>
      <c r="AB1107" s="22">
        <v>0</v>
      </c>
      <c r="AC1107" s="22">
        <v>0</v>
      </c>
      <c r="AD1107" s="22">
        <v>0</v>
      </c>
      <c r="AE1107" s="22">
        <v>0</v>
      </c>
      <c r="AF1107" s="22">
        <v>0</v>
      </c>
      <c r="AG1107" s="22">
        <v>0</v>
      </c>
      <c r="AH1107" s="22">
        <v>0</v>
      </c>
      <c r="AI1107" s="22">
        <v>0</v>
      </c>
      <c r="AJ1107" s="22">
        <v>0</v>
      </c>
      <c r="AK1107" s="22">
        <v>0</v>
      </c>
      <c r="AL1107" s="22">
        <v>0</v>
      </c>
      <c r="AM1107" s="22">
        <v>0</v>
      </c>
      <c r="AN1107" s="22">
        <v>0</v>
      </c>
      <c r="AO1107" s="22">
        <v>0</v>
      </c>
      <c r="AP1107" s="22">
        <v>0</v>
      </c>
      <c r="AQ1107" s="24" t="s">
        <v>922</v>
      </c>
    </row>
    <row r="1108" spans="1:43" ht="27" x14ac:dyDescent="0.3">
      <c r="A1108" s="17">
        <v>2013</v>
      </c>
      <c r="B1108" s="19">
        <v>41452</v>
      </c>
      <c r="C1108" s="18" t="s">
        <v>43</v>
      </c>
      <c r="D1108" s="18" t="s">
        <v>2090</v>
      </c>
      <c r="E1108" s="18" t="s">
        <v>918</v>
      </c>
      <c r="F1108" s="17">
        <v>6</v>
      </c>
      <c r="G1108" s="18" t="s">
        <v>919</v>
      </c>
      <c r="H1108" s="18" t="s">
        <v>47</v>
      </c>
      <c r="I1108" s="17">
        <v>2013</v>
      </c>
      <c r="J1108" s="17">
        <v>0.53420000000000001</v>
      </c>
      <c r="K1108" s="17">
        <v>43</v>
      </c>
      <c r="L1108" s="17">
        <v>8251</v>
      </c>
      <c r="M1108" s="20">
        <v>4.5633964276080299</v>
      </c>
      <c r="N1108" s="18" t="s">
        <v>969</v>
      </c>
      <c r="O1108" s="18" t="s">
        <v>969</v>
      </c>
      <c r="P1108" s="21">
        <v>0.34583333333333333</v>
      </c>
      <c r="Q1108" s="18" t="s">
        <v>346</v>
      </c>
      <c r="R1108" s="20">
        <v>1.0620743243418582</v>
      </c>
      <c r="S1108" s="22">
        <v>9.5308316567257068E-4</v>
      </c>
      <c r="T1108" s="20">
        <v>0.17841317215884886</v>
      </c>
      <c r="U1108" s="22">
        <v>0.1787320536854938</v>
      </c>
      <c r="V1108" s="17">
        <v>1</v>
      </c>
      <c r="W1108" s="17">
        <v>2</v>
      </c>
      <c r="X1108" s="22">
        <v>1.6469999999999999E-4</v>
      </c>
      <c r="Y1108" s="22">
        <v>0</v>
      </c>
      <c r="Z1108" s="22">
        <v>0</v>
      </c>
      <c r="AA1108" s="22">
        <v>0</v>
      </c>
      <c r="AB1108" s="22">
        <v>0</v>
      </c>
      <c r="AC1108" s="22">
        <v>0</v>
      </c>
      <c r="AD1108" s="22">
        <v>0</v>
      </c>
      <c r="AE1108" s="22">
        <v>0</v>
      </c>
      <c r="AF1108" s="22">
        <v>5.5999999999999997E-6</v>
      </c>
      <c r="AG1108" s="22">
        <v>2.27E-5</v>
      </c>
      <c r="AH1108" s="22">
        <v>0</v>
      </c>
      <c r="AI1108" s="22">
        <v>0</v>
      </c>
      <c r="AJ1108" s="22">
        <v>4.1652261778806577E-4</v>
      </c>
      <c r="AK1108" s="22">
        <v>1.2860547884504846E-5</v>
      </c>
      <c r="AL1108" s="22">
        <v>0</v>
      </c>
      <c r="AM1108" s="22">
        <v>0</v>
      </c>
      <c r="AN1108" s="22">
        <v>3.3070000000000002E-4</v>
      </c>
      <c r="AO1108" s="22">
        <v>0</v>
      </c>
      <c r="AP1108" s="22">
        <v>0</v>
      </c>
      <c r="AQ1108" s="24" t="s">
        <v>922</v>
      </c>
    </row>
    <row r="1109" spans="1:43" ht="27" x14ac:dyDescent="0.3">
      <c r="A1109" s="17">
        <v>2013</v>
      </c>
      <c r="B1109" s="19">
        <v>41452</v>
      </c>
      <c r="C1109" s="18" t="s">
        <v>43</v>
      </c>
      <c r="D1109" s="18" t="s">
        <v>2091</v>
      </c>
      <c r="E1109" s="18" t="s">
        <v>918</v>
      </c>
      <c r="F1109" s="17">
        <v>6</v>
      </c>
      <c r="G1109" s="18" t="s">
        <v>919</v>
      </c>
      <c r="H1109" s="18" t="s">
        <v>47</v>
      </c>
      <c r="I1109" s="17">
        <v>2013</v>
      </c>
      <c r="J1109" s="17">
        <v>0.61970000000000003</v>
      </c>
      <c r="K1109" s="17">
        <v>45</v>
      </c>
      <c r="L1109" s="17">
        <v>8251</v>
      </c>
      <c r="M1109" s="20">
        <v>4.5633964276080299</v>
      </c>
      <c r="N1109" s="18" t="s">
        <v>969</v>
      </c>
      <c r="O1109" s="18" t="s">
        <v>969</v>
      </c>
      <c r="P1109" s="21">
        <v>0.34583333333333333</v>
      </c>
      <c r="Q1109" s="18" t="s">
        <v>346</v>
      </c>
      <c r="R1109" s="20">
        <v>1.493489700895033</v>
      </c>
      <c r="S1109" s="22">
        <v>3.0580269689733388E-3</v>
      </c>
      <c r="T1109" s="20">
        <v>0.49346893157549437</v>
      </c>
      <c r="U1109" s="22">
        <v>0.49591612357199577</v>
      </c>
      <c r="V1109" s="17">
        <v>3</v>
      </c>
      <c r="W1109" s="17">
        <v>3</v>
      </c>
      <c r="X1109" s="22">
        <v>5.6269999999999996E-4</v>
      </c>
      <c r="Y1109" s="22">
        <v>0</v>
      </c>
      <c r="Z1109" s="22">
        <v>0</v>
      </c>
      <c r="AA1109" s="22">
        <v>2.196E-4</v>
      </c>
      <c r="AB1109" s="22">
        <v>0</v>
      </c>
      <c r="AC1109" s="22">
        <v>0</v>
      </c>
      <c r="AD1109" s="22">
        <v>0</v>
      </c>
      <c r="AE1109" s="22">
        <v>0</v>
      </c>
      <c r="AF1109" s="22">
        <v>0</v>
      </c>
      <c r="AG1109" s="22">
        <v>0</v>
      </c>
      <c r="AH1109" s="22">
        <v>0</v>
      </c>
      <c r="AI1109" s="22">
        <v>0</v>
      </c>
      <c r="AJ1109" s="22">
        <v>1.2930043268620792E-3</v>
      </c>
      <c r="AK1109" s="22">
        <v>1.5802264211125928E-4</v>
      </c>
      <c r="AL1109" s="22">
        <v>0</v>
      </c>
      <c r="AM1109" s="22">
        <v>0</v>
      </c>
      <c r="AN1109" s="22">
        <v>3.3070000000000002E-4</v>
      </c>
      <c r="AO1109" s="22">
        <v>0</v>
      </c>
      <c r="AP1109" s="22">
        <v>4.9399999999999997E-4</v>
      </c>
      <c r="AQ1109" s="24" t="s">
        <v>922</v>
      </c>
    </row>
    <row r="1110" spans="1:43" ht="27" x14ac:dyDescent="0.3">
      <c r="A1110" s="17">
        <v>2013</v>
      </c>
      <c r="B1110" s="19">
        <v>41452</v>
      </c>
      <c r="C1110" s="18" t="s">
        <v>1512</v>
      </c>
      <c r="D1110" s="18" t="s">
        <v>2092</v>
      </c>
      <c r="E1110" s="18" t="s">
        <v>918</v>
      </c>
      <c r="F1110" s="17">
        <v>6</v>
      </c>
      <c r="G1110" s="18" t="s">
        <v>919</v>
      </c>
      <c r="H1110" s="18" t="s">
        <v>47</v>
      </c>
      <c r="I1110" s="17">
        <v>2013</v>
      </c>
      <c r="J1110" s="17">
        <v>0.22550000000000001</v>
      </c>
      <c r="K1110" s="17">
        <v>32</v>
      </c>
      <c r="L1110" s="17">
        <v>7675</v>
      </c>
      <c r="M1110" s="20">
        <v>4.2211367309898229</v>
      </c>
      <c r="N1110" s="18" t="s">
        <v>969</v>
      </c>
      <c r="O1110" s="18" t="s">
        <v>969</v>
      </c>
      <c r="P1110" s="21">
        <v>0.3034722222222222</v>
      </c>
      <c r="Q1110" s="18" t="s">
        <v>347</v>
      </c>
      <c r="R1110" s="20"/>
      <c r="S1110" s="22">
        <v>0</v>
      </c>
      <c r="T1110" s="20" t="s">
        <v>47</v>
      </c>
      <c r="U1110" s="22">
        <v>0</v>
      </c>
      <c r="V1110" s="17">
        <v>0</v>
      </c>
      <c r="W1110" s="17" t="s">
        <v>47</v>
      </c>
      <c r="X1110" s="22">
        <v>0</v>
      </c>
      <c r="Y1110" s="22">
        <v>0</v>
      </c>
      <c r="Z1110" s="22">
        <v>0</v>
      </c>
      <c r="AA1110" s="22">
        <v>0</v>
      </c>
      <c r="AB1110" s="22">
        <v>0</v>
      </c>
      <c r="AC1110" s="22">
        <v>0</v>
      </c>
      <c r="AD1110" s="22">
        <v>0</v>
      </c>
      <c r="AE1110" s="22">
        <v>0</v>
      </c>
      <c r="AF1110" s="22">
        <v>0</v>
      </c>
      <c r="AG1110" s="22">
        <v>0</v>
      </c>
      <c r="AH1110" s="22">
        <v>0</v>
      </c>
      <c r="AI1110" s="22">
        <v>0</v>
      </c>
      <c r="AJ1110" s="22">
        <v>0</v>
      </c>
      <c r="AK1110" s="22">
        <v>0</v>
      </c>
      <c r="AL1110" s="22">
        <v>0</v>
      </c>
      <c r="AM1110" s="22">
        <v>0</v>
      </c>
      <c r="AN1110" s="22">
        <v>0</v>
      </c>
      <c r="AO1110" s="22">
        <v>0</v>
      </c>
      <c r="AP1110" s="22">
        <v>0</v>
      </c>
      <c r="AQ1110" s="24" t="s">
        <v>960</v>
      </c>
    </row>
    <row r="1111" spans="1:43" ht="27" x14ac:dyDescent="0.3">
      <c r="A1111" s="17">
        <v>2013</v>
      </c>
      <c r="B1111" s="19">
        <v>41452</v>
      </c>
      <c r="C1111" s="18" t="s">
        <v>1512</v>
      </c>
      <c r="D1111" s="18" t="s">
        <v>2093</v>
      </c>
      <c r="E1111" s="18" t="s">
        <v>918</v>
      </c>
      <c r="F1111" s="17">
        <v>6</v>
      </c>
      <c r="G1111" s="18" t="s">
        <v>919</v>
      </c>
      <c r="H1111" s="18" t="s">
        <v>47</v>
      </c>
      <c r="I1111" s="17">
        <v>2013</v>
      </c>
      <c r="J1111" s="17">
        <v>0.23899999999999999</v>
      </c>
      <c r="K1111" s="17">
        <v>32</v>
      </c>
      <c r="L1111" s="17">
        <v>7675</v>
      </c>
      <c r="M1111" s="20">
        <v>4.2211367309898229</v>
      </c>
      <c r="N1111" s="18" t="s">
        <v>969</v>
      </c>
      <c r="O1111" s="18" t="s">
        <v>969</v>
      </c>
      <c r="P1111" s="21">
        <v>0.3034722222222222</v>
      </c>
      <c r="Q1111" s="18" t="s">
        <v>346</v>
      </c>
      <c r="R1111" s="20">
        <v>1.3582339431763026</v>
      </c>
      <c r="S1111" s="22">
        <v>6.1452554085775993E-4</v>
      </c>
      <c r="T1111" s="20">
        <v>0.25712365726266107</v>
      </c>
      <c r="U1111" s="22">
        <v>0.25778648730675313</v>
      </c>
      <c r="V1111" s="17">
        <v>1</v>
      </c>
      <c r="W1111" s="17">
        <v>2</v>
      </c>
      <c r="X1111" s="22">
        <v>4.529E-4</v>
      </c>
      <c r="Y1111" s="22">
        <v>0</v>
      </c>
      <c r="Z1111" s="22">
        <v>0</v>
      </c>
      <c r="AA1111" s="22">
        <v>0</v>
      </c>
      <c r="AB1111" s="22">
        <v>0</v>
      </c>
      <c r="AC1111" s="22">
        <v>0</v>
      </c>
      <c r="AD1111" s="22">
        <v>0</v>
      </c>
      <c r="AE1111" s="22">
        <v>0</v>
      </c>
      <c r="AF1111" s="22">
        <v>0</v>
      </c>
      <c r="AG1111" s="22">
        <v>0</v>
      </c>
      <c r="AH1111" s="22">
        <v>0</v>
      </c>
      <c r="AI1111" s="22">
        <v>0</v>
      </c>
      <c r="AJ1111" s="22">
        <v>1.616255408577599E-4</v>
      </c>
      <c r="AK1111" s="22">
        <v>0</v>
      </c>
      <c r="AL1111" s="22">
        <v>0</v>
      </c>
      <c r="AM1111" s="22">
        <v>0</v>
      </c>
      <c r="AN1111" s="22">
        <v>0</v>
      </c>
      <c r="AO1111" s="22">
        <v>0</v>
      </c>
      <c r="AP1111" s="22">
        <v>0</v>
      </c>
      <c r="AQ1111" s="24" t="s">
        <v>960</v>
      </c>
    </row>
    <row r="1112" spans="1:43" ht="27" x14ac:dyDescent="0.3">
      <c r="A1112" s="17">
        <v>2013</v>
      </c>
      <c r="B1112" s="19">
        <v>41452</v>
      </c>
      <c r="C1112" s="18" t="s">
        <v>1512</v>
      </c>
      <c r="D1112" s="18" t="s">
        <v>2094</v>
      </c>
      <c r="E1112" s="18" t="s">
        <v>918</v>
      </c>
      <c r="F1112" s="17">
        <v>6</v>
      </c>
      <c r="G1112" s="18" t="s">
        <v>919</v>
      </c>
      <c r="H1112" s="18" t="s">
        <v>47</v>
      </c>
      <c r="I1112" s="17">
        <v>2013</v>
      </c>
      <c r="J1112" s="17">
        <v>0.69240000000000002</v>
      </c>
      <c r="K1112" s="17">
        <v>48</v>
      </c>
      <c r="L1112" s="17">
        <v>7675</v>
      </c>
      <c r="M1112" s="20">
        <v>4.2211367309898229</v>
      </c>
      <c r="N1112" s="18" t="s">
        <v>969</v>
      </c>
      <c r="O1112" s="18" t="s">
        <v>969</v>
      </c>
      <c r="P1112" s="21">
        <v>0.3034722222222222</v>
      </c>
      <c r="Q1112" s="18" t="s">
        <v>346</v>
      </c>
      <c r="R1112" s="20">
        <v>0.30094959067556692</v>
      </c>
      <c r="S1112" s="22">
        <v>2.5073938607858147E-4</v>
      </c>
      <c r="T1112" s="20">
        <v>3.6213082911406916E-2</v>
      </c>
      <c r="U1112" s="22">
        <v>3.6226201535804727E-2</v>
      </c>
      <c r="V1112" s="17">
        <v>1</v>
      </c>
      <c r="W1112" s="17">
        <v>2</v>
      </c>
      <c r="X1112" s="22">
        <v>1.098E-4</v>
      </c>
      <c r="Y1112" s="22">
        <v>0</v>
      </c>
      <c r="Z1112" s="22">
        <v>0</v>
      </c>
      <c r="AA1112" s="22">
        <v>0</v>
      </c>
      <c r="AB1112" s="22">
        <v>0</v>
      </c>
      <c r="AC1112" s="22">
        <v>0</v>
      </c>
      <c r="AD1112" s="22">
        <v>0</v>
      </c>
      <c r="AE1112" s="22">
        <v>0</v>
      </c>
      <c r="AF1112" s="22">
        <v>0</v>
      </c>
      <c r="AG1112" s="22">
        <v>0</v>
      </c>
      <c r="AH1112" s="22">
        <v>0</v>
      </c>
      <c r="AI1112" s="22">
        <v>0</v>
      </c>
      <c r="AJ1112" s="22">
        <v>1.4093938607858146E-4</v>
      </c>
      <c r="AK1112" s="22">
        <v>0</v>
      </c>
      <c r="AL1112" s="22">
        <v>0</v>
      </c>
      <c r="AM1112" s="22">
        <v>0</v>
      </c>
      <c r="AN1112" s="22">
        <v>0</v>
      </c>
      <c r="AO1112" s="22">
        <v>0</v>
      </c>
      <c r="AP1112" s="22">
        <v>0</v>
      </c>
      <c r="AQ1112" s="24" t="s">
        <v>922</v>
      </c>
    </row>
    <row r="1113" spans="1:43" ht="40.200000000000003" x14ac:dyDescent="0.3">
      <c r="A1113" s="17">
        <v>2013</v>
      </c>
      <c r="B1113" s="19">
        <v>41463</v>
      </c>
      <c r="C1113" s="18" t="s">
        <v>1106</v>
      </c>
      <c r="D1113" s="18" t="s">
        <v>2095</v>
      </c>
      <c r="E1113" s="18" t="s">
        <v>918</v>
      </c>
      <c r="F1113" s="17">
        <v>7</v>
      </c>
      <c r="G1113" s="18" t="s">
        <v>919</v>
      </c>
      <c r="H1113" s="18" t="s">
        <v>47</v>
      </c>
      <c r="I1113" s="17">
        <v>2013</v>
      </c>
      <c r="J1113" s="17">
        <v>1.3664000000000001</v>
      </c>
      <c r="K1113" s="17">
        <v>58</v>
      </c>
      <c r="L1113" s="17">
        <v>170</v>
      </c>
      <c r="M1113" s="20">
        <v>7.1149198568042984E-2</v>
      </c>
      <c r="N1113" s="18" t="s">
        <v>920</v>
      </c>
      <c r="O1113" s="18" t="s">
        <v>921</v>
      </c>
      <c r="P1113" s="21">
        <v>0.37152777777777779</v>
      </c>
      <c r="Q1113" s="18" t="s">
        <v>346</v>
      </c>
      <c r="R1113" s="20">
        <v>1.7118756759239342</v>
      </c>
      <c r="S1113" s="22">
        <v>1.3240600000000002E-2</v>
      </c>
      <c r="T1113" s="20">
        <v>0.96901346604215466</v>
      </c>
      <c r="U1113" s="22">
        <v>0.97849521645417392</v>
      </c>
      <c r="V1113" s="17">
        <v>4</v>
      </c>
      <c r="W1113" s="17">
        <v>3</v>
      </c>
      <c r="X1113" s="22">
        <v>8.9064999999999995E-3</v>
      </c>
      <c r="Y1113" s="22">
        <v>0</v>
      </c>
      <c r="Z1113" s="22">
        <v>4.2420000000000001E-4</v>
      </c>
      <c r="AA1113" s="22">
        <v>0</v>
      </c>
      <c r="AB1113" s="22">
        <v>0</v>
      </c>
      <c r="AC1113" s="22">
        <v>3.4776E-3</v>
      </c>
      <c r="AD1113" s="22">
        <v>0</v>
      </c>
      <c r="AE1113" s="22">
        <v>0</v>
      </c>
      <c r="AF1113" s="22">
        <v>0</v>
      </c>
      <c r="AG1113" s="22">
        <v>0</v>
      </c>
      <c r="AH1113" s="22">
        <v>2.3999999999999999E-6</v>
      </c>
      <c r="AI1113" s="22">
        <v>4.2989999999999999E-4</v>
      </c>
      <c r="AJ1113" s="22">
        <v>0</v>
      </c>
      <c r="AK1113" s="22">
        <v>0</v>
      </c>
      <c r="AL1113" s="22">
        <v>0</v>
      </c>
      <c r="AM1113" s="22">
        <v>0</v>
      </c>
      <c r="AN1113" s="22">
        <v>0</v>
      </c>
      <c r="AO1113" s="22">
        <v>0</v>
      </c>
      <c r="AP1113" s="22">
        <v>0</v>
      </c>
      <c r="AQ1113" s="24" t="s">
        <v>930</v>
      </c>
    </row>
    <row r="1114" spans="1:43" ht="27" x14ac:dyDescent="0.3">
      <c r="A1114" s="17">
        <v>2013</v>
      </c>
      <c r="B1114" s="19">
        <v>41465</v>
      </c>
      <c r="C1114" s="18" t="s">
        <v>967</v>
      </c>
      <c r="D1114" s="18" t="s">
        <v>2096</v>
      </c>
      <c r="E1114" s="18" t="s">
        <v>918</v>
      </c>
      <c r="F1114" s="17">
        <v>7</v>
      </c>
      <c r="G1114" s="18" t="s">
        <v>919</v>
      </c>
      <c r="H1114" s="18" t="s">
        <v>47</v>
      </c>
      <c r="I1114" s="17">
        <v>2013</v>
      </c>
      <c r="J1114" s="17">
        <v>0.50790000000000002</v>
      </c>
      <c r="K1114" s="17">
        <v>42</v>
      </c>
      <c r="L1114" s="17">
        <v>12472</v>
      </c>
      <c r="M1114" s="20">
        <v>7.1285664308880667</v>
      </c>
      <c r="N1114" s="18" t="s">
        <v>976</v>
      </c>
      <c r="O1114" s="18" t="s">
        <v>976</v>
      </c>
      <c r="P1114" s="21">
        <v>0.51111111111111107</v>
      </c>
      <c r="Q1114" s="18" t="s">
        <v>346</v>
      </c>
      <c r="R1114" s="20">
        <v>0.96993981468761969</v>
      </c>
      <c r="S1114" s="22">
        <v>7.0506950229794359E-4</v>
      </c>
      <c r="T1114" s="20">
        <v>0.13882053599093197</v>
      </c>
      <c r="U1114" s="22">
        <v>0.13901351529796846</v>
      </c>
      <c r="V1114" s="17">
        <v>2</v>
      </c>
      <c r="W1114" s="17">
        <v>1</v>
      </c>
      <c r="X1114" s="22">
        <v>0</v>
      </c>
      <c r="Y1114" s="22">
        <v>0</v>
      </c>
      <c r="Z1114" s="22">
        <v>0</v>
      </c>
      <c r="AA1114" s="22">
        <v>0</v>
      </c>
      <c r="AB1114" s="22">
        <v>4.0299999999999997E-5</v>
      </c>
      <c r="AC1114" s="22">
        <v>0</v>
      </c>
      <c r="AD1114" s="22">
        <v>0</v>
      </c>
      <c r="AE1114" s="22">
        <v>0</v>
      </c>
      <c r="AF1114" s="22">
        <v>4.9999999999999998E-7</v>
      </c>
      <c r="AG1114" s="22">
        <v>0</v>
      </c>
      <c r="AH1114" s="22">
        <v>0</v>
      </c>
      <c r="AI1114" s="22">
        <v>0</v>
      </c>
      <c r="AJ1114" s="22">
        <v>0</v>
      </c>
      <c r="AK1114" s="22">
        <v>0</v>
      </c>
      <c r="AL1114" s="22">
        <v>0</v>
      </c>
      <c r="AM1114" s="22">
        <v>0</v>
      </c>
      <c r="AN1114" s="22">
        <v>0</v>
      </c>
      <c r="AO1114" s="22">
        <v>0</v>
      </c>
      <c r="AP1114" s="22">
        <v>6.6426950229794357E-4</v>
      </c>
      <c r="AQ1114" s="24" t="s">
        <v>922</v>
      </c>
    </row>
    <row r="1115" spans="1:43" ht="27" x14ac:dyDescent="0.3">
      <c r="A1115" s="17">
        <v>2013</v>
      </c>
      <c r="B1115" s="19">
        <v>41465</v>
      </c>
      <c r="C1115" s="18" t="s">
        <v>967</v>
      </c>
      <c r="D1115" s="18" t="s">
        <v>2097</v>
      </c>
      <c r="E1115" s="18" t="s">
        <v>918</v>
      </c>
      <c r="F1115" s="17">
        <v>7</v>
      </c>
      <c r="G1115" s="18" t="s">
        <v>919</v>
      </c>
      <c r="H1115" s="18" t="s">
        <v>47</v>
      </c>
      <c r="I1115" s="17">
        <v>2013</v>
      </c>
      <c r="J1115" s="17">
        <v>0.44750000000000001</v>
      </c>
      <c r="K1115" s="17">
        <v>39</v>
      </c>
      <c r="L1115" s="17">
        <v>12472</v>
      </c>
      <c r="M1115" s="20">
        <v>7.1285664308880667</v>
      </c>
      <c r="N1115" s="18" t="s">
        <v>976</v>
      </c>
      <c r="O1115" s="18" t="s">
        <v>976</v>
      </c>
      <c r="P1115" s="21">
        <v>0.51111111111111107</v>
      </c>
      <c r="Q1115" s="18" t="s">
        <v>346</v>
      </c>
      <c r="R1115" s="20">
        <v>0.2066367255972793</v>
      </c>
      <c r="S1115" s="22">
        <v>9.1799999999999995E-5</v>
      </c>
      <c r="T1115" s="20">
        <v>2.0513966480446923E-2</v>
      </c>
      <c r="U1115" s="22">
        <v>2.0518175572106185E-2</v>
      </c>
      <c r="V1115" s="17">
        <v>1</v>
      </c>
      <c r="W1115" s="17">
        <v>2</v>
      </c>
      <c r="X1115" s="22">
        <v>0</v>
      </c>
      <c r="Y1115" s="22">
        <v>0</v>
      </c>
      <c r="Z1115" s="22">
        <v>0</v>
      </c>
      <c r="AA1115" s="22">
        <v>0</v>
      </c>
      <c r="AB1115" s="22">
        <v>0</v>
      </c>
      <c r="AC1115" s="22">
        <v>1.38E-5</v>
      </c>
      <c r="AD1115" s="22">
        <v>4.3399999999999998E-5</v>
      </c>
      <c r="AE1115" s="22">
        <v>0</v>
      </c>
      <c r="AF1115" s="22">
        <v>3.4599999999999994E-5</v>
      </c>
      <c r="AG1115" s="22">
        <v>0</v>
      </c>
      <c r="AH1115" s="22">
        <v>0</v>
      </c>
      <c r="AI1115" s="22">
        <v>0</v>
      </c>
      <c r="AJ1115" s="22">
        <v>0</v>
      </c>
      <c r="AK1115" s="22">
        <v>0</v>
      </c>
      <c r="AL1115" s="22">
        <v>0</v>
      </c>
      <c r="AM1115" s="22">
        <v>0</v>
      </c>
      <c r="AN1115" s="22">
        <v>0</v>
      </c>
      <c r="AO1115" s="22">
        <v>0</v>
      </c>
      <c r="AP1115" s="22">
        <v>0</v>
      </c>
      <c r="AQ1115" s="24" t="s">
        <v>922</v>
      </c>
    </row>
    <row r="1116" spans="1:43" ht="27" x14ac:dyDescent="0.3">
      <c r="A1116" s="17">
        <v>2013</v>
      </c>
      <c r="B1116" s="19">
        <v>41465</v>
      </c>
      <c r="C1116" s="18" t="s">
        <v>972</v>
      </c>
      <c r="D1116" s="18" t="s">
        <v>2098</v>
      </c>
      <c r="E1116" s="18" t="s">
        <v>918</v>
      </c>
      <c r="F1116" s="17">
        <v>7</v>
      </c>
      <c r="G1116" s="18" t="s">
        <v>919</v>
      </c>
      <c r="H1116" s="18" t="s">
        <v>47</v>
      </c>
      <c r="I1116" s="17">
        <v>2013</v>
      </c>
      <c r="J1116" s="17">
        <v>0.61</v>
      </c>
      <c r="K1116" s="17">
        <v>45</v>
      </c>
      <c r="L1116" s="17">
        <v>11517</v>
      </c>
      <c r="M1116" s="20">
        <v>6.5401656715791781</v>
      </c>
      <c r="N1116" s="18" t="s">
        <v>976</v>
      </c>
      <c r="O1116" s="18" t="s">
        <v>976</v>
      </c>
      <c r="P1116" s="21">
        <v>0.45763888888888887</v>
      </c>
      <c r="Q1116" s="18" t="s">
        <v>346</v>
      </c>
      <c r="R1116" s="20">
        <v>1.535536509613638</v>
      </c>
      <c r="S1116" s="22">
        <v>3.3688999999999998E-3</v>
      </c>
      <c r="T1116" s="20">
        <v>0.55227868852459017</v>
      </c>
      <c r="U1116" s="22">
        <v>0.55534574472030862</v>
      </c>
      <c r="V1116" s="17">
        <v>3</v>
      </c>
      <c r="W1116" s="17">
        <v>3</v>
      </c>
      <c r="X1116" s="22">
        <v>1.6469999999999999E-4</v>
      </c>
      <c r="Y1116" s="22">
        <v>3.012E-4</v>
      </c>
      <c r="Z1116" s="22">
        <v>0</v>
      </c>
      <c r="AA1116" s="22">
        <v>0</v>
      </c>
      <c r="AB1116" s="22">
        <v>0</v>
      </c>
      <c r="AC1116" s="22">
        <v>0</v>
      </c>
      <c r="AD1116" s="22">
        <v>1.3453999999999999E-3</v>
      </c>
      <c r="AE1116" s="22">
        <v>0</v>
      </c>
      <c r="AF1116" s="22">
        <v>1.5504E-3</v>
      </c>
      <c r="AG1116" s="22">
        <v>0</v>
      </c>
      <c r="AH1116" s="22">
        <v>7.1999999999999997E-6</v>
      </c>
      <c r="AI1116" s="22">
        <v>0</v>
      </c>
      <c r="AJ1116" s="22">
        <v>0</v>
      </c>
      <c r="AK1116" s="22">
        <v>0</v>
      </c>
      <c r="AL1116" s="22">
        <v>0</v>
      </c>
      <c r="AM1116" s="22">
        <v>0</v>
      </c>
      <c r="AN1116" s="22">
        <v>0</v>
      </c>
      <c r="AO1116" s="22">
        <v>0</v>
      </c>
      <c r="AP1116" s="22">
        <v>0</v>
      </c>
      <c r="AQ1116" s="24" t="s">
        <v>922</v>
      </c>
    </row>
    <row r="1117" spans="1:43" ht="27" x14ac:dyDescent="0.3">
      <c r="A1117" s="17">
        <v>2013</v>
      </c>
      <c r="B1117" s="19">
        <v>41465</v>
      </c>
      <c r="C1117" s="18" t="s">
        <v>972</v>
      </c>
      <c r="D1117" s="18" t="s">
        <v>2099</v>
      </c>
      <c r="E1117" s="18" t="s">
        <v>918</v>
      </c>
      <c r="F1117" s="17">
        <v>7</v>
      </c>
      <c r="G1117" s="18" t="s">
        <v>919</v>
      </c>
      <c r="H1117" s="18" t="s">
        <v>47</v>
      </c>
      <c r="I1117" s="17">
        <v>2013</v>
      </c>
      <c r="J1117" s="17">
        <v>0.7611</v>
      </c>
      <c r="K1117" s="17">
        <v>49</v>
      </c>
      <c r="L1117" s="17">
        <v>11517</v>
      </c>
      <c r="M1117" s="20">
        <v>6.5401656715791781</v>
      </c>
      <c r="N1117" s="18" t="s">
        <v>976</v>
      </c>
      <c r="O1117" s="18" t="s">
        <v>976</v>
      </c>
      <c r="P1117" s="21">
        <v>0.45763888888888887</v>
      </c>
      <c r="Q1117" s="18" t="s">
        <v>346</v>
      </c>
      <c r="R1117" s="20">
        <v>1.0485724036118929</v>
      </c>
      <c r="S1117" s="22">
        <v>1.5163999999999998E-3</v>
      </c>
      <c r="T1117" s="20">
        <v>0.19923794507949016</v>
      </c>
      <c r="U1117" s="22">
        <v>0.19963569513612453</v>
      </c>
      <c r="V1117" s="17">
        <v>3</v>
      </c>
      <c r="W1117" s="17">
        <v>1</v>
      </c>
      <c r="X1117" s="22">
        <v>0</v>
      </c>
      <c r="Y1117" s="22">
        <v>0</v>
      </c>
      <c r="Z1117" s="22">
        <v>0</v>
      </c>
      <c r="AA1117" s="22">
        <v>2.196E-4</v>
      </c>
      <c r="AB1117" s="22">
        <v>0</v>
      </c>
      <c r="AC1117" s="22">
        <v>0</v>
      </c>
      <c r="AD1117" s="22">
        <v>0</v>
      </c>
      <c r="AE1117" s="22">
        <v>0</v>
      </c>
      <c r="AF1117" s="22">
        <v>2.8610000000000002E-4</v>
      </c>
      <c r="AG1117" s="22">
        <v>2.27E-5</v>
      </c>
      <c r="AH1117" s="22">
        <v>0</v>
      </c>
      <c r="AI1117" s="22">
        <v>0</v>
      </c>
      <c r="AJ1117" s="22">
        <v>0</v>
      </c>
      <c r="AK1117" s="22">
        <v>0</v>
      </c>
      <c r="AL1117" s="22">
        <v>0</v>
      </c>
      <c r="AM1117" s="22">
        <v>0</v>
      </c>
      <c r="AN1117" s="22">
        <v>0</v>
      </c>
      <c r="AO1117" s="22">
        <v>0</v>
      </c>
      <c r="AP1117" s="22">
        <v>9.8799999999999995E-4</v>
      </c>
      <c r="AQ1117" s="24" t="s">
        <v>922</v>
      </c>
    </row>
    <row r="1118" spans="1:43" ht="27" x14ac:dyDescent="0.3">
      <c r="A1118" s="17">
        <v>2013</v>
      </c>
      <c r="B1118" s="19">
        <v>41465</v>
      </c>
      <c r="C1118" s="18" t="s">
        <v>972</v>
      </c>
      <c r="D1118" s="18" t="s">
        <v>2100</v>
      </c>
      <c r="E1118" s="18" t="s">
        <v>918</v>
      </c>
      <c r="F1118" s="17">
        <v>7</v>
      </c>
      <c r="G1118" s="18" t="s">
        <v>919</v>
      </c>
      <c r="H1118" s="18" t="s">
        <v>47</v>
      </c>
      <c r="I1118" s="17">
        <v>2013</v>
      </c>
      <c r="J1118" s="17">
        <v>0.95340000000000003</v>
      </c>
      <c r="K1118" s="17">
        <v>53</v>
      </c>
      <c r="L1118" s="17">
        <v>11517</v>
      </c>
      <c r="M1118" s="20">
        <v>6.5401656715791781</v>
      </c>
      <c r="N1118" s="18" t="s">
        <v>976</v>
      </c>
      <c r="O1118" s="18" t="s">
        <v>976</v>
      </c>
      <c r="P1118" s="21">
        <v>0.45763888888888887</v>
      </c>
      <c r="Q1118" s="18" t="s">
        <v>346</v>
      </c>
      <c r="R1118" s="20"/>
      <c r="S1118" s="22" t="s">
        <v>47</v>
      </c>
      <c r="T1118" s="20" t="s">
        <v>47</v>
      </c>
      <c r="U1118" s="22"/>
      <c r="V1118" s="17">
        <v>1</v>
      </c>
      <c r="W1118" s="17">
        <v>1</v>
      </c>
      <c r="X1118" s="22">
        <v>0</v>
      </c>
      <c r="Y1118" s="22">
        <v>0</v>
      </c>
      <c r="Z1118" s="22">
        <v>0</v>
      </c>
      <c r="AA1118" s="22">
        <v>0</v>
      </c>
      <c r="AB1118" s="22">
        <v>0</v>
      </c>
      <c r="AC1118" s="22">
        <v>0</v>
      </c>
      <c r="AD1118" s="22">
        <v>0</v>
      </c>
      <c r="AE1118" s="22">
        <v>0</v>
      </c>
      <c r="AF1118" s="22">
        <v>0</v>
      </c>
      <c r="AG1118" s="22">
        <v>0</v>
      </c>
      <c r="AH1118" s="22">
        <v>0</v>
      </c>
      <c r="AI1118" s="22">
        <v>0</v>
      </c>
      <c r="AJ1118" s="22">
        <v>0</v>
      </c>
      <c r="AK1118" s="22">
        <v>0</v>
      </c>
      <c r="AL1118" s="22">
        <v>0</v>
      </c>
      <c r="AM1118" s="22">
        <v>0</v>
      </c>
      <c r="AN1118" s="22">
        <v>0</v>
      </c>
      <c r="AO1118" s="22">
        <v>0</v>
      </c>
      <c r="AP1118" s="22">
        <v>0</v>
      </c>
      <c r="AQ1118" s="24" t="s">
        <v>922</v>
      </c>
    </row>
    <row r="1119" spans="1:43" ht="27" x14ac:dyDescent="0.3">
      <c r="A1119" s="17">
        <v>2013</v>
      </c>
      <c r="B1119" s="19">
        <v>41465</v>
      </c>
      <c r="C1119" s="18" t="s">
        <v>972</v>
      </c>
      <c r="D1119" s="18" t="s">
        <v>2101</v>
      </c>
      <c r="E1119" s="18" t="s">
        <v>918</v>
      </c>
      <c r="F1119" s="17">
        <v>7</v>
      </c>
      <c r="G1119" s="18" t="s">
        <v>919</v>
      </c>
      <c r="H1119" s="18" t="s">
        <v>47</v>
      </c>
      <c r="I1119" s="17">
        <v>2013</v>
      </c>
      <c r="J1119" s="17">
        <v>0.89990000000000003</v>
      </c>
      <c r="K1119" s="17">
        <v>53</v>
      </c>
      <c r="L1119" s="17">
        <v>11517</v>
      </c>
      <c r="M1119" s="20">
        <v>6.5401656715791781</v>
      </c>
      <c r="N1119" s="18" t="s">
        <v>976</v>
      </c>
      <c r="O1119" s="18" t="s">
        <v>976</v>
      </c>
      <c r="P1119" s="21">
        <v>0.45763888888888887</v>
      </c>
      <c r="Q1119" s="18" t="s">
        <v>346</v>
      </c>
      <c r="R1119" s="20">
        <v>0.52758213244209029</v>
      </c>
      <c r="S1119" s="22">
        <v>6.153162298341326E-4</v>
      </c>
      <c r="T1119" s="20">
        <v>6.8376067322383882E-2</v>
      </c>
      <c r="U1119" s="22">
        <v>6.8422852177852905E-2</v>
      </c>
      <c r="V1119" s="17">
        <v>1</v>
      </c>
      <c r="W1119" s="17">
        <v>2</v>
      </c>
      <c r="X1119" s="22">
        <v>5.49E-5</v>
      </c>
      <c r="Y1119" s="22">
        <v>0</v>
      </c>
      <c r="Z1119" s="22">
        <v>0</v>
      </c>
      <c r="AA1119" s="22">
        <v>0</v>
      </c>
      <c r="AB1119" s="22">
        <v>0</v>
      </c>
      <c r="AC1119" s="22">
        <v>0</v>
      </c>
      <c r="AD1119" s="22">
        <v>0</v>
      </c>
      <c r="AE1119" s="22">
        <v>0</v>
      </c>
      <c r="AF1119" s="22">
        <v>0</v>
      </c>
      <c r="AG1119" s="22">
        <v>0</v>
      </c>
      <c r="AH1119" s="22">
        <v>0</v>
      </c>
      <c r="AI1119" s="22">
        <v>0</v>
      </c>
      <c r="AJ1119" s="22">
        <v>7.4570908535987056E-5</v>
      </c>
      <c r="AK1119" s="22">
        <v>4.8584532129814558E-4</v>
      </c>
      <c r="AL1119" s="22">
        <v>0</v>
      </c>
      <c r="AM1119" s="22">
        <v>0</v>
      </c>
      <c r="AN1119" s="22">
        <v>0</v>
      </c>
      <c r="AO1119" s="22">
        <v>0</v>
      </c>
      <c r="AP1119" s="22">
        <v>0</v>
      </c>
      <c r="AQ1119" s="24" t="s">
        <v>922</v>
      </c>
    </row>
    <row r="1120" spans="1:43" ht="27" x14ac:dyDescent="0.3">
      <c r="A1120" s="17">
        <v>2013</v>
      </c>
      <c r="B1120" s="19">
        <v>41465</v>
      </c>
      <c r="C1120" s="18" t="s">
        <v>972</v>
      </c>
      <c r="D1120" s="18" t="s">
        <v>2102</v>
      </c>
      <c r="E1120" s="18" t="s">
        <v>918</v>
      </c>
      <c r="F1120" s="17">
        <v>7</v>
      </c>
      <c r="G1120" s="18" t="s">
        <v>919</v>
      </c>
      <c r="H1120" s="18" t="s">
        <v>47</v>
      </c>
      <c r="I1120" s="17">
        <v>2013</v>
      </c>
      <c r="J1120" s="17">
        <v>0.3624</v>
      </c>
      <c r="K1120" s="17">
        <v>39</v>
      </c>
      <c r="L1120" s="17">
        <v>11517</v>
      </c>
      <c r="M1120" s="20">
        <v>6.5401656715791781</v>
      </c>
      <c r="N1120" s="18" t="s">
        <v>976</v>
      </c>
      <c r="O1120" s="18" t="s">
        <v>976</v>
      </c>
      <c r="P1120" s="21">
        <v>0.45763888888888887</v>
      </c>
      <c r="Q1120" s="18" t="s">
        <v>346</v>
      </c>
      <c r="R1120" s="20">
        <v>1.3284418052507667</v>
      </c>
      <c r="S1120" s="22">
        <v>1.2152E-3</v>
      </c>
      <c r="T1120" s="20">
        <v>0.33532008830022075</v>
      </c>
      <c r="U1120" s="22">
        <v>0.33644826692596153</v>
      </c>
      <c r="V1120" s="17">
        <v>2</v>
      </c>
      <c r="W1120" s="17">
        <v>2</v>
      </c>
      <c r="X1120" s="22">
        <v>0</v>
      </c>
      <c r="Y1120" s="22">
        <v>0</v>
      </c>
      <c r="Z1120" s="22">
        <v>0</v>
      </c>
      <c r="AA1120" s="22">
        <v>0</v>
      </c>
      <c r="AB1120" s="22">
        <v>0</v>
      </c>
      <c r="AC1120" s="22">
        <v>0</v>
      </c>
      <c r="AD1120" s="22">
        <v>0</v>
      </c>
      <c r="AE1120" s="22">
        <v>0</v>
      </c>
      <c r="AF1120" s="22">
        <v>1.2152E-3</v>
      </c>
      <c r="AG1120" s="22">
        <v>0</v>
      </c>
      <c r="AH1120" s="22">
        <v>0</v>
      </c>
      <c r="AI1120" s="22">
        <v>0</v>
      </c>
      <c r="AJ1120" s="22">
        <v>0</v>
      </c>
      <c r="AK1120" s="22">
        <v>0</v>
      </c>
      <c r="AL1120" s="22">
        <v>0</v>
      </c>
      <c r="AM1120" s="22">
        <v>0</v>
      </c>
      <c r="AN1120" s="22">
        <v>0</v>
      </c>
      <c r="AO1120" s="22">
        <v>0</v>
      </c>
      <c r="AP1120" s="22">
        <v>0</v>
      </c>
      <c r="AQ1120" s="24" t="s">
        <v>922</v>
      </c>
    </row>
    <row r="1121" spans="1:43" ht="27" x14ac:dyDescent="0.3">
      <c r="A1121" s="17">
        <v>2013</v>
      </c>
      <c r="B1121" s="19">
        <v>41465</v>
      </c>
      <c r="C1121" s="18" t="s">
        <v>972</v>
      </c>
      <c r="D1121" s="18" t="s">
        <v>2103</v>
      </c>
      <c r="E1121" s="18" t="s">
        <v>918</v>
      </c>
      <c r="F1121" s="17">
        <v>7</v>
      </c>
      <c r="G1121" s="18" t="s">
        <v>919</v>
      </c>
      <c r="H1121" s="18" t="s">
        <v>47</v>
      </c>
      <c r="I1121" s="17">
        <v>2013</v>
      </c>
      <c r="J1121" s="17">
        <v>0.8831</v>
      </c>
      <c r="K1121" s="17">
        <v>49</v>
      </c>
      <c r="L1121" s="17">
        <v>11517</v>
      </c>
      <c r="M1121" s="20">
        <v>6.5401656715791781</v>
      </c>
      <c r="N1121" s="18" t="s">
        <v>976</v>
      </c>
      <c r="O1121" s="18" t="s">
        <v>976</v>
      </c>
      <c r="P1121" s="21">
        <v>0.45763888888888887</v>
      </c>
      <c r="Q1121" s="18" t="s">
        <v>346</v>
      </c>
      <c r="R1121" s="20">
        <v>-0.38173297729115796</v>
      </c>
      <c r="S1121" s="22">
        <v>5.63E-5</v>
      </c>
      <c r="T1121" s="20">
        <v>6.3752689389650098E-3</v>
      </c>
      <c r="U1121" s="22">
        <v>6.3756754054187801E-3</v>
      </c>
      <c r="V1121" s="17">
        <v>1</v>
      </c>
      <c r="W1121" s="17">
        <v>1</v>
      </c>
      <c r="X1121" s="22">
        <v>0</v>
      </c>
      <c r="Y1121" s="22">
        <v>0</v>
      </c>
      <c r="Z1121" s="22">
        <v>0</v>
      </c>
      <c r="AA1121" s="22">
        <v>0</v>
      </c>
      <c r="AB1121" s="22">
        <v>0</v>
      </c>
      <c r="AC1121" s="22">
        <v>0</v>
      </c>
      <c r="AD1121" s="22">
        <v>0</v>
      </c>
      <c r="AE1121" s="22">
        <v>0</v>
      </c>
      <c r="AF1121" s="22">
        <v>3.3599999999999997E-5</v>
      </c>
      <c r="AG1121" s="22">
        <v>2.27E-5</v>
      </c>
      <c r="AH1121" s="22">
        <v>0</v>
      </c>
      <c r="AI1121" s="22">
        <v>0</v>
      </c>
      <c r="AJ1121" s="22">
        <v>0</v>
      </c>
      <c r="AK1121" s="22">
        <v>0</v>
      </c>
      <c r="AL1121" s="22">
        <v>0</v>
      </c>
      <c r="AM1121" s="22">
        <v>0</v>
      </c>
      <c r="AN1121" s="22">
        <v>0</v>
      </c>
      <c r="AO1121" s="22">
        <v>0</v>
      </c>
      <c r="AP1121" s="22">
        <v>0</v>
      </c>
      <c r="AQ1121" s="24" t="s">
        <v>922</v>
      </c>
    </row>
    <row r="1122" spans="1:43" ht="27" x14ac:dyDescent="0.3">
      <c r="A1122" s="17">
        <v>2013</v>
      </c>
      <c r="B1122" s="19">
        <v>41465</v>
      </c>
      <c r="C1122" s="18" t="s">
        <v>972</v>
      </c>
      <c r="D1122" s="18" t="s">
        <v>2104</v>
      </c>
      <c r="E1122" s="18" t="s">
        <v>918</v>
      </c>
      <c r="F1122" s="17">
        <v>7</v>
      </c>
      <c r="G1122" s="18" t="s">
        <v>919</v>
      </c>
      <c r="H1122" s="18" t="s">
        <v>47</v>
      </c>
      <c r="I1122" s="17">
        <v>2013</v>
      </c>
      <c r="J1122" s="17">
        <v>0.63980000000000004</v>
      </c>
      <c r="K1122" s="17">
        <v>46</v>
      </c>
      <c r="L1122" s="17">
        <v>11517</v>
      </c>
      <c r="M1122" s="20">
        <v>6.5401656715791781</v>
      </c>
      <c r="N1122" s="18" t="s">
        <v>976</v>
      </c>
      <c r="O1122" s="18" t="s">
        <v>976</v>
      </c>
      <c r="P1122" s="21">
        <v>0.45763888888888887</v>
      </c>
      <c r="Q1122" s="18" t="s">
        <v>346</v>
      </c>
      <c r="R1122" s="20">
        <v>1.4711147172041588</v>
      </c>
      <c r="S1122" s="22">
        <v>3.1570000000000001E-3</v>
      </c>
      <c r="T1122" s="20">
        <v>0.49343544857768051</v>
      </c>
      <c r="U1122" s="22">
        <v>0.4958823076669342</v>
      </c>
      <c r="V1122" s="17">
        <v>3</v>
      </c>
      <c r="W1122" s="17">
        <v>2</v>
      </c>
      <c r="X1122" s="22">
        <v>5.49E-5</v>
      </c>
      <c r="Y1122" s="22">
        <v>0</v>
      </c>
      <c r="Z1122" s="22">
        <v>0</v>
      </c>
      <c r="AA1122" s="22">
        <v>4.6929999999999997E-4</v>
      </c>
      <c r="AB1122" s="22">
        <v>0</v>
      </c>
      <c r="AC1122" s="22">
        <v>0</v>
      </c>
      <c r="AD1122" s="22">
        <v>0</v>
      </c>
      <c r="AE1122" s="22">
        <v>0</v>
      </c>
      <c r="AF1122" s="22">
        <v>1.628E-4</v>
      </c>
      <c r="AG1122" s="22">
        <v>0</v>
      </c>
      <c r="AH1122" s="22">
        <v>0</v>
      </c>
      <c r="AI1122" s="22">
        <v>0</v>
      </c>
      <c r="AJ1122" s="22">
        <v>0</v>
      </c>
      <c r="AK1122" s="22">
        <v>0</v>
      </c>
      <c r="AL1122" s="22">
        <v>0</v>
      </c>
      <c r="AM1122" s="22">
        <v>0</v>
      </c>
      <c r="AN1122" s="22">
        <v>0</v>
      </c>
      <c r="AO1122" s="22">
        <v>0</v>
      </c>
      <c r="AP1122" s="22">
        <v>2.47E-3</v>
      </c>
      <c r="AQ1122" s="24" t="s">
        <v>922</v>
      </c>
    </row>
    <row r="1123" spans="1:43" ht="27" x14ac:dyDescent="0.3">
      <c r="A1123" s="17">
        <v>2013</v>
      </c>
      <c r="B1123" s="19">
        <v>41465</v>
      </c>
      <c r="C1123" s="18" t="s">
        <v>972</v>
      </c>
      <c r="D1123" s="18" t="s">
        <v>2105</v>
      </c>
      <c r="E1123" s="18" t="s">
        <v>918</v>
      </c>
      <c r="F1123" s="17">
        <v>7</v>
      </c>
      <c r="G1123" s="18" t="s">
        <v>919</v>
      </c>
      <c r="H1123" s="18" t="s">
        <v>47</v>
      </c>
      <c r="I1123" s="17">
        <v>2013</v>
      </c>
      <c r="J1123" s="17">
        <v>0.72829999999999995</v>
      </c>
      <c r="K1123" s="17">
        <v>47</v>
      </c>
      <c r="L1123" s="17">
        <v>11517</v>
      </c>
      <c r="M1123" s="20">
        <v>6.5401656715791781</v>
      </c>
      <c r="N1123" s="18" t="s">
        <v>976</v>
      </c>
      <c r="O1123" s="18" t="s">
        <v>976</v>
      </c>
      <c r="P1123" s="21">
        <v>0.45763888888888887</v>
      </c>
      <c r="Q1123" s="18" t="s">
        <v>347</v>
      </c>
      <c r="R1123" s="20"/>
      <c r="S1123" s="22">
        <v>0</v>
      </c>
      <c r="T1123" s="20" t="s">
        <v>47</v>
      </c>
      <c r="U1123" s="22">
        <v>0</v>
      </c>
      <c r="V1123" s="17">
        <v>0</v>
      </c>
      <c r="W1123" s="17" t="s">
        <v>47</v>
      </c>
      <c r="X1123" s="22">
        <v>0</v>
      </c>
      <c r="Y1123" s="22">
        <v>0</v>
      </c>
      <c r="Z1123" s="22">
        <v>0</v>
      </c>
      <c r="AA1123" s="22">
        <v>0</v>
      </c>
      <c r="AB1123" s="22">
        <v>0</v>
      </c>
      <c r="AC1123" s="22">
        <v>0</v>
      </c>
      <c r="AD1123" s="22">
        <v>0</v>
      </c>
      <c r="AE1123" s="22">
        <v>0</v>
      </c>
      <c r="AF1123" s="22">
        <v>0</v>
      </c>
      <c r="AG1123" s="22">
        <v>0</v>
      </c>
      <c r="AH1123" s="22">
        <v>0</v>
      </c>
      <c r="AI1123" s="22">
        <v>0</v>
      </c>
      <c r="AJ1123" s="22">
        <v>0</v>
      </c>
      <c r="AK1123" s="22">
        <v>0</v>
      </c>
      <c r="AL1123" s="22">
        <v>0</v>
      </c>
      <c r="AM1123" s="22">
        <v>0</v>
      </c>
      <c r="AN1123" s="22">
        <v>0</v>
      </c>
      <c r="AO1123" s="22">
        <v>0</v>
      </c>
      <c r="AP1123" s="22">
        <v>0</v>
      </c>
      <c r="AQ1123" s="24" t="s">
        <v>922</v>
      </c>
    </row>
    <row r="1124" spans="1:43" ht="27" x14ac:dyDescent="0.3">
      <c r="A1124" s="17">
        <v>2013</v>
      </c>
      <c r="B1124" s="19">
        <v>41465</v>
      </c>
      <c r="C1124" s="18" t="s">
        <v>972</v>
      </c>
      <c r="D1124" s="18" t="s">
        <v>2106</v>
      </c>
      <c r="E1124" s="18" t="s">
        <v>918</v>
      </c>
      <c r="F1124" s="17">
        <v>7</v>
      </c>
      <c r="G1124" s="18" t="s">
        <v>919</v>
      </c>
      <c r="H1124" s="18" t="s">
        <v>47</v>
      </c>
      <c r="I1124" s="17">
        <v>2013</v>
      </c>
      <c r="J1124" s="17">
        <v>0.69099999999999995</v>
      </c>
      <c r="K1124" s="17">
        <v>46</v>
      </c>
      <c r="L1124" s="17">
        <v>11517</v>
      </c>
      <c r="M1124" s="20">
        <v>6.5401656715791781</v>
      </c>
      <c r="N1124" s="18" t="s">
        <v>976</v>
      </c>
      <c r="O1124" s="18" t="s">
        <v>976</v>
      </c>
      <c r="P1124" s="21">
        <v>0.45763888888888887</v>
      </c>
      <c r="Q1124" s="18" t="s">
        <v>347</v>
      </c>
      <c r="R1124" s="20"/>
      <c r="S1124" s="22">
        <v>0</v>
      </c>
      <c r="T1124" s="20" t="s">
        <v>47</v>
      </c>
      <c r="U1124" s="22">
        <v>0</v>
      </c>
      <c r="V1124" s="17">
        <v>0</v>
      </c>
      <c r="W1124" s="17" t="s">
        <v>47</v>
      </c>
      <c r="X1124" s="22">
        <v>0</v>
      </c>
      <c r="Y1124" s="22">
        <v>0</v>
      </c>
      <c r="Z1124" s="22">
        <v>0</v>
      </c>
      <c r="AA1124" s="22">
        <v>0</v>
      </c>
      <c r="AB1124" s="22">
        <v>0</v>
      </c>
      <c r="AC1124" s="22">
        <v>0</v>
      </c>
      <c r="AD1124" s="22">
        <v>0</v>
      </c>
      <c r="AE1124" s="22">
        <v>0</v>
      </c>
      <c r="AF1124" s="22">
        <v>0</v>
      </c>
      <c r="AG1124" s="22">
        <v>0</v>
      </c>
      <c r="AH1124" s="22">
        <v>0</v>
      </c>
      <c r="AI1124" s="22">
        <v>0</v>
      </c>
      <c r="AJ1124" s="22">
        <v>0</v>
      </c>
      <c r="AK1124" s="22">
        <v>0</v>
      </c>
      <c r="AL1124" s="22">
        <v>0</v>
      </c>
      <c r="AM1124" s="22">
        <v>0</v>
      </c>
      <c r="AN1124" s="22">
        <v>0</v>
      </c>
      <c r="AO1124" s="22">
        <v>0</v>
      </c>
      <c r="AP1124" s="22">
        <v>0</v>
      </c>
      <c r="AQ1124" s="24" t="s">
        <v>922</v>
      </c>
    </row>
    <row r="1125" spans="1:43" ht="27" x14ac:dyDescent="0.3">
      <c r="A1125" s="17">
        <v>2013</v>
      </c>
      <c r="B1125" s="19">
        <v>41465</v>
      </c>
      <c r="C1125" s="18" t="s">
        <v>972</v>
      </c>
      <c r="D1125" s="18" t="s">
        <v>2107</v>
      </c>
      <c r="E1125" s="18" t="s">
        <v>918</v>
      </c>
      <c r="F1125" s="17">
        <v>7</v>
      </c>
      <c r="G1125" s="18" t="s">
        <v>919</v>
      </c>
      <c r="H1125" s="18" t="s">
        <v>47</v>
      </c>
      <c r="I1125" s="17">
        <v>2013</v>
      </c>
      <c r="J1125" s="17">
        <v>0.81989999999999996</v>
      </c>
      <c r="K1125" s="17">
        <v>48</v>
      </c>
      <c r="L1125" s="17">
        <v>11517</v>
      </c>
      <c r="M1125" s="20">
        <v>6.5401656715791781</v>
      </c>
      <c r="N1125" s="18" t="s">
        <v>976</v>
      </c>
      <c r="O1125" s="18" t="s">
        <v>976</v>
      </c>
      <c r="P1125" s="21">
        <v>0.45763888888888887</v>
      </c>
      <c r="Q1125" s="18" t="s">
        <v>346</v>
      </c>
      <c r="R1125" s="20">
        <v>7.9552004357522479E-2</v>
      </c>
      <c r="S1125" s="22">
        <v>1.506E-4</v>
      </c>
      <c r="T1125" s="20">
        <v>1.8368093669959753E-2</v>
      </c>
      <c r="U1125" s="22">
        <v>1.8371468158439642E-2</v>
      </c>
      <c r="V1125" s="17">
        <v>1</v>
      </c>
      <c r="W1125" s="17">
        <v>0</v>
      </c>
      <c r="X1125" s="22">
        <v>0</v>
      </c>
      <c r="Y1125" s="22">
        <v>1.506E-4</v>
      </c>
      <c r="Z1125" s="22">
        <v>0</v>
      </c>
      <c r="AA1125" s="22">
        <v>0</v>
      </c>
      <c r="AB1125" s="22">
        <v>0</v>
      </c>
      <c r="AC1125" s="22">
        <v>0</v>
      </c>
      <c r="AD1125" s="22">
        <v>0</v>
      </c>
      <c r="AE1125" s="22">
        <v>0</v>
      </c>
      <c r="AF1125" s="22">
        <v>0</v>
      </c>
      <c r="AG1125" s="22">
        <v>0</v>
      </c>
      <c r="AH1125" s="22">
        <v>0</v>
      </c>
      <c r="AI1125" s="22">
        <v>0</v>
      </c>
      <c r="AJ1125" s="22">
        <v>0</v>
      </c>
      <c r="AK1125" s="22">
        <v>0</v>
      </c>
      <c r="AL1125" s="22">
        <v>0</v>
      </c>
      <c r="AM1125" s="22">
        <v>0</v>
      </c>
      <c r="AN1125" s="22">
        <v>0</v>
      </c>
      <c r="AO1125" s="22">
        <v>0</v>
      </c>
      <c r="AP1125" s="22">
        <v>0</v>
      </c>
      <c r="AQ1125" s="24" t="s">
        <v>922</v>
      </c>
    </row>
    <row r="1126" spans="1:43" ht="27" x14ac:dyDescent="0.3">
      <c r="A1126" s="17">
        <v>2013</v>
      </c>
      <c r="B1126" s="19">
        <v>41466</v>
      </c>
      <c r="C1126" s="18" t="s">
        <v>974</v>
      </c>
      <c r="D1126" s="18" t="s">
        <v>2108</v>
      </c>
      <c r="E1126" s="18" t="s">
        <v>918</v>
      </c>
      <c r="F1126" s="17">
        <v>7</v>
      </c>
      <c r="G1126" s="18" t="s">
        <v>919</v>
      </c>
      <c r="H1126" s="18" t="s">
        <v>47</v>
      </c>
      <c r="I1126" s="17">
        <v>2013</v>
      </c>
      <c r="J1126" s="17">
        <v>0.40960000000000002</v>
      </c>
      <c r="K1126" s="17">
        <v>40</v>
      </c>
      <c r="L1126" s="17">
        <v>17750</v>
      </c>
      <c r="M1126" s="20">
        <v>10.45242657676817</v>
      </c>
      <c r="N1126" s="18" t="s">
        <v>976</v>
      </c>
      <c r="O1126" s="18" t="s">
        <v>976</v>
      </c>
      <c r="P1126" s="21">
        <v>0.5083333333333333</v>
      </c>
      <c r="Q1126" s="18" t="s">
        <v>346</v>
      </c>
      <c r="R1126" s="20">
        <v>-3.5986908454174439E-2</v>
      </c>
      <c r="S1126" s="22">
        <v>5.7799999999999995E-5</v>
      </c>
      <c r="T1126" s="20">
        <v>1.4111328124999999E-2</v>
      </c>
      <c r="U1126" s="22">
        <v>1.4113319701852456E-2</v>
      </c>
      <c r="V1126" s="17">
        <v>1</v>
      </c>
      <c r="W1126" s="17">
        <v>3</v>
      </c>
      <c r="X1126" s="22">
        <v>0</v>
      </c>
      <c r="Y1126" s="22">
        <v>2.7699999999999999E-5</v>
      </c>
      <c r="Z1126" s="22">
        <v>0</v>
      </c>
      <c r="AA1126" s="22">
        <v>3.01E-5</v>
      </c>
      <c r="AB1126" s="22">
        <v>0</v>
      </c>
      <c r="AC1126" s="22">
        <v>0</v>
      </c>
      <c r="AD1126" s="22">
        <v>0</v>
      </c>
      <c r="AE1126" s="22">
        <v>0</v>
      </c>
      <c r="AF1126" s="22">
        <v>0</v>
      </c>
      <c r="AG1126" s="22">
        <v>0</v>
      </c>
      <c r="AH1126" s="22">
        <v>0</v>
      </c>
      <c r="AI1126" s="22">
        <v>0</v>
      </c>
      <c r="AJ1126" s="22">
        <v>0</v>
      </c>
      <c r="AK1126" s="22">
        <v>0</v>
      </c>
      <c r="AL1126" s="22">
        <v>0</v>
      </c>
      <c r="AM1126" s="22">
        <v>0</v>
      </c>
      <c r="AN1126" s="22">
        <v>0</v>
      </c>
      <c r="AO1126" s="22">
        <v>0</v>
      </c>
      <c r="AP1126" s="22">
        <v>0</v>
      </c>
      <c r="AQ1126" s="24" t="s">
        <v>922</v>
      </c>
    </row>
    <row r="1127" spans="1:43" ht="27" x14ac:dyDescent="0.3">
      <c r="A1127" s="17">
        <v>2013</v>
      </c>
      <c r="B1127" s="19">
        <v>41466</v>
      </c>
      <c r="C1127" s="18" t="s">
        <v>979</v>
      </c>
      <c r="D1127" s="18" t="s">
        <v>2109</v>
      </c>
      <c r="E1127" s="18" t="s">
        <v>918</v>
      </c>
      <c r="F1127" s="17">
        <v>7</v>
      </c>
      <c r="G1127" s="18" t="s">
        <v>919</v>
      </c>
      <c r="H1127" s="18" t="s">
        <v>47</v>
      </c>
      <c r="I1127" s="17">
        <v>2013</v>
      </c>
      <c r="J1127" s="17">
        <v>0.49990000000000001</v>
      </c>
      <c r="K1127" s="17">
        <v>42</v>
      </c>
      <c r="L1127" s="17">
        <v>15729</v>
      </c>
      <c r="M1127" s="20">
        <v>9.166122041704039</v>
      </c>
      <c r="N1127" s="18" t="s">
        <v>976</v>
      </c>
      <c r="O1127" s="18" t="s">
        <v>976</v>
      </c>
      <c r="P1127" s="21">
        <v>0.46180555555555558</v>
      </c>
      <c r="Q1127" s="18" t="s">
        <v>347</v>
      </c>
      <c r="R1127" s="20"/>
      <c r="S1127" s="22">
        <v>0</v>
      </c>
      <c r="T1127" s="20" t="s">
        <v>47</v>
      </c>
      <c r="U1127" s="22">
        <v>0</v>
      </c>
      <c r="V1127" s="17">
        <v>0</v>
      </c>
      <c r="W1127" s="17" t="s">
        <v>47</v>
      </c>
      <c r="X1127" s="22">
        <v>0</v>
      </c>
      <c r="Y1127" s="22">
        <v>0</v>
      </c>
      <c r="Z1127" s="22">
        <v>0</v>
      </c>
      <c r="AA1127" s="22">
        <v>0</v>
      </c>
      <c r="AB1127" s="22">
        <v>0</v>
      </c>
      <c r="AC1127" s="22">
        <v>0</v>
      </c>
      <c r="AD1127" s="22">
        <v>0</v>
      </c>
      <c r="AE1127" s="22">
        <v>0</v>
      </c>
      <c r="AF1127" s="22">
        <v>0</v>
      </c>
      <c r="AG1127" s="22">
        <v>0</v>
      </c>
      <c r="AH1127" s="22">
        <v>0</v>
      </c>
      <c r="AI1127" s="22">
        <v>0</v>
      </c>
      <c r="AJ1127" s="22">
        <v>0</v>
      </c>
      <c r="AK1127" s="22">
        <v>0</v>
      </c>
      <c r="AL1127" s="22">
        <v>0</v>
      </c>
      <c r="AM1127" s="22">
        <v>0</v>
      </c>
      <c r="AN1127" s="22">
        <v>0</v>
      </c>
      <c r="AO1127" s="22">
        <v>0</v>
      </c>
      <c r="AP1127" s="22">
        <v>0</v>
      </c>
      <c r="AQ1127" s="24" t="s">
        <v>922</v>
      </c>
    </row>
    <row r="1128" spans="1:43" ht="27" x14ac:dyDescent="0.3">
      <c r="A1128" s="17">
        <v>2013</v>
      </c>
      <c r="B1128" s="19">
        <v>41466</v>
      </c>
      <c r="C1128" s="18" t="s">
        <v>979</v>
      </c>
      <c r="D1128" s="18" t="s">
        <v>2110</v>
      </c>
      <c r="E1128" s="18" t="s">
        <v>918</v>
      </c>
      <c r="F1128" s="17">
        <v>7</v>
      </c>
      <c r="G1128" s="18" t="s">
        <v>919</v>
      </c>
      <c r="H1128" s="18" t="s">
        <v>47</v>
      </c>
      <c r="I1128" s="17">
        <v>2013</v>
      </c>
      <c r="J1128" s="17">
        <v>0.503</v>
      </c>
      <c r="K1128" s="17">
        <v>42</v>
      </c>
      <c r="L1128" s="17">
        <v>15729</v>
      </c>
      <c r="M1128" s="20">
        <v>9.166122041704039</v>
      </c>
      <c r="N1128" s="18" t="s">
        <v>976</v>
      </c>
      <c r="O1128" s="18" t="s">
        <v>976</v>
      </c>
      <c r="P1128" s="21">
        <v>0.46180555555555558</v>
      </c>
      <c r="Q1128" s="18" t="s">
        <v>347</v>
      </c>
      <c r="R1128" s="20"/>
      <c r="S1128" s="22">
        <v>0</v>
      </c>
      <c r="T1128" s="20" t="s">
        <v>47</v>
      </c>
      <c r="U1128" s="22">
        <v>0</v>
      </c>
      <c r="V1128" s="17">
        <v>0</v>
      </c>
      <c r="W1128" s="17" t="s">
        <v>47</v>
      </c>
      <c r="X1128" s="22">
        <v>0</v>
      </c>
      <c r="Y1128" s="22">
        <v>0</v>
      </c>
      <c r="Z1128" s="22">
        <v>0</v>
      </c>
      <c r="AA1128" s="22">
        <v>0</v>
      </c>
      <c r="AB1128" s="22">
        <v>0</v>
      </c>
      <c r="AC1128" s="22">
        <v>0</v>
      </c>
      <c r="AD1128" s="22">
        <v>0</v>
      </c>
      <c r="AE1128" s="22">
        <v>0</v>
      </c>
      <c r="AF1128" s="22">
        <v>0</v>
      </c>
      <c r="AG1128" s="22">
        <v>0</v>
      </c>
      <c r="AH1128" s="22">
        <v>0</v>
      </c>
      <c r="AI1128" s="22">
        <v>0</v>
      </c>
      <c r="AJ1128" s="22">
        <v>0</v>
      </c>
      <c r="AK1128" s="22">
        <v>0</v>
      </c>
      <c r="AL1128" s="22">
        <v>0</v>
      </c>
      <c r="AM1128" s="22">
        <v>0</v>
      </c>
      <c r="AN1128" s="22">
        <v>0</v>
      </c>
      <c r="AO1128" s="22">
        <v>0</v>
      </c>
      <c r="AP1128" s="22">
        <v>0</v>
      </c>
      <c r="AQ1128" s="24" t="s">
        <v>922</v>
      </c>
    </row>
    <row r="1129" spans="1:43" ht="27" x14ac:dyDescent="0.3">
      <c r="A1129" s="17">
        <v>2013</v>
      </c>
      <c r="B1129" s="19">
        <v>41466</v>
      </c>
      <c r="C1129" s="18" t="s">
        <v>979</v>
      </c>
      <c r="D1129" s="18" t="s">
        <v>2111</v>
      </c>
      <c r="E1129" s="18" t="s">
        <v>918</v>
      </c>
      <c r="F1129" s="17">
        <v>7</v>
      </c>
      <c r="G1129" s="18" t="s">
        <v>919</v>
      </c>
      <c r="H1129" s="18" t="s">
        <v>47</v>
      </c>
      <c r="I1129" s="17">
        <v>2013</v>
      </c>
      <c r="J1129" s="17">
        <v>0.50180000000000002</v>
      </c>
      <c r="K1129" s="17">
        <v>43</v>
      </c>
      <c r="L1129" s="17">
        <v>15729</v>
      </c>
      <c r="M1129" s="20">
        <v>9.166122041704039</v>
      </c>
      <c r="N1129" s="18" t="s">
        <v>976</v>
      </c>
      <c r="O1129" s="18" t="s">
        <v>976</v>
      </c>
      <c r="P1129" s="21">
        <v>0.46180555555555558</v>
      </c>
      <c r="Q1129" s="18" t="s">
        <v>347</v>
      </c>
      <c r="R1129" s="20"/>
      <c r="S1129" s="22">
        <v>0</v>
      </c>
      <c r="T1129" s="20" t="s">
        <v>47</v>
      </c>
      <c r="U1129" s="22">
        <v>0</v>
      </c>
      <c r="V1129" s="17">
        <v>0</v>
      </c>
      <c r="W1129" s="17" t="s">
        <v>47</v>
      </c>
      <c r="X1129" s="22">
        <v>0</v>
      </c>
      <c r="Y1129" s="22">
        <v>0</v>
      </c>
      <c r="Z1129" s="22">
        <v>0</v>
      </c>
      <c r="AA1129" s="22">
        <v>0</v>
      </c>
      <c r="AB1129" s="22">
        <v>0</v>
      </c>
      <c r="AC1129" s="22">
        <v>0</v>
      </c>
      <c r="AD1129" s="22">
        <v>0</v>
      </c>
      <c r="AE1129" s="22">
        <v>0</v>
      </c>
      <c r="AF1129" s="22">
        <v>0</v>
      </c>
      <c r="AG1129" s="22">
        <v>0</v>
      </c>
      <c r="AH1129" s="22">
        <v>0</v>
      </c>
      <c r="AI1129" s="22">
        <v>0</v>
      </c>
      <c r="AJ1129" s="22">
        <v>0</v>
      </c>
      <c r="AK1129" s="22">
        <v>0</v>
      </c>
      <c r="AL1129" s="22">
        <v>0</v>
      </c>
      <c r="AM1129" s="22">
        <v>0</v>
      </c>
      <c r="AN1129" s="22">
        <v>0</v>
      </c>
      <c r="AO1129" s="22">
        <v>0</v>
      </c>
      <c r="AP1129" s="22">
        <v>0</v>
      </c>
      <c r="AQ1129" s="24" t="s">
        <v>922</v>
      </c>
    </row>
    <row r="1130" spans="1:43" ht="27" x14ac:dyDescent="0.3">
      <c r="A1130" s="17">
        <v>2013</v>
      </c>
      <c r="B1130" s="19">
        <v>41466</v>
      </c>
      <c r="C1130" s="18" t="s">
        <v>979</v>
      </c>
      <c r="D1130" s="18" t="s">
        <v>2112</v>
      </c>
      <c r="E1130" s="18" t="s">
        <v>918</v>
      </c>
      <c r="F1130" s="17">
        <v>7</v>
      </c>
      <c r="G1130" s="18" t="s">
        <v>919</v>
      </c>
      <c r="H1130" s="18" t="s">
        <v>47</v>
      </c>
      <c r="I1130" s="17">
        <v>2013</v>
      </c>
      <c r="J1130" s="17">
        <v>1.2121999999999999</v>
      </c>
      <c r="K1130" s="17">
        <v>57</v>
      </c>
      <c r="L1130" s="17">
        <v>15729</v>
      </c>
      <c r="M1130" s="20">
        <v>9.166122041704039</v>
      </c>
      <c r="N1130" s="18" t="s">
        <v>976</v>
      </c>
      <c r="O1130" s="18" t="s">
        <v>976</v>
      </c>
      <c r="P1130" s="21">
        <v>0.46180555555555558</v>
      </c>
      <c r="Q1130" s="18" t="s">
        <v>347</v>
      </c>
      <c r="R1130" s="20"/>
      <c r="S1130" s="22">
        <v>0</v>
      </c>
      <c r="T1130" s="20" t="s">
        <v>47</v>
      </c>
      <c r="U1130" s="22">
        <v>0</v>
      </c>
      <c r="V1130" s="17">
        <v>0</v>
      </c>
      <c r="W1130" s="17" t="s">
        <v>47</v>
      </c>
      <c r="X1130" s="22">
        <v>0</v>
      </c>
      <c r="Y1130" s="22">
        <v>0</v>
      </c>
      <c r="Z1130" s="22">
        <v>0</v>
      </c>
      <c r="AA1130" s="22">
        <v>0</v>
      </c>
      <c r="AB1130" s="22">
        <v>0</v>
      </c>
      <c r="AC1130" s="22">
        <v>0</v>
      </c>
      <c r="AD1130" s="22">
        <v>0</v>
      </c>
      <c r="AE1130" s="22">
        <v>0</v>
      </c>
      <c r="AF1130" s="22">
        <v>0</v>
      </c>
      <c r="AG1130" s="22">
        <v>0</v>
      </c>
      <c r="AH1130" s="22">
        <v>0</v>
      </c>
      <c r="AI1130" s="22">
        <v>0</v>
      </c>
      <c r="AJ1130" s="22">
        <v>0</v>
      </c>
      <c r="AK1130" s="22">
        <v>0</v>
      </c>
      <c r="AL1130" s="22">
        <v>0</v>
      </c>
      <c r="AM1130" s="22">
        <v>0</v>
      </c>
      <c r="AN1130" s="22">
        <v>0</v>
      </c>
      <c r="AO1130" s="22">
        <v>0</v>
      </c>
      <c r="AP1130" s="22">
        <v>0</v>
      </c>
      <c r="AQ1130" s="24" t="s">
        <v>930</v>
      </c>
    </row>
    <row r="1131" spans="1:43" ht="40.200000000000003" x14ac:dyDescent="0.3">
      <c r="A1131" s="17">
        <v>2013</v>
      </c>
      <c r="B1131" s="19">
        <v>41477</v>
      </c>
      <c r="C1131" s="18" t="s">
        <v>1141</v>
      </c>
      <c r="D1131" s="18" t="s">
        <v>2113</v>
      </c>
      <c r="E1131" s="18" t="s">
        <v>918</v>
      </c>
      <c r="F1131" s="17">
        <v>7</v>
      </c>
      <c r="G1131" s="18" t="s">
        <v>919</v>
      </c>
      <c r="H1131" s="18" t="s">
        <v>47</v>
      </c>
      <c r="I1131" s="17">
        <v>2013</v>
      </c>
      <c r="J1131" s="17">
        <v>0.93589999999999995</v>
      </c>
      <c r="K1131" s="17">
        <v>50</v>
      </c>
      <c r="L1131" s="17">
        <v>512</v>
      </c>
      <c r="M1131" s="20">
        <v>0.23153534752330082</v>
      </c>
      <c r="N1131" s="18" t="s">
        <v>920</v>
      </c>
      <c r="O1131" s="18" t="s">
        <v>921</v>
      </c>
      <c r="P1131" s="21">
        <v>0.52777777777777779</v>
      </c>
      <c r="Q1131" s="18" t="s">
        <v>346</v>
      </c>
      <c r="R1131" s="20">
        <v>1.7445355763342369</v>
      </c>
      <c r="S1131" s="22">
        <v>8.129410901635107E-3</v>
      </c>
      <c r="T1131" s="20">
        <v>0.86861960697030749</v>
      </c>
      <c r="U1131" s="22">
        <v>0.87623071879606695</v>
      </c>
      <c r="V1131" s="17">
        <v>3</v>
      </c>
      <c r="W1131" s="17">
        <v>2</v>
      </c>
      <c r="X1131" s="22">
        <v>5.9581999999999994E-3</v>
      </c>
      <c r="Y1131" s="22">
        <v>0</v>
      </c>
      <c r="Z1131" s="22">
        <v>1.7675E-3</v>
      </c>
      <c r="AA1131" s="22">
        <v>0</v>
      </c>
      <c r="AB1131" s="22">
        <v>0</v>
      </c>
      <c r="AC1131" s="22">
        <v>5.52E-5</v>
      </c>
      <c r="AD1131" s="22">
        <v>0</v>
      </c>
      <c r="AE1131" s="22">
        <v>0</v>
      </c>
      <c r="AF1131" s="22">
        <v>6.1599999999999993E-5</v>
      </c>
      <c r="AG1131" s="22">
        <v>0</v>
      </c>
      <c r="AH1131" s="22">
        <v>0</v>
      </c>
      <c r="AI1131" s="22">
        <v>1.9809999999999999E-4</v>
      </c>
      <c r="AJ1131" s="22">
        <v>8.8810901635108844E-5</v>
      </c>
      <c r="AK1131" s="22">
        <v>0</v>
      </c>
      <c r="AL1131" s="22">
        <v>0</v>
      </c>
      <c r="AM1131" s="22">
        <v>0</v>
      </c>
      <c r="AN1131" s="22">
        <v>0</v>
      </c>
      <c r="AO1131" s="22">
        <v>0</v>
      </c>
      <c r="AP1131" s="22">
        <v>0</v>
      </c>
      <c r="AQ1131" s="24" t="s">
        <v>922</v>
      </c>
    </row>
    <row r="1132" spans="1:43" ht="40.200000000000003" x14ac:dyDescent="0.3">
      <c r="A1132" s="17">
        <v>2013</v>
      </c>
      <c r="B1132" s="19">
        <v>41477</v>
      </c>
      <c r="C1132" s="18" t="s">
        <v>1141</v>
      </c>
      <c r="D1132" s="18" t="s">
        <v>2114</v>
      </c>
      <c r="E1132" s="18" t="s">
        <v>918</v>
      </c>
      <c r="F1132" s="17">
        <v>7</v>
      </c>
      <c r="G1132" s="18" t="s">
        <v>919</v>
      </c>
      <c r="H1132" s="18" t="s">
        <v>47</v>
      </c>
      <c r="I1132" s="17">
        <v>2013</v>
      </c>
      <c r="J1132" s="17">
        <v>0.749</v>
      </c>
      <c r="K1132" s="17">
        <v>49</v>
      </c>
      <c r="L1132" s="17">
        <v>512</v>
      </c>
      <c r="M1132" s="20">
        <v>0.23153534752330082</v>
      </c>
      <c r="N1132" s="18" t="s">
        <v>920</v>
      </c>
      <c r="O1132" s="18" t="s">
        <v>921</v>
      </c>
      <c r="P1132" s="21">
        <v>0.52777777777777779</v>
      </c>
      <c r="Q1132" s="18" t="s">
        <v>346</v>
      </c>
      <c r="R1132" s="20">
        <v>2.1161193965922158</v>
      </c>
      <c r="S1132" s="22">
        <v>1.7715799999999997E-2</v>
      </c>
      <c r="T1132" s="20">
        <v>2.3652603471295057</v>
      </c>
      <c r="U1132" s="22">
        <v>2.4225602029963174</v>
      </c>
      <c r="V1132" s="17">
        <v>4</v>
      </c>
      <c r="W1132" s="17">
        <v>1</v>
      </c>
      <c r="X1132" s="22">
        <v>1.6390999999999999E-2</v>
      </c>
      <c r="Y1132" s="22">
        <v>0</v>
      </c>
      <c r="Z1132" s="22">
        <v>6.3900000000000003E-4</v>
      </c>
      <c r="AA1132" s="22">
        <v>0</v>
      </c>
      <c r="AB1132" s="22">
        <v>0</v>
      </c>
      <c r="AC1132" s="22">
        <v>5.6579999999999998E-4</v>
      </c>
      <c r="AD1132" s="22">
        <v>0</v>
      </c>
      <c r="AE1132" s="22">
        <v>0</v>
      </c>
      <c r="AF1132" s="22">
        <v>1.176E-4</v>
      </c>
      <c r="AG1132" s="22">
        <v>0</v>
      </c>
      <c r="AH1132" s="22">
        <v>2.3999999999999999E-6</v>
      </c>
      <c r="AI1132" s="22">
        <v>0</v>
      </c>
      <c r="AJ1132" s="22">
        <v>0</v>
      </c>
      <c r="AK1132" s="22">
        <v>0</v>
      </c>
      <c r="AL1132" s="22">
        <v>0</v>
      </c>
      <c r="AM1132" s="22">
        <v>0</v>
      </c>
      <c r="AN1132" s="22">
        <v>0</v>
      </c>
      <c r="AO1132" s="22">
        <v>0</v>
      </c>
      <c r="AP1132" s="22">
        <v>0</v>
      </c>
      <c r="AQ1132" s="24" t="s">
        <v>922</v>
      </c>
    </row>
    <row r="1133" spans="1:43" ht="40.200000000000003" x14ac:dyDescent="0.3">
      <c r="A1133" s="17">
        <v>2013</v>
      </c>
      <c r="B1133" s="19">
        <v>41477</v>
      </c>
      <c r="C1133" s="18" t="s">
        <v>1141</v>
      </c>
      <c r="D1133" s="18" t="s">
        <v>2115</v>
      </c>
      <c r="E1133" s="18" t="s">
        <v>918</v>
      </c>
      <c r="F1133" s="17">
        <v>7</v>
      </c>
      <c r="G1133" s="18" t="s">
        <v>919</v>
      </c>
      <c r="H1133" s="18" t="s">
        <v>47</v>
      </c>
      <c r="I1133" s="17">
        <v>2013</v>
      </c>
      <c r="J1133" s="17">
        <v>0.95889999999999997</v>
      </c>
      <c r="K1133" s="17">
        <v>54</v>
      </c>
      <c r="L1133" s="17">
        <v>512</v>
      </c>
      <c r="M1133" s="20">
        <v>0.23153534752330082</v>
      </c>
      <c r="N1133" s="18" t="s">
        <v>920</v>
      </c>
      <c r="O1133" s="18" t="s">
        <v>921</v>
      </c>
      <c r="P1133" s="21">
        <v>0.52777777777777779</v>
      </c>
      <c r="Q1133" s="18" t="s">
        <v>346</v>
      </c>
      <c r="R1133" s="20">
        <v>1.3473260459050376</v>
      </c>
      <c r="S1133" s="22">
        <v>4.3614999999999999E-3</v>
      </c>
      <c r="T1133" s="20">
        <v>0.45484409218896654</v>
      </c>
      <c r="U1133" s="22">
        <v>0.45692237662493451</v>
      </c>
      <c r="V1133" s="17">
        <v>3</v>
      </c>
      <c r="W1133" s="17">
        <v>2</v>
      </c>
      <c r="X1133" s="22">
        <v>3.9839000000000003E-3</v>
      </c>
      <c r="Y1133" s="22">
        <v>0</v>
      </c>
      <c r="Z1133" s="22">
        <v>1.65E-4</v>
      </c>
      <c r="AA1133" s="22">
        <v>0</v>
      </c>
      <c r="AB1133" s="22">
        <v>0</v>
      </c>
      <c r="AC1133" s="22">
        <v>1.104E-4</v>
      </c>
      <c r="AD1133" s="22">
        <v>0</v>
      </c>
      <c r="AE1133" s="22">
        <v>0</v>
      </c>
      <c r="AF1133" s="22">
        <v>5.0399999999999999E-5</v>
      </c>
      <c r="AG1133" s="22">
        <v>0</v>
      </c>
      <c r="AH1133" s="22">
        <v>2.3999999999999999E-6</v>
      </c>
      <c r="AI1133" s="22">
        <v>0</v>
      </c>
      <c r="AJ1133" s="22">
        <v>0</v>
      </c>
      <c r="AK1133" s="22">
        <v>0</v>
      </c>
      <c r="AL1133" s="22">
        <v>0</v>
      </c>
      <c r="AM1133" s="22">
        <v>0</v>
      </c>
      <c r="AN1133" s="22">
        <v>0</v>
      </c>
      <c r="AO1133" s="22">
        <v>0</v>
      </c>
      <c r="AP1133" s="22">
        <v>4.9400000000000001E-5</v>
      </c>
      <c r="AQ1133" s="24" t="s">
        <v>922</v>
      </c>
    </row>
    <row r="1134" spans="1:43" ht="40.200000000000003" x14ac:dyDescent="0.3">
      <c r="A1134" s="17">
        <v>2013</v>
      </c>
      <c r="B1134" s="19">
        <v>41477</v>
      </c>
      <c r="C1134" s="18" t="s">
        <v>1141</v>
      </c>
      <c r="D1134" s="18" t="s">
        <v>2116</v>
      </c>
      <c r="E1134" s="18" t="s">
        <v>918</v>
      </c>
      <c r="F1134" s="17">
        <v>7</v>
      </c>
      <c r="G1134" s="18" t="s">
        <v>919</v>
      </c>
      <c r="H1134" s="18" t="s">
        <v>47</v>
      </c>
      <c r="I1134" s="17">
        <v>2013</v>
      </c>
      <c r="J1134" s="17">
        <v>0.50649999999999995</v>
      </c>
      <c r="K1134" s="17">
        <v>41</v>
      </c>
      <c r="L1134" s="17">
        <v>512</v>
      </c>
      <c r="M1134" s="20">
        <v>0.23153534752330082</v>
      </c>
      <c r="N1134" s="18" t="s">
        <v>920</v>
      </c>
      <c r="O1134" s="18" t="s">
        <v>921</v>
      </c>
      <c r="P1134" s="21">
        <v>0.52777777777777779</v>
      </c>
      <c r="Q1134" s="18" t="s">
        <v>346</v>
      </c>
      <c r="R1134" s="20">
        <v>2.1064567974056012</v>
      </c>
      <c r="S1134" s="22">
        <v>8.8115109016351084E-3</v>
      </c>
      <c r="T1134" s="20">
        <v>1.7396862589605351</v>
      </c>
      <c r="U1134" s="22">
        <v>1.7704871811679717</v>
      </c>
      <c r="V1134" s="17">
        <v>2</v>
      </c>
      <c r="W1134" s="17">
        <v>2</v>
      </c>
      <c r="X1134" s="22">
        <v>8.1954000000000003E-3</v>
      </c>
      <c r="Y1134" s="22">
        <v>0</v>
      </c>
      <c r="Z1134" s="22">
        <v>2.8279999999999999E-4</v>
      </c>
      <c r="AA1134" s="22">
        <v>0</v>
      </c>
      <c r="AB1134" s="22">
        <v>0</v>
      </c>
      <c r="AC1134" s="22">
        <v>2.3890000000000001E-4</v>
      </c>
      <c r="AD1134" s="22">
        <v>0</v>
      </c>
      <c r="AE1134" s="22">
        <v>0</v>
      </c>
      <c r="AF1134" s="22">
        <v>5.5999999999999997E-6</v>
      </c>
      <c r="AG1134" s="22">
        <v>0</v>
      </c>
      <c r="AH1134" s="22">
        <v>0</v>
      </c>
      <c r="AI1134" s="22">
        <v>0</v>
      </c>
      <c r="AJ1134" s="22">
        <v>8.8810901635108844E-5</v>
      </c>
      <c r="AK1134" s="22">
        <v>0</v>
      </c>
      <c r="AL1134" s="22">
        <v>0</v>
      </c>
      <c r="AM1134" s="22">
        <v>0</v>
      </c>
      <c r="AN1134" s="22">
        <v>0</v>
      </c>
      <c r="AO1134" s="22">
        <v>0</v>
      </c>
      <c r="AP1134" s="22">
        <v>0</v>
      </c>
      <c r="AQ1134" s="24" t="s">
        <v>922</v>
      </c>
    </row>
    <row r="1135" spans="1:43" ht="40.200000000000003" x14ac:dyDescent="0.3">
      <c r="A1135" s="17">
        <v>2013</v>
      </c>
      <c r="B1135" s="19">
        <v>41477</v>
      </c>
      <c r="C1135" s="18" t="s">
        <v>1141</v>
      </c>
      <c r="D1135" s="18" t="s">
        <v>2117</v>
      </c>
      <c r="E1135" s="18" t="s">
        <v>918</v>
      </c>
      <c r="F1135" s="17">
        <v>7</v>
      </c>
      <c r="G1135" s="18" t="s">
        <v>919</v>
      </c>
      <c r="H1135" s="18" t="s">
        <v>47</v>
      </c>
      <c r="I1135" s="17">
        <v>2013</v>
      </c>
      <c r="J1135" s="17">
        <v>0.30969999999999998</v>
      </c>
      <c r="K1135" s="17">
        <v>36</v>
      </c>
      <c r="L1135" s="17">
        <v>512</v>
      </c>
      <c r="M1135" s="20">
        <v>0.23153534752330082</v>
      </c>
      <c r="N1135" s="18" t="s">
        <v>920</v>
      </c>
      <c r="O1135" s="18" t="s">
        <v>921</v>
      </c>
      <c r="P1135" s="21">
        <v>0.52777777777777779</v>
      </c>
      <c r="Q1135" s="18" t="s">
        <v>346</v>
      </c>
      <c r="R1135" s="20">
        <v>2.3467660227570173</v>
      </c>
      <c r="S1135" s="22">
        <v>9.3564021634310376E-3</v>
      </c>
      <c r="T1135" s="20">
        <v>3.0211179087604259</v>
      </c>
      <c r="U1135" s="22">
        <v>3.1152327636836445</v>
      </c>
      <c r="V1135" s="17">
        <v>3</v>
      </c>
      <c r="W1135" s="17">
        <v>2</v>
      </c>
      <c r="X1135" s="22">
        <v>7.4660999999999998E-3</v>
      </c>
      <c r="Y1135" s="22">
        <v>0</v>
      </c>
      <c r="Z1135" s="22">
        <v>0</v>
      </c>
      <c r="AA1135" s="22">
        <v>0</v>
      </c>
      <c r="AB1135" s="22">
        <v>0</v>
      </c>
      <c r="AC1135" s="22">
        <v>2.76E-5</v>
      </c>
      <c r="AD1135" s="22">
        <v>2.1699999999999999E-5</v>
      </c>
      <c r="AE1135" s="22">
        <v>0</v>
      </c>
      <c r="AF1135" s="22">
        <v>3.3599999999999997E-5</v>
      </c>
      <c r="AG1135" s="22">
        <v>0</v>
      </c>
      <c r="AH1135" s="22">
        <v>0</v>
      </c>
      <c r="AI1135" s="22">
        <v>0</v>
      </c>
      <c r="AJ1135" s="22">
        <v>6.4650216343103961E-4</v>
      </c>
      <c r="AK1135" s="22">
        <v>0</v>
      </c>
      <c r="AL1135" s="22">
        <v>0</v>
      </c>
      <c r="AM1135" s="22">
        <v>0</v>
      </c>
      <c r="AN1135" s="22">
        <v>0</v>
      </c>
      <c r="AO1135" s="22">
        <v>0</v>
      </c>
      <c r="AP1135" s="22">
        <v>1.1608999999999999E-3</v>
      </c>
      <c r="AQ1135" s="24" t="s">
        <v>922</v>
      </c>
    </row>
    <row r="1136" spans="1:43" ht="40.200000000000003" x14ac:dyDescent="0.3">
      <c r="A1136" s="17">
        <v>2013</v>
      </c>
      <c r="B1136" s="19">
        <v>41477</v>
      </c>
      <c r="C1136" s="18" t="s">
        <v>1141</v>
      </c>
      <c r="D1136" s="18" t="s">
        <v>2118</v>
      </c>
      <c r="E1136" s="18" t="s">
        <v>918</v>
      </c>
      <c r="F1136" s="17">
        <v>7</v>
      </c>
      <c r="G1136" s="18" t="s">
        <v>919</v>
      </c>
      <c r="H1136" s="18" t="s">
        <v>47</v>
      </c>
      <c r="I1136" s="17">
        <v>2013</v>
      </c>
      <c r="J1136" s="17">
        <v>0.50580000000000003</v>
      </c>
      <c r="K1136" s="17">
        <v>42</v>
      </c>
      <c r="L1136" s="17">
        <v>512</v>
      </c>
      <c r="M1136" s="20">
        <v>0.23153534752330082</v>
      </c>
      <c r="N1136" s="18" t="s">
        <v>920</v>
      </c>
      <c r="O1136" s="18" t="s">
        <v>921</v>
      </c>
      <c r="P1136" s="21">
        <v>0.52777777777777779</v>
      </c>
      <c r="Q1136" s="18" t="s">
        <v>346</v>
      </c>
      <c r="R1136" s="20">
        <v>1.9719748443880944</v>
      </c>
      <c r="S1136" s="22">
        <v>7.0838109016351089E-3</v>
      </c>
      <c r="T1136" s="20">
        <v>1.4005161924940901</v>
      </c>
      <c r="U1136" s="22">
        <v>1.4204092540974089</v>
      </c>
      <c r="V1136" s="17">
        <v>3</v>
      </c>
      <c r="W1136" s="17">
        <v>3</v>
      </c>
      <c r="X1136" s="22">
        <v>6.3818999999999994E-3</v>
      </c>
      <c r="Y1136" s="22">
        <v>0</v>
      </c>
      <c r="Z1136" s="22">
        <v>3.0639999999999997E-4</v>
      </c>
      <c r="AA1136" s="22">
        <v>0</v>
      </c>
      <c r="AB1136" s="22">
        <v>0</v>
      </c>
      <c r="AC1136" s="22">
        <v>2.4840000000000002E-4</v>
      </c>
      <c r="AD1136" s="22">
        <v>0</v>
      </c>
      <c r="AE1136" s="22">
        <v>0</v>
      </c>
      <c r="AF1136" s="22">
        <v>3.0000000000000001E-5</v>
      </c>
      <c r="AG1136" s="22">
        <v>0</v>
      </c>
      <c r="AH1136" s="22">
        <v>0</v>
      </c>
      <c r="AI1136" s="22">
        <v>2.83E-5</v>
      </c>
      <c r="AJ1136" s="22">
        <v>8.8810901635108844E-5</v>
      </c>
      <c r="AK1136" s="22">
        <v>0</v>
      </c>
      <c r="AL1136" s="22">
        <v>0</v>
      </c>
      <c r="AM1136" s="22">
        <v>0</v>
      </c>
      <c r="AN1136" s="22">
        <v>0</v>
      </c>
      <c r="AO1136" s="22">
        <v>0</v>
      </c>
      <c r="AP1136" s="22">
        <v>0</v>
      </c>
      <c r="AQ1136" s="24" t="s">
        <v>922</v>
      </c>
    </row>
    <row r="1137" spans="1:43" ht="27" x14ac:dyDescent="0.3">
      <c r="A1137" s="17">
        <v>2013</v>
      </c>
      <c r="B1137" s="19">
        <v>41478</v>
      </c>
      <c r="C1137" s="18" t="s">
        <v>1134</v>
      </c>
      <c r="D1137" s="18" t="s">
        <v>2119</v>
      </c>
      <c r="E1137" s="18" t="s">
        <v>918</v>
      </c>
      <c r="F1137" s="17">
        <v>7</v>
      </c>
      <c r="G1137" s="18" t="s">
        <v>919</v>
      </c>
      <c r="H1137" s="18" t="s">
        <v>47</v>
      </c>
      <c r="I1137" s="17">
        <v>2013</v>
      </c>
      <c r="J1137" s="17">
        <v>0.42830000000000001</v>
      </c>
      <c r="K1137" s="17">
        <v>42</v>
      </c>
      <c r="L1137" s="17">
        <v>333</v>
      </c>
      <c r="M1137" s="20">
        <v>0.14610189012546082</v>
      </c>
      <c r="N1137" s="18" t="s">
        <v>920</v>
      </c>
      <c r="O1137" s="18" t="s">
        <v>920</v>
      </c>
      <c r="P1137" s="21">
        <v>0.53402777777777777</v>
      </c>
      <c r="Q1137" s="18" t="s">
        <v>347</v>
      </c>
      <c r="R1137" s="20"/>
      <c r="S1137" s="22">
        <v>0</v>
      </c>
      <c r="T1137" s="20" t="s">
        <v>47</v>
      </c>
      <c r="U1137" s="22">
        <v>0</v>
      </c>
      <c r="V1137" s="17">
        <v>0</v>
      </c>
      <c r="W1137" s="17" t="s">
        <v>47</v>
      </c>
      <c r="X1137" s="22">
        <v>0</v>
      </c>
      <c r="Y1137" s="22">
        <v>0</v>
      </c>
      <c r="Z1137" s="22">
        <v>0</v>
      </c>
      <c r="AA1137" s="22">
        <v>0</v>
      </c>
      <c r="AB1137" s="22">
        <v>0</v>
      </c>
      <c r="AC1137" s="22">
        <v>0</v>
      </c>
      <c r="AD1137" s="22">
        <v>0</v>
      </c>
      <c r="AE1137" s="22">
        <v>0</v>
      </c>
      <c r="AF1137" s="22">
        <v>0</v>
      </c>
      <c r="AG1137" s="22">
        <v>0</v>
      </c>
      <c r="AH1137" s="22">
        <v>0</v>
      </c>
      <c r="AI1137" s="22">
        <v>0</v>
      </c>
      <c r="AJ1137" s="22">
        <v>0</v>
      </c>
      <c r="AK1137" s="22">
        <v>0</v>
      </c>
      <c r="AL1137" s="22">
        <v>0</v>
      </c>
      <c r="AM1137" s="22">
        <v>0</v>
      </c>
      <c r="AN1137" s="22">
        <v>0</v>
      </c>
      <c r="AO1137" s="22">
        <v>0</v>
      </c>
      <c r="AP1137" s="22">
        <v>0</v>
      </c>
      <c r="AQ1137" s="24" t="s">
        <v>922</v>
      </c>
    </row>
    <row r="1138" spans="1:43" ht="27" x14ac:dyDescent="0.3">
      <c r="A1138" s="17">
        <v>2013</v>
      </c>
      <c r="B1138" s="19">
        <v>41479</v>
      </c>
      <c r="C1138" s="18" t="s">
        <v>972</v>
      </c>
      <c r="D1138" s="18" t="s">
        <v>2120</v>
      </c>
      <c r="E1138" s="18" t="s">
        <v>918</v>
      </c>
      <c r="F1138" s="17">
        <v>7</v>
      </c>
      <c r="G1138" s="18" t="s">
        <v>919</v>
      </c>
      <c r="H1138" s="18" t="s">
        <v>47</v>
      </c>
      <c r="I1138" s="17">
        <v>2013</v>
      </c>
      <c r="J1138" s="17">
        <v>0.71499999999999997</v>
      </c>
      <c r="K1138" s="17">
        <v>48</v>
      </c>
      <c r="L1138" s="17">
        <v>12656</v>
      </c>
      <c r="M1138" s="20">
        <v>7.2424278068769583</v>
      </c>
      <c r="N1138" s="18" t="s">
        <v>976</v>
      </c>
      <c r="O1138" s="18" t="s">
        <v>976</v>
      </c>
      <c r="P1138" s="21">
        <v>0.45</v>
      </c>
      <c r="Q1138" s="18" t="s">
        <v>346</v>
      </c>
      <c r="R1138" s="20">
        <v>1.2670465083890574</v>
      </c>
      <c r="S1138" s="22">
        <v>2.3191000000000002E-3</v>
      </c>
      <c r="T1138" s="20">
        <v>0.32434965034965041</v>
      </c>
      <c r="U1138" s="22">
        <v>0.32540510065584755</v>
      </c>
      <c r="V1138" s="17">
        <v>1</v>
      </c>
      <c r="W1138" s="17">
        <v>2</v>
      </c>
      <c r="X1138" s="22">
        <v>0</v>
      </c>
      <c r="Y1138" s="22">
        <v>7.5300000000000001E-5</v>
      </c>
      <c r="Z1138" s="22">
        <v>0</v>
      </c>
      <c r="AA1138" s="22">
        <v>0</v>
      </c>
      <c r="AB1138" s="22">
        <v>0</v>
      </c>
      <c r="AC1138" s="22">
        <v>0</v>
      </c>
      <c r="AD1138" s="22">
        <v>0</v>
      </c>
      <c r="AE1138" s="22">
        <v>0</v>
      </c>
      <c r="AF1138" s="22">
        <v>2.2414000000000002E-3</v>
      </c>
      <c r="AG1138" s="22">
        <v>0</v>
      </c>
      <c r="AH1138" s="22">
        <v>2.3999999999999999E-6</v>
      </c>
      <c r="AI1138" s="22">
        <v>0</v>
      </c>
      <c r="AJ1138" s="22">
        <v>0</v>
      </c>
      <c r="AK1138" s="22">
        <v>0</v>
      </c>
      <c r="AL1138" s="22">
        <v>0</v>
      </c>
      <c r="AM1138" s="22">
        <v>0</v>
      </c>
      <c r="AN1138" s="22">
        <v>0</v>
      </c>
      <c r="AO1138" s="22">
        <v>0</v>
      </c>
      <c r="AP1138" s="22">
        <v>0</v>
      </c>
      <c r="AQ1138" s="24" t="s">
        <v>922</v>
      </c>
    </row>
    <row r="1139" spans="1:43" ht="27" x14ac:dyDescent="0.3">
      <c r="A1139" s="17">
        <v>2013</v>
      </c>
      <c r="B1139" s="19">
        <v>41479</v>
      </c>
      <c r="C1139" s="18" t="s">
        <v>972</v>
      </c>
      <c r="D1139" s="18" t="s">
        <v>2121</v>
      </c>
      <c r="E1139" s="18" t="s">
        <v>918</v>
      </c>
      <c r="F1139" s="17">
        <v>7</v>
      </c>
      <c r="G1139" s="18" t="s">
        <v>919</v>
      </c>
      <c r="H1139" s="18" t="s">
        <v>47</v>
      </c>
      <c r="I1139" s="17">
        <v>2013</v>
      </c>
      <c r="J1139" s="17">
        <v>1.2058</v>
      </c>
      <c r="K1139" s="17">
        <v>54</v>
      </c>
      <c r="L1139" s="17">
        <v>12656</v>
      </c>
      <c r="M1139" s="20">
        <v>7.2424278068769583</v>
      </c>
      <c r="N1139" s="18" t="s">
        <v>976</v>
      </c>
      <c r="O1139" s="18" t="s">
        <v>976</v>
      </c>
      <c r="P1139" s="21">
        <v>0.45</v>
      </c>
      <c r="Q1139" s="18" t="s">
        <v>346</v>
      </c>
      <c r="R1139" s="20">
        <v>0.63222788686867959</v>
      </c>
      <c r="S1139" s="22">
        <v>8.4049999999999999E-4</v>
      </c>
      <c r="T1139" s="20">
        <v>6.9704760325095372E-2</v>
      </c>
      <c r="U1139" s="22">
        <v>6.9753381752664712E-2</v>
      </c>
      <c r="V1139" s="17">
        <v>1</v>
      </c>
      <c r="W1139" s="17">
        <v>2</v>
      </c>
      <c r="X1139" s="22">
        <v>0</v>
      </c>
      <c r="Y1139" s="22">
        <v>0</v>
      </c>
      <c r="Z1139" s="22">
        <v>0</v>
      </c>
      <c r="AA1139" s="22">
        <v>3.701E-4</v>
      </c>
      <c r="AB1139" s="22">
        <v>0</v>
      </c>
      <c r="AC1139" s="22">
        <v>0</v>
      </c>
      <c r="AD1139" s="22">
        <v>0</v>
      </c>
      <c r="AE1139" s="22">
        <v>0</v>
      </c>
      <c r="AF1139" s="22">
        <v>4.704E-4</v>
      </c>
      <c r="AG1139" s="22">
        <v>0</v>
      </c>
      <c r="AH1139" s="22">
        <v>0</v>
      </c>
      <c r="AI1139" s="22">
        <v>0</v>
      </c>
      <c r="AJ1139" s="22">
        <v>0</v>
      </c>
      <c r="AK1139" s="22">
        <v>0</v>
      </c>
      <c r="AL1139" s="22">
        <v>0</v>
      </c>
      <c r="AM1139" s="22">
        <v>0</v>
      </c>
      <c r="AN1139" s="22">
        <v>0</v>
      </c>
      <c r="AO1139" s="22">
        <v>0</v>
      </c>
      <c r="AP1139" s="22">
        <v>0</v>
      </c>
      <c r="AQ1139" s="24" t="s">
        <v>922</v>
      </c>
    </row>
    <row r="1140" spans="1:43" ht="27" x14ac:dyDescent="0.3">
      <c r="A1140" s="17">
        <v>2013</v>
      </c>
      <c r="B1140" s="19">
        <v>41479</v>
      </c>
      <c r="C1140" s="18" t="s">
        <v>972</v>
      </c>
      <c r="D1140" s="18" t="s">
        <v>2122</v>
      </c>
      <c r="E1140" s="18" t="s">
        <v>918</v>
      </c>
      <c r="F1140" s="17">
        <v>7</v>
      </c>
      <c r="G1140" s="18" t="s">
        <v>919</v>
      </c>
      <c r="H1140" s="18" t="s">
        <v>47</v>
      </c>
      <c r="I1140" s="17">
        <v>2013</v>
      </c>
      <c r="J1140" s="17">
        <v>0.9254</v>
      </c>
      <c r="K1140" s="17">
        <v>52</v>
      </c>
      <c r="L1140" s="17">
        <v>12656</v>
      </c>
      <c r="M1140" s="20">
        <v>7.2424278068769583</v>
      </c>
      <c r="N1140" s="18" t="s">
        <v>976</v>
      </c>
      <c r="O1140" s="18" t="s">
        <v>976</v>
      </c>
      <c r="P1140" s="21">
        <v>0.45</v>
      </c>
      <c r="Q1140" s="18" t="s">
        <v>346</v>
      </c>
      <c r="R1140" s="20">
        <v>-0.67746784906803426</v>
      </c>
      <c r="S1140" s="22">
        <v>3.57E-5</v>
      </c>
      <c r="T1140" s="20">
        <v>3.8577912254160363E-3</v>
      </c>
      <c r="U1140" s="22">
        <v>3.8579400566890248E-3</v>
      </c>
      <c r="V1140" s="17">
        <v>1</v>
      </c>
      <c r="W1140" s="17">
        <v>1</v>
      </c>
      <c r="X1140" s="22">
        <v>0</v>
      </c>
      <c r="Y1140" s="22">
        <v>0</v>
      </c>
      <c r="Z1140" s="22">
        <v>0</v>
      </c>
      <c r="AA1140" s="22">
        <v>3.01E-5</v>
      </c>
      <c r="AB1140" s="22">
        <v>0</v>
      </c>
      <c r="AC1140" s="22">
        <v>0</v>
      </c>
      <c r="AD1140" s="22">
        <v>0</v>
      </c>
      <c r="AE1140" s="22">
        <v>0</v>
      </c>
      <c r="AF1140" s="22">
        <v>5.5999999999999997E-6</v>
      </c>
      <c r="AG1140" s="22">
        <v>0</v>
      </c>
      <c r="AH1140" s="22">
        <v>0</v>
      </c>
      <c r="AI1140" s="22">
        <v>0</v>
      </c>
      <c r="AJ1140" s="22">
        <v>0</v>
      </c>
      <c r="AK1140" s="22">
        <v>0</v>
      </c>
      <c r="AL1140" s="22">
        <v>0</v>
      </c>
      <c r="AM1140" s="22">
        <v>0</v>
      </c>
      <c r="AN1140" s="22">
        <v>0</v>
      </c>
      <c r="AO1140" s="22">
        <v>0</v>
      </c>
      <c r="AP1140" s="22">
        <v>0</v>
      </c>
      <c r="AQ1140" s="24" t="s">
        <v>922</v>
      </c>
    </row>
    <row r="1141" spans="1:43" ht="27" x14ac:dyDescent="0.3">
      <c r="A1141" s="17">
        <v>2013</v>
      </c>
      <c r="B1141" s="19">
        <v>41479</v>
      </c>
      <c r="C1141" s="18" t="s">
        <v>972</v>
      </c>
      <c r="D1141" s="18" t="s">
        <v>2123</v>
      </c>
      <c r="E1141" s="18" t="s">
        <v>918</v>
      </c>
      <c r="F1141" s="17">
        <v>7</v>
      </c>
      <c r="G1141" s="18" t="s">
        <v>919</v>
      </c>
      <c r="H1141" s="18" t="s">
        <v>47</v>
      </c>
      <c r="I1141" s="17">
        <v>2013</v>
      </c>
      <c r="J1141" s="17">
        <v>0.92679999999999996</v>
      </c>
      <c r="K1141" s="17">
        <v>52</v>
      </c>
      <c r="L1141" s="17">
        <v>12656</v>
      </c>
      <c r="M1141" s="20">
        <v>7.2424278068769583</v>
      </c>
      <c r="N1141" s="18" t="s">
        <v>976</v>
      </c>
      <c r="O1141" s="18" t="s">
        <v>976</v>
      </c>
      <c r="P1141" s="21">
        <v>0.45</v>
      </c>
      <c r="Q1141" s="18" t="s">
        <v>346</v>
      </c>
      <c r="R1141" s="20">
        <v>1.5133793037149481</v>
      </c>
      <c r="S1141" s="22">
        <v>5.5400714890135212E-3</v>
      </c>
      <c r="T1141" s="20">
        <v>0.59776343213352634</v>
      </c>
      <c r="U1141" s="22">
        <v>0.60135813113762859</v>
      </c>
      <c r="V1141" s="17">
        <v>3</v>
      </c>
      <c r="W1141" s="17">
        <v>1</v>
      </c>
      <c r="X1141" s="22">
        <v>0</v>
      </c>
      <c r="Y1141" s="22">
        <v>0</v>
      </c>
      <c r="Z1141" s="22">
        <v>0</v>
      </c>
      <c r="AA1141" s="22">
        <v>2.497E-4</v>
      </c>
      <c r="AB1141" s="22">
        <v>0</v>
      </c>
      <c r="AC1141" s="22">
        <v>0</v>
      </c>
      <c r="AD1141" s="22">
        <v>0</v>
      </c>
      <c r="AE1141" s="22">
        <v>0</v>
      </c>
      <c r="AF1141" s="22">
        <v>3.2965999999999998E-3</v>
      </c>
      <c r="AG1141" s="22">
        <v>2.27E-5</v>
      </c>
      <c r="AH1141" s="22">
        <v>0</v>
      </c>
      <c r="AI1141" s="22">
        <v>0</v>
      </c>
      <c r="AJ1141" s="22">
        <v>1.9710714890135215E-3</v>
      </c>
      <c r="AK1141" s="22">
        <v>0</v>
      </c>
      <c r="AL1141" s="22">
        <v>0</v>
      </c>
      <c r="AM1141" s="22">
        <v>0</v>
      </c>
      <c r="AN1141" s="22">
        <v>0</v>
      </c>
      <c r="AO1141" s="22">
        <v>0</v>
      </c>
      <c r="AP1141" s="22">
        <v>0</v>
      </c>
      <c r="AQ1141" s="24" t="s">
        <v>922</v>
      </c>
    </row>
    <row r="1142" spans="1:43" ht="27" x14ac:dyDescent="0.3">
      <c r="A1142" s="17">
        <v>2013</v>
      </c>
      <c r="B1142" s="19">
        <v>41479</v>
      </c>
      <c r="C1142" s="18" t="s">
        <v>972</v>
      </c>
      <c r="D1142" s="18" t="s">
        <v>2124</v>
      </c>
      <c r="E1142" s="18" t="s">
        <v>918</v>
      </c>
      <c r="F1142" s="17">
        <v>7</v>
      </c>
      <c r="G1142" s="18" t="s">
        <v>919</v>
      </c>
      <c r="H1142" s="18" t="s">
        <v>47</v>
      </c>
      <c r="I1142" s="17">
        <v>2013</v>
      </c>
      <c r="J1142" s="17">
        <v>1.0780000000000001</v>
      </c>
      <c r="K1142" s="17">
        <v>53</v>
      </c>
      <c r="L1142" s="17">
        <v>12656</v>
      </c>
      <c r="M1142" s="20">
        <v>7.2424278068769583</v>
      </c>
      <c r="N1142" s="18" t="s">
        <v>976</v>
      </c>
      <c r="O1142" s="18" t="s">
        <v>976</v>
      </c>
      <c r="P1142" s="21">
        <v>0.45</v>
      </c>
      <c r="Q1142" s="18" t="s">
        <v>346</v>
      </c>
      <c r="R1142" s="20">
        <v>0.87596447145711853</v>
      </c>
      <c r="S1142" s="22">
        <v>1.3724E-3</v>
      </c>
      <c r="T1142" s="20">
        <v>0.12730983302411875</v>
      </c>
      <c r="U1142" s="22">
        <v>0.12747211756414192</v>
      </c>
      <c r="V1142" s="17">
        <v>1</v>
      </c>
      <c r="W1142" s="17">
        <v>1</v>
      </c>
      <c r="X1142" s="22">
        <v>0</v>
      </c>
      <c r="Y1142" s="22">
        <v>0</v>
      </c>
      <c r="Z1142" s="22">
        <v>0</v>
      </c>
      <c r="AA1142" s="22">
        <v>8.7839999999999999E-4</v>
      </c>
      <c r="AB1142" s="22">
        <v>0</v>
      </c>
      <c r="AC1142" s="22">
        <v>0</v>
      </c>
      <c r="AD1142" s="22">
        <v>0</v>
      </c>
      <c r="AE1142" s="22">
        <v>0</v>
      </c>
      <c r="AF1142" s="22">
        <v>0</v>
      </c>
      <c r="AG1142" s="22">
        <v>0</v>
      </c>
      <c r="AH1142" s="22">
        <v>0</v>
      </c>
      <c r="AI1142" s="22">
        <v>0</v>
      </c>
      <c r="AJ1142" s="22">
        <v>0</v>
      </c>
      <c r="AK1142" s="22">
        <v>0</v>
      </c>
      <c r="AL1142" s="22">
        <v>0</v>
      </c>
      <c r="AM1142" s="22">
        <v>0</v>
      </c>
      <c r="AN1142" s="22">
        <v>0</v>
      </c>
      <c r="AO1142" s="22">
        <v>0</v>
      </c>
      <c r="AP1142" s="22">
        <v>4.9399999999999997E-4</v>
      </c>
      <c r="AQ1142" s="24" t="s">
        <v>922</v>
      </c>
    </row>
    <row r="1143" spans="1:43" ht="27" x14ac:dyDescent="0.3">
      <c r="A1143" s="17">
        <v>2013</v>
      </c>
      <c r="B1143" s="19">
        <v>41479</v>
      </c>
      <c r="C1143" s="18" t="s">
        <v>972</v>
      </c>
      <c r="D1143" s="18" t="s">
        <v>2125</v>
      </c>
      <c r="E1143" s="18" t="s">
        <v>918</v>
      </c>
      <c r="F1143" s="17">
        <v>7</v>
      </c>
      <c r="G1143" s="18" t="s">
        <v>919</v>
      </c>
      <c r="H1143" s="18" t="s">
        <v>47</v>
      </c>
      <c r="I1143" s="17">
        <v>2013</v>
      </c>
      <c r="J1143" s="17">
        <v>0.96240000000000003</v>
      </c>
      <c r="K1143" s="17">
        <v>52</v>
      </c>
      <c r="L1143" s="17">
        <v>12656</v>
      </c>
      <c r="M1143" s="20">
        <v>7.2424278068769583</v>
      </c>
      <c r="N1143" s="18" t="s">
        <v>976</v>
      </c>
      <c r="O1143" s="18" t="s">
        <v>976</v>
      </c>
      <c r="P1143" s="21">
        <v>0.45</v>
      </c>
      <c r="Q1143" s="18" t="s">
        <v>346</v>
      </c>
      <c r="R1143" s="20">
        <v>1.2417550588540214</v>
      </c>
      <c r="S1143" s="22">
        <v>2.9640882107932463E-3</v>
      </c>
      <c r="T1143" s="20">
        <v>0.30798921558533315</v>
      </c>
      <c r="U1143" s="22">
        <v>0.30894071968451314</v>
      </c>
      <c r="V1143" s="17">
        <v>3</v>
      </c>
      <c r="W1143" s="17">
        <v>1</v>
      </c>
      <c r="X1143" s="22">
        <v>7.3300000000000006E-5</v>
      </c>
      <c r="Y1143" s="22">
        <v>3.2890000000000003E-4</v>
      </c>
      <c r="Z1143" s="22">
        <v>0</v>
      </c>
      <c r="AA1143" s="22">
        <v>1.204E-4</v>
      </c>
      <c r="AB1143" s="22">
        <v>0</v>
      </c>
      <c r="AC1143" s="22">
        <v>0</v>
      </c>
      <c r="AD1143" s="22">
        <v>4.1999999999999996E-6</v>
      </c>
      <c r="AE1143" s="22">
        <v>0</v>
      </c>
      <c r="AF1143" s="22">
        <v>2.3972999999999998E-3</v>
      </c>
      <c r="AG1143" s="22">
        <v>0</v>
      </c>
      <c r="AH1143" s="22">
        <v>0</v>
      </c>
      <c r="AI1143" s="22">
        <v>0</v>
      </c>
      <c r="AJ1143" s="22">
        <v>0</v>
      </c>
      <c r="AK1143" s="22">
        <v>3.9988210793246604E-5</v>
      </c>
      <c r="AL1143" s="22">
        <v>0</v>
      </c>
      <c r="AM1143" s="22">
        <v>0</v>
      </c>
      <c r="AN1143" s="22">
        <v>0</v>
      </c>
      <c r="AO1143" s="22">
        <v>0</v>
      </c>
      <c r="AP1143" s="22">
        <v>0</v>
      </c>
      <c r="AQ1143" s="24" t="s">
        <v>922</v>
      </c>
    </row>
    <row r="1144" spans="1:43" ht="27" x14ac:dyDescent="0.3">
      <c r="A1144" s="17">
        <v>2013</v>
      </c>
      <c r="B1144" s="19">
        <v>41479</v>
      </c>
      <c r="C1144" s="18" t="s">
        <v>972</v>
      </c>
      <c r="D1144" s="18" t="s">
        <v>2126</v>
      </c>
      <c r="E1144" s="18" t="s">
        <v>918</v>
      </c>
      <c r="F1144" s="17">
        <v>7</v>
      </c>
      <c r="G1144" s="18" t="s">
        <v>919</v>
      </c>
      <c r="H1144" s="18" t="s">
        <v>47</v>
      </c>
      <c r="I1144" s="17">
        <v>2013</v>
      </c>
      <c r="J1144" s="17">
        <v>0.99029999999999996</v>
      </c>
      <c r="K1144" s="17">
        <v>52</v>
      </c>
      <c r="L1144" s="17">
        <v>12656</v>
      </c>
      <c r="M1144" s="20">
        <v>7.2424278068769583</v>
      </c>
      <c r="N1144" s="18" t="s">
        <v>976</v>
      </c>
      <c r="O1144" s="18" t="s">
        <v>976</v>
      </c>
      <c r="P1144" s="21">
        <v>0.45</v>
      </c>
      <c r="Q1144" s="18" t="s">
        <v>346</v>
      </c>
      <c r="R1144" s="20">
        <v>1.1473705272264065</v>
      </c>
      <c r="S1144" s="22">
        <v>2.3850999999999998E-3</v>
      </c>
      <c r="T1144" s="20">
        <v>0.24084620821973138</v>
      </c>
      <c r="U1144" s="22">
        <v>0.24142767762688871</v>
      </c>
      <c r="V1144" s="17">
        <v>1</v>
      </c>
      <c r="W1144" s="17">
        <v>3</v>
      </c>
      <c r="X1144" s="22">
        <v>0</v>
      </c>
      <c r="Y1144" s="22">
        <v>7.5300000000000001E-5</v>
      </c>
      <c r="Z1144" s="22">
        <v>0</v>
      </c>
      <c r="AA1144" s="22">
        <v>2.497E-4</v>
      </c>
      <c r="AB1144" s="22">
        <v>0</v>
      </c>
      <c r="AC1144" s="22">
        <v>0</v>
      </c>
      <c r="AD1144" s="22">
        <v>1.5841E-3</v>
      </c>
      <c r="AE1144" s="22">
        <v>0</v>
      </c>
      <c r="AF1144" s="22">
        <v>4.7599999999999997E-4</v>
      </c>
      <c r="AG1144" s="22">
        <v>0</v>
      </c>
      <c r="AH1144" s="22">
        <v>0</v>
      </c>
      <c r="AI1144" s="22">
        <v>0</v>
      </c>
      <c r="AJ1144" s="22">
        <v>0</v>
      </c>
      <c r="AK1144" s="22">
        <v>0</v>
      </c>
      <c r="AL1144" s="22">
        <v>0</v>
      </c>
      <c r="AM1144" s="22">
        <v>0</v>
      </c>
      <c r="AN1144" s="22">
        <v>0</v>
      </c>
      <c r="AO1144" s="22">
        <v>0</v>
      </c>
      <c r="AP1144" s="22">
        <v>0</v>
      </c>
      <c r="AQ1144" s="24" t="s">
        <v>922</v>
      </c>
    </row>
    <row r="1145" spans="1:43" ht="27" x14ac:dyDescent="0.3">
      <c r="A1145" s="17">
        <v>2013</v>
      </c>
      <c r="B1145" s="19">
        <v>41479</v>
      </c>
      <c r="C1145" s="18" t="s">
        <v>972</v>
      </c>
      <c r="D1145" s="18" t="s">
        <v>2127</v>
      </c>
      <c r="E1145" s="18" t="s">
        <v>918</v>
      </c>
      <c r="F1145" s="17">
        <v>7</v>
      </c>
      <c r="G1145" s="18" t="s">
        <v>919</v>
      </c>
      <c r="H1145" s="18" t="s">
        <v>47</v>
      </c>
      <c r="I1145" s="17">
        <v>2013</v>
      </c>
      <c r="J1145" s="17">
        <v>0.97489999999999999</v>
      </c>
      <c r="K1145" s="17">
        <v>54</v>
      </c>
      <c r="L1145" s="17">
        <v>12656</v>
      </c>
      <c r="M1145" s="20">
        <v>7.2424278068769583</v>
      </c>
      <c r="N1145" s="18" t="s">
        <v>976</v>
      </c>
      <c r="O1145" s="18" t="s">
        <v>976</v>
      </c>
      <c r="P1145" s="21">
        <v>0.45</v>
      </c>
      <c r="Q1145" s="18" t="s">
        <v>346</v>
      </c>
      <c r="R1145" s="20">
        <v>0.81186988781384195</v>
      </c>
      <c r="S1145" s="22">
        <v>1.2711000000000001E-3</v>
      </c>
      <c r="T1145" s="20">
        <v>0.13038260334393273</v>
      </c>
      <c r="U1145" s="22">
        <v>0.13055282151135816</v>
      </c>
      <c r="V1145" s="17">
        <v>2</v>
      </c>
      <c r="W1145" s="17">
        <v>2</v>
      </c>
      <c r="X1145" s="22">
        <v>0</v>
      </c>
      <c r="Y1145" s="22">
        <v>0</v>
      </c>
      <c r="Z1145" s="22">
        <v>0</v>
      </c>
      <c r="AA1145" s="22">
        <v>0</v>
      </c>
      <c r="AB1145" s="22">
        <v>0</v>
      </c>
      <c r="AC1145" s="22">
        <v>0</v>
      </c>
      <c r="AD1145" s="22">
        <v>0</v>
      </c>
      <c r="AE1145" s="22">
        <v>0</v>
      </c>
      <c r="AF1145" s="22">
        <v>1.2711000000000001E-3</v>
      </c>
      <c r="AG1145" s="22">
        <v>0</v>
      </c>
      <c r="AH1145" s="22">
        <v>0</v>
      </c>
      <c r="AI1145" s="22">
        <v>0</v>
      </c>
      <c r="AJ1145" s="22">
        <v>0</v>
      </c>
      <c r="AK1145" s="22">
        <v>0</v>
      </c>
      <c r="AL1145" s="22">
        <v>0</v>
      </c>
      <c r="AM1145" s="22">
        <v>0</v>
      </c>
      <c r="AN1145" s="22">
        <v>0</v>
      </c>
      <c r="AO1145" s="22">
        <v>0</v>
      </c>
      <c r="AP1145" s="22">
        <v>0</v>
      </c>
      <c r="AQ1145" s="24" t="s">
        <v>922</v>
      </c>
    </row>
    <row r="1146" spans="1:43" ht="27" x14ac:dyDescent="0.3">
      <c r="A1146" s="17">
        <v>2013</v>
      </c>
      <c r="B1146" s="19">
        <v>41479</v>
      </c>
      <c r="C1146" s="18" t="s">
        <v>972</v>
      </c>
      <c r="D1146" s="18" t="s">
        <v>2128</v>
      </c>
      <c r="E1146" s="18" t="s">
        <v>918</v>
      </c>
      <c r="F1146" s="17">
        <v>7</v>
      </c>
      <c r="G1146" s="18" t="s">
        <v>919</v>
      </c>
      <c r="H1146" s="18" t="s">
        <v>47</v>
      </c>
      <c r="I1146" s="17">
        <v>2013</v>
      </c>
      <c r="J1146" s="17">
        <v>0.97089999999999999</v>
      </c>
      <c r="K1146" s="17">
        <v>53</v>
      </c>
      <c r="L1146" s="17">
        <v>12656</v>
      </c>
      <c r="M1146" s="20">
        <v>7.2424278068769583</v>
      </c>
      <c r="N1146" s="18" t="s">
        <v>976</v>
      </c>
      <c r="O1146" s="18" t="s">
        <v>976</v>
      </c>
      <c r="P1146" s="21">
        <v>0.45</v>
      </c>
      <c r="Q1146" s="18" t="s">
        <v>346</v>
      </c>
      <c r="R1146" s="20">
        <v>1.2204993385236946</v>
      </c>
      <c r="S1146" s="22">
        <v>3.0340000000000002E-3</v>
      </c>
      <c r="T1146" s="20">
        <v>0.31249356267380785</v>
      </c>
      <c r="U1146" s="22">
        <v>0.3134731460760064</v>
      </c>
      <c r="V1146" s="17">
        <v>3</v>
      </c>
      <c r="W1146" s="17">
        <v>2</v>
      </c>
      <c r="X1146" s="22">
        <v>1.6030000000000002E-4</v>
      </c>
      <c r="Y1146" s="22">
        <v>1.506E-4</v>
      </c>
      <c r="Z1146" s="22">
        <v>0</v>
      </c>
      <c r="AA1146" s="22">
        <v>1.9976E-3</v>
      </c>
      <c r="AB1146" s="22">
        <v>0</v>
      </c>
      <c r="AC1146" s="22">
        <v>0</v>
      </c>
      <c r="AD1146" s="22">
        <v>0</v>
      </c>
      <c r="AE1146" s="22">
        <v>0</v>
      </c>
      <c r="AF1146" s="22">
        <v>7.1829999999999995E-4</v>
      </c>
      <c r="AG1146" s="22">
        <v>0</v>
      </c>
      <c r="AH1146" s="22">
        <v>7.1999999999999997E-6</v>
      </c>
      <c r="AI1146" s="22">
        <v>0</v>
      </c>
      <c r="AJ1146" s="22">
        <v>0</v>
      </c>
      <c r="AK1146" s="22">
        <v>0</v>
      </c>
      <c r="AL1146" s="22">
        <v>0</v>
      </c>
      <c r="AM1146" s="22">
        <v>0</v>
      </c>
      <c r="AN1146" s="22">
        <v>0</v>
      </c>
      <c r="AO1146" s="22">
        <v>0</v>
      </c>
      <c r="AP1146" s="22">
        <v>0</v>
      </c>
      <c r="AQ1146" s="24" t="s">
        <v>922</v>
      </c>
    </row>
    <row r="1147" spans="1:43" ht="27" x14ac:dyDescent="0.3">
      <c r="A1147" s="17">
        <v>2013</v>
      </c>
      <c r="B1147" s="19">
        <v>41479</v>
      </c>
      <c r="C1147" s="18" t="s">
        <v>972</v>
      </c>
      <c r="D1147" s="18" t="s">
        <v>2129</v>
      </c>
      <c r="E1147" s="18" t="s">
        <v>918</v>
      </c>
      <c r="F1147" s="17">
        <v>7</v>
      </c>
      <c r="G1147" s="18" t="s">
        <v>919</v>
      </c>
      <c r="H1147" s="18" t="s">
        <v>47</v>
      </c>
      <c r="I1147" s="17">
        <v>2013</v>
      </c>
      <c r="J1147" s="17">
        <v>0.77410000000000001</v>
      </c>
      <c r="K1147" s="17">
        <v>48</v>
      </c>
      <c r="L1147" s="17">
        <v>12656</v>
      </c>
      <c r="M1147" s="20">
        <v>7.2424278068769583</v>
      </c>
      <c r="N1147" s="18" t="s">
        <v>976</v>
      </c>
      <c r="O1147" s="18" t="s">
        <v>976</v>
      </c>
      <c r="P1147" s="21">
        <v>0.45</v>
      </c>
      <c r="Q1147" s="18" t="s">
        <v>346</v>
      </c>
      <c r="R1147" s="20">
        <v>1.263587024982135</v>
      </c>
      <c r="S1147" s="22">
        <v>2.3007000000000001E-3</v>
      </c>
      <c r="T1147" s="20">
        <v>0.29720966283425915</v>
      </c>
      <c r="U1147" s="22">
        <v>0.29809563185662385</v>
      </c>
      <c r="V1147" s="17">
        <v>3</v>
      </c>
      <c r="W1147" s="17">
        <v>2</v>
      </c>
      <c r="X1147" s="22">
        <v>0</v>
      </c>
      <c r="Y1147" s="22">
        <v>0</v>
      </c>
      <c r="Z1147" s="22">
        <v>0</v>
      </c>
      <c r="AA1147" s="22">
        <v>0</v>
      </c>
      <c r="AB1147" s="22">
        <v>0</v>
      </c>
      <c r="AC1147" s="22">
        <v>0</v>
      </c>
      <c r="AD1147" s="22">
        <v>6.0760000000000002E-4</v>
      </c>
      <c r="AE1147" s="22">
        <v>0</v>
      </c>
      <c r="AF1147" s="22">
        <v>1.6249999999999999E-3</v>
      </c>
      <c r="AG1147" s="22">
        <v>6.8100000000000002E-5</v>
      </c>
      <c r="AH1147" s="22">
        <v>0</v>
      </c>
      <c r="AI1147" s="22">
        <v>0</v>
      </c>
      <c r="AJ1147" s="22">
        <v>0</v>
      </c>
      <c r="AK1147" s="22">
        <v>0</v>
      </c>
      <c r="AL1147" s="22">
        <v>0</v>
      </c>
      <c r="AM1147" s="22">
        <v>0</v>
      </c>
      <c r="AN1147" s="22">
        <v>0</v>
      </c>
      <c r="AO1147" s="22">
        <v>0</v>
      </c>
      <c r="AP1147" s="22">
        <v>0</v>
      </c>
      <c r="AQ1147" s="24" t="s">
        <v>922</v>
      </c>
    </row>
    <row r="1148" spans="1:43" ht="27" x14ac:dyDescent="0.3">
      <c r="A1148" s="17">
        <v>2013</v>
      </c>
      <c r="B1148" s="19">
        <v>41480</v>
      </c>
      <c r="C1148" s="18" t="s">
        <v>974</v>
      </c>
      <c r="D1148" s="18" t="s">
        <v>2130</v>
      </c>
      <c r="E1148" s="18" t="s">
        <v>918</v>
      </c>
      <c r="F1148" s="17">
        <v>7</v>
      </c>
      <c r="G1148" s="18" t="s">
        <v>919</v>
      </c>
      <c r="H1148" s="18" t="s">
        <v>47</v>
      </c>
      <c r="I1148" s="17">
        <v>2013</v>
      </c>
      <c r="J1148" s="17">
        <v>1.0158</v>
      </c>
      <c r="K1148" s="17">
        <v>52</v>
      </c>
      <c r="L1148" s="17">
        <v>18389</v>
      </c>
      <c r="M1148" s="20">
        <v>10.86239585867275</v>
      </c>
      <c r="N1148" s="18" t="s">
        <v>976</v>
      </c>
      <c r="O1148" s="18" t="s">
        <v>976</v>
      </c>
      <c r="P1148" s="21">
        <v>0.49166666666666664</v>
      </c>
      <c r="Q1148" s="18" t="s">
        <v>346</v>
      </c>
      <c r="R1148" s="20">
        <v>1.5139769027460246</v>
      </c>
      <c r="S1148" s="22">
        <v>5.5477E-3</v>
      </c>
      <c r="T1148" s="20">
        <v>0.54614097263240791</v>
      </c>
      <c r="U1148" s="22">
        <v>0.54914005145051381</v>
      </c>
      <c r="V1148" s="17">
        <v>2</v>
      </c>
      <c r="W1148" s="17">
        <v>3</v>
      </c>
      <c r="X1148" s="22">
        <v>0</v>
      </c>
      <c r="Y1148" s="22">
        <v>0</v>
      </c>
      <c r="Z1148" s="22">
        <v>0</v>
      </c>
      <c r="AA1148" s="22">
        <v>5.5201E-3</v>
      </c>
      <c r="AB1148" s="22">
        <v>0</v>
      </c>
      <c r="AC1148" s="22">
        <v>2.76E-5</v>
      </c>
      <c r="AD1148" s="22">
        <v>0</v>
      </c>
      <c r="AE1148" s="22">
        <v>0</v>
      </c>
      <c r="AF1148" s="22">
        <v>0</v>
      </c>
      <c r="AG1148" s="22">
        <v>0</v>
      </c>
      <c r="AH1148" s="22">
        <v>0</v>
      </c>
      <c r="AI1148" s="22">
        <v>0</v>
      </c>
      <c r="AJ1148" s="22">
        <v>0</v>
      </c>
      <c r="AK1148" s="22">
        <v>0</v>
      </c>
      <c r="AL1148" s="22">
        <v>0</v>
      </c>
      <c r="AM1148" s="22">
        <v>0</v>
      </c>
      <c r="AN1148" s="22">
        <v>0</v>
      </c>
      <c r="AO1148" s="22">
        <v>0</v>
      </c>
      <c r="AP1148" s="22">
        <v>0</v>
      </c>
      <c r="AQ1148" s="24" t="s">
        <v>922</v>
      </c>
    </row>
    <row r="1149" spans="1:43" ht="27" x14ac:dyDescent="0.3">
      <c r="A1149" s="17">
        <v>2013</v>
      </c>
      <c r="B1149" s="19">
        <v>41480</v>
      </c>
      <c r="C1149" s="18" t="s">
        <v>979</v>
      </c>
      <c r="D1149" s="18" t="s">
        <v>2131</v>
      </c>
      <c r="E1149" s="18" t="s">
        <v>918</v>
      </c>
      <c r="F1149" s="17">
        <v>7</v>
      </c>
      <c r="G1149" s="18" t="s">
        <v>919</v>
      </c>
      <c r="H1149" s="18" t="s">
        <v>47</v>
      </c>
      <c r="I1149" s="17">
        <v>2013</v>
      </c>
      <c r="J1149" s="17">
        <v>0.61670000000000003</v>
      </c>
      <c r="K1149" s="17">
        <v>45</v>
      </c>
      <c r="L1149" s="17">
        <v>17766</v>
      </c>
      <c r="M1149" s="20">
        <v>10.462673100390829</v>
      </c>
      <c r="N1149" s="18" t="s">
        <v>976</v>
      </c>
      <c r="O1149" s="18" t="s">
        <v>976</v>
      </c>
      <c r="P1149" s="21">
        <v>0.4465277777777778</v>
      </c>
      <c r="Q1149" s="18" t="s">
        <v>347</v>
      </c>
      <c r="R1149" s="20"/>
      <c r="S1149" s="22">
        <v>0</v>
      </c>
      <c r="T1149" s="20" t="s">
        <v>47</v>
      </c>
      <c r="U1149" s="22">
        <v>0</v>
      </c>
      <c r="V1149" s="17">
        <v>0</v>
      </c>
      <c r="W1149" s="17" t="s">
        <v>47</v>
      </c>
      <c r="X1149" s="22">
        <v>0</v>
      </c>
      <c r="Y1149" s="22">
        <v>0</v>
      </c>
      <c r="Z1149" s="22">
        <v>0</v>
      </c>
      <c r="AA1149" s="22">
        <v>0</v>
      </c>
      <c r="AB1149" s="22">
        <v>0</v>
      </c>
      <c r="AC1149" s="22">
        <v>0</v>
      </c>
      <c r="AD1149" s="22">
        <v>0</v>
      </c>
      <c r="AE1149" s="22">
        <v>0</v>
      </c>
      <c r="AF1149" s="22">
        <v>0</v>
      </c>
      <c r="AG1149" s="22">
        <v>0</v>
      </c>
      <c r="AH1149" s="22">
        <v>0</v>
      </c>
      <c r="AI1149" s="22">
        <v>0</v>
      </c>
      <c r="AJ1149" s="22">
        <v>0</v>
      </c>
      <c r="AK1149" s="22">
        <v>0</v>
      </c>
      <c r="AL1149" s="22">
        <v>0</v>
      </c>
      <c r="AM1149" s="22">
        <v>0</v>
      </c>
      <c r="AN1149" s="22">
        <v>0</v>
      </c>
      <c r="AO1149" s="22">
        <v>0</v>
      </c>
      <c r="AP1149" s="22">
        <v>0</v>
      </c>
      <c r="AQ1149" s="24" t="s">
        <v>922</v>
      </c>
    </row>
    <row r="1150" spans="1:43" ht="27" x14ac:dyDescent="0.3">
      <c r="A1150" s="17">
        <v>2013</v>
      </c>
      <c r="B1150" s="19">
        <v>41480</v>
      </c>
      <c r="C1150" s="18" t="s">
        <v>979</v>
      </c>
      <c r="D1150" s="18" t="s">
        <v>2132</v>
      </c>
      <c r="E1150" s="18" t="s">
        <v>918</v>
      </c>
      <c r="F1150" s="17">
        <v>7</v>
      </c>
      <c r="G1150" s="18" t="s">
        <v>919</v>
      </c>
      <c r="H1150" s="18" t="s">
        <v>47</v>
      </c>
      <c r="I1150" s="17">
        <v>2013</v>
      </c>
      <c r="J1150" s="17">
        <v>0.23719999999999999</v>
      </c>
      <c r="K1150" s="17">
        <v>34</v>
      </c>
      <c r="L1150" s="17">
        <v>17766</v>
      </c>
      <c r="M1150" s="20">
        <v>10.462673100390829</v>
      </c>
      <c r="N1150" s="18" t="s">
        <v>976</v>
      </c>
      <c r="O1150" s="18" t="s">
        <v>976</v>
      </c>
      <c r="P1150" s="21">
        <v>0.4465277777777778</v>
      </c>
      <c r="Q1150" s="18" t="s">
        <v>347</v>
      </c>
      <c r="R1150" s="20"/>
      <c r="S1150" s="22">
        <v>0</v>
      </c>
      <c r="T1150" s="20" t="s">
        <v>47</v>
      </c>
      <c r="U1150" s="22">
        <v>0</v>
      </c>
      <c r="V1150" s="17">
        <v>0</v>
      </c>
      <c r="W1150" s="17" t="s">
        <v>47</v>
      </c>
      <c r="X1150" s="22">
        <v>0</v>
      </c>
      <c r="Y1150" s="22">
        <v>0</v>
      </c>
      <c r="Z1150" s="22">
        <v>0</v>
      </c>
      <c r="AA1150" s="22">
        <v>0</v>
      </c>
      <c r="AB1150" s="22">
        <v>0</v>
      </c>
      <c r="AC1150" s="22">
        <v>0</v>
      </c>
      <c r="AD1150" s="22">
        <v>0</v>
      </c>
      <c r="AE1150" s="22">
        <v>0</v>
      </c>
      <c r="AF1150" s="22">
        <v>0</v>
      </c>
      <c r="AG1150" s="22">
        <v>0</v>
      </c>
      <c r="AH1150" s="22">
        <v>0</v>
      </c>
      <c r="AI1150" s="22">
        <v>0</v>
      </c>
      <c r="AJ1150" s="22">
        <v>0</v>
      </c>
      <c r="AK1150" s="22">
        <v>0</v>
      </c>
      <c r="AL1150" s="22">
        <v>0</v>
      </c>
      <c r="AM1150" s="22">
        <v>0</v>
      </c>
      <c r="AN1150" s="22">
        <v>0</v>
      </c>
      <c r="AO1150" s="22">
        <v>0</v>
      </c>
      <c r="AP1150" s="22">
        <v>0</v>
      </c>
      <c r="AQ1150" s="24" t="s">
        <v>960</v>
      </c>
    </row>
    <row r="1151" spans="1:43" ht="40.200000000000003" x14ac:dyDescent="0.3">
      <c r="A1151" s="17">
        <v>2013</v>
      </c>
      <c r="B1151" s="19">
        <v>41491</v>
      </c>
      <c r="C1151" s="18" t="s">
        <v>962</v>
      </c>
      <c r="D1151" s="18" t="s">
        <v>2133</v>
      </c>
      <c r="E1151" s="18" t="s">
        <v>918</v>
      </c>
      <c r="F1151" s="17">
        <v>8</v>
      </c>
      <c r="G1151" s="18" t="s">
        <v>919</v>
      </c>
      <c r="H1151" s="18" t="s">
        <v>47</v>
      </c>
      <c r="I1151" s="17">
        <v>2013</v>
      </c>
      <c r="J1151" s="17">
        <v>0.54530000000000001</v>
      </c>
      <c r="K1151" s="17">
        <v>46</v>
      </c>
      <c r="L1151" s="17">
        <v>756</v>
      </c>
      <c r="M1151" s="20">
        <v>0.3513969925961935</v>
      </c>
      <c r="N1151" s="18" t="s">
        <v>920</v>
      </c>
      <c r="O1151" s="18" t="s">
        <v>921</v>
      </c>
      <c r="P1151" s="21">
        <v>0.44791666666666669</v>
      </c>
      <c r="Q1151" s="18" t="s">
        <v>346</v>
      </c>
      <c r="R1151" s="20">
        <v>0.37906102823933774</v>
      </c>
      <c r="S1151" s="22">
        <v>2.5539999999999997E-4</v>
      </c>
      <c r="T1151" s="20">
        <v>4.6836603704382904E-2</v>
      </c>
      <c r="U1151" s="22">
        <v>4.685855065805624E-2</v>
      </c>
      <c r="V1151" s="17">
        <v>1</v>
      </c>
      <c r="W1151" s="17">
        <v>2</v>
      </c>
      <c r="X1151" s="22">
        <v>1.8359999999999999E-4</v>
      </c>
      <c r="Y1151" s="22">
        <v>0</v>
      </c>
      <c r="Z1151" s="22">
        <v>0</v>
      </c>
      <c r="AA1151" s="22">
        <v>0</v>
      </c>
      <c r="AB1151" s="22">
        <v>0</v>
      </c>
      <c r="AC1151" s="22">
        <v>4.1400000000000003E-5</v>
      </c>
      <c r="AD1151" s="22">
        <v>0</v>
      </c>
      <c r="AE1151" s="22">
        <v>0</v>
      </c>
      <c r="AF1151" s="22">
        <v>2.8E-5</v>
      </c>
      <c r="AG1151" s="22">
        <v>0</v>
      </c>
      <c r="AH1151" s="22">
        <v>2.3999999999999999E-6</v>
      </c>
      <c r="AI1151" s="22">
        <v>0</v>
      </c>
      <c r="AJ1151" s="22">
        <v>0</v>
      </c>
      <c r="AK1151" s="22">
        <v>0</v>
      </c>
      <c r="AL1151" s="22">
        <v>0</v>
      </c>
      <c r="AM1151" s="22">
        <v>0</v>
      </c>
      <c r="AN1151" s="22">
        <v>0</v>
      </c>
      <c r="AO1151" s="22">
        <v>0</v>
      </c>
      <c r="AP1151" s="22">
        <v>0</v>
      </c>
      <c r="AQ1151" s="24" t="s">
        <v>922</v>
      </c>
    </row>
    <row r="1152" spans="1:43" ht="27" x14ac:dyDescent="0.3">
      <c r="A1152" s="17">
        <v>2013</v>
      </c>
      <c r="B1152" s="19">
        <v>41493</v>
      </c>
      <c r="C1152" s="18" t="s">
        <v>972</v>
      </c>
      <c r="D1152" s="18" t="s">
        <v>2134</v>
      </c>
      <c r="E1152" s="18" t="s">
        <v>918</v>
      </c>
      <c r="F1152" s="17">
        <v>8</v>
      </c>
      <c r="G1152" s="18" t="s">
        <v>919</v>
      </c>
      <c r="H1152" s="18" t="s">
        <v>47</v>
      </c>
      <c r="I1152" s="17">
        <v>2013</v>
      </c>
      <c r="J1152" s="17">
        <v>0.85060000000000002</v>
      </c>
      <c r="K1152" s="17">
        <v>50</v>
      </c>
      <c r="L1152" s="17">
        <v>7422</v>
      </c>
      <c r="M1152" s="20">
        <v>4.0714780049220618</v>
      </c>
      <c r="N1152" s="18" t="s">
        <v>969</v>
      </c>
      <c r="O1152" s="18" t="s">
        <v>969</v>
      </c>
      <c r="P1152" s="21">
        <v>0.51458333333333328</v>
      </c>
      <c r="Q1152" s="18" t="s">
        <v>346</v>
      </c>
      <c r="R1152" s="20">
        <v>1.1430373860420333</v>
      </c>
      <c r="S1152" s="22">
        <v>2.0349834672929237E-3</v>
      </c>
      <c r="T1152" s="20">
        <v>0.23924094372124663</v>
      </c>
      <c r="U1152" s="22">
        <v>0.23981467862156289</v>
      </c>
      <c r="V1152" s="17">
        <v>2</v>
      </c>
      <c r="W1152" s="17">
        <v>2</v>
      </c>
      <c r="X1152" s="22">
        <v>0</v>
      </c>
      <c r="Y1152" s="22">
        <v>2.5360000000000004E-4</v>
      </c>
      <c r="Z1152" s="22">
        <v>0</v>
      </c>
      <c r="AA1152" s="22">
        <v>2.196E-4</v>
      </c>
      <c r="AB1152" s="22">
        <v>1.7999999999999999E-6</v>
      </c>
      <c r="AC1152" s="22">
        <v>0</v>
      </c>
      <c r="AD1152" s="22">
        <v>0</v>
      </c>
      <c r="AE1152" s="22">
        <v>0</v>
      </c>
      <c r="AF1152" s="22">
        <v>1.4553999999999999E-3</v>
      </c>
      <c r="AG1152" s="22">
        <v>0</v>
      </c>
      <c r="AH1152" s="22">
        <v>0</v>
      </c>
      <c r="AI1152" s="22">
        <v>0</v>
      </c>
      <c r="AJ1152" s="22">
        <v>1.0458346729292394E-4</v>
      </c>
      <c r="AK1152" s="22">
        <v>0</v>
      </c>
      <c r="AL1152" s="22">
        <v>0</v>
      </c>
      <c r="AM1152" s="22">
        <v>0</v>
      </c>
      <c r="AN1152" s="22">
        <v>0</v>
      </c>
      <c r="AO1152" s="22">
        <v>0</v>
      </c>
      <c r="AP1152" s="22">
        <v>0</v>
      </c>
      <c r="AQ1152" s="24" t="s">
        <v>922</v>
      </c>
    </row>
    <row r="1153" spans="1:43" ht="27" x14ac:dyDescent="0.3">
      <c r="A1153" s="17">
        <v>2013</v>
      </c>
      <c r="B1153" s="19">
        <v>41494</v>
      </c>
      <c r="C1153" s="18" t="s">
        <v>979</v>
      </c>
      <c r="D1153" s="18" t="s">
        <v>2135</v>
      </c>
      <c r="E1153" s="18" t="s">
        <v>918</v>
      </c>
      <c r="F1153" s="17">
        <v>8</v>
      </c>
      <c r="G1153" s="18" t="s">
        <v>919</v>
      </c>
      <c r="H1153" s="18" t="s">
        <v>47</v>
      </c>
      <c r="I1153" s="17">
        <v>2013</v>
      </c>
      <c r="J1153" s="17">
        <v>0.56179999999999997</v>
      </c>
      <c r="K1153" s="17">
        <v>44</v>
      </c>
      <c r="L1153" s="17">
        <v>15036</v>
      </c>
      <c r="M1153" s="20">
        <v>8.7287979437783587</v>
      </c>
      <c r="N1153" s="18" t="s">
        <v>976</v>
      </c>
      <c r="O1153" s="18" t="s">
        <v>976</v>
      </c>
      <c r="P1153" s="21">
        <v>0.46319444444444446</v>
      </c>
      <c r="Q1153" s="18" t="s">
        <v>346</v>
      </c>
      <c r="R1153" s="20">
        <v>1.5370760336638274</v>
      </c>
      <c r="S1153" s="22">
        <v>3.1045999999999995E-3</v>
      </c>
      <c r="T1153" s="20">
        <v>0.55261658953364179</v>
      </c>
      <c r="U1153" s="22">
        <v>0.55568741034918134</v>
      </c>
      <c r="V1153" s="17">
        <v>3</v>
      </c>
      <c r="W1153" s="17">
        <v>3</v>
      </c>
      <c r="X1153" s="22">
        <v>0</v>
      </c>
      <c r="Y1153" s="22">
        <v>0</v>
      </c>
      <c r="Z1153" s="22">
        <v>0</v>
      </c>
      <c r="AA1153" s="22">
        <v>2.408E-4</v>
      </c>
      <c r="AB1153" s="22">
        <v>0</v>
      </c>
      <c r="AC1153" s="22">
        <v>0</v>
      </c>
      <c r="AD1153" s="22">
        <v>2.1699999999999999E-5</v>
      </c>
      <c r="AE1153" s="22">
        <v>0</v>
      </c>
      <c r="AF1153" s="22">
        <v>2.7691999999999999E-3</v>
      </c>
      <c r="AG1153" s="22">
        <v>6.8100000000000002E-5</v>
      </c>
      <c r="AH1153" s="22">
        <v>4.7999999999999998E-6</v>
      </c>
      <c r="AI1153" s="22">
        <v>0</v>
      </c>
      <c r="AJ1153" s="22">
        <v>0</v>
      </c>
      <c r="AK1153" s="22">
        <v>0</v>
      </c>
      <c r="AL1153" s="22">
        <v>0</v>
      </c>
      <c r="AM1153" s="22">
        <v>0</v>
      </c>
      <c r="AN1153" s="22">
        <v>0</v>
      </c>
      <c r="AO1153" s="22">
        <v>0</v>
      </c>
      <c r="AP1153" s="22">
        <v>0</v>
      </c>
      <c r="AQ1153" s="24" t="s">
        <v>922</v>
      </c>
    </row>
    <row r="1154" spans="1:43" ht="40.200000000000003" x14ac:dyDescent="0.3">
      <c r="A1154" s="17">
        <v>2013</v>
      </c>
      <c r="B1154" s="19">
        <v>41505</v>
      </c>
      <c r="C1154" s="18" t="s">
        <v>1141</v>
      </c>
      <c r="D1154" s="18" t="s">
        <v>2136</v>
      </c>
      <c r="E1154" s="18" t="s">
        <v>918</v>
      </c>
      <c r="F1154" s="17">
        <v>8</v>
      </c>
      <c r="G1154" s="18" t="s">
        <v>919</v>
      </c>
      <c r="H1154" s="18" t="s">
        <v>47</v>
      </c>
      <c r="I1154" s="17">
        <v>2013</v>
      </c>
      <c r="J1154" s="17">
        <v>0.2646</v>
      </c>
      <c r="K1154" s="17">
        <v>32</v>
      </c>
      <c r="L1154" s="17">
        <v>507</v>
      </c>
      <c r="M1154" s="20">
        <v>0.22911594791349843</v>
      </c>
      <c r="N1154" s="18" t="s">
        <v>920</v>
      </c>
      <c r="O1154" s="18" t="s">
        <v>921</v>
      </c>
      <c r="P1154" s="21">
        <v>0.53194444444444444</v>
      </c>
      <c r="Q1154" s="18" t="s">
        <v>346</v>
      </c>
      <c r="R1154" s="20">
        <v>2.2796903699955005</v>
      </c>
      <c r="S1154" s="22">
        <v>5.1285709085359867E-3</v>
      </c>
      <c r="T1154" s="20">
        <v>1.9382354151685512</v>
      </c>
      <c r="U1154" s="22">
        <v>1.9765455204426989</v>
      </c>
      <c r="V1154" s="17">
        <v>3</v>
      </c>
      <c r="W1154" s="17">
        <v>3</v>
      </c>
      <c r="X1154" s="22">
        <v>1.2447999999999999E-3</v>
      </c>
      <c r="Y1154" s="22">
        <v>0</v>
      </c>
      <c r="Z1154" s="22">
        <v>0</v>
      </c>
      <c r="AA1154" s="22">
        <v>0</v>
      </c>
      <c r="AB1154" s="22">
        <v>0</v>
      </c>
      <c r="AC1154" s="22">
        <v>1.4766E-3</v>
      </c>
      <c r="AD1154" s="22">
        <v>0</v>
      </c>
      <c r="AE1154" s="22">
        <v>0</v>
      </c>
      <c r="AF1154" s="22">
        <v>1.9650000000000001E-4</v>
      </c>
      <c r="AG1154" s="22">
        <v>1.2711999999999999E-3</v>
      </c>
      <c r="AH1154" s="22">
        <v>8.4239999999999998E-4</v>
      </c>
      <c r="AI1154" s="22">
        <v>2.2500000000000001E-5</v>
      </c>
      <c r="AJ1154" s="22">
        <v>7.4570908535987056E-5</v>
      </c>
      <c r="AK1154" s="22">
        <v>0</v>
      </c>
      <c r="AL1154" s="22">
        <v>0</v>
      </c>
      <c r="AM1154" s="22">
        <v>0</v>
      </c>
      <c r="AN1154" s="22">
        <v>0</v>
      </c>
      <c r="AO1154" s="22">
        <v>0</v>
      </c>
      <c r="AP1154" s="22">
        <v>0</v>
      </c>
      <c r="AQ1154" s="24" t="s">
        <v>960</v>
      </c>
    </row>
    <row r="1155" spans="1:43" ht="40.200000000000003" x14ac:dyDescent="0.3">
      <c r="A1155" s="17">
        <v>2013</v>
      </c>
      <c r="B1155" s="19">
        <v>41505</v>
      </c>
      <c r="C1155" s="18" t="s">
        <v>1141</v>
      </c>
      <c r="D1155" s="18" t="s">
        <v>2137</v>
      </c>
      <c r="E1155" s="18" t="s">
        <v>918</v>
      </c>
      <c r="F1155" s="17">
        <v>8</v>
      </c>
      <c r="G1155" s="18" t="s">
        <v>919</v>
      </c>
      <c r="H1155" s="18" t="s">
        <v>47</v>
      </c>
      <c r="I1155" s="17">
        <v>2013</v>
      </c>
      <c r="J1155" s="17">
        <v>0.50700000000000001</v>
      </c>
      <c r="K1155" s="17">
        <v>42</v>
      </c>
      <c r="L1155" s="17">
        <v>507</v>
      </c>
      <c r="M1155" s="20">
        <v>0.22911594791349843</v>
      </c>
      <c r="N1155" s="18" t="s">
        <v>920</v>
      </c>
      <c r="O1155" s="18" t="s">
        <v>921</v>
      </c>
      <c r="P1155" s="21">
        <v>0.53194444444444444</v>
      </c>
      <c r="Q1155" s="18" t="s">
        <v>346</v>
      </c>
      <c r="R1155" s="20">
        <v>1.8775979787713311</v>
      </c>
      <c r="S1155" s="22">
        <v>5.7001999999999999E-3</v>
      </c>
      <c r="T1155" s="20">
        <v>1.1242998027613411</v>
      </c>
      <c r="U1155" s="22">
        <v>1.137084036339133</v>
      </c>
      <c r="V1155" s="17">
        <v>3</v>
      </c>
      <c r="W1155" s="17">
        <v>3</v>
      </c>
      <c r="X1155" s="22">
        <v>1.8960000000000001E-3</v>
      </c>
      <c r="Y1155" s="22">
        <v>0</v>
      </c>
      <c r="Z1155" s="22">
        <v>1.4679999999999999E-4</v>
      </c>
      <c r="AA1155" s="22">
        <v>0</v>
      </c>
      <c r="AB1155" s="22">
        <v>0</v>
      </c>
      <c r="AC1155" s="22">
        <v>0</v>
      </c>
      <c r="AD1155" s="22">
        <v>0</v>
      </c>
      <c r="AE1155" s="22">
        <v>0</v>
      </c>
      <c r="AF1155" s="22">
        <v>2.7799999999999998E-5</v>
      </c>
      <c r="AG1155" s="22">
        <v>1.5889999999999999E-3</v>
      </c>
      <c r="AH1155" s="22">
        <v>1.8239999999999999E-4</v>
      </c>
      <c r="AI1155" s="22">
        <v>0</v>
      </c>
      <c r="AJ1155" s="22">
        <v>0</v>
      </c>
      <c r="AK1155" s="22">
        <v>0</v>
      </c>
      <c r="AL1155" s="22">
        <v>0</v>
      </c>
      <c r="AM1155" s="22">
        <v>0</v>
      </c>
      <c r="AN1155" s="22">
        <v>0</v>
      </c>
      <c r="AO1155" s="22">
        <v>0</v>
      </c>
      <c r="AP1155" s="22">
        <v>1.8582E-3</v>
      </c>
      <c r="AQ1155" s="24" t="s">
        <v>922</v>
      </c>
    </row>
    <row r="1156" spans="1:43" ht="40.200000000000003" x14ac:dyDescent="0.3">
      <c r="A1156" s="17">
        <v>2013</v>
      </c>
      <c r="B1156" s="19">
        <v>41505</v>
      </c>
      <c r="C1156" s="18" t="s">
        <v>1141</v>
      </c>
      <c r="D1156" s="18" t="s">
        <v>2138</v>
      </c>
      <c r="E1156" s="18" t="s">
        <v>918</v>
      </c>
      <c r="F1156" s="17">
        <v>8</v>
      </c>
      <c r="G1156" s="18" t="s">
        <v>919</v>
      </c>
      <c r="H1156" s="18" t="s">
        <v>47</v>
      </c>
      <c r="I1156" s="17">
        <v>2013</v>
      </c>
      <c r="J1156" s="17">
        <v>0.74270000000000003</v>
      </c>
      <c r="K1156" s="17">
        <v>48</v>
      </c>
      <c r="L1156" s="17">
        <v>507</v>
      </c>
      <c r="M1156" s="20">
        <v>0.22911594791349843</v>
      </c>
      <c r="N1156" s="18" t="s">
        <v>920</v>
      </c>
      <c r="O1156" s="18" t="s">
        <v>921</v>
      </c>
      <c r="P1156" s="21">
        <v>0.53194444444444444</v>
      </c>
      <c r="Q1156" s="18" t="s">
        <v>346</v>
      </c>
      <c r="R1156" s="20">
        <v>1.7469615436142163</v>
      </c>
      <c r="S1156" s="22">
        <v>7.0022000000000001E-3</v>
      </c>
      <c r="T1156" s="20">
        <v>0.94280328531035407</v>
      </c>
      <c r="U1156" s="22">
        <v>0.95177666699560604</v>
      </c>
      <c r="V1156" s="17">
        <v>2</v>
      </c>
      <c r="W1156" s="17">
        <v>3</v>
      </c>
      <c r="X1156" s="22">
        <v>1.2021E-3</v>
      </c>
      <c r="Y1156" s="22">
        <v>0</v>
      </c>
      <c r="Z1156" s="22">
        <v>5.420999999999999E-4</v>
      </c>
      <c r="AA1156" s="22">
        <v>0</v>
      </c>
      <c r="AB1156" s="22">
        <v>0</v>
      </c>
      <c r="AC1156" s="22">
        <v>6.8999999999999997E-5</v>
      </c>
      <c r="AD1156" s="22">
        <v>8.5499999999999991E-5</v>
      </c>
      <c r="AE1156" s="22">
        <v>0</v>
      </c>
      <c r="AF1156" s="22">
        <v>1.027E-4</v>
      </c>
      <c r="AG1156" s="22">
        <v>1.9976E-3</v>
      </c>
      <c r="AH1156" s="22">
        <v>3.5040000000000001E-4</v>
      </c>
      <c r="AI1156" s="22">
        <v>1.0340000000000001E-4</v>
      </c>
      <c r="AJ1156" s="22">
        <v>0</v>
      </c>
      <c r="AK1156" s="22">
        <v>0</v>
      </c>
      <c r="AL1156" s="22">
        <v>0</v>
      </c>
      <c r="AM1156" s="22">
        <v>0</v>
      </c>
      <c r="AN1156" s="22">
        <v>0</v>
      </c>
      <c r="AO1156" s="22">
        <v>0</v>
      </c>
      <c r="AP1156" s="22">
        <v>2.5494000000000003E-3</v>
      </c>
      <c r="AQ1156" s="24" t="s">
        <v>922</v>
      </c>
    </row>
    <row r="1157" spans="1:43" ht="40.200000000000003" x14ac:dyDescent="0.3">
      <c r="A1157" s="17">
        <v>2013</v>
      </c>
      <c r="B1157" s="19">
        <v>41505</v>
      </c>
      <c r="C1157" s="18" t="s">
        <v>1141</v>
      </c>
      <c r="D1157" s="18" t="s">
        <v>2139</v>
      </c>
      <c r="E1157" s="18" t="s">
        <v>918</v>
      </c>
      <c r="F1157" s="17">
        <v>8</v>
      </c>
      <c r="G1157" s="18" t="s">
        <v>919</v>
      </c>
      <c r="H1157" s="18" t="s">
        <v>47</v>
      </c>
      <c r="I1157" s="17">
        <v>2013</v>
      </c>
      <c r="J1157" s="17">
        <v>0.5746</v>
      </c>
      <c r="K1157" s="17">
        <v>44</v>
      </c>
      <c r="L1157" s="17">
        <v>507</v>
      </c>
      <c r="M1157" s="20">
        <v>0.22911594791349843</v>
      </c>
      <c r="N1157" s="18" t="s">
        <v>920</v>
      </c>
      <c r="O1157" s="18" t="s">
        <v>921</v>
      </c>
      <c r="P1157" s="21">
        <v>0.53194444444444444</v>
      </c>
      <c r="Q1157" s="18" t="s">
        <v>346</v>
      </c>
      <c r="R1157" s="20">
        <v>1.9405923719191513</v>
      </c>
      <c r="S1157" s="22">
        <v>7.8618000000000004E-3</v>
      </c>
      <c r="T1157" s="20">
        <v>1.3682213713887923</v>
      </c>
      <c r="U1157" s="22">
        <v>1.3872013568169572</v>
      </c>
      <c r="V1157" s="17">
        <v>3</v>
      </c>
      <c r="W1157" s="17">
        <v>4</v>
      </c>
      <c r="X1157" s="22">
        <v>7.8029999999999994E-4</v>
      </c>
      <c r="Y1157" s="22">
        <v>0</v>
      </c>
      <c r="Z1157" s="22">
        <v>1.4139999999999999E-4</v>
      </c>
      <c r="AA1157" s="22">
        <v>0</v>
      </c>
      <c r="AB1157" s="22">
        <v>0</v>
      </c>
      <c r="AC1157" s="22">
        <v>0</v>
      </c>
      <c r="AD1157" s="22">
        <v>0</v>
      </c>
      <c r="AE1157" s="22">
        <v>0</v>
      </c>
      <c r="AF1157" s="22">
        <v>3.18E-5</v>
      </c>
      <c r="AG1157" s="22">
        <v>3.1099000000000001E-3</v>
      </c>
      <c r="AH1157" s="22">
        <v>2.2319999999999998E-4</v>
      </c>
      <c r="AI1157" s="22">
        <v>6.0599999999999996E-5</v>
      </c>
      <c r="AJ1157" s="22">
        <v>0</v>
      </c>
      <c r="AK1157" s="22">
        <v>0</v>
      </c>
      <c r="AL1157" s="22">
        <v>0</v>
      </c>
      <c r="AM1157" s="22">
        <v>0</v>
      </c>
      <c r="AN1157" s="22">
        <v>0</v>
      </c>
      <c r="AO1157" s="22">
        <v>0</v>
      </c>
      <c r="AP1157" s="22">
        <v>3.5146000000000001E-3</v>
      </c>
      <c r="AQ1157" s="24" t="s">
        <v>922</v>
      </c>
    </row>
    <row r="1158" spans="1:43" ht="40.200000000000003" x14ac:dyDescent="0.3">
      <c r="A1158" s="17">
        <v>2013</v>
      </c>
      <c r="B1158" s="19">
        <v>41505</v>
      </c>
      <c r="C1158" s="18" t="s">
        <v>1141</v>
      </c>
      <c r="D1158" s="18" t="s">
        <v>2140</v>
      </c>
      <c r="E1158" s="18" t="s">
        <v>918</v>
      </c>
      <c r="F1158" s="17">
        <v>8</v>
      </c>
      <c r="G1158" s="18" t="s">
        <v>919</v>
      </c>
      <c r="H1158" s="18" t="s">
        <v>47</v>
      </c>
      <c r="I1158" s="17">
        <v>2013</v>
      </c>
      <c r="J1158" s="17">
        <v>0.50790000000000002</v>
      </c>
      <c r="K1158" s="17">
        <v>40</v>
      </c>
      <c r="L1158" s="17">
        <v>507</v>
      </c>
      <c r="M1158" s="20">
        <v>0.22911594791349843</v>
      </c>
      <c r="N1158" s="18" t="s">
        <v>920</v>
      </c>
      <c r="O1158" s="18" t="s">
        <v>921</v>
      </c>
      <c r="P1158" s="21">
        <v>0.53194444444444444</v>
      </c>
      <c r="Q1158" s="18" t="s">
        <v>346</v>
      </c>
      <c r="R1158" s="20">
        <v>1.6729659506507764</v>
      </c>
      <c r="S1158" s="22">
        <v>2.9572000000000001E-3</v>
      </c>
      <c r="T1158" s="20">
        <v>0.58224059854302024</v>
      </c>
      <c r="U1158" s="22">
        <v>0.58565049348163789</v>
      </c>
      <c r="V1158" s="17">
        <v>3</v>
      </c>
      <c r="W1158" s="17">
        <v>3</v>
      </c>
      <c r="X1158" s="22">
        <v>4.3889999999999999E-4</v>
      </c>
      <c r="Y1158" s="22">
        <v>2.7699999999999999E-5</v>
      </c>
      <c r="Z1158" s="22">
        <v>1.1789999999999999E-4</v>
      </c>
      <c r="AA1158" s="22">
        <v>0</v>
      </c>
      <c r="AB1158" s="22">
        <v>0</v>
      </c>
      <c r="AC1158" s="22">
        <v>5.52E-5</v>
      </c>
      <c r="AD1158" s="22">
        <v>0</v>
      </c>
      <c r="AE1158" s="22">
        <v>0</v>
      </c>
      <c r="AF1158" s="22">
        <v>6.7500000000000001E-5</v>
      </c>
      <c r="AG1158" s="22">
        <v>1.0896E-3</v>
      </c>
      <c r="AH1158" s="22">
        <v>5.2799999999999993E-4</v>
      </c>
      <c r="AI1158" s="22">
        <v>0</v>
      </c>
      <c r="AJ1158" s="22">
        <v>0</v>
      </c>
      <c r="AK1158" s="22">
        <v>0</v>
      </c>
      <c r="AL1158" s="22">
        <v>0</v>
      </c>
      <c r="AM1158" s="22">
        <v>0</v>
      </c>
      <c r="AN1158" s="22">
        <v>0</v>
      </c>
      <c r="AO1158" s="22">
        <v>0</v>
      </c>
      <c r="AP1158" s="22">
        <v>6.3239999999999998E-4</v>
      </c>
      <c r="AQ1158" s="24" t="s">
        <v>922</v>
      </c>
    </row>
    <row r="1159" spans="1:43" ht="27" x14ac:dyDescent="0.3">
      <c r="A1159" s="17">
        <v>2013</v>
      </c>
      <c r="B1159" s="19">
        <v>41507</v>
      </c>
      <c r="C1159" s="18" t="s">
        <v>972</v>
      </c>
      <c r="D1159" s="18" t="s">
        <v>2141</v>
      </c>
      <c r="E1159" s="18" t="s">
        <v>918</v>
      </c>
      <c r="F1159" s="17">
        <v>8</v>
      </c>
      <c r="G1159" s="18" t="s">
        <v>919</v>
      </c>
      <c r="H1159" s="18" t="s">
        <v>47</v>
      </c>
      <c r="I1159" s="17">
        <v>2013</v>
      </c>
      <c r="J1159" s="17">
        <v>0.76060000000000005</v>
      </c>
      <c r="K1159" s="17">
        <v>49</v>
      </c>
      <c r="L1159" s="17">
        <v>12236</v>
      </c>
      <c r="M1159" s="20">
        <v>6.9827576135772009</v>
      </c>
      <c r="N1159" s="18" t="s">
        <v>976</v>
      </c>
      <c r="O1159" s="18" t="s">
        <v>976</v>
      </c>
      <c r="P1159" s="21">
        <v>0.59583333333333333</v>
      </c>
      <c r="Q1159" s="18" t="s">
        <v>346</v>
      </c>
      <c r="R1159" s="20"/>
      <c r="S1159" s="22" t="s">
        <v>47</v>
      </c>
      <c r="T1159" s="20" t="s">
        <v>47</v>
      </c>
      <c r="U1159" s="22"/>
      <c r="V1159" s="17">
        <v>1</v>
      </c>
      <c r="W1159" s="17">
        <v>1</v>
      </c>
      <c r="X1159" s="22">
        <v>0</v>
      </c>
      <c r="Y1159" s="22">
        <v>0</v>
      </c>
      <c r="Z1159" s="22">
        <v>0</v>
      </c>
      <c r="AA1159" s="22">
        <v>0</v>
      </c>
      <c r="AB1159" s="22">
        <v>0</v>
      </c>
      <c r="AC1159" s="22">
        <v>0</v>
      </c>
      <c r="AD1159" s="22">
        <v>0</v>
      </c>
      <c r="AE1159" s="22">
        <v>0</v>
      </c>
      <c r="AF1159" s="22">
        <v>0</v>
      </c>
      <c r="AG1159" s="22">
        <v>0</v>
      </c>
      <c r="AH1159" s="22">
        <v>0</v>
      </c>
      <c r="AI1159" s="22">
        <v>0</v>
      </c>
      <c r="AJ1159" s="22">
        <v>0</v>
      </c>
      <c r="AK1159" s="22">
        <v>0</v>
      </c>
      <c r="AL1159" s="22">
        <v>0</v>
      </c>
      <c r="AM1159" s="22">
        <v>0</v>
      </c>
      <c r="AN1159" s="22">
        <v>0</v>
      </c>
      <c r="AO1159" s="22">
        <v>0</v>
      </c>
      <c r="AP1159" s="22">
        <v>0</v>
      </c>
      <c r="AQ1159" s="24" t="s">
        <v>922</v>
      </c>
    </row>
    <row r="1160" spans="1:43" ht="27" x14ac:dyDescent="0.3">
      <c r="A1160" s="17">
        <v>2013</v>
      </c>
      <c r="B1160" s="19">
        <v>41507</v>
      </c>
      <c r="C1160" s="18" t="s">
        <v>1134</v>
      </c>
      <c r="D1160" s="18" t="s">
        <v>2142</v>
      </c>
      <c r="E1160" s="18" t="s">
        <v>918</v>
      </c>
      <c r="F1160" s="17">
        <v>8</v>
      </c>
      <c r="G1160" s="18" t="s">
        <v>919</v>
      </c>
      <c r="H1160" s="18" t="s">
        <v>47</v>
      </c>
      <c r="I1160" s="17">
        <v>2013</v>
      </c>
      <c r="J1160" s="17">
        <v>0.60099999999999998</v>
      </c>
      <c r="K1160" s="17">
        <v>45</v>
      </c>
      <c r="L1160" s="17">
        <v>6465</v>
      </c>
      <c r="M1160" s="20">
        <v>3.5093274560529957</v>
      </c>
      <c r="N1160" s="18" t="s">
        <v>969</v>
      </c>
      <c r="O1160" s="18" t="s">
        <v>969</v>
      </c>
      <c r="P1160" s="21">
        <v>0.28680555555555554</v>
      </c>
      <c r="Q1160" s="18" t="s">
        <v>346</v>
      </c>
      <c r="R1160" s="20">
        <v>1.0279535895302596</v>
      </c>
      <c r="S1160" s="22">
        <v>1.0468999999999999E-3</v>
      </c>
      <c r="T1160" s="20">
        <v>0.17419301164725456</v>
      </c>
      <c r="U1160" s="22">
        <v>0.17449697318007021</v>
      </c>
      <c r="V1160" s="17">
        <v>1</v>
      </c>
      <c r="W1160" s="17">
        <v>2</v>
      </c>
      <c r="X1160" s="22">
        <v>2.4699999999999999E-4</v>
      </c>
      <c r="Y1160" s="22">
        <v>7.8069999999999995E-4</v>
      </c>
      <c r="Z1160" s="22">
        <v>0</v>
      </c>
      <c r="AA1160" s="22">
        <v>0</v>
      </c>
      <c r="AB1160" s="22">
        <v>0</v>
      </c>
      <c r="AC1160" s="22">
        <v>0</v>
      </c>
      <c r="AD1160" s="22">
        <v>0</v>
      </c>
      <c r="AE1160" s="22">
        <v>0</v>
      </c>
      <c r="AF1160" s="22">
        <v>1.6799999999999998E-5</v>
      </c>
      <c r="AG1160" s="22">
        <v>0</v>
      </c>
      <c r="AH1160" s="22">
        <v>2.3999999999999999E-6</v>
      </c>
      <c r="AI1160" s="22">
        <v>0</v>
      </c>
      <c r="AJ1160" s="22">
        <v>0</v>
      </c>
      <c r="AK1160" s="22">
        <v>0</v>
      </c>
      <c r="AL1160" s="22">
        <v>0</v>
      </c>
      <c r="AM1160" s="22">
        <v>0</v>
      </c>
      <c r="AN1160" s="22">
        <v>0</v>
      </c>
      <c r="AO1160" s="22">
        <v>0</v>
      </c>
      <c r="AP1160" s="22">
        <v>0</v>
      </c>
      <c r="AQ1160" s="24" t="s">
        <v>922</v>
      </c>
    </row>
    <row r="1161" spans="1:43" ht="27" x14ac:dyDescent="0.3">
      <c r="A1161" s="17">
        <v>2013</v>
      </c>
      <c r="B1161" s="19">
        <v>41507</v>
      </c>
      <c r="C1161" s="18" t="s">
        <v>1313</v>
      </c>
      <c r="D1161" s="18" t="s">
        <v>2143</v>
      </c>
      <c r="E1161" s="18" t="s">
        <v>918</v>
      </c>
      <c r="F1161" s="17">
        <v>8</v>
      </c>
      <c r="G1161" s="18" t="s">
        <v>919</v>
      </c>
      <c r="H1161" s="18" t="s">
        <v>47</v>
      </c>
      <c r="I1161" s="17">
        <v>2013</v>
      </c>
      <c r="J1161" s="17">
        <v>1.0481</v>
      </c>
      <c r="K1161" s="17">
        <v>54</v>
      </c>
      <c r="L1161" s="17">
        <v>5417</v>
      </c>
      <c r="M1161" s="20">
        <v>2.9015312871130452</v>
      </c>
      <c r="N1161" s="18" t="s">
        <v>969</v>
      </c>
      <c r="O1161" s="18" t="s">
        <v>969</v>
      </c>
      <c r="P1161" s="21">
        <v>0.3840277777777778</v>
      </c>
      <c r="Q1161" s="18" t="s">
        <v>346</v>
      </c>
      <c r="R1161" s="20">
        <v>1.1971116917751481</v>
      </c>
      <c r="S1161" s="22">
        <v>3.0861819200531772E-3</v>
      </c>
      <c r="T1161" s="20">
        <v>0.2944549107960287</v>
      </c>
      <c r="U1161" s="22">
        <v>0.29532450831354218</v>
      </c>
      <c r="V1161" s="17">
        <v>2</v>
      </c>
      <c r="W1161" s="17">
        <v>2</v>
      </c>
      <c r="X1161" s="22">
        <v>2.196E-4</v>
      </c>
      <c r="Y1161" s="22">
        <v>1.506E-3</v>
      </c>
      <c r="Z1161" s="22">
        <v>0</v>
      </c>
      <c r="AA1161" s="22">
        <v>0</v>
      </c>
      <c r="AB1161" s="22">
        <v>0</v>
      </c>
      <c r="AC1161" s="22">
        <v>0</v>
      </c>
      <c r="AD1161" s="22">
        <v>0</v>
      </c>
      <c r="AE1161" s="22">
        <v>0</v>
      </c>
      <c r="AF1161" s="22">
        <v>1.1199999999999999E-5</v>
      </c>
      <c r="AG1161" s="22">
        <v>4.5399999999999999E-5</v>
      </c>
      <c r="AH1161" s="22">
        <v>0</v>
      </c>
      <c r="AI1161" s="22">
        <v>3.01E-5</v>
      </c>
      <c r="AJ1161" s="22">
        <v>0</v>
      </c>
      <c r="AK1161" s="22">
        <v>9.7482323354622098E-4</v>
      </c>
      <c r="AL1161" s="22">
        <v>0</v>
      </c>
      <c r="AM1161" s="22">
        <v>0</v>
      </c>
      <c r="AN1161" s="22">
        <v>0</v>
      </c>
      <c r="AO1161" s="22">
        <v>0</v>
      </c>
      <c r="AP1161" s="22">
        <v>2.9905868650695669E-4</v>
      </c>
      <c r="AQ1161" s="24" t="s">
        <v>922</v>
      </c>
    </row>
    <row r="1162" spans="1:43" ht="27" x14ac:dyDescent="0.3">
      <c r="A1162" s="17">
        <v>2013</v>
      </c>
      <c r="B1162" s="19">
        <v>41507</v>
      </c>
      <c r="C1162" s="18" t="s">
        <v>1319</v>
      </c>
      <c r="D1162" s="18" t="s">
        <v>2144</v>
      </c>
      <c r="E1162" s="18" t="s">
        <v>918</v>
      </c>
      <c r="F1162" s="17">
        <v>8</v>
      </c>
      <c r="G1162" s="18" t="s">
        <v>919</v>
      </c>
      <c r="H1162" s="18" t="s">
        <v>47</v>
      </c>
      <c r="I1162" s="17">
        <v>2013</v>
      </c>
      <c r="J1162" s="17">
        <v>0.57350000000000001</v>
      </c>
      <c r="K1162" s="17">
        <v>43</v>
      </c>
      <c r="L1162" s="17">
        <v>4189</v>
      </c>
      <c r="M1162" s="20">
        <v>2.2013560332946756</v>
      </c>
      <c r="N1162" s="18" t="s">
        <v>969</v>
      </c>
      <c r="O1162" s="18" t="s">
        <v>969</v>
      </c>
      <c r="P1162" s="21">
        <v>0.34097222222222223</v>
      </c>
      <c r="Q1162" s="18" t="s">
        <v>346</v>
      </c>
      <c r="R1162" s="20">
        <v>1.576889274066761</v>
      </c>
      <c r="S1162" s="22">
        <v>3.1185000000000002E-3</v>
      </c>
      <c r="T1162" s="20">
        <v>0.54376634699215343</v>
      </c>
      <c r="U1162" s="22">
        <v>0.5467393314825254</v>
      </c>
      <c r="V1162" s="17">
        <v>1</v>
      </c>
      <c r="W1162" s="17">
        <v>2</v>
      </c>
      <c r="X1162" s="22">
        <v>3.2939999999999998E-4</v>
      </c>
      <c r="Y1162" s="22">
        <v>3.012E-4</v>
      </c>
      <c r="Z1162" s="22">
        <v>0</v>
      </c>
      <c r="AA1162" s="22">
        <v>0</v>
      </c>
      <c r="AB1162" s="22">
        <v>0</v>
      </c>
      <c r="AC1162" s="22">
        <v>0</v>
      </c>
      <c r="AD1162" s="22">
        <v>1.1290000000000001E-4</v>
      </c>
      <c r="AE1162" s="22">
        <v>0</v>
      </c>
      <c r="AF1162" s="22">
        <v>3.4599999999999994E-5</v>
      </c>
      <c r="AG1162" s="22">
        <v>0</v>
      </c>
      <c r="AH1162" s="22">
        <v>0</v>
      </c>
      <c r="AI1162" s="22">
        <v>1.1250000000000001E-4</v>
      </c>
      <c r="AJ1162" s="22">
        <v>0</v>
      </c>
      <c r="AK1162" s="22">
        <v>0</v>
      </c>
      <c r="AL1162" s="22">
        <v>0</v>
      </c>
      <c r="AM1162" s="22">
        <v>0</v>
      </c>
      <c r="AN1162" s="22">
        <v>0</v>
      </c>
      <c r="AO1162" s="22">
        <v>0</v>
      </c>
      <c r="AP1162" s="22">
        <v>2.2278999999999997E-3</v>
      </c>
      <c r="AQ1162" s="24" t="s">
        <v>922</v>
      </c>
    </row>
    <row r="1163" spans="1:43" ht="27" x14ac:dyDescent="0.3">
      <c r="A1163" s="17">
        <v>2013</v>
      </c>
      <c r="B1163" s="19">
        <v>41527</v>
      </c>
      <c r="C1163" s="18" t="s">
        <v>1091</v>
      </c>
      <c r="D1163" s="18" t="s">
        <v>2145</v>
      </c>
      <c r="E1163" s="18" t="s">
        <v>1004</v>
      </c>
      <c r="F1163" s="17">
        <v>9</v>
      </c>
      <c r="G1163" s="18" t="s">
        <v>919</v>
      </c>
      <c r="H1163" s="18" t="s">
        <v>47</v>
      </c>
      <c r="I1163" s="17">
        <v>2013</v>
      </c>
      <c r="J1163" s="17">
        <v>1.5315000000000001</v>
      </c>
      <c r="K1163" s="17">
        <v>60</v>
      </c>
      <c r="L1163" s="17">
        <v>6298</v>
      </c>
      <c r="M1163" s="20">
        <v>3.4119029901871234</v>
      </c>
      <c r="N1163" s="18" t="s">
        <v>969</v>
      </c>
      <c r="O1163" s="18" t="s">
        <v>969</v>
      </c>
      <c r="P1163" s="21">
        <v>0.60138888888888886</v>
      </c>
      <c r="Q1163" s="18" t="s">
        <v>346</v>
      </c>
      <c r="R1163" s="20">
        <v>1.6815348773719607</v>
      </c>
      <c r="S1163" s="22">
        <v>1.4041599999999998E-2</v>
      </c>
      <c r="T1163" s="20">
        <v>0.91685275873326777</v>
      </c>
      <c r="U1163" s="22">
        <v>0.92533673410750483</v>
      </c>
      <c r="V1163" s="17">
        <v>4</v>
      </c>
      <c r="W1163" s="17">
        <v>3</v>
      </c>
      <c r="X1163" s="22">
        <v>1.6469999999999999E-4</v>
      </c>
      <c r="Y1163" s="22">
        <v>1.0323899999999999E-2</v>
      </c>
      <c r="Z1163" s="22">
        <v>0</v>
      </c>
      <c r="AA1163" s="22">
        <v>0</v>
      </c>
      <c r="AB1163" s="22">
        <v>0</v>
      </c>
      <c r="AC1163" s="22">
        <v>2.4840000000000002E-4</v>
      </c>
      <c r="AD1163" s="22">
        <v>4.3399999999999998E-5</v>
      </c>
      <c r="AE1163" s="22">
        <v>0</v>
      </c>
      <c r="AF1163" s="22">
        <v>2.9792E-3</v>
      </c>
      <c r="AG1163" s="22">
        <v>4.5399999999999999E-5</v>
      </c>
      <c r="AH1163" s="22">
        <v>0</v>
      </c>
      <c r="AI1163" s="22">
        <v>0</v>
      </c>
      <c r="AJ1163" s="22">
        <v>0</v>
      </c>
      <c r="AK1163" s="22">
        <v>0</v>
      </c>
      <c r="AL1163" s="22">
        <v>0</v>
      </c>
      <c r="AM1163" s="22">
        <v>0</v>
      </c>
      <c r="AN1163" s="22">
        <v>0</v>
      </c>
      <c r="AO1163" s="22">
        <v>0</v>
      </c>
      <c r="AP1163" s="22">
        <v>2.366E-4</v>
      </c>
      <c r="AQ1163" s="24" t="s">
        <v>930</v>
      </c>
    </row>
    <row r="1164" spans="1:43" ht="27" x14ac:dyDescent="0.3">
      <c r="A1164" s="17">
        <v>2013</v>
      </c>
      <c r="B1164" s="19">
        <v>41527</v>
      </c>
      <c r="C1164" s="18" t="s">
        <v>1036</v>
      </c>
      <c r="D1164" s="18" t="s">
        <v>2146</v>
      </c>
      <c r="E1164" s="18" t="s">
        <v>1004</v>
      </c>
      <c r="F1164" s="17">
        <v>9</v>
      </c>
      <c r="G1164" s="18" t="s">
        <v>919</v>
      </c>
      <c r="H1164" s="18" t="s">
        <v>47</v>
      </c>
      <c r="I1164" s="17">
        <v>2013</v>
      </c>
      <c r="J1164" s="17">
        <v>1.0744</v>
      </c>
      <c r="K1164" s="17">
        <v>53</v>
      </c>
      <c r="L1164" s="17">
        <v>18528</v>
      </c>
      <c r="M1164" s="20">
        <v>10.951777302500698</v>
      </c>
      <c r="N1164" s="18" t="s">
        <v>976</v>
      </c>
      <c r="O1164" s="18" t="s">
        <v>976</v>
      </c>
      <c r="P1164" s="21">
        <v>0.37916666666666665</v>
      </c>
      <c r="Q1164" s="18" t="s">
        <v>346</v>
      </c>
      <c r="R1164" s="20">
        <v>1.2672713643769653</v>
      </c>
      <c r="S1164" s="22">
        <v>3.3789954136629651E-3</v>
      </c>
      <c r="T1164" s="20">
        <v>0.31450069002819853</v>
      </c>
      <c r="U1164" s="22">
        <v>0.31549291743050756</v>
      </c>
      <c r="V1164" s="17">
        <v>2</v>
      </c>
      <c r="W1164" s="17">
        <v>3</v>
      </c>
      <c r="X1164" s="22">
        <v>5.49E-5</v>
      </c>
      <c r="Y1164" s="22">
        <v>1.506E-4</v>
      </c>
      <c r="Z1164" s="22">
        <v>0</v>
      </c>
      <c r="AA1164" s="22">
        <v>1.3175999999999999E-3</v>
      </c>
      <c r="AB1164" s="22">
        <v>0</v>
      </c>
      <c r="AC1164" s="22">
        <v>0</v>
      </c>
      <c r="AD1164" s="22">
        <v>0</v>
      </c>
      <c r="AE1164" s="22">
        <v>0</v>
      </c>
      <c r="AF1164" s="22">
        <v>1.6239999999999999E-4</v>
      </c>
      <c r="AG1164" s="22">
        <v>9.0799999999999998E-5</v>
      </c>
      <c r="AH1164" s="22">
        <v>0</v>
      </c>
      <c r="AI1164" s="22">
        <v>0</v>
      </c>
      <c r="AJ1164" s="22">
        <v>1.6026954136629651E-3</v>
      </c>
      <c r="AK1164" s="22">
        <v>0</v>
      </c>
      <c r="AL1164" s="22">
        <v>0</v>
      </c>
      <c r="AM1164" s="22">
        <v>0</v>
      </c>
      <c r="AN1164" s="22">
        <v>0</v>
      </c>
      <c r="AO1164" s="22">
        <v>0</v>
      </c>
      <c r="AP1164" s="22">
        <v>0</v>
      </c>
      <c r="AQ1164" s="24" t="s">
        <v>922</v>
      </c>
    </row>
    <row r="1165" spans="1:43" ht="27" x14ac:dyDescent="0.3">
      <c r="A1165" s="17">
        <v>2013</v>
      </c>
      <c r="B1165" s="19">
        <v>41527</v>
      </c>
      <c r="C1165" s="18" t="s">
        <v>1036</v>
      </c>
      <c r="D1165" s="18" t="s">
        <v>2147</v>
      </c>
      <c r="E1165" s="18" t="s">
        <v>1004</v>
      </c>
      <c r="F1165" s="17">
        <v>9</v>
      </c>
      <c r="G1165" s="18" t="s">
        <v>919</v>
      </c>
      <c r="H1165" s="18" t="s">
        <v>47</v>
      </c>
      <c r="I1165" s="17">
        <v>2013</v>
      </c>
      <c r="J1165" s="17">
        <v>0.75480000000000003</v>
      </c>
      <c r="K1165" s="17">
        <v>49</v>
      </c>
      <c r="L1165" s="17">
        <v>18528</v>
      </c>
      <c r="M1165" s="20">
        <v>10.951777302500698</v>
      </c>
      <c r="N1165" s="18" t="s">
        <v>976</v>
      </c>
      <c r="O1165" s="18" t="s">
        <v>976</v>
      </c>
      <c r="P1165" s="21">
        <v>0.37916666666666665</v>
      </c>
      <c r="Q1165" s="18" t="s">
        <v>346</v>
      </c>
      <c r="R1165" s="20">
        <v>0.13328396307656962</v>
      </c>
      <c r="S1165" s="22">
        <v>1.8430000000000001E-4</v>
      </c>
      <c r="T1165" s="20">
        <v>2.4417064122946475E-2</v>
      </c>
      <c r="U1165" s="22">
        <v>2.4423027509234172E-2</v>
      </c>
      <c r="V1165" s="17">
        <v>1</v>
      </c>
      <c r="W1165" s="17">
        <v>1</v>
      </c>
      <c r="X1165" s="22">
        <v>7.3300000000000006E-5</v>
      </c>
      <c r="Y1165" s="22">
        <v>7.5300000000000001E-5</v>
      </c>
      <c r="Z1165" s="22">
        <v>0</v>
      </c>
      <c r="AA1165" s="22">
        <v>3.01E-5</v>
      </c>
      <c r="AB1165" s="22">
        <v>0</v>
      </c>
      <c r="AC1165" s="22">
        <v>0</v>
      </c>
      <c r="AD1165" s="22">
        <v>0</v>
      </c>
      <c r="AE1165" s="22">
        <v>0</v>
      </c>
      <c r="AF1165" s="22">
        <v>5.5999999999999997E-6</v>
      </c>
      <c r="AG1165" s="22">
        <v>0</v>
      </c>
      <c r="AH1165" s="22">
        <v>0</v>
      </c>
      <c r="AI1165" s="22">
        <v>0</v>
      </c>
      <c r="AJ1165" s="22">
        <v>0</v>
      </c>
      <c r="AK1165" s="22">
        <v>0</v>
      </c>
      <c r="AL1165" s="22">
        <v>0</v>
      </c>
      <c r="AM1165" s="22">
        <v>0</v>
      </c>
      <c r="AN1165" s="22">
        <v>0</v>
      </c>
      <c r="AO1165" s="22">
        <v>0</v>
      </c>
      <c r="AP1165" s="22">
        <v>0</v>
      </c>
      <c r="AQ1165" s="24" t="s">
        <v>922</v>
      </c>
    </row>
    <row r="1166" spans="1:43" ht="27" x14ac:dyDescent="0.3">
      <c r="A1166" s="17">
        <v>2013</v>
      </c>
      <c r="B1166" s="19">
        <v>41528</v>
      </c>
      <c r="C1166" s="18" t="s">
        <v>1134</v>
      </c>
      <c r="D1166" s="18" t="s">
        <v>2148</v>
      </c>
      <c r="E1166" s="18" t="s">
        <v>1004</v>
      </c>
      <c r="F1166" s="17">
        <v>9</v>
      </c>
      <c r="G1166" s="18" t="s">
        <v>919</v>
      </c>
      <c r="H1166" s="18" t="s">
        <v>47</v>
      </c>
      <c r="I1166" s="17">
        <v>2013</v>
      </c>
      <c r="J1166" s="17">
        <v>1.2373000000000001</v>
      </c>
      <c r="K1166" s="17">
        <v>59</v>
      </c>
      <c r="L1166" s="17">
        <v>3060</v>
      </c>
      <c r="M1166" s="20">
        <v>1.571549752959853</v>
      </c>
      <c r="N1166" s="18" t="s">
        <v>969</v>
      </c>
      <c r="O1166" s="18" t="s">
        <v>969</v>
      </c>
      <c r="P1166" s="21">
        <v>0.3659722222222222</v>
      </c>
      <c r="Q1166" s="18" t="s">
        <v>346</v>
      </c>
      <c r="R1166" s="20">
        <v>1.2628470722448513</v>
      </c>
      <c r="S1166" s="22">
        <v>5.0238954136629654E-3</v>
      </c>
      <c r="T1166" s="20">
        <v>0.40603696869497818</v>
      </c>
      <c r="U1166" s="22">
        <v>0.40769235035596485</v>
      </c>
      <c r="V1166" s="17">
        <v>2</v>
      </c>
      <c r="W1166" s="17">
        <v>2</v>
      </c>
      <c r="X1166" s="22">
        <v>1.116E-4</v>
      </c>
      <c r="Y1166" s="22">
        <v>1.1295000000000001E-3</v>
      </c>
      <c r="Z1166" s="22">
        <v>0</v>
      </c>
      <c r="AA1166" s="22">
        <v>0</v>
      </c>
      <c r="AB1166" s="22">
        <v>0</v>
      </c>
      <c r="AC1166" s="22">
        <v>0</v>
      </c>
      <c r="AD1166" s="22">
        <v>8.2459999999999999E-4</v>
      </c>
      <c r="AE1166" s="22">
        <v>0</v>
      </c>
      <c r="AF1166" s="22">
        <v>1.3327999999999999E-3</v>
      </c>
      <c r="AG1166" s="22">
        <v>2.27E-5</v>
      </c>
      <c r="AH1166" s="22">
        <v>0</v>
      </c>
      <c r="AI1166" s="22">
        <v>0</v>
      </c>
      <c r="AJ1166" s="22">
        <v>1.6026954136629651E-3</v>
      </c>
      <c r="AK1166" s="22">
        <v>0</v>
      </c>
      <c r="AL1166" s="22">
        <v>0</v>
      </c>
      <c r="AM1166" s="22">
        <v>0</v>
      </c>
      <c r="AN1166" s="22">
        <v>0</v>
      </c>
      <c r="AO1166" s="22">
        <v>0</v>
      </c>
      <c r="AP1166" s="22">
        <v>0</v>
      </c>
      <c r="AQ1166" s="24" t="s">
        <v>930</v>
      </c>
    </row>
    <row r="1167" spans="1:43" ht="27" x14ac:dyDescent="0.3">
      <c r="A1167" s="17">
        <v>2013</v>
      </c>
      <c r="B1167" s="19">
        <v>41555</v>
      </c>
      <c r="C1167" s="18" t="s">
        <v>1034</v>
      </c>
      <c r="D1167" s="18" t="s">
        <v>2149</v>
      </c>
      <c r="E1167" s="18" t="s">
        <v>1004</v>
      </c>
      <c r="F1167" s="17">
        <v>10</v>
      </c>
      <c r="G1167" s="18" t="s">
        <v>919</v>
      </c>
      <c r="H1167" s="18" t="s">
        <v>47</v>
      </c>
      <c r="I1167" s="17">
        <v>2013</v>
      </c>
      <c r="J1167" s="17">
        <v>1.22</v>
      </c>
      <c r="K1167" s="17">
        <v>56</v>
      </c>
      <c r="L1167" s="17">
        <v>6610</v>
      </c>
      <c r="M1167" s="20">
        <v>3.5940847208381439</v>
      </c>
      <c r="N1167" s="18" t="s">
        <v>969</v>
      </c>
      <c r="O1167" s="18" t="s">
        <v>969</v>
      </c>
      <c r="P1167" s="21">
        <v>0.5541666666666667</v>
      </c>
      <c r="Q1167" s="18" t="s">
        <v>346</v>
      </c>
      <c r="R1167" s="20">
        <v>1.9847349481475971</v>
      </c>
      <c r="S1167" s="22">
        <v>2.1724869320574457E-2</v>
      </c>
      <c r="T1167" s="20">
        <v>1.7807269934897094</v>
      </c>
      <c r="U1167" s="22">
        <v>1.8130117837175168</v>
      </c>
      <c r="V1167" s="17">
        <v>3</v>
      </c>
      <c r="W1167" s="17">
        <v>2</v>
      </c>
      <c r="X1167" s="22">
        <v>1.1802E-3</v>
      </c>
      <c r="Y1167" s="22">
        <v>1.38552E-2</v>
      </c>
      <c r="Z1167" s="22">
        <v>0</v>
      </c>
      <c r="AA1167" s="22">
        <v>0</v>
      </c>
      <c r="AB1167" s="22">
        <v>0</v>
      </c>
      <c r="AC1167" s="22">
        <v>1.104E-4</v>
      </c>
      <c r="AD1167" s="22">
        <v>2.4738E-3</v>
      </c>
      <c r="AE1167" s="22">
        <v>0</v>
      </c>
      <c r="AF1167" s="22">
        <v>3.3376E-3</v>
      </c>
      <c r="AG1167" s="22">
        <v>9.0799999999999998E-5</v>
      </c>
      <c r="AH1167" s="22">
        <v>0</v>
      </c>
      <c r="AI1167" s="22">
        <v>2.2500000000000001E-5</v>
      </c>
      <c r="AJ1167" s="22">
        <v>6.5436932057445936E-4</v>
      </c>
      <c r="AK1167" s="22">
        <v>0</v>
      </c>
      <c r="AL1167" s="22">
        <v>0</v>
      </c>
      <c r="AM1167" s="22">
        <v>0</v>
      </c>
      <c r="AN1167" s="22">
        <v>0</v>
      </c>
      <c r="AO1167" s="22">
        <v>0</v>
      </c>
      <c r="AP1167" s="22">
        <v>0</v>
      </c>
      <c r="AQ1167" s="24" t="s">
        <v>930</v>
      </c>
    </row>
    <row r="1168" spans="1:43" ht="27" x14ac:dyDescent="0.3">
      <c r="A1168" s="17">
        <v>2013</v>
      </c>
      <c r="B1168" s="19">
        <v>41556</v>
      </c>
      <c r="C1168" s="18" t="s">
        <v>1132</v>
      </c>
      <c r="D1168" s="18" t="s">
        <v>2150</v>
      </c>
      <c r="E1168" s="18" t="s">
        <v>1004</v>
      </c>
      <c r="F1168" s="17">
        <v>10</v>
      </c>
      <c r="G1168" s="18" t="s">
        <v>919</v>
      </c>
      <c r="H1168" s="18" t="s">
        <v>47</v>
      </c>
      <c r="I1168" s="17">
        <v>2013</v>
      </c>
      <c r="J1168" s="17">
        <v>1.2708999999999999</v>
      </c>
      <c r="K1168" s="17">
        <v>56</v>
      </c>
      <c r="L1168" s="17">
        <v>6415</v>
      </c>
      <c r="M1168" s="20">
        <v>3.480136672030111</v>
      </c>
      <c r="N1168" s="18" t="s">
        <v>969</v>
      </c>
      <c r="O1168" s="18" t="s">
        <v>969</v>
      </c>
      <c r="P1168" s="21">
        <v>0.3576388888888889</v>
      </c>
      <c r="Q1168" s="18" t="s">
        <v>346</v>
      </c>
      <c r="R1168" s="20">
        <v>1.0018477796937635</v>
      </c>
      <c r="S1168" s="22">
        <v>2.2597999999999997E-3</v>
      </c>
      <c r="T1168" s="20">
        <v>0.17781100007868439</v>
      </c>
      <c r="U1168" s="22">
        <v>0.17812773077819857</v>
      </c>
      <c r="V1168" s="17">
        <v>3</v>
      </c>
      <c r="W1168" s="17">
        <v>2</v>
      </c>
      <c r="X1168" s="22">
        <v>4.1170000000000003E-4</v>
      </c>
      <c r="Y1168" s="22">
        <v>8.2830000000000002E-4</v>
      </c>
      <c r="Z1168" s="22">
        <v>0</v>
      </c>
      <c r="AA1168" s="22">
        <v>0</v>
      </c>
      <c r="AB1168" s="22">
        <v>0</v>
      </c>
      <c r="AC1168" s="22">
        <v>0</v>
      </c>
      <c r="AD1168" s="22">
        <v>9.324E-4</v>
      </c>
      <c r="AE1168" s="22">
        <v>0</v>
      </c>
      <c r="AF1168" s="22">
        <v>8.4999999999999993E-5</v>
      </c>
      <c r="AG1168" s="22">
        <v>0</v>
      </c>
      <c r="AH1168" s="22">
        <v>2.3999999999999999E-6</v>
      </c>
      <c r="AI1168" s="22">
        <v>0</v>
      </c>
      <c r="AJ1168" s="22">
        <v>0</v>
      </c>
      <c r="AK1168" s="22">
        <v>0</v>
      </c>
      <c r="AL1168" s="22">
        <v>0</v>
      </c>
      <c r="AM1168" s="22">
        <v>0</v>
      </c>
      <c r="AN1168" s="22">
        <v>0</v>
      </c>
      <c r="AO1168" s="22">
        <v>0</v>
      </c>
      <c r="AP1168" s="22">
        <v>0</v>
      </c>
      <c r="AQ1168" s="24" t="s">
        <v>930</v>
      </c>
    </row>
    <row r="1169" spans="1:43" ht="27" x14ac:dyDescent="0.3">
      <c r="A1169" s="17">
        <v>2013</v>
      </c>
      <c r="B1169" s="19">
        <v>41556</v>
      </c>
      <c r="C1169" s="18" t="s">
        <v>1139</v>
      </c>
      <c r="D1169" s="18" t="s">
        <v>2151</v>
      </c>
      <c r="E1169" s="18" t="s">
        <v>1004</v>
      </c>
      <c r="F1169" s="17">
        <v>10</v>
      </c>
      <c r="G1169" s="18" t="s">
        <v>919</v>
      </c>
      <c r="H1169" s="18" t="s">
        <v>47</v>
      </c>
      <c r="I1169" s="17">
        <v>2012</v>
      </c>
      <c r="J1169" s="17">
        <v>5.1303000000000001</v>
      </c>
      <c r="K1169" s="17">
        <v>90</v>
      </c>
      <c r="L1169" s="17">
        <v>4671</v>
      </c>
      <c r="M1169" s="20">
        <v>2.4744881279690629</v>
      </c>
      <c r="N1169" s="18" t="s">
        <v>969</v>
      </c>
      <c r="O1169" s="18" t="s">
        <v>969</v>
      </c>
      <c r="P1169" s="21">
        <v>0.39861111111111114</v>
      </c>
      <c r="Q1169" s="18" t="s">
        <v>346</v>
      </c>
      <c r="R1169" s="20">
        <v>0.80290325060791889</v>
      </c>
      <c r="S1169" s="22">
        <v>8.6447401494706474E-3</v>
      </c>
      <c r="T1169" s="20">
        <v>0.16850359919440672</v>
      </c>
      <c r="U1169" s="22">
        <v>0.16878801307144081</v>
      </c>
      <c r="V1169" s="17">
        <v>3</v>
      </c>
      <c r="W1169" s="17">
        <v>3</v>
      </c>
      <c r="X1169" s="22">
        <v>2.0861999999999999E-3</v>
      </c>
      <c r="Y1169" s="22">
        <v>0</v>
      </c>
      <c r="Z1169" s="22">
        <v>0</v>
      </c>
      <c r="AA1169" s="22">
        <v>0</v>
      </c>
      <c r="AB1169" s="22">
        <v>0</v>
      </c>
      <c r="AC1169" s="22">
        <v>0</v>
      </c>
      <c r="AD1169" s="22">
        <v>0</v>
      </c>
      <c r="AE1169" s="22">
        <v>0</v>
      </c>
      <c r="AF1169" s="22">
        <v>0</v>
      </c>
      <c r="AG1169" s="22">
        <v>2.27E-5</v>
      </c>
      <c r="AH1169" s="22">
        <v>0</v>
      </c>
      <c r="AI1169" s="22">
        <v>0</v>
      </c>
      <c r="AJ1169" s="22">
        <v>5.3411924537815018E-3</v>
      </c>
      <c r="AK1169" s="22">
        <v>6.5895895975270284E-4</v>
      </c>
      <c r="AL1169" s="22">
        <v>5.3568873593644328E-4</v>
      </c>
      <c r="AM1169" s="22">
        <v>0</v>
      </c>
      <c r="AN1169" s="22">
        <v>0</v>
      </c>
      <c r="AO1169" s="22">
        <v>0</v>
      </c>
      <c r="AP1169" s="22">
        <v>0</v>
      </c>
      <c r="AQ1169" s="24" t="s">
        <v>930</v>
      </c>
    </row>
    <row r="1170" spans="1:43" ht="27" x14ac:dyDescent="0.3">
      <c r="A1170" s="17">
        <v>2013</v>
      </c>
      <c r="B1170" s="19">
        <v>41591</v>
      </c>
      <c r="C1170" s="18" t="s">
        <v>2152</v>
      </c>
      <c r="D1170" s="18" t="s">
        <v>2153</v>
      </c>
      <c r="E1170" s="18" t="s">
        <v>1004</v>
      </c>
      <c r="F1170" s="17">
        <v>11</v>
      </c>
      <c r="G1170" s="18" t="s">
        <v>919</v>
      </c>
      <c r="H1170" s="18" t="s">
        <v>47</v>
      </c>
      <c r="I1170" s="17">
        <v>2013</v>
      </c>
      <c r="J1170" s="17">
        <v>1.7653000000000001</v>
      </c>
      <c r="K1170" s="17">
        <v>65</v>
      </c>
      <c r="L1170" s="17">
        <v>4434</v>
      </c>
      <c r="M1170" s="20">
        <v>2.3398997073048964</v>
      </c>
      <c r="N1170" s="18" t="s">
        <v>969</v>
      </c>
      <c r="O1170" s="18" t="s">
        <v>969</v>
      </c>
      <c r="P1170" s="21">
        <v>0.3215277777777778</v>
      </c>
      <c r="Q1170" s="18" t="s">
        <v>346</v>
      </c>
      <c r="R1170" s="20">
        <v>-0.36831896960299249</v>
      </c>
      <c r="S1170" s="22">
        <v>1.696E-4</v>
      </c>
      <c r="T1170" s="20">
        <v>9.6074321645046173E-3</v>
      </c>
      <c r="U1170" s="22">
        <v>9.6083552807203348E-3</v>
      </c>
      <c r="V1170" s="17">
        <v>1</v>
      </c>
      <c r="W1170" s="17">
        <v>1</v>
      </c>
      <c r="X1170" s="22">
        <v>0</v>
      </c>
      <c r="Y1170" s="22">
        <v>0</v>
      </c>
      <c r="Z1170" s="22">
        <v>0</v>
      </c>
      <c r="AA1170" s="22">
        <v>0</v>
      </c>
      <c r="AB1170" s="22">
        <v>0</v>
      </c>
      <c r="AC1170" s="22">
        <v>0</v>
      </c>
      <c r="AD1170" s="22">
        <v>0</v>
      </c>
      <c r="AE1170" s="22">
        <v>0</v>
      </c>
      <c r="AF1170" s="22">
        <v>5.5999999999999997E-6</v>
      </c>
      <c r="AG1170" s="22">
        <v>0</v>
      </c>
      <c r="AH1170" s="22">
        <v>0</v>
      </c>
      <c r="AI1170" s="22">
        <v>0</v>
      </c>
      <c r="AJ1170" s="22">
        <v>0</v>
      </c>
      <c r="AK1170" s="22">
        <v>0</v>
      </c>
      <c r="AL1170" s="22">
        <v>0</v>
      </c>
      <c r="AM1170" s="22">
        <v>0</v>
      </c>
      <c r="AN1170" s="22">
        <v>0</v>
      </c>
      <c r="AO1170" s="22">
        <v>0</v>
      </c>
      <c r="AP1170" s="22">
        <v>1.64E-4</v>
      </c>
      <c r="AQ1170" s="24" t="s">
        <v>930</v>
      </c>
    </row>
    <row r="1171" spans="1:43" ht="27" x14ac:dyDescent="0.3">
      <c r="A1171" s="17">
        <v>2013</v>
      </c>
      <c r="B1171" s="19">
        <v>41591</v>
      </c>
      <c r="C1171" s="18" t="s">
        <v>1132</v>
      </c>
      <c r="D1171" s="18" t="s">
        <v>2154</v>
      </c>
      <c r="E1171" s="18" t="s">
        <v>1004</v>
      </c>
      <c r="F1171" s="17">
        <v>11</v>
      </c>
      <c r="G1171" s="18" t="s">
        <v>919</v>
      </c>
      <c r="H1171" s="18" t="s">
        <v>47</v>
      </c>
      <c r="I1171" s="17">
        <v>2013</v>
      </c>
      <c r="J1171" s="17">
        <v>1.6951000000000001</v>
      </c>
      <c r="K1171" s="17">
        <v>63</v>
      </c>
      <c r="L1171" s="17">
        <v>2329</v>
      </c>
      <c r="M1171" s="20">
        <v>1.1727558416178272</v>
      </c>
      <c r="N1171" s="18" t="s">
        <v>969</v>
      </c>
      <c r="O1171" s="18" t="s">
        <v>969</v>
      </c>
      <c r="P1171" s="21">
        <v>0.34236111111111112</v>
      </c>
      <c r="Q1171" s="18" t="s">
        <v>347</v>
      </c>
      <c r="R1171" s="20"/>
      <c r="S1171" s="22">
        <v>0</v>
      </c>
      <c r="T1171" s="20" t="s">
        <v>47</v>
      </c>
      <c r="U1171" s="22">
        <v>0</v>
      </c>
      <c r="V1171" s="17">
        <v>0</v>
      </c>
      <c r="W1171" s="17" t="s">
        <v>47</v>
      </c>
      <c r="X1171" s="22">
        <v>0</v>
      </c>
      <c r="Y1171" s="22">
        <v>0</v>
      </c>
      <c r="Z1171" s="22">
        <v>0</v>
      </c>
      <c r="AA1171" s="22">
        <v>0</v>
      </c>
      <c r="AB1171" s="22">
        <v>0</v>
      </c>
      <c r="AC1171" s="22">
        <v>0</v>
      </c>
      <c r="AD1171" s="22">
        <v>0</v>
      </c>
      <c r="AE1171" s="22">
        <v>0</v>
      </c>
      <c r="AF1171" s="22">
        <v>0</v>
      </c>
      <c r="AG1171" s="22">
        <v>0</v>
      </c>
      <c r="AH1171" s="22">
        <v>0</v>
      </c>
      <c r="AI1171" s="22">
        <v>0</v>
      </c>
      <c r="AJ1171" s="22">
        <v>0</v>
      </c>
      <c r="AK1171" s="22">
        <v>0</v>
      </c>
      <c r="AL1171" s="22">
        <v>0</v>
      </c>
      <c r="AM1171" s="22">
        <v>0</v>
      </c>
      <c r="AN1171" s="22">
        <v>0</v>
      </c>
      <c r="AO1171" s="22">
        <v>0</v>
      </c>
      <c r="AP1171" s="22">
        <v>0</v>
      </c>
      <c r="AQ1171" s="24" t="s">
        <v>930</v>
      </c>
    </row>
    <row r="1172" spans="1:43" ht="40.200000000000003" x14ac:dyDescent="0.3">
      <c r="A1172" s="17">
        <v>2013</v>
      </c>
      <c r="B1172" s="19">
        <v>41597</v>
      </c>
      <c r="C1172" s="18" t="s">
        <v>962</v>
      </c>
      <c r="D1172" s="18" t="s">
        <v>2155</v>
      </c>
      <c r="E1172" s="18" t="s">
        <v>1004</v>
      </c>
      <c r="F1172" s="17">
        <v>11</v>
      </c>
      <c r="G1172" s="18" t="s">
        <v>919</v>
      </c>
      <c r="H1172" s="18" t="s">
        <v>47</v>
      </c>
      <c r="I1172" s="17">
        <v>2013</v>
      </c>
      <c r="J1172" s="17">
        <v>1.3515999999999999</v>
      </c>
      <c r="K1172" s="17">
        <v>59</v>
      </c>
      <c r="L1172" s="17">
        <v>575</v>
      </c>
      <c r="M1172" s="20">
        <v>0.26215841583613919</v>
      </c>
      <c r="N1172" s="18" t="s">
        <v>920</v>
      </c>
      <c r="O1172" s="18" t="s">
        <v>921</v>
      </c>
      <c r="P1172" s="21">
        <v>0.40763888888888888</v>
      </c>
      <c r="Q1172" s="18" t="s">
        <v>346</v>
      </c>
      <c r="R1172" s="20">
        <v>0.27819429703369114</v>
      </c>
      <c r="S1172" s="22">
        <v>5.2046054788450484E-4</v>
      </c>
      <c r="T1172" s="20">
        <v>3.8506995256326199E-2</v>
      </c>
      <c r="U1172" s="22">
        <v>3.8521828855136095E-2</v>
      </c>
      <c r="V1172" s="17">
        <v>1</v>
      </c>
      <c r="W1172" s="17">
        <v>2</v>
      </c>
      <c r="X1172" s="22">
        <v>1.014E-4</v>
      </c>
      <c r="Y1172" s="22">
        <v>0</v>
      </c>
      <c r="Z1172" s="22">
        <v>0</v>
      </c>
      <c r="AA1172" s="22">
        <v>0</v>
      </c>
      <c r="AB1172" s="22">
        <v>0</v>
      </c>
      <c r="AC1172" s="22">
        <v>0</v>
      </c>
      <c r="AD1172" s="22">
        <v>2.7399999999999999E-5</v>
      </c>
      <c r="AE1172" s="22">
        <v>0</v>
      </c>
      <c r="AF1172" s="22">
        <v>1.1199999999999999E-5</v>
      </c>
      <c r="AG1172" s="22">
        <v>3.4049999999999998E-4</v>
      </c>
      <c r="AH1172" s="22">
        <v>2.3999999999999999E-6</v>
      </c>
      <c r="AI1172" s="22">
        <v>0</v>
      </c>
      <c r="AJ1172" s="22">
        <v>0</v>
      </c>
      <c r="AK1172" s="22">
        <v>1.2860547884504846E-5</v>
      </c>
      <c r="AL1172" s="22">
        <v>0</v>
      </c>
      <c r="AM1172" s="22">
        <v>0</v>
      </c>
      <c r="AN1172" s="22">
        <v>0</v>
      </c>
      <c r="AO1172" s="22">
        <v>0</v>
      </c>
      <c r="AP1172" s="22">
        <v>2.4700000000000001E-5</v>
      </c>
      <c r="AQ1172" s="24" t="s">
        <v>930</v>
      </c>
    </row>
    <row r="1173" spans="1:43" ht="40.200000000000003" x14ac:dyDescent="0.3">
      <c r="A1173" s="17">
        <v>2013</v>
      </c>
      <c r="B1173" s="19">
        <v>41597</v>
      </c>
      <c r="C1173" s="18" t="s">
        <v>962</v>
      </c>
      <c r="D1173" s="18" t="s">
        <v>2156</v>
      </c>
      <c r="E1173" s="18" t="s">
        <v>1004</v>
      </c>
      <c r="F1173" s="17">
        <v>11</v>
      </c>
      <c r="G1173" s="18" t="s">
        <v>919</v>
      </c>
      <c r="H1173" s="18" t="s">
        <v>47</v>
      </c>
      <c r="I1173" s="17">
        <v>2013</v>
      </c>
      <c r="J1173" s="17">
        <v>0.85499999999999998</v>
      </c>
      <c r="K1173" s="17">
        <v>51</v>
      </c>
      <c r="L1173" s="17">
        <v>575</v>
      </c>
      <c r="M1173" s="20">
        <v>0.26215841583613919</v>
      </c>
      <c r="N1173" s="18" t="s">
        <v>920</v>
      </c>
      <c r="O1173" s="18" t="s">
        <v>921</v>
      </c>
      <c r="P1173" s="21">
        <v>0.40763888888888888</v>
      </c>
      <c r="Q1173" s="18" t="s">
        <v>346</v>
      </c>
      <c r="R1173" s="20">
        <v>0.72421556602214388</v>
      </c>
      <c r="S1173" s="22">
        <v>8.3629999999999989E-4</v>
      </c>
      <c r="T1173" s="20">
        <v>9.7812865497076018E-2</v>
      </c>
      <c r="U1173" s="22">
        <v>9.7908632736324427E-2</v>
      </c>
      <c r="V1173" s="17">
        <v>2</v>
      </c>
      <c r="W1173" s="17">
        <v>3</v>
      </c>
      <c r="X1173" s="22">
        <v>1.6200000000000001E-5</v>
      </c>
      <c r="Y1173" s="22">
        <v>0</v>
      </c>
      <c r="Z1173" s="22">
        <v>2.1210000000000001E-4</v>
      </c>
      <c r="AA1173" s="22">
        <v>0</v>
      </c>
      <c r="AB1173" s="22">
        <v>0</v>
      </c>
      <c r="AC1173" s="22">
        <v>0</v>
      </c>
      <c r="AD1173" s="22">
        <v>2.8209999999999997E-4</v>
      </c>
      <c r="AE1173" s="22">
        <v>0</v>
      </c>
      <c r="AF1173" s="22">
        <v>8.4499999999999994E-5</v>
      </c>
      <c r="AG1173" s="22">
        <v>2.2699999999999999E-4</v>
      </c>
      <c r="AH1173" s="22">
        <v>1.4399999999999999E-5</v>
      </c>
      <c r="AI1173" s="22">
        <v>0</v>
      </c>
      <c r="AJ1173" s="22">
        <v>0</v>
      </c>
      <c r="AK1173" s="22">
        <v>0</v>
      </c>
      <c r="AL1173" s="22">
        <v>0</v>
      </c>
      <c r="AM1173" s="22">
        <v>0</v>
      </c>
      <c r="AN1173" s="22">
        <v>0</v>
      </c>
      <c r="AO1173" s="22">
        <v>0</v>
      </c>
      <c r="AP1173" s="22">
        <v>0</v>
      </c>
      <c r="AQ1173" s="24" t="s">
        <v>922</v>
      </c>
    </row>
    <row r="1174" spans="1:43" ht="27" x14ac:dyDescent="0.3">
      <c r="A1174" s="17">
        <v>2013</v>
      </c>
      <c r="B1174" s="19">
        <v>41613</v>
      </c>
      <c r="C1174" s="18" t="s">
        <v>2157</v>
      </c>
      <c r="D1174" s="18" t="s">
        <v>2158</v>
      </c>
      <c r="E1174" s="18" t="s">
        <v>1004</v>
      </c>
      <c r="F1174" s="17">
        <v>12</v>
      </c>
      <c r="G1174" s="18" t="s">
        <v>919</v>
      </c>
      <c r="H1174" s="18" t="s">
        <v>47</v>
      </c>
      <c r="I1174" s="17">
        <v>2013</v>
      </c>
      <c r="J1174" s="17">
        <v>2.3952</v>
      </c>
      <c r="K1174" s="17">
        <v>69</v>
      </c>
      <c r="L1174" s="17">
        <v>19994</v>
      </c>
      <c r="M1174" s="20">
        <v>11.898764963198239</v>
      </c>
      <c r="N1174" s="18" t="s">
        <v>976</v>
      </c>
      <c r="O1174" s="18" t="s">
        <v>976</v>
      </c>
      <c r="P1174" s="21">
        <v>0.41875000000000001</v>
      </c>
      <c r="Q1174" s="18" t="s">
        <v>346</v>
      </c>
      <c r="R1174" s="20">
        <v>1.5942105606852925</v>
      </c>
      <c r="S1174" s="22">
        <v>1.9513599999999999E-2</v>
      </c>
      <c r="T1174" s="20">
        <v>0.81469605878423512</v>
      </c>
      <c r="U1174" s="22">
        <v>0.82138787341628916</v>
      </c>
      <c r="V1174" s="17">
        <v>3</v>
      </c>
      <c r="W1174" s="17">
        <v>2</v>
      </c>
      <c r="X1174" s="22">
        <v>0</v>
      </c>
      <c r="Y1174" s="22">
        <v>4.8945000000000004E-3</v>
      </c>
      <c r="Z1174" s="22">
        <v>0</v>
      </c>
      <c r="AA1174" s="22">
        <v>1.3615199999999999E-2</v>
      </c>
      <c r="AB1174" s="22">
        <v>3.5289999999999996E-4</v>
      </c>
      <c r="AC1174" s="22">
        <v>0</v>
      </c>
      <c r="AD1174" s="22">
        <v>1.507E-4</v>
      </c>
      <c r="AE1174" s="22">
        <v>1.528E-4</v>
      </c>
      <c r="AF1174" s="22">
        <v>1.6799999999999998E-5</v>
      </c>
      <c r="AG1174" s="22">
        <v>0</v>
      </c>
      <c r="AH1174" s="22">
        <v>0</v>
      </c>
      <c r="AI1174" s="22">
        <v>0</v>
      </c>
      <c r="AJ1174" s="22">
        <v>0</v>
      </c>
      <c r="AK1174" s="22">
        <v>0</v>
      </c>
      <c r="AL1174" s="22">
        <v>0</v>
      </c>
      <c r="AM1174" s="22">
        <v>0</v>
      </c>
      <c r="AN1174" s="22">
        <v>3.3070000000000002E-4</v>
      </c>
      <c r="AO1174" s="22">
        <v>0</v>
      </c>
      <c r="AP1174" s="22">
        <v>0</v>
      </c>
      <c r="AQ1174" s="24" t="s">
        <v>930</v>
      </c>
    </row>
    <row r="1175" spans="1:43" ht="27" x14ac:dyDescent="0.3">
      <c r="A1175" s="17">
        <v>2013</v>
      </c>
      <c r="B1175" s="19">
        <v>41613</v>
      </c>
      <c r="C1175" s="18" t="s">
        <v>1163</v>
      </c>
      <c r="D1175" s="18" t="s">
        <v>2159</v>
      </c>
      <c r="E1175" s="18" t="s">
        <v>1004</v>
      </c>
      <c r="F1175" s="17">
        <v>12</v>
      </c>
      <c r="G1175" s="18" t="s">
        <v>919</v>
      </c>
      <c r="H1175" s="18" t="s">
        <v>47</v>
      </c>
      <c r="I1175" s="17">
        <v>2013</v>
      </c>
      <c r="J1175" s="17">
        <v>1.2808999999999999</v>
      </c>
      <c r="K1175" s="17">
        <v>56</v>
      </c>
      <c r="L1175" s="17">
        <v>13349</v>
      </c>
      <c r="M1175" s="20">
        <v>7.6726537069321452</v>
      </c>
      <c r="N1175" s="18" t="s">
        <v>976</v>
      </c>
      <c r="O1175" s="18" t="s">
        <v>976</v>
      </c>
      <c r="P1175" s="21">
        <v>0.44861111111111113</v>
      </c>
      <c r="Q1175" s="18" t="s">
        <v>346</v>
      </c>
      <c r="R1175" s="20">
        <v>1.5707776787308632</v>
      </c>
      <c r="S1175" s="22">
        <v>8.3752909572717155E-3</v>
      </c>
      <c r="T1175" s="20">
        <v>0.65385986082221215</v>
      </c>
      <c r="U1175" s="22">
        <v>0.65816332663372223</v>
      </c>
      <c r="V1175" s="17">
        <v>4</v>
      </c>
      <c r="W1175" s="17">
        <v>2</v>
      </c>
      <c r="X1175" s="22">
        <v>5.49E-5</v>
      </c>
      <c r="Y1175" s="22">
        <v>0</v>
      </c>
      <c r="Z1175" s="22">
        <v>0</v>
      </c>
      <c r="AA1175" s="22">
        <v>0</v>
      </c>
      <c r="AB1175" s="22">
        <v>6.4711999999999999E-3</v>
      </c>
      <c r="AC1175" s="22">
        <v>2.3460000000000001E-4</v>
      </c>
      <c r="AD1175" s="22">
        <v>5.2059999999999997E-4</v>
      </c>
      <c r="AE1175" s="22">
        <v>1.528E-4</v>
      </c>
      <c r="AF1175" s="22">
        <v>0</v>
      </c>
      <c r="AG1175" s="22">
        <v>0</v>
      </c>
      <c r="AH1175" s="22">
        <v>4.7999999999999998E-6</v>
      </c>
      <c r="AI1175" s="22">
        <v>0</v>
      </c>
      <c r="AJ1175" s="22">
        <v>0</v>
      </c>
      <c r="AK1175" s="22">
        <v>1.358508893973387E-4</v>
      </c>
      <c r="AL1175" s="22">
        <v>1.3914006787437742E-4</v>
      </c>
      <c r="AM1175" s="22">
        <v>0</v>
      </c>
      <c r="AN1175" s="22">
        <v>6.6140000000000003E-4</v>
      </c>
      <c r="AO1175" s="22">
        <v>0</v>
      </c>
      <c r="AP1175" s="22">
        <v>0</v>
      </c>
      <c r="AQ1175" s="24" t="s">
        <v>930</v>
      </c>
    </row>
    <row r="1176" spans="1:43" ht="27" x14ac:dyDescent="0.3">
      <c r="A1176" s="17">
        <v>2013</v>
      </c>
      <c r="B1176" s="19">
        <v>41617</v>
      </c>
      <c r="C1176" s="18" t="s">
        <v>1292</v>
      </c>
      <c r="D1176" s="18" t="s">
        <v>2160</v>
      </c>
      <c r="E1176" s="18" t="s">
        <v>1004</v>
      </c>
      <c r="F1176" s="17">
        <v>12</v>
      </c>
      <c r="G1176" s="18" t="s">
        <v>919</v>
      </c>
      <c r="H1176" s="18" t="s">
        <v>47</v>
      </c>
      <c r="I1176" s="17">
        <v>2013</v>
      </c>
      <c r="J1176" s="17">
        <v>1.7836000000000001</v>
      </c>
      <c r="K1176" s="17">
        <v>65</v>
      </c>
      <c r="L1176" s="17">
        <v>10078</v>
      </c>
      <c r="M1176" s="20">
        <v>5.6620817106892023</v>
      </c>
      <c r="N1176" s="18" t="s">
        <v>969</v>
      </c>
      <c r="O1176" s="18" t="s">
        <v>969</v>
      </c>
      <c r="P1176" s="21">
        <v>0.57152777777777775</v>
      </c>
      <c r="Q1176" s="18" t="s">
        <v>346</v>
      </c>
      <c r="R1176" s="20">
        <v>1.6453331521128303</v>
      </c>
      <c r="S1176" s="22">
        <v>1.7501608698171189E-2</v>
      </c>
      <c r="T1176" s="20">
        <v>0.98125188933455865</v>
      </c>
      <c r="U1176" s="22">
        <v>0.99097585867061344</v>
      </c>
      <c r="V1176" s="17">
        <v>3</v>
      </c>
      <c r="W1176" s="17">
        <v>3</v>
      </c>
      <c r="X1176" s="22">
        <v>2.1410999999999999E-3</v>
      </c>
      <c r="Y1176" s="22">
        <v>1.21233E-2</v>
      </c>
      <c r="Z1176" s="22">
        <v>0</v>
      </c>
      <c r="AA1176" s="22">
        <v>0</v>
      </c>
      <c r="AB1176" s="22">
        <v>5.9449999999999998E-4</v>
      </c>
      <c r="AC1176" s="22">
        <v>0</v>
      </c>
      <c r="AD1176" s="22">
        <v>6.8510000000000001E-4</v>
      </c>
      <c r="AE1176" s="22">
        <v>1.9100000000000001E-4</v>
      </c>
      <c r="AF1176" s="22">
        <v>4.3679999999999999E-4</v>
      </c>
      <c r="AG1176" s="22">
        <v>4.5399999999999999E-5</v>
      </c>
      <c r="AH1176" s="22">
        <v>0</v>
      </c>
      <c r="AI1176" s="22">
        <v>6.7500000000000001E-5</v>
      </c>
      <c r="AJ1176" s="22">
        <v>0</v>
      </c>
      <c r="AK1176" s="22">
        <v>3.0850869817118485E-4</v>
      </c>
      <c r="AL1176" s="22">
        <v>0</v>
      </c>
      <c r="AM1176" s="22">
        <v>0</v>
      </c>
      <c r="AN1176" s="22">
        <v>6.6140000000000003E-4</v>
      </c>
      <c r="AO1176" s="22">
        <v>0</v>
      </c>
      <c r="AP1176" s="22">
        <v>2.4699999999999999E-4</v>
      </c>
      <c r="AQ1176" s="24" t="s">
        <v>930</v>
      </c>
    </row>
    <row r="1177" spans="1:43" ht="27" x14ac:dyDescent="0.3">
      <c r="A1177" s="17">
        <v>2013</v>
      </c>
      <c r="B1177" s="19">
        <v>41617</v>
      </c>
      <c r="C1177" s="18" t="s">
        <v>1036</v>
      </c>
      <c r="D1177" s="18" t="s">
        <v>2161</v>
      </c>
      <c r="E1177" s="18" t="s">
        <v>1004</v>
      </c>
      <c r="F1177" s="17">
        <v>12</v>
      </c>
      <c r="G1177" s="18" t="s">
        <v>919</v>
      </c>
      <c r="H1177" s="18" t="s">
        <v>47</v>
      </c>
      <c r="I1177" s="17">
        <v>2013</v>
      </c>
      <c r="J1177" s="17">
        <v>2.0074999999999998</v>
      </c>
      <c r="K1177" s="17">
        <v>65</v>
      </c>
      <c r="L1177" s="17">
        <v>19035</v>
      </c>
      <c r="M1177" s="20">
        <v>11.27839861216623</v>
      </c>
      <c r="N1177" s="18" t="s">
        <v>976</v>
      </c>
      <c r="O1177" s="18" t="s">
        <v>976</v>
      </c>
      <c r="P1177" s="21">
        <v>0.34930555555555554</v>
      </c>
      <c r="Q1177" s="18" t="s">
        <v>346</v>
      </c>
      <c r="R1177" s="20">
        <v>-0.10847740437486504</v>
      </c>
      <c r="S1177" s="22">
        <v>3.0850869817118485E-4</v>
      </c>
      <c r="T1177" s="20">
        <v>1.5367805637418923E-2</v>
      </c>
      <c r="U1177" s="22">
        <v>1.5370167694916422E-2</v>
      </c>
      <c r="V1177" s="17">
        <v>1</v>
      </c>
      <c r="W1177" s="17">
        <v>1</v>
      </c>
      <c r="X1177" s="22">
        <v>0</v>
      </c>
      <c r="Y1177" s="22">
        <v>0</v>
      </c>
      <c r="Z1177" s="22">
        <v>0</v>
      </c>
      <c r="AA1177" s="22">
        <v>0</v>
      </c>
      <c r="AB1177" s="22">
        <v>0</v>
      </c>
      <c r="AC1177" s="22">
        <v>0</v>
      </c>
      <c r="AD1177" s="22">
        <v>0</v>
      </c>
      <c r="AE1177" s="22">
        <v>0</v>
      </c>
      <c r="AF1177" s="22">
        <v>0</v>
      </c>
      <c r="AG1177" s="22">
        <v>0</v>
      </c>
      <c r="AH1177" s="22">
        <v>0</v>
      </c>
      <c r="AI1177" s="22">
        <v>0</v>
      </c>
      <c r="AJ1177" s="22">
        <v>0</v>
      </c>
      <c r="AK1177" s="22">
        <v>3.0850869817118485E-4</v>
      </c>
      <c r="AL1177" s="22">
        <v>0</v>
      </c>
      <c r="AM1177" s="22">
        <v>0</v>
      </c>
      <c r="AN1177" s="22">
        <v>0</v>
      </c>
      <c r="AO1177" s="22">
        <v>0</v>
      </c>
      <c r="AP1177" s="22">
        <v>0</v>
      </c>
      <c r="AQ1177" s="24" t="s">
        <v>930</v>
      </c>
    </row>
    <row r="1178" spans="1:43" ht="27" x14ac:dyDescent="0.3">
      <c r="A1178" s="17">
        <v>2013</v>
      </c>
      <c r="B1178" s="19">
        <v>41617</v>
      </c>
      <c r="C1178" s="18" t="s">
        <v>1095</v>
      </c>
      <c r="D1178" s="18" t="s">
        <v>2162</v>
      </c>
      <c r="E1178" s="18" t="s">
        <v>1004</v>
      </c>
      <c r="F1178" s="17">
        <v>12</v>
      </c>
      <c r="G1178" s="18" t="s">
        <v>919</v>
      </c>
      <c r="H1178" s="18" t="s">
        <v>47</v>
      </c>
      <c r="I1178" s="17">
        <v>2013</v>
      </c>
      <c r="J1178" s="17">
        <v>1.7432000000000001</v>
      </c>
      <c r="K1178" s="17">
        <v>65</v>
      </c>
      <c r="L1178" s="17">
        <v>18668</v>
      </c>
      <c r="M1178" s="20">
        <v>11.041874067355677</v>
      </c>
      <c r="N1178" s="18" t="s">
        <v>976</v>
      </c>
      <c r="O1178" s="18" t="s">
        <v>976</v>
      </c>
      <c r="P1178" s="21">
        <v>0.38124999999999998</v>
      </c>
      <c r="Q1178" s="18" t="s">
        <v>346</v>
      </c>
      <c r="R1178" s="20">
        <v>1.2253449958826597</v>
      </c>
      <c r="S1178" s="22">
        <v>6.6541075092032978E-3</v>
      </c>
      <c r="T1178" s="20">
        <v>0.38171796174869765</v>
      </c>
      <c r="U1178" s="22">
        <v>0.38318063104333205</v>
      </c>
      <c r="V1178" s="17">
        <v>3</v>
      </c>
      <c r="W1178" s="17">
        <v>3</v>
      </c>
      <c r="X1178" s="22">
        <v>0</v>
      </c>
      <c r="Y1178" s="22">
        <v>0</v>
      </c>
      <c r="Z1178" s="22">
        <v>0</v>
      </c>
      <c r="AA1178" s="22">
        <v>0</v>
      </c>
      <c r="AB1178" s="22">
        <v>0</v>
      </c>
      <c r="AC1178" s="22">
        <v>0</v>
      </c>
      <c r="AD1178" s="22">
        <v>0</v>
      </c>
      <c r="AE1178" s="22">
        <v>0</v>
      </c>
      <c r="AF1178" s="22">
        <v>0</v>
      </c>
      <c r="AG1178" s="22">
        <v>0</v>
      </c>
      <c r="AH1178" s="22">
        <v>0</v>
      </c>
      <c r="AI1178" s="22">
        <v>0</v>
      </c>
      <c r="AJ1178" s="22">
        <v>0</v>
      </c>
      <c r="AK1178" s="22">
        <v>5.9927075092032975E-3</v>
      </c>
      <c r="AL1178" s="22">
        <v>0</v>
      </c>
      <c r="AM1178" s="22">
        <v>0</v>
      </c>
      <c r="AN1178" s="22">
        <v>6.6140000000000003E-4</v>
      </c>
      <c r="AO1178" s="22">
        <v>0</v>
      </c>
      <c r="AP1178" s="22">
        <v>0</v>
      </c>
      <c r="AQ1178" s="24" t="s">
        <v>930</v>
      </c>
    </row>
    <row r="1179" spans="1:43" ht="27" x14ac:dyDescent="0.3">
      <c r="A1179" s="17">
        <v>2013</v>
      </c>
      <c r="B1179" s="19">
        <v>41617</v>
      </c>
      <c r="C1179" s="18" t="s">
        <v>972</v>
      </c>
      <c r="D1179" s="18" t="s">
        <v>2163</v>
      </c>
      <c r="E1179" s="18" t="s">
        <v>1004</v>
      </c>
      <c r="F1179" s="17">
        <v>12</v>
      </c>
      <c r="G1179" s="18" t="s">
        <v>919</v>
      </c>
      <c r="H1179" s="18" t="s">
        <v>47</v>
      </c>
      <c r="I1179" s="17">
        <v>2013</v>
      </c>
      <c r="J1179" s="17">
        <v>2.2887</v>
      </c>
      <c r="K1179" s="17">
        <v>66</v>
      </c>
      <c r="L1179" s="17">
        <v>16903</v>
      </c>
      <c r="M1179" s="20">
        <v>9.9113967410256709</v>
      </c>
      <c r="N1179" s="18" t="s">
        <v>976</v>
      </c>
      <c r="O1179" s="18" t="s">
        <v>976</v>
      </c>
      <c r="P1179" s="21">
        <v>0.41180555555555554</v>
      </c>
      <c r="Q1179" s="18" t="s">
        <v>346</v>
      </c>
      <c r="R1179" s="20">
        <v>0.5449182073465707</v>
      </c>
      <c r="S1179" s="22">
        <v>1.471684784515973E-3</v>
      </c>
      <c r="T1179" s="20">
        <v>6.4302214554811596E-2</v>
      </c>
      <c r="U1179" s="22">
        <v>6.4343588907403104E-2</v>
      </c>
      <c r="V1179" s="17">
        <v>1</v>
      </c>
      <c r="W1179" s="17">
        <v>2</v>
      </c>
      <c r="X1179" s="22">
        <v>0</v>
      </c>
      <c r="Y1179" s="22">
        <v>7.5300000000000001E-5</v>
      </c>
      <c r="Z1179" s="22">
        <v>0</v>
      </c>
      <c r="AA1179" s="22">
        <v>0</v>
      </c>
      <c r="AB1179" s="22">
        <v>1.6119999999999999E-4</v>
      </c>
      <c r="AC1179" s="22">
        <v>0</v>
      </c>
      <c r="AD1179" s="22">
        <v>2.1699999999999999E-5</v>
      </c>
      <c r="AE1179" s="22">
        <v>3.82E-5</v>
      </c>
      <c r="AF1179" s="22">
        <v>0</v>
      </c>
      <c r="AG1179" s="22">
        <v>0</v>
      </c>
      <c r="AH1179" s="22">
        <v>0</v>
      </c>
      <c r="AI1179" s="22">
        <v>8.5680000000000001E-4</v>
      </c>
      <c r="AJ1179" s="22">
        <v>0</v>
      </c>
      <c r="AK1179" s="22">
        <v>3.1848478451597286E-4</v>
      </c>
      <c r="AL1179" s="22">
        <v>0</v>
      </c>
      <c r="AM1179" s="22">
        <v>0</v>
      </c>
      <c r="AN1179" s="22">
        <v>0</v>
      </c>
      <c r="AO1179" s="22">
        <v>0</v>
      </c>
      <c r="AP1179" s="22">
        <v>0</v>
      </c>
      <c r="AQ1179" s="24" t="s">
        <v>930</v>
      </c>
    </row>
    <row r="1180" spans="1:43" ht="27" x14ac:dyDescent="0.3">
      <c r="A1180" s="17">
        <v>2013</v>
      </c>
      <c r="B1180" s="19">
        <v>41618</v>
      </c>
      <c r="C1180" s="18" t="s">
        <v>1132</v>
      </c>
      <c r="D1180" s="18" t="s">
        <v>2164</v>
      </c>
      <c r="E1180" s="18" t="s">
        <v>1004</v>
      </c>
      <c r="F1180" s="17">
        <v>12</v>
      </c>
      <c r="G1180" s="18" t="s">
        <v>919</v>
      </c>
      <c r="H1180" s="18" t="s">
        <v>47</v>
      </c>
      <c r="I1180" s="17">
        <v>2013</v>
      </c>
      <c r="J1180" s="17">
        <v>1.4370000000000001</v>
      </c>
      <c r="K1180" s="17">
        <v>60</v>
      </c>
      <c r="L1180" s="17">
        <v>5363</v>
      </c>
      <c r="M1180" s="20">
        <v>2.8704544472307822</v>
      </c>
      <c r="N1180" s="18" t="s">
        <v>969</v>
      </c>
      <c r="O1180" s="18" t="s">
        <v>969</v>
      </c>
      <c r="P1180" s="21">
        <v>0.34861111111111109</v>
      </c>
      <c r="Q1180" s="18" t="s">
        <v>346</v>
      </c>
      <c r="R1180" s="20">
        <v>5.3552475063084283E-2</v>
      </c>
      <c r="S1180" s="22">
        <v>3.3070000000000002E-4</v>
      </c>
      <c r="T1180" s="20">
        <v>2.3013221990257481E-2</v>
      </c>
      <c r="U1180" s="22">
        <v>2.3018519293201294E-2</v>
      </c>
      <c r="V1180" s="17">
        <v>1</v>
      </c>
      <c r="W1180" s="17">
        <v>2</v>
      </c>
      <c r="X1180" s="22">
        <v>0</v>
      </c>
      <c r="Y1180" s="22">
        <v>0</v>
      </c>
      <c r="Z1180" s="22">
        <v>0</v>
      </c>
      <c r="AA1180" s="22">
        <v>0</v>
      </c>
      <c r="AB1180" s="22">
        <v>0</v>
      </c>
      <c r="AC1180" s="22">
        <v>0</v>
      </c>
      <c r="AD1180" s="22">
        <v>0</v>
      </c>
      <c r="AE1180" s="22">
        <v>0</v>
      </c>
      <c r="AF1180" s="22">
        <v>0</v>
      </c>
      <c r="AG1180" s="22">
        <v>0</v>
      </c>
      <c r="AH1180" s="22">
        <v>0</v>
      </c>
      <c r="AI1180" s="22">
        <v>0</v>
      </c>
      <c r="AJ1180" s="22">
        <v>0</v>
      </c>
      <c r="AK1180" s="22">
        <v>0</v>
      </c>
      <c r="AL1180" s="22">
        <v>0</v>
      </c>
      <c r="AM1180" s="22">
        <v>0</v>
      </c>
      <c r="AN1180" s="22">
        <v>3.3070000000000002E-4</v>
      </c>
      <c r="AO1180" s="22">
        <v>0</v>
      </c>
      <c r="AP1180" s="22">
        <v>0</v>
      </c>
      <c r="AQ1180" s="24" t="s">
        <v>930</v>
      </c>
    </row>
    <row r="1181" spans="1:43" ht="27" x14ac:dyDescent="0.3">
      <c r="A1181" s="17">
        <v>2013</v>
      </c>
      <c r="B1181" s="19">
        <v>41618</v>
      </c>
      <c r="C1181" s="18" t="s">
        <v>1134</v>
      </c>
      <c r="D1181" s="18" t="s">
        <v>2165</v>
      </c>
      <c r="E1181" s="18" t="s">
        <v>1004</v>
      </c>
      <c r="F1181" s="17">
        <v>12</v>
      </c>
      <c r="G1181" s="18" t="s">
        <v>919</v>
      </c>
      <c r="H1181" s="18" t="s">
        <v>47</v>
      </c>
      <c r="I1181" s="17">
        <v>2013</v>
      </c>
      <c r="J1181" s="17">
        <v>1.5318000000000001</v>
      </c>
      <c r="K1181" s="17">
        <v>61</v>
      </c>
      <c r="L1181" s="17">
        <v>3789</v>
      </c>
      <c r="M1181" s="20">
        <v>1.9765213162026374</v>
      </c>
      <c r="N1181" s="18" t="s">
        <v>969</v>
      </c>
      <c r="O1181" s="18" t="s">
        <v>969</v>
      </c>
      <c r="P1181" s="21">
        <v>0.36458333333333331</v>
      </c>
      <c r="Q1181" s="18" t="s">
        <v>346</v>
      </c>
      <c r="R1181" s="20">
        <v>0.53770953216807282</v>
      </c>
      <c r="S1181" s="22">
        <v>1.0735487660455622E-3</v>
      </c>
      <c r="T1181" s="20">
        <v>7.008413409358677E-2</v>
      </c>
      <c r="U1181" s="22">
        <v>7.0133286400071645E-2</v>
      </c>
      <c r="V1181" s="17">
        <v>1</v>
      </c>
      <c r="W1181" s="17">
        <v>4</v>
      </c>
      <c r="X1181" s="22">
        <v>1.098E-4</v>
      </c>
      <c r="Y1181" s="22">
        <v>1.506E-4</v>
      </c>
      <c r="Z1181" s="22">
        <v>0</v>
      </c>
      <c r="AA1181" s="22">
        <v>0</v>
      </c>
      <c r="AB1181" s="22">
        <v>0</v>
      </c>
      <c r="AC1181" s="22">
        <v>2.76E-5</v>
      </c>
      <c r="AD1181" s="22">
        <v>0</v>
      </c>
      <c r="AE1181" s="22">
        <v>0</v>
      </c>
      <c r="AF1181" s="22">
        <v>1.176E-4</v>
      </c>
      <c r="AG1181" s="22">
        <v>2.27E-5</v>
      </c>
      <c r="AH1181" s="22">
        <v>0</v>
      </c>
      <c r="AI1181" s="22">
        <v>0</v>
      </c>
      <c r="AJ1181" s="22">
        <v>0</v>
      </c>
      <c r="AK1181" s="22">
        <v>3.0850869817118485E-4</v>
      </c>
      <c r="AL1181" s="22">
        <v>1.3914006787437742E-4</v>
      </c>
      <c r="AM1181" s="22">
        <v>0</v>
      </c>
      <c r="AN1181" s="22">
        <v>0</v>
      </c>
      <c r="AO1181" s="22">
        <v>0</v>
      </c>
      <c r="AP1181" s="22">
        <v>1.9760000000000001E-4</v>
      </c>
      <c r="AQ1181" s="24" t="s">
        <v>930</v>
      </c>
    </row>
    <row r="1182" spans="1:43" ht="27" x14ac:dyDescent="0.3">
      <c r="A1182" s="17">
        <v>2014</v>
      </c>
      <c r="B1182" s="19">
        <v>41653</v>
      </c>
      <c r="C1182" s="18" t="s">
        <v>1292</v>
      </c>
      <c r="D1182" s="18" t="s">
        <v>2166</v>
      </c>
      <c r="E1182" s="18" t="s">
        <v>1280</v>
      </c>
      <c r="F1182" s="17">
        <v>1</v>
      </c>
      <c r="G1182" s="18" t="s">
        <v>919</v>
      </c>
      <c r="H1182" s="18" t="s">
        <v>47</v>
      </c>
      <c r="I1182" s="17">
        <v>2013</v>
      </c>
      <c r="J1182" s="17">
        <v>1.4850000000000001</v>
      </c>
      <c r="K1182" s="17">
        <v>61</v>
      </c>
      <c r="L1182" s="17">
        <v>10360</v>
      </c>
      <c r="M1182" s="20">
        <v>5.8333178592586714</v>
      </c>
      <c r="N1182" s="18" t="s">
        <v>969</v>
      </c>
      <c r="O1182" s="18" t="s">
        <v>969</v>
      </c>
      <c r="P1182" s="21">
        <v>0.5180555555555556</v>
      </c>
      <c r="Q1182" s="18" t="s">
        <v>346</v>
      </c>
      <c r="R1182" s="20">
        <v>1.3527234688716037</v>
      </c>
      <c r="S1182" s="22">
        <v>7.0118999999999997E-3</v>
      </c>
      <c r="T1182" s="20">
        <v>0.47218181818181815</v>
      </c>
      <c r="U1182" s="22">
        <v>0.47442195238243112</v>
      </c>
      <c r="V1182" s="17">
        <v>3</v>
      </c>
      <c r="W1182" s="17">
        <v>3</v>
      </c>
      <c r="X1182" s="22">
        <v>0</v>
      </c>
      <c r="Y1182" s="22">
        <v>5.5399999999999998E-5</v>
      </c>
      <c r="Z1182" s="22">
        <v>0</v>
      </c>
      <c r="AA1182" s="22">
        <v>0</v>
      </c>
      <c r="AB1182" s="22">
        <v>4.6890999999999999E-3</v>
      </c>
      <c r="AC1182" s="22">
        <v>8.1840000000000005E-4</v>
      </c>
      <c r="AD1182" s="22">
        <v>2.3950000000000002E-4</v>
      </c>
      <c r="AE1182" s="22">
        <v>1.1459999999999999E-4</v>
      </c>
      <c r="AF1182" s="22">
        <v>5.5999999999999997E-6</v>
      </c>
      <c r="AG1182" s="22">
        <v>4.5399999999999999E-5</v>
      </c>
      <c r="AH1182" s="22">
        <v>2.3999999999999999E-6</v>
      </c>
      <c r="AI1182" s="22">
        <v>0</v>
      </c>
      <c r="AJ1182" s="22">
        <v>0</v>
      </c>
      <c r="AK1182" s="22">
        <v>0</v>
      </c>
      <c r="AL1182" s="22">
        <v>0</v>
      </c>
      <c r="AM1182" s="22">
        <v>0</v>
      </c>
      <c r="AN1182" s="22">
        <v>9.921000000000001E-4</v>
      </c>
      <c r="AO1182" s="22">
        <v>0</v>
      </c>
      <c r="AP1182" s="22">
        <v>4.9400000000000001E-5</v>
      </c>
      <c r="AQ1182" s="24" t="s">
        <v>930</v>
      </c>
    </row>
    <row r="1183" spans="1:43" ht="27" x14ac:dyDescent="0.3">
      <c r="A1183" s="17">
        <v>2014</v>
      </c>
      <c r="B1183" s="19">
        <v>41653</v>
      </c>
      <c r="C1183" s="18" t="s">
        <v>1292</v>
      </c>
      <c r="D1183" s="18" t="s">
        <v>2167</v>
      </c>
      <c r="E1183" s="18" t="s">
        <v>1280</v>
      </c>
      <c r="F1183" s="17">
        <v>1</v>
      </c>
      <c r="G1183" s="18" t="s">
        <v>919</v>
      </c>
      <c r="H1183" s="18" t="s">
        <v>47</v>
      </c>
      <c r="I1183" s="17">
        <v>2013</v>
      </c>
      <c r="J1183" s="17">
        <v>1.9531000000000001</v>
      </c>
      <c r="K1183" s="17">
        <v>65</v>
      </c>
      <c r="L1183" s="17">
        <v>10360</v>
      </c>
      <c r="M1183" s="20">
        <v>5.8333178592586714</v>
      </c>
      <c r="N1183" s="18" t="s">
        <v>969</v>
      </c>
      <c r="O1183" s="18" t="s">
        <v>969</v>
      </c>
      <c r="P1183" s="21">
        <v>0.5180555555555556</v>
      </c>
      <c r="Q1183" s="18" t="s">
        <v>346</v>
      </c>
      <c r="R1183" s="20">
        <v>1.5628506533795001</v>
      </c>
      <c r="S1183" s="22">
        <v>1.4474230049473132E-2</v>
      </c>
      <c r="T1183" s="20">
        <v>0.74109006448584969</v>
      </c>
      <c r="U1183" s="22">
        <v>0.74662321495099637</v>
      </c>
      <c r="V1183" s="17">
        <v>3</v>
      </c>
      <c r="W1183" s="17">
        <v>3</v>
      </c>
      <c r="X1183" s="22">
        <v>5.49E-5</v>
      </c>
      <c r="Y1183" s="22">
        <v>0</v>
      </c>
      <c r="Z1183" s="22">
        <v>0</v>
      </c>
      <c r="AA1183" s="22">
        <v>0</v>
      </c>
      <c r="AB1183" s="22">
        <v>5.3831E-3</v>
      </c>
      <c r="AC1183" s="22">
        <v>3.1915000000000003E-3</v>
      </c>
      <c r="AD1183" s="22">
        <v>4.4959999999999998E-4</v>
      </c>
      <c r="AE1183" s="22">
        <v>1.528E-4</v>
      </c>
      <c r="AF1183" s="22">
        <v>1.9999999999999999E-6</v>
      </c>
      <c r="AG1183" s="22">
        <v>6.8100000000000002E-5</v>
      </c>
      <c r="AH1183" s="22">
        <v>2.4000000000000001E-5</v>
      </c>
      <c r="AI1183" s="22">
        <v>5.0399999999999999E-5</v>
      </c>
      <c r="AJ1183" s="22">
        <v>0</v>
      </c>
      <c r="AK1183" s="22">
        <v>6.9523004947312863E-4</v>
      </c>
      <c r="AL1183" s="22">
        <v>0</v>
      </c>
      <c r="AM1183" s="22">
        <v>0</v>
      </c>
      <c r="AN1183" s="22">
        <v>3.9684000000000004E-3</v>
      </c>
      <c r="AO1183" s="22">
        <v>0</v>
      </c>
      <c r="AP1183" s="22">
        <v>4.3420000000000004E-4</v>
      </c>
      <c r="AQ1183" s="24" t="s">
        <v>930</v>
      </c>
    </row>
    <row r="1184" spans="1:43" ht="27" x14ac:dyDescent="0.3">
      <c r="A1184" s="17">
        <v>2014</v>
      </c>
      <c r="B1184" s="19">
        <v>41653</v>
      </c>
      <c r="C1184" s="18" t="s">
        <v>1292</v>
      </c>
      <c r="D1184" s="18" t="s">
        <v>2168</v>
      </c>
      <c r="E1184" s="18" t="s">
        <v>1280</v>
      </c>
      <c r="F1184" s="17">
        <v>1</v>
      </c>
      <c r="G1184" s="18" t="s">
        <v>919</v>
      </c>
      <c r="H1184" s="18" t="s">
        <v>47</v>
      </c>
      <c r="I1184" s="17">
        <v>2013</v>
      </c>
      <c r="J1184" s="17">
        <v>1.7726999999999999</v>
      </c>
      <c r="K1184" s="17">
        <v>61</v>
      </c>
      <c r="L1184" s="17">
        <v>10360</v>
      </c>
      <c r="M1184" s="20">
        <v>5.8333178592586714</v>
      </c>
      <c r="N1184" s="18" t="s">
        <v>969</v>
      </c>
      <c r="O1184" s="18" t="s">
        <v>969</v>
      </c>
      <c r="P1184" s="21">
        <v>0.5180555555555556</v>
      </c>
      <c r="Q1184" s="18" t="s">
        <v>346</v>
      </c>
      <c r="R1184" s="20">
        <v>1.5834749682874167</v>
      </c>
      <c r="S1184" s="22">
        <v>1.1928537857208358E-2</v>
      </c>
      <c r="T1184" s="20">
        <v>0.67290223146659667</v>
      </c>
      <c r="U1184" s="22">
        <v>0.6774608808511573</v>
      </c>
      <c r="V1184" s="17">
        <v>3</v>
      </c>
      <c r="W1184" s="17">
        <v>3</v>
      </c>
      <c r="X1184" s="22">
        <v>0</v>
      </c>
      <c r="Y1184" s="22">
        <v>0</v>
      </c>
      <c r="Z1184" s="22">
        <v>0</v>
      </c>
      <c r="AA1184" s="22">
        <v>0</v>
      </c>
      <c r="AB1184" s="22">
        <v>6.4027999999999993E-3</v>
      </c>
      <c r="AC1184" s="22">
        <v>2.2493999999999999E-3</v>
      </c>
      <c r="AD1184" s="22">
        <v>5.5219999999999998E-4</v>
      </c>
      <c r="AE1184" s="22">
        <v>1.528E-4</v>
      </c>
      <c r="AF1184" s="22">
        <v>9.9999999999999995E-7</v>
      </c>
      <c r="AG1184" s="22">
        <v>2.27E-5</v>
      </c>
      <c r="AH1184" s="22">
        <v>4.7999999999999998E-6</v>
      </c>
      <c r="AI1184" s="22">
        <v>5.0399999999999999E-5</v>
      </c>
      <c r="AJ1184" s="22">
        <v>0</v>
      </c>
      <c r="AK1184" s="22">
        <v>0</v>
      </c>
      <c r="AL1184" s="22">
        <v>1.214337857208357E-3</v>
      </c>
      <c r="AM1184" s="22">
        <v>0</v>
      </c>
      <c r="AN1184" s="22">
        <v>9.921000000000001E-4</v>
      </c>
      <c r="AO1184" s="22">
        <v>0</v>
      </c>
      <c r="AP1184" s="22">
        <v>2.8600000000000001E-4</v>
      </c>
      <c r="AQ1184" s="24" t="s">
        <v>930</v>
      </c>
    </row>
    <row r="1185" spans="1:43" ht="27" x14ac:dyDescent="0.3">
      <c r="A1185" s="17">
        <v>2014</v>
      </c>
      <c r="B1185" s="19">
        <v>41653</v>
      </c>
      <c r="C1185" s="18" t="s">
        <v>1292</v>
      </c>
      <c r="D1185" s="18" t="s">
        <v>2169</v>
      </c>
      <c r="E1185" s="18" t="s">
        <v>1280</v>
      </c>
      <c r="F1185" s="17">
        <v>1</v>
      </c>
      <c r="G1185" s="18" t="s">
        <v>919</v>
      </c>
      <c r="H1185" s="18" t="s">
        <v>47</v>
      </c>
      <c r="I1185" s="17">
        <v>2013</v>
      </c>
      <c r="J1185" s="17">
        <v>2.363</v>
      </c>
      <c r="K1185" s="17">
        <v>70</v>
      </c>
      <c r="L1185" s="17">
        <v>10360</v>
      </c>
      <c r="M1185" s="20">
        <v>5.8333178592586714</v>
      </c>
      <c r="N1185" s="18" t="s">
        <v>969</v>
      </c>
      <c r="O1185" s="18" t="s">
        <v>969</v>
      </c>
      <c r="P1185" s="21">
        <v>0.5180555555555556</v>
      </c>
      <c r="Q1185" s="18" t="s">
        <v>346</v>
      </c>
      <c r="R1185" s="20">
        <v>1.82837426905617</v>
      </c>
      <c r="S1185" s="22">
        <v>3.5335012233719848E-2</v>
      </c>
      <c r="T1185" s="20">
        <v>1.4953454182699892</v>
      </c>
      <c r="U1185" s="22">
        <v>1.5180454412225672</v>
      </c>
      <c r="V1185" s="17">
        <v>4</v>
      </c>
      <c r="W1185" s="17">
        <v>3</v>
      </c>
      <c r="X1185" s="22">
        <v>1.9400000000000001E-5</v>
      </c>
      <c r="Y1185" s="22">
        <v>2.2590000000000002E-4</v>
      </c>
      <c r="Z1185" s="22">
        <v>0</v>
      </c>
      <c r="AA1185" s="22">
        <v>0</v>
      </c>
      <c r="AB1185" s="22">
        <v>1.7137400000000001E-2</v>
      </c>
      <c r="AC1185" s="22">
        <v>5.8279000000000004E-3</v>
      </c>
      <c r="AD1185" s="22">
        <v>7.7279999999999992E-4</v>
      </c>
      <c r="AE1185" s="22">
        <v>1.1460000000000001E-3</v>
      </c>
      <c r="AF1185" s="22">
        <v>5.5999999999999997E-6</v>
      </c>
      <c r="AG1185" s="22">
        <v>2.27E-5</v>
      </c>
      <c r="AH1185" s="22">
        <v>0</v>
      </c>
      <c r="AI1185" s="22">
        <v>0</v>
      </c>
      <c r="AJ1185" s="22">
        <v>1.616255408577599E-4</v>
      </c>
      <c r="AK1185" s="22">
        <v>9.198669286209098E-5</v>
      </c>
      <c r="AL1185" s="22">
        <v>0</v>
      </c>
      <c r="AM1185" s="22">
        <v>0</v>
      </c>
      <c r="AN1185" s="22">
        <v>8.2675000000000005E-3</v>
      </c>
      <c r="AO1185" s="22">
        <v>0</v>
      </c>
      <c r="AP1185" s="22">
        <v>1.6562E-3</v>
      </c>
      <c r="AQ1185" s="24" t="s">
        <v>930</v>
      </c>
    </row>
    <row r="1186" spans="1:43" ht="27" x14ac:dyDescent="0.3">
      <c r="A1186" s="17">
        <v>2014</v>
      </c>
      <c r="B1186" s="19">
        <v>41653</v>
      </c>
      <c r="C1186" s="18" t="s">
        <v>1292</v>
      </c>
      <c r="D1186" s="18" t="s">
        <v>2081</v>
      </c>
      <c r="E1186" s="18" t="s">
        <v>1280</v>
      </c>
      <c r="F1186" s="17">
        <v>1</v>
      </c>
      <c r="G1186" s="18" t="s">
        <v>919</v>
      </c>
      <c r="H1186" s="18" t="s">
        <v>47</v>
      </c>
      <c r="I1186" s="17">
        <v>2013</v>
      </c>
      <c r="J1186" s="17">
        <v>2.1545999999999998</v>
      </c>
      <c r="K1186" s="17">
        <v>70</v>
      </c>
      <c r="L1186" s="17">
        <v>10360</v>
      </c>
      <c r="M1186" s="20">
        <v>5.8333178592586714</v>
      </c>
      <c r="N1186" s="18" t="s">
        <v>969</v>
      </c>
      <c r="O1186" s="18" t="s">
        <v>969</v>
      </c>
      <c r="P1186" s="21">
        <v>0.5180555555555556</v>
      </c>
      <c r="Q1186" s="18" t="s">
        <v>346</v>
      </c>
      <c r="R1186" s="20">
        <v>1.6725054692575005</v>
      </c>
      <c r="S1186" s="22">
        <v>2.4679505083281907E-2</v>
      </c>
      <c r="T1186" s="20">
        <v>1.145433262938917</v>
      </c>
      <c r="U1186" s="22">
        <v>1.1587054607053253</v>
      </c>
      <c r="V1186" s="17">
        <v>4</v>
      </c>
      <c r="W1186" s="17">
        <v>3</v>
      </c>
      <c r="X1186" s="22">
        <v>3.0179999999999996E-4</v>
      </c>
      <c r="Y1186" s="22">
        <v>0</v>
      </c>
      <c r="Z1186" s="22">
        <v>0</v>
      </c>
      <c r="AA1186" s="22">
        <v>0</v>
      </c>
      <c r="AB1186" s="22">
        <v>1.0495899999999999E-2</v>
      </c>
      <c r="AC1186" s="22">
        <v>6.2529999999999997E-4</v>
      </c>
      <c r="AD1186" s="22">
        <v>7.8080000000000001E-4</v>
      </c>
      <c r="AE1186" s="22">
        <v>2.2919999999999999E-4</v>
      </c>
      <c r="AF1186" s="22">
        <v>0</v>
      </c>
      <c r="AG1186" s="22">
        <v>2.27E-5</v>
      </c>
      <c r="AH1186" s="22">
        <v>0</v>
      </c>
      <c r="AI1186" s="22">
        <v>0</v>
      </c>
      <c r="AJ1186" s="22">
        <v>0</v>
      </c>
      <c r="AK1186" s="22">
        <v>0</v>
      </c>
      <c r="AL1186" s="22">
        <v>2.4684640749369877E-3</v>
      </c>
      <c r="AM1186" s="22">
        <v>1.0377410083449185E-3</v>
      </c>
      <c r="AN1186" s="22">
        <v>7.6061000000000002E-3</v>
      </c>
      <c r="AO1186" s="22">
        <v>0</v>
      </c>
      <c r="AP1186" s="22">
        <v>1.1115000000000001E-3</v>
      </c>
      <c r="AQ1186" s="24" t="s">
        <v>930</v>
      </c>
    </row>
    <row r="1187" spans="1:43" ht="27" x14ac:dyDescent="0.3">
      <c r="A1187" s="17">
        <v>2014</v>
      </c>
      <c r="B1187" s="19">
        <v>41653</v>
      </c>
      <c r="C1187" s="18" t="s">
        <v>1292</v>
      </c>
      <c r="D1187" s="18" t="s">
        <v>2170</v>
      </c>
      <c r="E1187" s="18" t="s">
        <v>1280</v>
      </c>
      <c r="F1187" s="17">
        <v>1</v>
      </c>
      <c r="G1187" s="18" t="s">
        <v>919</v>
      </c>
      <c r="H1187" s="18" t="s">
        <v>47</v>
      </c>
      <c r="I1187" s="17">
        <v>2013</v>
      </c>
      <c r="J1187" s="17">
        <v>2.2738</v>
      </c>
      <c r="K1187" s="17">
        <v>66</v>
      </c>
      <c r="L1187" s="17">
        <v>10360</v>
      </c>
      <c r="M1187" s="20">
        <v>5.8333178592586714</v>
      </c>
      <c r="N1187" s="18" t="s">
        <v>969</v>
      </c>
      <c r="O1187" s="18" t="s">
        <v>969</v>
      </c>
      <c r="P1187" s="21">
        <v>0.5180555555555556</v>
      </c>
      <c r="Q1187" s="18" t="s">
        <v>346</v>
      </c>
      <c r="R1187" s="20">
        <v>1.9207723326875423</v>
      </c>
      <c r="S1187" s="22">
        <v>3.4967849568158328E-2</v>
      </c>
      <c r="T1187" s="20">
        <v>1.5378595113096283</v>
      </c>
      <c r="U1187" s="22">
        <v>1.5618790163172118</v>
      </c>
      <c r="V1187" s="17">
        <v>4</v>
      </c>
      <c r="W1187" s="17">
        <v>3</v>
      </c>
      <c r="X1187" s="22">
        <v>1.3699999999999999E-5</v>
      </c>
      <c r="Y1187" s="22">
        <v>1.03E-4</v>
      </c>
      <c r="Z1187" s="22">
        <v>0</v>
      </c>
      <c r="AA1187" s="22">
        <v>0</v>
      </c>
      <c r="AB1187" s="22">
        <v>9.7912999999999993E-3</v>
      </c>
      <c r="AC1187" s="22">
        <v>2.2813E-3</v>
      </c>
      <c r="AD1187" s="22">
        <v>7.2609999999999992E-4</v>
      </c>
      <c r="AE1187" s="22">
        <v>5.3479999999999999E-4</v>
      </c>
      <c r="AF1187" s="22">
        <v>2.8E-5</v>
      </c>
      <c r="AG1187" s="22">
        <v>0</v>
      </c>
      <c r="AH1187" s="22">
        <v>7.1999999999999997E-6</v>
      </c>
      <c r="AI1187" s="22">
        <v>0</v>
      </c>
      <c r="AJ1187" s="22">
        <v>1.616255408577599E-4</v>
      </c>
      <c r="AK1187" s="22">
        <v>5.394470942262057E-4</v>
      </c>
      <c r="AL1187" s="22">
        <v>2.1436564545062402E-3</v>
      </c>
      <c r="AM1187" s="22">
        <v>0</v>
      </c>
      <c r="AN1187" s="22">
        <v>4.2991000000000001E-3</v>
      </c>
      <c r="AO1187" s="22">
        <v>7.0040204785681197E-3</v>
      </c>
      <c r="AP1187" s="22">
        <v>7.3346000000000001E-3</v>
      </c>
      <c r="AQ1187" s="24" t="s">
        <v>930</v>
      </c>
    </row>
    <row r="1188" spans="1:43" ht="27" x14ac:dyDescent="0.3">
      <c r="A1188" s="17">
        <v>2014</v>
      </c>
      <c r="B1188" s="19">
        <v>41653</v>
      </c>
      <c r="C1188" s="18" t="s">
        <v>1292</v>
      </c>
      <c r="D1188" s="18" t="s">
        <v>2171</v>
      </c>
      <c r="E1188" s="18" t="s">
        <v>1280</v>
      </c>
      <c r="F1188" s="17">
        <v>1</v>
      </c>
      <c r="G1188" s="18" t="s">
        <v>919</v>
      </c>
      <c r="H1188" s="18" t="s">
        <v>47</v>
      </c>
      <c r="I1188" s="17">
        <v>2013</v>
      </c>
      <c r="J1188" s="17">
        <v>1.6126</v>
      </c>
      <c r="K1188" s="17">
        <v>61</v>
      </c>
      <c r="L1188" s="17">
        <v>10360</v>
      </c>
      <c r="M1188" s="20">
        <v>5.8333178592586714</v>
      </c>
      <c r="N1188" s="18" t="s">
        <v>969</v>
      </c>
      <c r="O1188" s="18" t="s">
        <v>969</v>
      </c>
      <c r="P1188" s="21">
        <v>0.5180555555555556</v>
      </c>
      <c r="Q1188" s="18" t="s">
        <v>346</v>
      </c>
      <c r="R1188" s="20">
        <v>1.5963517532800133</v>
      </c>
      <c r="S1188" s="22">
        <v>1.2287513222931482E-2</v>
      </c>
      <c r="T1188" s="20">
        <v>0.76196907000691316</v>
      </c>
      <c r="U1188" s="22">
        <v>0.76781961800959142</v>
      </c>
      <c r="V1188" s="17">
        <v>3</v>
      </c>
      <c r="W1188" s="17">
        <v>2</v>
      </c>
      <c r="X1188" s="22">
        <v>5.49E-5</v>
      </c>
      <c r="Y1188" s="22">
        <v>7.5300000000000001E-5</v>
      </c>
      <c r="Z1188" s="22">
        <v>0</v>
      </c>
      <c r="AA1188" s="22">
        <v>0</v>
      </c>
      <c r="AB1188" s="22">
        <v>4.5573000000000002E-3</v>
      </c>
      <c r="AC1188" s="22">
        <v>5.6050000000000002E-4</v>
      </c>
      <c r="AD1188" s="22">
        <v>2.8859999999999997E-4</v>
      </c>
      <c r="AE1188" s="22">
        <v>1.1459999999999999E-4</v>
      </c>
      <c r="AF1188" s="22">
        <v>5.5999999999999997E-6</v>
      </c>
      <c r="AG1188" s="22">
        <v>0</v>
      </c>
      <c r="AH1188" s="22">
        <v>0</v>
      </c>
      <c r="AI1188" s="22">
        <v>1.5119999999999999E-4</v>
      </c>
      <c r="AJ1188" s="22">
        <v>0</v>
      </c>
      <c r="AK1188" s="22">
        <v>0</v>
      </c>
      <c r="AL1188" s="22">
        <v>1.7756132229314828E-3</v>
      </c>
      <c r="AM1188" s="22">
        <v>0</v>
      </c>
      <c r="AN1188" s="22">
        <v>4.6297999999999999E-3</v>
      </c>
      <c r="AO1188" s="22">
        <v>0</v>
      </c>
      <c r="AP1188" s="22">
        <v>7.4099999999999999E-5</v>
      </c>
      <c r="AQ1188" s="24" t="s">
        <v>930</v>
      </c>
    </row>
    <row r="1189" spans="1:43" ht="27" x14ac:dyDescent="0.3">
      <c r="A1189" s="17">
        <v>2014</v>
      </c>
      <c r="B1189" s="19">
        <v>41653</v>
      </c>
      <c r="C1189" s="18" t="s">
        <v>1292</v>
      </c>
      <c r="D1189" s="18" t="s">
        <v>2092</v>
      </c>
      <c r="E1189" s="18" t="s">
        <v>1280</v>
      </c>
      <c r="F1189" s="17">
        <v>1</v>
      </c>
      <c r="G1189" s="18" t="s">
        <v>919</v>
      </c>
      <c r="H1189" s="18" t="s">
        <v>47</v>
      </c>
      <c r="I1189" s="17">
        <v>2013</v>
      </c>
      <c r="J1189" s="17">
        <v>1.9280999999999999</v>
      </c>
      <c r="K1189" s="17">
        <v>66</v>
      </c>
      <c r="L1189" s="17">
        <v>10360</v>
      </c>
      <c r="M1189" s="20">
        <v>5.8333178592586714</v>
      </c>
      <c r="N1189" s="18" t="s">
        <v>969</v>
      </c>
      <c r="O1189" s="18" t="s">
        <v>969</v>
      </c>
      <c r="P1189" s="21">
        <v>0.5180555555555556</v>
      </c>
      <c r="Q1189" s="18" t="s">
        <v>346</v>
      </c>
      <c r="R1189" s="20">
        <v>1.7974518042090701</v>
      </c>
      <c r="S1189" s="22">
        <v>2.6323788735936451E-2</v>
      </c>
      <c r="T1189" s="20">
        <v>1.3652709266083944</v>
      </c>
      <c r="U1189" s="22">
        <v>1.3841685777760193</v>
      </c>
      <c r="V1189" s="17">
        <v>3</v>
      </c>
      <c r="W1189" s="17">
        <v>2</v>
      </c>
      <c r="X1189" s="22">
        <v>1.6469999999999999E-4</v>
      </c>
      <c r="Y1189" s="22">
        <v>0</v>
      </c>
      <c r="Z1189" s="22">
        <v>0</v>
      </c>
      <c r="AA1189" s="22">
        <v>0</v>
      </c>
      <c r="AB1189" s="22">
        <v>1.3380799999999998E-2</v>
      </c>
      <c r="AC1189" s="22">
        <v>1.7106000000000001E-3</v>
      </c>
      <c r="AD1189" s="22">
        <v>5.7629999999999997E-4</v>
      </c>
      <c r="AE1189" s="22">
        <v>1.528E-4</v>
      </c>
      <c r="AF1189" s="22">
        <v>0</v>
      </c>
      <c r="AG1189" s="22">
        <v>4.5399999999999999E-5</v>
      </c>
      <c r="AH1189" s="22">
        <v>1.9199999999999999E-5</v>
      </c>
      <c r="AI1189" s="22">
        <v>1.2329999999999999E-4</v>
      </c>
      <c r="AJ1189" s="22">
        <v>0</v>
      </c>
      <c r="AK1189" s="22">
        <v>0</v>
      </c>
      <c r="AL1189" s="22">
        <v>5.3568873593644328E-4</v>
      </c>
      <c r="AM1189" s="22">
        <v>0</v>
      </c>
      <c r="AN1189" s="22">
        <v>9.5903000000000013E-3</v>
      </c>
      <c r="AO1189" s="22">
        <v>0</v>
      </c>
      <c r="AP1189" s="22">
        <v>2.4700000000000001E-5</v>
      </c>
      <c r="AQ1189" s="24" t="s">
        <v>930</v>
      </c>
    </row>
    <row r="1190" spans="1:43" ht="27" x14ac:dyDescent="0.3">
      <c r="A1190" s="17">
        <v>2014</v>
      </c>
      <c r="B1190" s="19">
        <v>41653</v>
      </c>
      <c r="C1190" s="18" t="s">
        <v>1292</v>
      </c>
      <c r="D1190" s="18" t="s">
        <v>2172</v>
      </c>
      <c r="E1190" s="18" t="s">
        <v>1280</v>
      </c>
      <c r="F1190" s="17">
        <v>1</v>
      </c>
      <c r="G1190" s="18" t="s">
        <v>919</v>
      </c>
      <c r="H1190" s="18" t="s">
        <v>47</v>
      </c>
      <c r="I1190" s="17">
        <v>2013</v>
      </c>
      <c r="J1190" s="17">
        <v>2.0186999999999999</v>
      </c>
      <c r="K1190" s="17">
        <v>65</v>
      </c>
      <c r="L1190" s="17">
        <v>10360</v>
      </c>
      <c r="M1190" s="20">
        <v>5.8333178592586714</v>
      </c>
      <c r="N1190" s="18" t="s">
        <v>969</v>
      </c>
      <c r="O1190" s="18" t="s">
        <v>969</v>
      </c>
      <c r="P1190" s="21">
        <v>0.5180555555555556</v>
      </c>
      <c r="Q1190" s="18" t="s">
        <v>346</v>
      </c>
      <c r="R1190" s="20">
        <v>1.6531043873987241</v>
      </c>
      <c r="S1190" s="22">
        <v>1.7817599999999999E-2</v>
      </c>
      <c r="T1190" s="20">
        <v>0.88262743349680484</v>
      </c>
      <c r="U1190" s="22">
        <v>0.89048711708394257</v>
      </c>
      <c r="V1190" s="17">
        <v>4</v>
      </c>
      <c r="W1190" s="17">
        <v>2</v>
      </c>
      <c r="X1190" s="22">
        <v>5.49E-5</v>
      </c>
      <c r="Y1190" s="22">
        <v>0</v>
      </c>
      <c r="Z1190" s="22">
        <v>0</v>
      </c>
      <c r="AA1190" s="22">
        <v>0</v>
      </c>
      <c r="AB1190" s="22">
        <v>9.9454999999999995E-3</v>
      </c>
      <c r="AC1190" s="22">
        <v>0</v>
      </c>
      <c r="AD1190" s="22">
        <v>6.4669999999999994E-4</v>
      </c>
      <c r="AE1190" s="22">
        <v>3.8200000000000002E-4</v>
      </c>
      <c r="AF1190" s="22">
        <v>5.5999999999999997E-6</v>
      </c>
      <c r="AG1190" s="22">
        <v>6.8100000000000002E-5</v>
      </c>
      <c r="AH1190" s="22">
        <v>0</v>
      </c>
      <c r="AI1190" s="22">
        <v>1.008E-4</v>
      </c>
      <c r="AJ1190" s="22">
        <v>0</v>
      </c>
      <c r="AK1190" s="22">
        <v>0</v>
      </c>
      <c r="AL1190" s="22">
        <v>0</v>
      </c>
      <c r="AM1190" s="22">
        <v>0</v>
      </c>
      <c r="AN1190" s="22">
        <v>6.6140000000000001E-3</v>
      </c>
      <c r="AO1190" s="22">
        <v>0</v>
      </c>
      <c r="AP1190" s="22">
        <v>0</v>
      </c>
      <c r="AQ1190" s="24" t="s">
        <v>930</v>
      </c>
    </row>
    <row r="1191" spans="1:43" ht="27" x14ac:dyDescent="0.3">
      <c r="A1191" s="17">
        <v>2014</v>
      </c>
      <c r="B1191" s="19">
        <v>41653</v>
      </c>
      <c r="C1191" s="18" t="s">
        <v>1292</v>
      </c>
      <c r="D1191" s="18" t="s">
        <v>2094</v>
      </c>
      <c r="E1191" s="18" t="s">
        <v>1280</v>
      </c>
      <c r="F1191" s="17">
        <v>1</v>
      </c>
      <c r="G1191" s="18" t="s">
        <v>919</v>
      </c>
      <c r="H1191" s="18" t="s">
        <v>47</v>
      </c>
      <c r="I1191" s="17">
        <v>2013</v>
      </c>
      <c r="J1191" s="17">
        <v>1.5549999999999999</v>
      </c>
      <c r="K1191" s="17">
        <v>58</v>
      </c>
      <c r="L1191" s="17">
        <v>10360</v>
      </c>
      <c r="M1191" s="20">
        <v>5.8333178592586714</v>
      </c>
      <c r="N1191" s="18" t="s">
        <v>969</v>
      </c>
      <c r="O1191" s="18" t="s">
        <v>969</v>
      </c>
      <c r="P1191" s="21">
        <v>0.5180555555555556</v>
      </c>
      <c r="Q1191" s="18" t="s">
        <v>346</v>
      </c>
      <c r="R1191" s="20">
        <v>2.0289179407049036</v>
      </c>
      <c r="S1191" s="22">
        <v>2.7475773683447498E-2</v>
      </c>
      <c r="T1191" s="20">
        <v>1.7669307835014469</v>
      </c>
      <c r="U1191" s="22">
        <v>1.7987127935575948</v>
      </c>
      <c r="V1191" s="17">
        <v>3</v>
      </c>
      <c r="W1191" s="17">
        <v>3</v>
      </c>
      <c r="X1191" s="22">
        <v>5.49E-5</v>
      </c>
      <c r="Y1191" s="22">
        <v>1.506E-4</v>
      </c>
      <c r="Z1191" s="22">
        <v>0</v>
      </c>
      <c r="AA1191" s="22">
        <v>0</v>
      </c>
      <c r="AB1191" s="22">
        <v>9.9716000000000006E-3</v>
      </c>
      <c r="AC1191" s="22">
        <v>1.0530000000000001E-3</v>
      </c>
      <c r="AD1191" s="22">
        <v>6.7459999999999992E-4</v>
      </c>
      <c r="AE1191" s="22">
        <v>1.9100000000000001E-4</v>
      </c>
      <c r="AF1191" s="22">
        <v>1.6799999999999998E-5</v>
      </c>
      <c r="AG1191" s="22">
        <v>4.5399999999999999E-5</v>
      </c>
      <c r="AH1191" s="22">
        <v>1.4399999999999999E-5</v>
      </c>
      <c r="AI1191" s="22">
        <v>0</v>
      </c>
      <c r="AJ1191" s="22">
        <v>0</v>
      </c>
      <c r="AK1191" s="22">
        <v>7.8019350673983725E-4</v>
      </c>
      <c r="AL1191" s="22">
        <v>0</v>
      </c>
      <c r="AM1191" s="22">
        <v>1.3231801767076615E-3</v>
      </c>
      <c r="AN1191" s="22">
        <v>1.0251700000000001E-2</v>
      </c>
      <c r="AO1191" s="22">
        <v>0</v>
      </c>
      <c r="AP1191" s="22">
        <v>2.9483999999999999E-3</v>
      </c>
      <c r="AQ1191" s="24" t="s">
        <v>930</v>
      </c>
    </row>
    <row r="1192" spans="1:43" ht="27" x14ac:dyDescent="0.3">
      <c r="A1192" s="17">
        <v>2014</v>
      </c>
      <c r="B1192" s="19">
        <v>41653</v>
      </c>
      <c r="C1192" s="18" t="s">
        <v>1313</v>
      </c>
      <c r="D1192" s="18" t="s">
        <v>2076</v>
      </c>
      <c r="E1192" s="18" t="s">
        <v>1280</v>
      </c>
      <c r="F1192" s="17">
        <v>1</v>
      </c>
      <c r="G1192" s="18" t="s">
        <v>919</v>
      </c>
      <c r="H1192" s="18" t="s">
        <v>47</v>
      </c>
      <c r="I1192" s="17">
        <v>2013</v>
      </c>
      <c r="J1192" s="17">
        <v>1.9921</v>
      </c>
      <c r="K1192" s="17">
        <v>65</v>
      </c>
      <c r="L1192" s="17">
        <v>7490</v>
      </c>
      <c r="M1192" s="20">
        <v>4.1116610682403474</v>
      </c>
      <c r="N1192" s="18" t="s">
        <v>969</v>
      </c>
      <c r="O1192" s="18" t="s">
        <v>969</v>
      </c>
      <c r="P1192" s="21">
        <v>0.49930555555555556</v>
      </c>
      <c r="Q1192" s="18" t="s">
        <v>346</v>
      </c>
      <c r="R1192" s="20">
        <v>1.0374975875334698</v>
      </c>
      <c r="S1192" s="22">
        <v>4.3175999999999996E-3</v>
      </c>
      <c r="T1192" s="20">
        <v>0.21673610762511919</v>
      </c>
      <c r="U1192" s="22">
        <v>0.21720687334790767</v>
      </c>
      <c r="V1192" s="17">
        <v>2</v>
      </c>
      <c r="W1192" s="17">
        <v>3</v>
      </c>
      <c r="X1192" s="22">
        <v>0</v>
      </c>
      <c r="Y1192" s="22">
        <v>7.5300000000000001E-5</v>
      </c>
      <c r="Z1192" s="22">
        <v>0</v>
      </c>
      <c r="AA1192" s="22">
        <v>0</v>
      </c>
      <c r="AB1192" s="22">
        <v>2.5912999999999999E-3</v>
      </c>
      <c r="AC1192" s="22">
        <v>4.3140000000000002E-4</v>
      </c>
      <c r="AD1192" s="22">
        <v>1.1290000000000001E-4</v>
      </c>
      <c r="AE1192" s="22">
        <v>1.1459999999999999E-4</v>
      </c>
      <c r="AF1192" s="22">
        <v>0</v>
      </c>
      <c r="AG1192" s="22">
        <v>0</v>
      </c>
      <c r="AH1192" s="22">
        <v>0</v>
      </c>
      <c r="AI1192" s="22">
        <v>0</v>
      </c>
      <c r="AJ1192" s="22">
        <v>0</v>
      </c>
      <c r="AK1192" s="22">
        <v>0</v>
      </c>
      <c r="AL1192" s="22">
        <v>0</v>
      </c>
      <c r="AM1192" s="22">
        <v>0</v>
      </c>
      <c r="AN1192" s="22">
        <v>9.921000000000001E-4</v>
      </c>
      <c r="AO1192" s="22">
        <v>0</v>
      </c>
      <c r="AP1192" s="22">
        <v>0</v>
      </c>
      <c r="AQ1192" s="24" t="s">
        <v>930</v>
      </c>
    </row>
    <row r="1193" spans="1:43" ht="27" x14ac:dyDescent="0.3">
      <c r="A1193" s="17">
        <v>2014</v>
      </c>
      <c r="B1193" s="19">
        <v>41653</v>
      </c>
      <c r="C1193" s="18" t="s">
        <v>1313</v>
      </c>
      <c r="D1193" s="18" t="s">
        <v>2077</v>
      </c>
      <c r="E1193" s="18" t="s">
        <v>1280</v>
      </c>
      <c r="F1193" s="17">
        <v>1</v>
      </c>
      <c r="G1193" s="18" t="s">
        <v>919</v>
      </c>
      <c r="H1193" s="18" t="s">
        <v>47</v>
      </c>
      <c r="I1193" s="17">
        <v>2013</v>
      </c>
      <c r="J1193" s="17">
        <v>1.6734</v>
      </c>
      <c r="K1193" s="17">
        <v>60</v>
      </c>
      <c r="L1193" s="17">
        <v>7490</v>
      </c>
      <c r="M1193" s="20">
        <v>4.1116610682403474</v>
      </c>
      <c r="N1193" s="18" t="s">
        <v>969</v>
      </c>
      <c r="O1193" s="18" t="s">
        <v>969</v>
      </c>
      <c r="P1193" s="21">
        <v>0.49930555555555556</v>
      </c>
      <c r="Q1193" s="18" t="s">
        <v>346</v>
      </c>
      <c r="R1193" s="20">
        <v>1.535507053774634</v>
      </c>
      <c r="S1193" s="22">
        <v>1.0032028877660488E-2</v>
      </c>
      <c r="T1193" s="20">
        <v>0.59949975365486363</v>
      </c>
      <c r="U1193" s="22">
        <v>0.60311542916697403</v>
      </c>
      <c r="V1193" s="17">
        <v>2</v>
      </c>
      <c r="W1193" s="17">
        <v>3</v>
      </c>
      <c r="X1193" s="22">
        <v>5.49E-5</v>
      </c>
      <c r="Y1193" s="22">
        <v>3.012E-4</v>
      </c>
      <c r="Z1193" s="22">
        <v>0</v>
      </c>
      <c r="AA1193" s="22">
        <v>0</v>
      </c>
      <c r="AB1193" s="22">
        <v>2.9344999999999996E-3</v>
      </c>
      <c r="AC1193" s="22">
        <v>4.2250000000000002E-4</v>
      </c>
      <c r="AD1193" s="22">
        <v>9.9199999999999999E-5</v>
      </c>
      <c r="AE1193" s="22">
        <v>7.64E-5</v>
      </c>
      <c r="AF1193" s="22">
        <v>5.5999999999999997E-6</v>
      </c>
      <c r="AG1193" s="22">
        <v>2.27E-5</v>
      </c>
      <c r="AH1193" s="22">
        <v>0</v>
      </c>
      <c r="AI1193" s="22">
        <v>2.2500000000000001E-5</v>
      </c>
      <c r="AJ1193" s="22">
        <v>0</v>
      </c>
      <c r="AK1193" s="22">
        <v>2.4489815960953613E-3</v>
      </c>
      <c r="AL1193" s="22">
        <v>3.1184728156512763E-4</v>
      </c>
      <c r="AM1193" s="22">
        <v>0</v>
      </c>
      <c r="AN1193" s="22">
        <v>3.307E-3</v>
      </c>
      <c r="AO1193" s="22">
        <v>0</v>
      </c>
      <c r="AP1193" s="22">
        <v>2.4700000000000001E-5</v>
      </c>
      <c r="AQ1193" s="24" t="s">
        <v>930</v>
      </c>
    </row>
    <row r="1194" spans="1:43" ht="27" x14ac:dyDescent="0.3">
      <c r="A1194" s="17">
        <v>2014</v>
      </c>
      <c r="B1194" s="19">
        <v>41653</v>
      </c>
      <c r="C1194" s="18" t="s">
        <v>1313</v>
      </c>
      <c r="D1194" s="18" t="s">
        <v>2078</v>
      </c>
      <c r="E1194" s="18" t="s">
        <v>1280</v>
      </c>
      <c r="F1194" s="17">
        <v>1</v>
      </c>
      <c r="G1194" s="18" t="s">
        <v>919</v>
      </c>
      <c r="H1194" s="18" t="s">
        <v>47</v>
      </c>
      <c r="I1194" s="17">
        <v>2013</v>
      </c>
      <c r="J1194" s="17">
        <v>2.2452999999999999</v>
      </c>
      <c r="K1194" s="17">
        <v>71</v>
      </c>
      <c r="L1194" s="17">
        <v>7490</v>
      </c>
      <c r="M1194" s="20">
        <v>4.1116610682403474</v>
      </c>
      <c r="N1194" s="18" t="s">
        <v>969</v>
      </c>
      <c r="O1194" s="18" t="s">
        <v>969</v>
      </c>
      <c r="P1194" s="21">
        <v>0.49930555555555556</v>
      </c>
      <c r="Q1194" s="18" t="s">
        <v>346</v>
      </c>
      <c r="R1194" s="20">
        <v>1.5901938037448791</v>
      </c>
      <c r="S1194" s="22">
        <v>2.1547291138319151E-2</v>
      </c>
      <c r="T1194" s="20">
        <v>0.95966201123765871</v>
      </c>
      <c r="U1194" s="22">
        <v>0.96896075955086836</v>
      </c>
      <c r="V1194" s="17">
        <v>4</v>
      </c>
      <c r="W1194" s="17">
        <v>2</v>
      </c>
      <c r="X1194" s="22">
        <v>0</v>
      </c>
      <c r="Y1194" s="22">
        <v>1.2048E-2</v>
      </c>
      <c r="Z1194" s="22">
        <v>0</v>
      </c>
      <c r="AA1194" s="22">
        <v>0</v>
      </c>
      <c r="AB1194" s="22">
        <v>3.5701999999999999E-3</v>
      </c>
      <c r="AC1194" s="22">
        <v>3.6600000000000002E-5</v>
      </c>
      <c r="AD1194" s="22">
        <v>1.951E-4</v>
      </c>
      <c r="AE1194" s="22">
        <v>3.056E-4</v>
      </c>
      <c r="AF1194" s="22">
        <v>1.6799999999999998E-5</v>
      </c>
      <c r="AG1194" s="22">
        <v>2.27E-5</v>
      </c>
      <c r="AH1194" s="22">
        <v>0</v>
      </c>
      <c r="AI1194" s="22">
        <v>5.3000000000000001E-5</v>
      </c>
      <c r="AJ1194" s="22">
        <v>0</v>
      </c>
      <c r="AK1194" s="22">
        <v>1.8263389511863416E-4</v>
      </c>
      <c r="AL1194" s="22">
        <v>0</v>
      </c>
      <c r="AM1194" s="22">
        <v>0</v>
      </c>
      <c r="AN1194" s="22">
        <v>6.6140000000000003E-4</v>
      </c>
      <c r="AO1194" s="22">
        <v>4.2186572432005177E-3</v>
      </c>
      <c r="AP1194" s="22">
        <v>2.366E-4</v>
      </c>
      <c r="AQ1194" s="24" t="s">
        <v>930</v>
      </c>
    </row>
    <row r="1195" spans="1:43" ht="27" x14ac:dyDescent="0.3">
      <c r="A1195" s="17">
        <v>2014</v>
      </c>
      <c r="B1195" s="19">
        <v>41653</v>
      </c>
      <c r="C1195" s="18" t="s">
        <v>1313</v>
      </c>
      <c r="D1195" s="18" t="s">
        <v>2173</v>
      </c>
      <c r="E1195" s="18" t="s">
        <v>1280</v>
      </c>
      <c r="F1195" s="17">
        <v>1</v>
      </c>
      <c r="G1195" s="18" t="s">
        <v>919</v>
      </c>
      <c r="H1195" s="18" t="s">
        <v>47</v>
      </c>
      <c r="I1195" s="17">
        <v>2013</v>
      </c>
      <c r="J1195" s="17">
        <v>1.6949000000000001</v>
      </c>
      <c r="K1195" s="17">
        <v>62</v>
      </c>
      <c r="L1195" s="17">
        <v>7490</v>
      </c>
      <c r="M1195" s="20">
        <v>4.1116610682403474</v>
      </c>
      <c r="N1195" s="18" t="s">
        <v>969</v>
      </c>
      <c r="O1195" s="18" t="s">
        <v>969</v>
      </c>
      <c r="P1195" s="21">
        <v>0.49930555555555556</v>
      </c>
      <c r="Q1195" s="18" t="s">
        <v>346</v>
      </c>
      <c r="R1195" s="20">
        <v>1.3347521471020087</v>
      </c>
      <c r="S1195" s="22">
        <v>7.1557000000000001E-3</v>
      </c>
      <c r="T1195" s="20">
        <v>0.42219009971089744</v>
      </c>
      <c r="U1195" s="22">
        <v>0.42398010172512501</v>
      </c>
      <c r="V1195" s="17">
        <v>2</v>
      </c>
      <c r="W1195" s="17">
        <v>3</v>
      </c>
      <c r="X1195" s="22">
        <v>0</v>
      </c>
      <c r="Y1195" s="22">
        <v>1.1295000000000001E-3</v>
      </c>
      <c r="Z1195" s="22">
        <v>0</v>
      </c>
      <c r="AA1195" s="22">
        <v>0</v>
      </c>
      <c r="AB1195" s="22">
        <v>3.3777999999999998E-3</v>
      </c>
      <c r="AC1195" s="22">
        <v>1.6080000000000001E-4</v>
      </c>
      <c r="AD1195" s="22">
        <v>1.403E-4</v>
      </c>
      <c r="AE1195" s="22">
        <v>7.64E-5</v>
      </c>
      <c r="AF1195" s="22">
        <v>0</v>
      </c>
      <c r="AG1195" s="22">
        <v>0</v>
      </c>
      <c r="AH1195" s="22">
        <v>2.3999999999999999E-6</v>
      </c>
      <c r="AI1195" s="22">
        <v>4.5000000000000003E-5</v>
      </c>
      <c r="AJ1195" s="22">
        <v>0</v>
      </c>
      <c r="AK1195" s="22">
        <v>0</v>
      </c>
      <c r="AL1195" s="22">
        <v>0</v>
      </c>
      <c r="AM1195" s="22">
        <v>0</v>
      </c>
      <c r="AN1195" s="22">
        <v>3.3070000000000002E-4</v>
      </c>
      <c r="AO1195" s="22">
        <v>0</v>
      </c>
      <c r="AP1195" s="22">
        <v>1.8928E-3</v>
      </c>
      <c r="AQ1195" s="24" t="s">
        <v>930</v>
      </c>
    </row>
    <row r="1196" spans="1:43" ht="27" x14ac:dyDescent="0.3">
      <c r="A1196" s="17">
        <v>2014</v>
      </c>
      <c r="B1196" s="19">
        <v>41653</v>
      </c>
      <c r="C1196" s="18" t="s">
        <v>1313</v>
      </c>
      <c r="D1196" s="18" t="s">
        <v>2079</v>
      </c>
      <c r="E1196" s="18" t="s">
        <v>1280</v>
      </c>
      <c r="F1196" s="17">
        <v>1</v>
      </c>
      <c r="G1196" s="18" t="s">
        <v>919</v>
      </c>
      <c r="H1196" s="18" t="s">
        <v>47</v>
      </c>
      <c r="I1196" s="17">
        <v>2013</v>
      </c>
      <c r="J1196" s="17">
        <v>1.4426000000000001</v>
      </c>
      <c r="K1196" s="17">
        <v>63</v>
      </c>
      <c r="L1196" s="17">
        <v>7490</v>
      </c>
      <c r="M1196" s="20">
        <v>4.1116610682403474</v>
      </c>
      <c r="N1196" s="18" t="s">
        <v>969</v>
      </c>
      <c r="O1196" s="18" t="s">
        <v>969</v>
      </c>
      <c r="P1196" s="21">
        <v>0.49930555555555556</v>
      </c>
      <c r="Q1196" s="18" t="s">
        <v>346</v>
      </c>
      <c r="R1196" s="20">
        <v>1.4745169377385425</v>
      </c>
      <c r="S1196" s="22">
        <v>1.0490012984237532E-2</v>
      </c>
      <c r="T1196" s="20">
        <v>0.72716019577412527</v>
      </c>
      <c r="U1196" s="22">
        <v>0.7324865463787924</v>
      </c>
      <c r="V1196" s="17">
        <v>2</v>
      </c>
      <c r="W1196" s="17">
        <v>3</v>
      </c>
      <c r="X1196" s="22">
        <v>1.2349999999999999E-4</v>
      </c>
      <c r="Y1196" s="22">
        <v>1.0819E-3</v>
      </c>
      <c r="Z1196" s="22">
        <v>0</v>
      </c>
      <c r="AA1196" s="22">
        <v>0</v>
      </c>
      <c r="AB1196" s="22">
        <v>3.1760999999999994E-3</v>
      </c>
      <c r="AC1196" s="22">
        <v>4.7250000000000005E-4</v>
      </c>
      <c r="AD1196" s="22">
        <v>2.154E-4</v>
      </c>
      <c r="AE1196" s="22">
        <v>1.528E-4</v>
      </c>
      <c r="AF1196" s="22">
        <v>1.1199999999999999E-5</v>
      </c>
      <c r="AG1196" s="22">
        <v>0</v>
      </c>
      <c r="AH1196" s="22">
        <v>0</v>
      </c>
      <c r="AI1196" s="22">
        <v>5.0399999999999999E-5</v>
      </c>
      <c r="AJ1196" s="22">
        <v>5.0465341470276329E-5</v>
      </c>
      <c r="AK1196" s="22">
        <v>5.259476427672573E-4</v>
      </c>
      <c r="AL1196" s="22">
        <v>0</v>
      </c>
      <c r="AM1196" s="22">
        <v>0</v>
      </c>
      <c r="AN1196" s="22">
        <v>4.6297999999999999E-3</v>
      </c>
      <c r="AO1196" s="22">
        <v>0</v>
      </c>
      <c r="AP1196" s="22">
        <v>0</v>
      </c>
      <c r="AQ1196" s="24" t="s">
        <v>930</v>
      </c>
    </row>
    <row r="1197" spans="1:43" ht="27" x14ac:dyDescent="0.3">
      <c r="A1197" s="17">
        <v>2014</v>
      </c>
      <c r="B1197" s="19">
        <v>41653</v>
      </c>
      <c r="C1197" s="18" t="s">
        <v>1313</v>
      </c>
      <c r="D1197" s="18" t="s">
        <v>2174</v>
      </c>
      <c r="E1197" s="18" t="s">
        <v>1280</v>
      </c>
      <c r="F1197" s="17">
        <v>1</v>
      </c>
      <c r="G1197" s="18" t="s">
        <v>919</v>
      </c>
      <c r="H1197" s="18" t="s">
        <v>47</v>
      </c>
      <c r="I1197" s="17">
        <v>2013</v>
      </c>
      <c r="J1197" s="17">
        <v>1.788</v>
      </c>
      <c r="K1197" s="17">
        <v>63</v>
      </c>
      <c r="L1197" s="17">
        <v>7490</v>
      </c>
      <c r="M1197" s="20">
        <v>4.1116610682403474</v>
      </c>
      <c r="N1197" s="18" t="s">
        <v>969</v>
      </c>
      <c r="O1197" s="18" t="s">
        <v>969</v>
      </c>
      <c r="P1197" s="21">
        <v>0.49930555555555556</v>
      </c>
      <c r="Q1197" s="18" t="s">
        <v>346</v>
      </c>
      <c r="R1197" s="20">
        <v>1.4420546035726149</v>
      </c>
      <c r="S1197" s="22">
        <v>9.7345009443364685E-3</v>
      </c>
      <c r="T1197" s="20">
        <v>0.54443517585774426</v>
      </c>
      <c r="U1197" s="22">
        <v>0.54741549838907133</v>
      </c>
      <c r="V1197" s="17">
        <v>3</v>
      </c>
      <c r="W1197" s="17">
        <v>3</v>
      </c>
      <c r="X1197" s="22">
        <v>1.3699999999999999E-5</v>
      </c>
      <c r="Y1197" s="22">
        <v>1.2048E-3</v>
      </c>
      <c r="Z1197" s="22">
        <v>0</v>
      </c>
      <c r="AA1197" s="22">
        <v>0</v>
      </c>
      <c r="AB1197" s="22">
        <v>3.4679999999999997E-3</v>
      </c>
      <c r="AC1197" s="22">
        <v>3.1260000000000001E-4</v>
      </c>
      <c r="AD1197" s="22">
        <v>1.1290000000000001E-4</v>
      </c>
      <c r="AE1197" s="22">
        <v>1.528E-4</v>
      </c>
      <c r="AF1197" s="22">
        <v>1.6799999999999998E-5</v>
      </c>
      <c r="AG1197" s="22">
        <v>0</v>
      </c>
      <c r="AH1197" s="22">
        <v>0</v>
      </c>
      <c r="AI1197" s="22">
        <v>6.7500000000000001E-5</v>
      </c>
      <c r="AJ1197" s="22">
        <v>5.0465341470276329E-5</v>
      </c>
      <c r="AK1197" s="22">
        <v>6.4595256917964394E-4</v>
      </c>
      <c r="AL1197" s="22">
        <v>0</v>
      </c>
      <c r="AM1197" s="22">
        <v>3.0850869817118485E-4</v>
      </c>
      <c r="AN1197" s="22">
        <v>2.3148999999999999E-3</v>
      </c>
      <c r="AO1197" s="22">
        <v>1.0655743355153632E-3</v>
      </c>
      <c r="AP1197" s="22">
        <v>0</v>
      </c>
      <c r="AQ1197" s="24" t="s">
        <v>930</v>
      </c>
    </row>
    <row r="1198" spans="1:43" ht="27" x14ac:dyDescent="0.3">
      <c r="A1198" s="17">
        <v>2014</v>
      </c>
      <c r="B1198" s="19">
        <v>41653</v>
      </c>
      <c r="C1198" s="18" t="s">
        <v>1313</v>
      </c>
      <c r="D1198" s="18" t="s">
        <v>2175</v>
      </c>
      <c r="E1198" s="18" t="s">
        <v>1280</v>
      </c>
      <c r="F1198" s="17">
        <v>1</v>
      </c>
      <c r="G1198" s="18" t="s">
        <v>919</v>
      </c>
      <c r="H1198" s="18" t="s">
        <v>47</v>
      </c>
      <c r="I1198" s="17">
        <v>2013</v>
      </c>
      <c r="J1198" s="17">
        <v>1.7976000000000001</v>
      </c>
      <c r="K1198" s="17">
        <v>67</v>
      </c>
      <c r="L1198" s="17">
        <v>7490</v>
      </c>
      <c r="M1198" s="20">
        <v>4.1116610682403474</v>
      </c>
      <c r="N1198" s="18" t="s">
        <v>969</v>
      </c>
      <c r="O1198" s="18" t="s">
        <v>969</v>
      </c>
      <c r="P1198" s="21">
        <v>0.49930555555555556</v>
      </c>
      <c r="Q1198" s="18" t="s">
        <v>346</v>
      </c>
      <c r="R1198" s="20">
        <v>1.2657265668649751</v>
      </c>
      <c r="S1198" s="22">
        <v>8.1921274018584705E-3</v>
      </c>
      <c r="T1198" s="20">
        <v>0.45572582342336837</v>
      </c>
      <c r="U1198" s="22">
        <v>0.45781219180420063</v>
      </c>
      <c r="V1198" s="17">
        <v>2</v>
      </c>
      <c r="W1198" s="17">
        <v>3</v>
      </c>
      <c r="X1198" s="22">
        <v>0</v>
      </c>
      <c r="Y1198" s="22">
        <v>1.506E-4</v>
      </c>
      <c r="Z1198" s="22">
        <v>0</v>
      </c>
      <c r="AA1198" s="22">
        <v>0</v>
      </c>
      <c r="AB1198" s="22">
        <v>4.7104E-3</v>
      </c>
      <c r="AC1198" s="22">
        <v>3.5820000000000003E-4</v>
      </c>
      <c r="AD1198" s="22">
        <v>9.9199999999999999E-5</v>
      </c>
      <c r="AE1198" s="22">
        <v>1.1459999999999999E-4</v>
      </c>
      <c r="AF1198" s="22">
        <v>0</v>
      </c>
      <c r="AG1198" s="22">
        <v>2.27E-5</v>
      </c>
      <c r="AH1198" s="22">
        <v>0</v>
      </c>
      <c r="AI1198" s="22">
        <v>9.5400000000000001E-5</v>
      </c>
      <c r="AJ1198" s="22">
        <v>0</v>
      </c>
      <c r="AK1198" s="22">
        <v>3.9009675336991863E-4</v>
      </c>
      <c r="AL1198" s="22">
        <v>0</v>
      </c>
      <c r="AM1198" s="22">
        <v>5.7273064848855281E-4</v>
      </c>
      <c r="AN1198" s="22">
        <v>1.6535E-3</v>
      </c>
      <c r="AO1198" s="22">
        <v>0</v>
      </c>
      <c r="AP1198" s="22">
        <v>2.4700000000000001E-5</v>
      </c>
      <c r="AQ1198" s="24" t="s">
        <v>930</v>
      </c>
    </row>
    <row r="1199" spans="1:43" ht="27" x14ac:dyDescent="0.3">
      <c r="A1199" s="17">
        <v>2014</v>
      </c>
      <c r="B1199" s="19">
        <v>41653</v>
      </c>
      <c r="C1199" s="18" t="s">
        <v>1319</v>
      </c>
      <c r="D1199" s="18" t="s">
        <v>2074</v>
      </c>
      <c r="E1199" s="18" t="s">
        <v>1280</v>
      </c>
      <c r="F1199" s="17">
        <v>1</v>
      </c>
      <c r="G1199" s="18" t="s">
        <v>919</v>
      </c>
      <c r="H1199" s="18" t="s">
        <v>47</v>
      </c>
      <c r="I1199" s="17">
        <v>2013</v>
      </c>
      <c r="J1199" s="17">
        <v>1.7719</v>
      </c>
      <c r="K1199" s="17">
        <v>63</v>
      </c>
      <c r="L1199" s="17">
        <v>5460</v>
      </c>
      <c r="M1199" s="20">
        <v>2.9262953345360572</v>
      </c>
      <c r="N1199" s="18" t="s">
        <v>969</v>
      </c>
      <c r="O1199" s="18" t="s">
        <v>969</v>
      </c>
      <c r="P1199" s="21">
        <v>0.48125000000000001</v>
      </c>
      <c r="Q1199" s="18" t="s">
        <v>346</v>
      </c>
      <c r="R1199" s="20">
        <v>1.3533622146206845</v>
      </c>
      <c r="S1199" s="22">
        <v>7.9363589597527019E-3</v>
      </c>
      <c r="T1199" s="20">
        <v>0.4479010643801965</v>
      </c>
      <c r="U1199" s="22">
        <v>0.44991624402600838</v>
      </c>
      <c r="V1199" s="17">
        <v>3</v>
      </c>
      <c r="W1199" s="17">
        <v>3</v>
      </c>
      <c r="X1199" s="22">
        <v>1.2349999999999999E-4</v>
      </c>
      <c r="Y1199" s="22">
        <v>0</v>
      </c>
      <c r="Z1199" s="22">
        <v>0</v>
      </c>
      <c r="AA1199" s="22">
        <v>0</v>
      </c>
      <c r="AB1199" s="22">
        <v>5.0806999999999996E-3</v>
      </c>
      <c r="AC1199" s="22">
        <v>2.5640000000000005E-4</v>
      </c>
      <c r="AD1199" s="22">
        <v>8.5499999999999991E-5</v>
      </c>
      <c r="AE1199" s="22">
        <v>3.82E-5</v>
      </c>
      <c r="AF1199" s="22">
        <v>0</v>
      </c>
      <c r="AG1199" s="22">
        <v>0</v>
      </c>
      <c r="AH1199" s="22">
        <v>0</v>
      </c>
      <c r="AI1199" s="22">
        <v>1.2329999999999999E-4</v>
      </c>
      <c r="AJ1199" s="22">
        <v>0</v>
      </c>
      <c r="AK1199" s="22">
        <v>6.5895895975270284E-4</v>
      </c>
      <c r="AL1199" s="22">
        <v>0</v>
      </c>
      <c r="AM1199" s="22">
        <v>0</v>
      </c>
      <c r="AN1199" s="22">
        <v>1.3228000000000001E-3</v>
      </c>
      <c r="AO1199" s="22">
        <v>0</v>
      </c>
      <c r="AP1199" s="22">
        <v>2.4699999999999999E-4</v>
      </c>
      <c r="AQ1199" s="24" t="s">
        <v>930</v>
      </c>
    </row>
    <row r="1200" spans="1:43" ht="27" x14ac:dyDescent="0.3">
      <c r="A1200" s="17">
        <v>2014</v>
      </c>
      <c r="B1200" s="19">
        <v>41654</v>
      </c>
      <c r="C1200" s="18" t="s">
        <v>1134</v>
      </c>
      <c r="D1200" s="18" t="s">
        <v>2089</v>
      </c>
      <c r="E1200" s="18" t="s">
        <v>1280</v>
      </c>
      <c r="F1200" s="17">
        <v>1</v>
      </c>
      <c r="G1200" s="18" t="s">
        <v>919</v>
      </c>
      <c r="H1200" s="18" t="s">
        <v>47</v>
      </c>
      <c r="I1200" s="17">
        <v>2013</v>
      </c>
      <c r="J1200" s="17">
        <v>2.0068999999999999</v>
      </c>
      <c r="K1200" s="17">
        <v>68</v>
      </c>
      <c r="L1200" s="17">
        <v>3524</v>
      </c>
      <c r="M1200" s="20">
        <v>1.8285570243700981</v>
      </c>
      <c r="N1200" s="18" t="s">
        <v>969</v>
      </c>
      <c r="O1200" s="18" t="s">
        <v>969</v>
      </c>
      <c r="P1200" s="21">
        <v>0.34027777777777779</v>
      </c>
      <c r="Q1200" s="18" t="s">
        <v>346</v>
      </c>
      <c r="R1200" s="20">
        <v>1.2022948660142845</v>
      </c>
      <c r="S1200" s="22">
        <v>7.4880977721456408E-3</v>
      </c>
      <c r="T1200" s="20">
        <v>0.37311763277421106</v>
      </c>
      <c r="U1200" s="22">
        <v>0.37451501433006334</v>
      </c>
      <c r="V1200" s="17">
        <v>3</v>
      </c>
      <c r="W1200" s="17">
        <v>2</v>
      </c>
      <c r="X1200" s="22">
        <v>0</v>
      </c>
      <c r="Y1200" s="22">
        <v>0</v>
      </c>
      <c r="Z1200" s="22">
        <v>0</v>
      </c>
      <c r="AA1200" s="22">
        <v>0</v>
      </c>
      <c r="AB1200" s="22">
        <v>0</v>
      </c>
      <c r="AC1200" s="22">
        <v>0</v>
      </c>
      <c r="AD1200" s="22">
        <v>0</v>
      </c>
      <c r="AE1200" s="22">
        <v>0</v>
      </c>
      <c r="AF1200" s="22">
        <v>0</v>
      </c>
      <c r="AG1200" s="22">
        <v>0</v>
      </c>
      <c r="AH1200" s="22">
        <v>0</v>
      </c>
      <c r="AI1200" s="22">
        <v>0</v>
      </c>
      <c r="AJ1200" s="22">
        <v>6.165297772145641E-3</v>
      </c>
      <c r="AK1200" s="22">
        <v>0</v>
      </c>
      <c r="AL1200" s="22">
        <v>0</v>
      </c>
      <c r="AM1200" s="22">
        <v>0</v>
      </c>
      <c r="AN1200" s="22">
        <v>1.3228000000000001E-3</v>
      </c>
      <c r="AO1200" s="22">
        <v>0</v>
      </c>
      <c r="AP1200" s="22">
        <v>0</v>
      </c>
      <c r="AQ1200" s="24" t="s">
        <v>930</v>
      </c>
    </row>
    <row r="1201" spans="1:43" ht="27" x14ac:dyDescent="0.3">
      <c r="A1201" s="17">
        <v>2014</v>
      </c>
      <c r="B1201" s="19">
        <v>41654</v>
      </c>
      <c r="C1201" s="18" t="s">
        <v>1134</v>
      </c>
      <c r="D1201" s="18" t="s">
        <v>2176</v>
      </c>
      <c r="E1201" s="18" t="s">
        <v>1280</v>
      </c>
      <c r="F1201" s="17">
        <v>1</v>
      </c>
      <c r="G1201" s="18" t="s">
        <v>919</v>
      </c>
      <c r="H1201" s="18" t="s">
        <v>47</v>
      </c>
      <c r="I1201" s="17">
        <v>2013</v>
      </c>
      <c r="J1201" s="17">
        <v>1.5444</v>
      </c>
      <c r="K1201" s="17">
        <v>60</v>
      </c>
      <c r="L1201" s="17">
        <v>3524</v>
      </c>
      <c r="M1201" s="20">
        <v>1.8285570243700981</v>
      </c>
      <c r="N1201" s="18" t="s">
        <v>969</v>
      </c>
      <c r="O1201" s="18" t="s">
        <v>969</v>
      </c>
      <c r="P1201" s="21">
        <v>0.34027777777777779</v>
      </c>
      <c r="Q1201" s="18" t="s">
        <v>346</v>
      </c>
      <c r="R1201" s="20">
        <v>0.93611440166952187</v>
      </c>
      <c r="S1201" s="22">
        <v>2.5234582365606935E-3</v>
      </c>
      <c r="T1201" s="20">
        <v>0.16339408421138912</v>
      </c>
      <c r="U1201" s="22">
        <v>0.16366149741629915</v>
      </c>
      <c r="V1201" s="17">
        <v>1</v>
      </c>
      <c r="W1201" s="17">
        <v>2</v>
      </c>
      <c r="X1201" s="22">
        <v>0</v>
      </c>
      <c r="Y1201" s="22">
        <v>0</v>
      </c>
      <c r="Z1201" s="22">
        <v>0</v>
      </c>
      <c r="AA1201" s="22">
        <v>0</v>
      </c>
      <c r="AB1201" s="22">
        <v>1.5119999999999999E-4</v>
      </c>
      <c r="AC1201" s="22">
        <v>0</v>
      </c>
      <c r="AD1201" s="22">
        <v>2.7399999999999999E-5</v>
      </c>
      <c r="AE1201" s="22">
        <v>0</v>
      </c>
      <c r="AF1201" s="22">
        <v>0</v>
      </c>
      <c r="AG1201" s="22">
        <v>6.8100000000000002E-5</v>
      </c>
      <c r="AH1201" s="22">
        <v>0</v>
      </c>
      <c r="AI1201" s="22">
        <v>0</v>
      </c>
      <c r="AJ1201" s="22">
        <v>0</v>
      </c>
      <c r="AK1201" s="22">
        <v>1.5175582365606936E-3</v>
      </c>
      <c r="AL1201" s="22">
        <v>0</v>
      </c>
      <c r="AM1201" s="22">
        <v>0</v>
      </c>
      <c r="AN1201" s="22">
        <v>0</v>
      </c>
      <c r="AO1201" s="22">
        <v>0</v>
      </c>
      <c r="AP1201" s="22">
        <v>7.5920000000000002E-4</v>
      </c>
      <c r="AQ1201" s="24" t="s">
        <v>930</v>
      </c>
    </row>
    <row r="1202" spans="1:43" ht="27" x14ac:dyDescent="0.3">
      <c r="A1202" s="17">
        <v>2014</v>
      </c>
      <c r="B1202" s="19">
        <v>41654</v>
      </c>
      <c r="C1202" s="18" t="s">
        <v>45</v>
      </c>
      <c r="D1202" s="18" t="s">
        <v>2177</v>
      </c>
      <c r="E1202" s="18" t="s">
        <v>1280</v>
      </c>
      <c r="F1202" s="17">
        <v>1</v>
      </c>
      <c r="G1202" s="18" t="s">
        <v>919</v>
      </c>
      <c r="H1202" s="18" t="s">
        <v>47</v>
      </c>
      <c r="I1202" s="17">
        <v>2013</v>
      </c>
      <c r="J1202" s="17">
        <v>2.2985000000000002</v>
      </c>
      <c r="K1202" s="17">
        <v>68</v>
      </c>
      <c r="L1202" s="17">
        <v>808</v>
      </c>
      <c r="M1202" s="20">
        <v>0.37733532221286259</v>
      </c>
      <c r="N1202" s="18" t="s">
        <v>920</v>
      </c>
      <c r="O1202" s="18" t="s">
        <v>920</v>
      </c>
      <c r="P1202" s="21">
        <v>0.37916666666666665</v>
      </c>
      <c r="Q1202" s="18" t="s">
        <v>346</v>
      </c>
      <c r="R1202" s="20">
        <v>1.5076907827330608</v>
      </c>
      <c r="S1202" s="22">
        <v>1.5127509107532001E-2</v>
      </c>
      <c r="T1202" s="20">
        <v>0.65814701359721561</v>
      </c>
      <c r="U1202" s="22">
        <v>0.66250728551167459</v>
      </c>
      <c r="V1202" s="17">
        <v>4</v>
      </c>
      <c r="W1202" s="17">
        <v>3</v>
      </c>
      <c r="X1202" s="22">
        <v>1.3725E-3</v>
      </c>
      <c r="Y1202" s="22">
        <v>0</v>
      </c>
      <c r="Z1202" s="22">
        <v>0</v>
      </c>
      <c r="AA1202" s="22">
        <v>0</v>
      </c>
      <c r="AB1202" s="22">
        <v>1.0984999999999999E-3</v>
      </c>
      <c r="AC1202" s="22">
        <v>2.522E-4</v>
      </c>
      <c r="AD1202" s="22">
        <v>6.5989999999999994E-4</v>
      </c>
      <c r="AE1202" s="22">
        <v>1.528E-4</v>
      </c>
      <c r="AF1202" s="22">
        <v>0</v>
      </c>
      <c r="AG1202" s="22">
        <v>0</v>
      </c>
      <c r="AH1202" s="22">
        <v>0</v>
      </c>
      <c r="AI1202" s="22">
        <v>2.6909999999999998E-4</v>
      </c>
      <c r="AJ1202" s="22">
        <v>0</v>
      </c>
      <c r="AK1202" s="22">
        <v>0</v>
      </c>
      <c r="AL1202" s="22">
        <v>7.2294091075320024E-3</v>
      </c>
      <c r="AM1202" s="22">
        <v>0</v>
      </c>
      <c r="AN1202" s="22">
        <v>3.3070000000000002E-4</v>
      </c>
      <c r="AO1202" s="22">
        <v>0</v>
      </c>
      <c r="AP1202" s="22">
        <v>3.7623999999999999E-3</v>
      </c>
      <c r="AQ1202" s="24" t="s">
        <v>930</v>
      </c>
    </row>
    <row r="1203" spans="1:43" ht="27" x14ac:dyDescent="0.3">
      <c r="A1203" s="17">
        <v>2014</v>
      </c>
      <c r="B1203" s="19">
        <v>41654</v>
      </c>
      <c r="C1203" s="18" t="s">
        <v>45</v>
      </c>
      <c r="D1203" s="18" t="s">
        <v>2095</v>
      </c>
      <c r="E1203" s="18" t="s">
        <v>1280</v>
      </c>
      <c r="F1203" s="17">
        <v>1</v>
      </c>
      <c r="G1203" s="18" t="s">
        <v>919</v>
      </c>
      <c r="H1203" s="18" t="s">
        <v>47</v>
      </c>
      <c r="I1203" s="17">
        <v>2013</v>
      </c>
      <c r="J1203" s="17">
        <v>1.8169999999999999</v>
      </c>
      <c r="K1203" s="17">
        <v>64</v>
      </c>
      <c r="L1203" s="17">
        <v>808</v>
      </c>
      <c r="M1203" s="20">
        <v>0.37733532221286259</v>
      </c>
      <c r="N1203" s="18" t="s">
        <v>920</v>
      </c>
      <c r="O1203" s="18" t="s">
        <v>920</v>
      </c>
      <c r="P1203" s="21">
        <v>0.37916666666666665</v>
      </c>
      <c r="Q1203" s="18" t="s">
        <v>346</v>
      </c>
      <c r="R1203" s="20">
        <v>1.168625341306686</v>
      </c>
      <c r="S1203" s="22">
        <v>5.505901255901547E-3</v>
      </c>
      <c r="T1203" s="20">
        <v>0.30302153307108132</v>
      </c>
      <c r="U1203" s="22">
        <v>0.30394254442886487</v>
      </c>
      <c r="V1203" s="17">
        <v>2</v>
      </c>
      <c r="W1203" s="17">
        <v>3</v>
      </c>
      <c r="X1203" s="22">
        <v>0</v>
      </c>
      <c r="Y1203" s="22">
        <v>0</v>
      </c>
      <c r="Z1203" s="22">
        <v>0</v>
      </c>
      <c r="AA1203" s="22">
        <v>0</v>
      </c>
      <c r="AB1203" s="22">
        <v>1.2089999999999998E-4</v>
      </c>
      <c r="AC1203" s="22">
        <v>1.8560000000000001E-4</v>
      </c>
      <c r="AD1203" s="22">
        <v>1.025E-4</v>
      </c>
      <c r="AE1203" s="22">
        <v>0</v>
      </c>
      <c r="AF1203" s="22">
        <v>5.5999999999999997E-6</v>
      </c>
      <c r="AG1203" s="22">
        <v>0</v>
      </c>
      <c r="AH1203" s="22">
        <v>0</v>
      </c>
      <c r="AI1203" s="22">
        <v>2.0790000000000001E-4</v>
      </c>
      <c r="AJ1203" s="22">
        <v>1.9981301144561441E-3</v>
      </c>
      <c r="AK1203" s="22">
        <v>0</v>
      </c>
      <c r="AL1203" s="22">
        <v>2.5797114144540239E-4</v>
      </c>
      <c r="AM1203" s="22">
        <v>0</v>
      </c>
      <c r="AN1203" s="22">
        <v>0</v>
      </c>
      <c r="AO1203" s="22">
        <v>0</v>
      </c>
      <c r="AP1203" s="22">
        <v>2.6272999999999999E-3</v>
      </c>
      <c r="AQ1203" s="24" t="s">
        <v>930</v>
      </c>
    </row>
    <row r="1204" spans="1:43" ht="40.200000000000003" x14ac:dyDescent="0.3">
      <c r="A1204" s="17">
        <v>2014</v>
      </c>
      <c r="B1204" s="19">
        <v>41654</v>
      </c>
      <c r="C1204" s="18" t="s">
        <v>1346</v>
      </c>
      <c r="D1204" s="18" t="s">
        <v>2178</v>
      </c>
      <c r="E1204" s="18" t="s">
        <v>1280</v>
      </c>
      <c r="F1204" s="17">
        <v>1</v>
      </c>
      <c r="G1204" s="18" t="s">
        <v>919</v>
      </c>
      <c r="H1204" s="18" t="s">
        <v>47</v>
      </c>
      <c r="I1204" s="17">
        <v>2013</v>
      </c>
      <c r="J1204" s="17">
        <v>2.5605000000000002</v>
      </c>
      <c r="K1204" s="17">
        <v>71</v>
      </c>
      <c r="L1204" s="17">
        <v>231</v>
      </c>
      <c r="M1204" s="20">
        <v>9.8780956590054009E-2</v>
      </c>
      <c r="N1204" s="18" t="s">
        <v>920</v>
      </c>
      <c r="O1204" s="18" t="s">
        <v>921</v>
      </c>
      <c r="P1204" s="21">
        <v>0.42083333333333334</v>
      </c>
      <c r="Q1204" s="18" t="s">
        <v>346</v>
      </c>
      <c r="R1204" s="20">
        <v>1.2898074549937435</v>
      </c>
      <c r="S1204" s="22">
        <v>1.0789624507706725E-2</v>
      </c>
      <c r="T1204" s="20">
        <v>0.42138740510473438</v>
      </c>
      <c r="U1204" s="22">
        <v>0.42317059268441359</v>
      </c>
      <c r="V1204" s="17">
        <v>4</v>
      </c>
      <c r="W1204" s="17">
        <v>3</v>
      </c>
      <c r="X1204" s="22">
        <v>1.2627000000000001E-3</v>
      </c>
      <c r="Y1204" s="22">
        <v>0</v>
      </c>
      <c r="Z1204" s="22">
        <v>0</v>
      </c>
      <c r="AA1204" s="22">
        <v>0</v>
      </c>
      <c r="AB1204" s="22">
        <v>0</v>
      </c>
      <c r="AC1204" s="22">
        <v>7.7910000000000002E-4</v>
      </c>
      <c r="AD1204" s="22">
        <v>1.5016999999999999E-3</v>
      </c>
      <c r="AE1204" s="22">
        <v>6.8760000000000002E-4</v>
      </c>
      <c r="AF1204" s="22">
        <v>0</v>
      </c>
      <c r="AG1204" s="22">
        <v>0</v>
      </c>
      <c r="AH1204" s="22">
        <v>0</v>
      </c>
      <c r="AI1204" s="22">
        <v>2.0759999999999997E-3</v>
      </c>
      <c r="AJ1204" s="22">
        <v>0</v>
      </c>
      <c r="AK1204" s="22">
        <v>2.2165622538533624E-3</v>
      </c>
      <c r="AL1204" s="22">
        <v>0</v>
      </c>
      <c r="AM1204" s="22">
        <v>2.2165622538533624E-3</v>
      </c>
      <c r="AN1204" s="22">
        <v>0</v>
      </c>
      <c r="AO1204" s="22">
        <v>0</v>
      </c>
      <c r="AP1204" s="22">
        <v>4.9400000000000001E-5</v>
      </c>
      <c r="AQ1204" s="24" t="s">
        <v>930</v>
      </c>
    </row>
    <row r="1205" spans="1:43" ht="40.200000000000003" x14ac:dyDescent="0.3">
      <c r="A1205" s="17">
        <v>2014</v>
      </c>
      <c r="B1205" s="19">
        <v>41654</v>
      </c>
      <c r="C1205" s="18" t="s">
        <v>1346</v>
      </c>
      <c r="D1205" s="18" t="s">
        <v>2179</v>
      </c>
      <c r="E1205" s="18" t="s">
        <v>1280</v>
      </c>
      <c r="F1205" s="17">
        <v>1</v>
      </c>
      <c r="G1205" s="18" t="s">
        <v>919</v>
      </c>
      <c r="H1205" s="18" t="s">
        <v>47</v>
      </c>
      <c r="I1205" s="17">
        <v>2013</v>
      </c>
      <c r="J1205" s="17">
        <v>1.7515000000000001</v>
      </c>
      <c r="K1205" s="17">
        <v>65</v>
      </c>
      <c r="L1205" s="17">
        <v>231</v>
      </c>
      <c r="M1205" s="20">
        <v>9.8780956590054009E-2</v>
      </c>
      <c r="N1205" s="18" t="s">
        <v>920</v>
      </c>
      <c r="O1205" s="18" t="s">
        <v>921</v>
      </c>
      <c r="P1205" s="21">
        <v>0.42083333333333334</v>
      </c>
      <c r="Q1205" s="18" t="s">
        <v>346</v>
      </c>
      <c r="R1205" s="20">
        <v>1.073318059989951</v>
      </c>
      <c r="S1205" s="22">
        <v>4.6888126224752932E-3</v>
      </c>
      <c r="T1205" s="20">
        <v>0.26770269040681088</v>
      </c>
      <c r="U1205" s="22">
        <v>0.26842126134505551</v>
      </c>
      <c r="V1205" s="17">
        <v>2</v>
      </c>
      <c r="W1205" s="17">
        <v>3</v>
      </c>
      <c r="X1205" s="22">
        <v>2.196E-4</v>
      </c>
      <c r="Y1205" s="22">
        <v>0</v>
      </c>
      <c r="Z1205" s="22">
        <v>0</v>
      </c>
      <c r="AA1205" s="22">
        <v>0</v>
      </c>
      <c r="AB1205" s="22">
        <v>4.0299999999999997E-5</v>
      </c>
      <c r="AC1205" s="22">
        <v>2.9320000000000003E-4</v>
      </c>
      <c r="AD1205" s="22">
        <v>2.8150000000000001E-4</v>
      </c>
      <c r="AE1205" s="22">
        <v>7.64E-5</v>
      </c>
      <c r="AF1205" s="22">
        <v>0</v>
      </c>
      <c r="AG1205" s="22">
        <v>0</v>
      </c>
      <c r="AH1205" s="22">
        <v>0</v>
      </c>
      <c r="AI1205" s="22">
        <v>4.0149999999999995E-4</v>
      </c>
      <c r="AJ1205" s="22">
        <v>0</v>
      </c>
      <c r="AK1205" s="22">
        <v>2.2165622538533624E-3</v>
      </c>
      <c r="AL1205" s="22">
        <v>9.2315036862193047E-4</v>
      </c>
      <c r="AM1205" s="22">
        <v>0</v>
      </c>
      <c r="AN1205" s="22">
        <v>0</v>
      </c>
      <c r="AO1205" s="22">
        <v>0</v>
      </c>
      <c r="AP1205" s="22">
        <v>2.366E-4</v>
      </c>
      <c r="AQ1205" s="24" t="s">
        <v>930</v>
      </c>
    </row>
    <row r="1206" spans="1:43" ht="40.200000000000003" x14ac:dyDescent="0.3">
      <c r="A1206" s="17">
        <v>2014</v>
      </c>
      <c r="B1206" s="19">
        <v>41654</v>
      </c>
      <c r="C1206" s="18" t="s">
        <v>1054</v>
      </c>
      <c r="D1206" s="18" t="s">
        <v>2180</v>
      </c>
      <c r="E1206" s="18" t="s">
        <v>1280</v>
      </c>
      <c r="F1206" s="17">
        <v>1</v>
      </c>
      <c r="G1206" s="18" t="s">
        <v>919</v>
      </c>
      <c r="H1206" s="18" t="s">
        <v>47</v>
      </c>
      <c r="I1206" s="17">
        <v>2013</v>
      </c>
      <c r="J1206" s="17">
        <v>1.3061</v>
      </c>
      <c r="K1206" s="17">
        <v>56</v>
      </c>
      <c r="L1206" s="17">
        <v>236</v>
      </c>
      <c r="M1206" s="20">
        <v>0.10107082376780299</v>
      </c>
      <c r="N1206" s="18" t="s">
        <v>920</v>
      </c>
      <c r="O1206" s="18" t="s">
        <v>921</v>
      </c>
      <c r="P1206" s="21">
        <v>0.43541666666666667</v>
      </c>
      <c r="Q1206" s="18" t="s">
        <v>346</v>
      </c>
      <c r="R1206" s="20">
        <v>1.2675532804348473</v>
      </c>
      <c r="S1206" s="22">
        <v>4.1665395156309636E-3</v>
      </c>
      <c r="T1206" s="20">
        <v>0.31900616458394943</v>
      </c>
      <c r="U1206" s="22">
        <v>0.32002707066771691</v>
      </c>
      <c r="V1206" s="17">
        <v>3</v>
      </c>
      <c r="W1206" s="17">
        <v>3</v>
      </c>
      <c r="X1206" s="22">
        <v>5.4900000000000001E-4</v>
      </c>
      <c r="Y1206" s="22">
        <v>0</v>
      </c>
      <c r="Z1206" s="22">
        <v>0</v>
      </c>
      <c r="AA1206" s="22">
        <v>0</v>
      </c>
      <c r="AB1206" s="22">
        <v>0</v>
      </c>
      <c r="AC1206" s="22">
        <v>1.4660000000000001E-4</v>
      </c>
      <c r="AD1206" s="22">
        <v>4.4499999999999997E-4</v>
      </c>
      <c r="AE1206" s="22">
        <v>3.8200000000000002E-4</v>
      </c>
      <c r="AF1206" s="22">
        <v>0</v>
      </c>
      <c r="AG1206" s="22">
        <v>0</v>
      </c>
      <c r="AH1206" s="22">
        <v>0</v>
      </c>
      <c r="AI1206" s="22">
        <v>1.088E-3</v>
      </c>
      <c r="AJ1206" s="22">
        <v>0</v>
      </c>
      <c r="AK1206" s="22">
        <v>3.0850869817118485E-4</v>
      </c>
      <c r="AL1206" s="22">
        <v>1.1733308174597789E-3</v>
      </c>
      <c r="AM1206" s="22">
        <v>0</v>
      </c>
      <c r="AN1206" s="22">
        <v>0</v>
      </c>
      <c r="AO1206" s="22">
        <v>0</v>
      </c>
      <c r="AP1206" s="22">
        <v>7.4099999999999999E-5</v>
      </c>
      <c r="AQ1206" s="24" t="s">
        <v>930</v>
      </c>
    </row>
    <row r="1207" spans="1:43" ht="40.200000000000003" x14ac:dyDescent="0.3">
      <c r="A1207" s="17">
        <v>2014</v>
      </c>
      <c r="B1207" s="19">
        <v>41654</v>
      </c>
      <c r="C1207" s="18" t="s">
        <v>1054</v>
      </c>
      <c r="D1207" s="18" t="s">
        <v>2181</v>
      </c>
      <c r="E1207" s="18" t="s">
        <v>1280</v>
      </c>
      <c r="F1207" s="17">
        <v>1</v>
      </c>
      <c r="G1207" s="18" t="s">
        <v>919</v>
      </c>
      <c r="H1207" s="18" t="s">
        <v>47</v>
      </c>
      <c r="I1207" s="17">
        <v>2013</v>
      </c>
      <c r="J1207" s="17">
        <v>2.0583999999999998</v>
      </c>
      <c r="K1207" s="17">
        <v>66</v>
      </c>
      <c r="L1207" s="17">
        <v>236</v>
      </c>
      <c r="M1207" s="20">
        <v>0.10107082376780299</v>
      </c>
      <c r="N1207" s="18" t="s">
        <v>920</v>
      </c>
      <c r="O1207" s="18" t="s">
        <v>921</v>
      </c>
      <c r="P1207" s="21">
        <v>0.43541666666666667</v>
      </c>
      <c r="Q1207" s="18" t="s">
        <v>346</v>
      </c>
      <c r="R1207" s="20">
        <v>0.89731454150963219</v>
      </c>
      <c r="S1207" s="22">
        <v>3.3129214131705238E-3</v>
      </c>
      <c r="T1207" s="20">
        <v>0.16094643476343395</v>
      </c>
      <c r="U1207" s="22">
        <v>0.16120588989584997</v>
      </c>
      <c r="V1207" s="17">
        <v>3</v>
      </c>
      <c r="W1207" s="17">
        <v>2</v>
      </c>
      <c r="X1207" s="22">
        <v>3.2939999999999998E-4</v>
      </c>
      <c r="Y1207" s="22">
        <v>0</v>
      </c>
      <c r="Z1207" s="22">
        <v>0</v>
      </c>
      <c r="AA1207" s="22">
        <v>0</v>
      </c>
      <c r="AB1207" s="22">
        <v>0</v>
      </c>
      <c r="AC1207" s="22">
        <v>7.3300000000000006E-5</v>
      </c>
      <c r="AD1207" s="22">
        <v>7.18E-4</v>
      </c>
      <c r="AE1207" s="22">
        <v>3.056E-4</v>
      </c>
      <c r="AF1207" s="22">
        <v>0</v>
      </c>
      <c r="AG1207" s="22">
        <v>0</v>
      </c>
      <c r="AH1207" s="22">
        <v>0</v>
      </c>
      <c r="AI1207" s="22">
        <v>5.1210000000000003E-4</v>
      </c>
      <c r="AJ1207" s="22">
        <v>0</v>
      </c>
      <c r="AK1207" s="22">
        <v>1.358508893973387E-4</v>
      </c>
      <c r="AL1207" s="22">
        <v>1.0020705237731849E-3</v>
      </c>
      <c r="AM1207" s="22">
        <v>0</v>
      </c>
      <c r="AN1207" s="22">
        <v>0</v>
      </c>
      <c r="AO1207" s="22">
        <v>0</v>
      </c>
      <c r="AP1207" s="22">
        <v>2.366E-4</v>
      </c>
      <c r="AQ1207" s="24" t="s">
        <v>930</v>
      </c>
    </row>
    <row r="1208" spans="1:43" ht="40.200000000000003" x14ac:dyDescent="0.3">
      <c r="A1208" s="17">
        <v>2014</v>
      </c>
      <c r="B1208" s="19">
        <v>41654</v>
      </c>
      <c r="C1208" s="18" t="s">
        <v>1054</v>
      </c>
      <c r="D1208" s="18" t="s">
        <v>2182</v>
      </c>
      <c r="E1208" s="18" t="s">
        <v>1280</v>
      </c>
      <c r="F1208" s="17">
        <v>1</v>
      </c>
      <c r="G1208" s="18" t="s">
        <v>919</v>
      </c>
      <c r="H1208" s="18" t="s">
        <v>47</v>
      </c>
      <c r="I1208" s="17">
        <v>2013</v>
      </c>
      <c r="J1208" s="17">
        <v>2.3801000000000001</v>
      </c>
      <c r="K1208" s="17">
        <v>73</v>
      </c>
      <c r="L1208" s="17">
        <v>236</v>
      </c>
      <c r="M1208" s="20">
        <v>0.10107082376780299</v>
      </c>
      <c r="N1208" s="18" t="s">
        <v>920</v>
      </c>
      <c r="O1208" s="18" t="s">
        <v>921</v>
      </c>
      <c r="P1208" s="21">
        <v>0.43541666666666667</v>
      </c>
      <c r="Q1208" s="18" t="s">
        <v>346</v>
      </c>
      <c r="R1208" s="20">
        <v>0.94595906091766258</v>
      </c>
      <c r="S1208" s="22">
        <v>5.4315308174597782E-3</v>
      </c>
      <c r="T1208" s="20">
        <v>0.22820599207847478</v>
      </c>
      <c r="U1208" s="22">
        <v>0.22872796299558976</v>
      </c>
      <c r="V1208" s="17">
        <v>3</v>
      </c>
      <c r="W1208" s="17">
        <v>3</v>
      </c>
      <c r="X1208" s="22">
        <v>4.9410000000000003E-4</v>
      </c>
      <c r="Y1208" s="22">
        <v>0</v>
      </c>
      <c r="Z1208" s="22">
        <v>7.0699999999999997E-5</v>
      </c>
      <c r="AA1208" s="22">
        <v>0</v>
      </c>
      <c r="AB1208" s="22">
        <v>8.0599999999999994E-5</v>
      </c>
      <c r="AC1208" s="22">
        <v>3.8020000000000008E-4</v>
      </c>
      <c r="AD1208" s="22">
        <v>1.9121999999999998E-3</v>
      </c>
      <c r="AE1208" s="22">
        <v>1.9100000000000001E-4</v>
      </c>
      <c r="AF1208" s="22">
        <v>0</v>
      </c>
      <c r="AG1208" s="22">
        <v>0</v>
      </c>
      <c r="AH1208" s="22">
        <v>0</v>
      </c>
      <c r="AI1208" s="22">
        <v>1.1294E-3</v>
      </c>
      <c r="AJ1208" s="22">
        <v>0</v>
      </c>
      <c r="AK1208" s="22">
        <v>0</v>
      </c>
      <c r="AL1208" s="22">
        <v>1.1733308174597789E-3</v>
      </c>
      <c r="AM1208" s="22">
        <v>0</v>
      </c>
      <c r="AN1208" s="22">
        <v>0</v>
      </c>
      <c r="AO1208" s="22">
        <v>0</v>
      </c>
      <c r="AP1208" s="22">
        <v>0</v>
      </c>
      <c r="AQ1208" s="24" t="s">
        <v>930</v>
      </c>
    </row>
    <row r="1209" spans="1:43" ht="40.200000000000003" x14ac:dyDescent="0.3">
      <c r="A1209" s="17">
        <v>2014</v>
      </c>
      <c r="B1209" s="19">
        <v>41654</v>
      </c>
      <c r="C1209" s="18" t="s">
        <v>1054</v>
      </c>
      <c r="D1209" s="18" t="s">
        <v>2183</v>
      </c>
      <c r="E1209" s="18" t="s">
        <v>1280</v>
      </c>
      <c r="F1209" s="17">
        <v>1</v>
      </c>
      <c r="G1209" s="18" t="s">
        <v>919</v>
      </c>
      <c r="H1209" s="18" t="s">
        <v>47</v>
      </c>
      <c r="I1209" s="17">
        <v>2013</v>
      </c>
      <c r="J1209" s="17">
        <v>1.9452</v>
      </c>
      <c r="K1209" s="17">
        <v>66</v>
      </c>
      <c r="L1209" s="17">
        <v>236</v>
      </c>
      <c r="M1209" s="20">
        <v>0.10107082376780299</v>
      </c>
      <c r="N1209" s="18" t="s">
        <v>920</v>
      </c>
      <c r="O1209" s="18" t="s">
        <v>921</v>
      </c>
      <c r="P1209" s="21">
        <v>0.43541666666666667</v>
      </c>
      <c r="Q1209" s="18" t="s">
        <v>346</v>
      </c>
      <c r="R1209" s="20">
        <v>1.0371621316426016</v>
      </c>
      <c r="S1209" s="22">
        <v>4.5715E-3</v>
      </c>
      <c r="T1209" s="20">
        <v>0.23501439440674482</v>
      </c>
      <c r="U1209" s="22">
        <v>0.23556801314625644</v>
      </c>
      <c r="V1209" s="17">
        <v>3</v>
      </c>
      <c r="W1209" s="17">
        <v>2</v>
      </c>
      <c r="X1209" s="22">
        <v>4.9410000000000003E-4</v>
      </c>
      <c r="Y1209" s="22">
        <v>0</v>
      </c>
      <c r="Z1209" s="22">
        <v>2.1210000000000001E-4</v>
      </c>
      <c r="AA1209" s="22">
        <v>0</v>
      </c>
      <c r="AB1209" s="22">
        <v>1.2089999999999998E-4</v>
      </c>
      <c r="AC1209" s="22">
        <v>5.1310000000000006E-4</v>
      </c>
      <c r="AD1209" s="22">
        <v>2.1308999999999998E-3</v>
      </c>
      <c r="AE1209" s="22">
        <v>3.056E-4</v>
      </c>
      <c r="AF1209" s="22">
        <v>0</v>
      </c>
      <c r="AG1209" s="22">
        <v>0</v>
      </c>
      <c r="AH1209" s="22">
        <v>0</v>
      </c>
      <c r="AI1209" s="22">
        <v>7.9480000000000002E-4</v>
      </c>
      <c r="AJ1209" s="22">
        <v>0</v>
      </c>
      <c r="AK1209" s="22">
        <v>0</v>
      </c>
      <c r="AL1209" s="22">
        <v>0</v>
      </c>
      <c r="AM1209" s="22">
        <v>0</v>
      </c>
      <c r="AN1209" s="22">
        <v>0</v>
      </c>
      <c r="AO1209" s="22">
        <v>0</v>
      </c>
      <c r="AP1209" s="22">
        <v>0</v>
      </c>
      <c r="AQ1209" s="24" t="s">
        <v>930</v>
      </c>
    </row>
    <row r="1210" spans="1:43" ht="40.200000000000003" x14ac:dyDescent="0.3">
      <c r="A1210" s="17">
        <v>2014</v>
      </c>
      <c r="B1210" s="19">
        <v>41654</v>
      </c>
      <c r="C1210" s="18" t="s">
        <v>1054</v>
      </c>
      <c r="D1210" s="18" t="s">
        <v>2184</v>
      </c>
      <c r="E1210" s="18" t="s">
        <v>1280</v>
      </c>
      <c r="F1210" s="17">
        <v>1</v>
      </c>
      <c r="G1210" s="18" t="s">
        <v>919</v>
      </c>
      <c r="H1210" s="18" t="s">
        <v>47</v>
      </c>
      <c r="I1210" s="17">
        <v>2013</v>
      </c>
      <c r="J1210" s="17">
        <v>2.3481999999999998</v>
      </c>
      <c r="K1210" s="17">
        <v>68</v>
      </c>
      <c r="L1210" s="17">
        <v>236</v>
      </c>
      <c r="M1210" s="20">
        <v>0.10107082376780299</v>
      </c>
      <c r="N1210" s="18" t="s">
        <v>920</v>
      </c>
      <c r="O1210" s="18" t="s">
        <v>921</v>
      </c>
      <c r="P1210" s="21">
        <v>0.43541666666666667</v>
      </c>
      <c r="Q1210" s="18" t="s">
        <v>346</v>
      </c>
      <c r="R1210" s="20">
        <v>1.2528635888852671</v>
      </c>
      <c r="S1210" s="22">
        <v>8.4127935067398359E-3</v>
      </c>
      <c r="T1210" s="20">
        <v>0.35826562927944111</v>
      </c>
      <c r="U1210" s="22">
        <v>0.3595537869167364</v>
      </c>
      <c r="V1210" s="17">
        <v>4</v>
      </c>
      <c r="W1210" s="17">
        <v>3</v>
      </c>
      <c r="X1210" s="22">
        <v>4.9410000000000003E-4</v>
      </c>
      <c r="Y1210" s="22">
        <v>0</v>
      </c>
      <c r="Z1210" s="22">
        <v>0</v>
      </c>
      <c r="AA1210" s="22">
        <v>0</v>
      </c>
      <c r="AB1210" s="22">
        <v>0</v>
      </c>
      <c r="AC1210" s="22">
        <v>4.3070000000000006E-4</v>
      </c>
      <c r="AD1210" s="22">
        <v>1.4015E-3</v>
      </c>
      <c r="AE1210" s="22">
        <v>2.2919999999999999E-4</v>
      </c>
      <c r="AF1210" s="22">
        <v>0</v>
      </c>
      <c r="AG1210" s="22">
        <v>0</v>
      </c>
      <c r="AH1210" s="22">
        <v>0</v>
      </c>
      <c r="AI1210" s="22">
        <v>1.6007E-3</v>
      </c>
      <c r="AJ1210" s="22">
        <v>0</v>
      </c>
      <c r="AK1210" s="22">
        <v>7.8019350673983725E-4</v>
      </c>
      <c r="AL1210" s="22">
        <v>0</v>
      </c>
      <c r="AM1210" s="22">
        <v>0</v>
      </c>
      <c r="AN1210" s="22">
        <v>0</v>
      </c>
      <c r="AO1210" s="22">
        <v>0</v>
      </c>
      <c r="AP1210" s="22">
        <v>3.4764000000000001E-3</v>
      </c>
      <c r="AQ1210" s="24" t="s">
        <v>930</v>
      </c>
    </row>
    <row r="1211" spans="1:43" ht="40.200000000000003" x14ac:dyDescent="0.3">
      <c r="A1211" s="17">
        <v>2014</v>
      </c>
      <c r="B1211" s="19">
        <v>41654</v>
      </c>
      <c r="C1211" s="18" t="s">
        <v>1141</v>
      </c>
      <c r="D1211" s="18" t="s">
        <v>2185</v>
      </c>
      <c r="E1211" s="18" t="s">
        <v>1280</v>
      </c>
      <c r="F1211" s="17">
        <v>1</v>
      </c>
      <c r="G1211" s="18" t="s">
        <v>919</v>
      </c>
      <c r="H1211" s="18" t="s">
        <v>47</v>
      </c>
      <c r="I1211" s="17">
        <v>2013</v>
      </c>
      <c r="J1211" s="17">
        <v>2.0832000000000002</v>
      </c>
      <c r="K1211" s="17">
        <v>62</v>
      </c>
      <c r="L1211" s="17">
        <v>405</v>
      </c>
      <c r="M1211" s="20">
        <v>0.18015257453564804</v>
      </c>
      <c r="N1211" s="18" t="s">
        <v>920</v>
      </c>
      <c r="O1211" s="18" t="s">
        <v>921</v>
      </c>
      <c r="P1211" s="21">
        <v>0.48333333333333334</v>
      </c>
      <c r="Q1211" s="18" t="s">
        <v>346</v>
      </c>
      <c r="R1211" s="20">
        <v>1.6020831220676557</v>
      </c>
      <c r="S1211" s="22">
        <v>1.32429E-2</v>
      </c>
      <c r="T1211" s="20">
        <v>0.63569988479262662</v>
      </c>
      <c r="U1211" s="22">
        <v>0.63976688212523813</v>
      </c>
      <c r="V1211" s="17">
        <v>3</v>
      </c>
      <c r="W1211" s="17">
        <v>2</v>
      </c>
      <c r="X1211" s="22">
        <v>1.1377999999999999E-2</v>
      </c>
      <c r="Y1211" s="22">
        <v>0</v>
      </c>
      <c r="Z1211" s="22">
        <v>9.1909999999999995E-4</v>
      </c>
      <c r="AA1211" s="22">
        <v>0</v>
      </c>
      <c r="AB1211" s="22">
        <v>8.0599999999999994E-5</v>
      </c>
      <c r="AC1211" s="22">
        <v>2.2940000000000002E-4</v>
      </c>
      <c r="AD1211" s="22">
        <v>3.1690000000000001E-4</v>
      </c>
      <c r="AE1211" s="22">
        <v>1.1459999999999999E-4</v>
      </c>
      <c r="AF1211" s="22">
        <v>0</v>
      </c>
      <c r="AG1211" s="22">
        <v>0</v>
      </c>
      <c r="AH1211" s="22">
        <v>0</v>
      </c>
      <c r="AI1211" s="22">
        <v>1.3019999999999999E-4</v>
      </c>
      <c r="AJ1211" s="22">
        <v>0</v>
      </c>
      <c r="AK1211" s="22">
        <v>0</v>
      </c>
      <c r="AL1211" s="22">
        <v>0</v>
      </c>
      <c r="AM1211" s="22">
        <v>0</v>
      </c>
      <c r="AN1211" s="22">
        <v>0</v>
      </c>
      <c r="AO1211" s="22">
        <v>0</v>
      </c>
      <c r="AP1211" s="22">
        <v>7.4099999999999999E-5</v>
      </c>
      <c r="AQ1211" s="24" t="s">
        <v>930</v>
      </c>
    </row>
    <row r="1212" spans="1:43" ht="27" x14ac:dyDescent="0.3">
      <c r="A1212" s="17">
        <v>2014</v>
      </c>
      <c r="B1212" s="19">
        <v>41655</v>
      </c>
      <c r="C1212" s="18" t="s">
        <v>972</v>
      </c>
      <c r="D1212" s="18" t="s">
        <v>2186</v>
      </c>
      <c r="E1212" s="18" t="s">
        <v>1280</v>
      </c>
      <c r="F1212" s="17">
        <v>1</v>
      </c>
      <c r="G1212" s="18" t="s">
        <v>919</v>
      </c>
      <c r="H1212" s="18" t="s">
        <v>47</v>
      </c>
      <c r="I1212" s="17">
        <v>2013</v>
      </c>
      <c r="J1212" s="17">
        <v>2.6091000000000002</v>
      </c>
      <c r="K1212" s="17">
        <v>72</v>
      </c>
      <c r="L1212" s="17">
        <v>19360</v>
      </c>
      <c r="M1212" s="20">
        <v>11.48826559656573</v>
      </c>
      <c r="N1212" s="18" t="s">
        <v>976</v>
      </c>
      <c r="O1212" s="18" t="s">
        <v>976</v>
      </c>
      <c r="P1212" s="21">
        <v>0.59652777777777777</v>
      </c>
      <c r="Q1212" s="18" t="s">
        <v>346</v>
      </c>
      <c r="R1212" s="20">
        <v>1.5675397292359794</v>
      </c>
      <c r="S1212" s="22">
        <v>2.1566499999999995E-2</v>
      </c>
      <c r="T1212" s="20">
        <v>0.82658771223793615</v>
      </c>
      <c r="U1212" s="22">
        <v>0.8334771317936559</v>
      </c>
      <c r="V1212" s="17">
        <v>4</v>
      </c>
      <c r="W1212" s="17">
        <v>3</v>
      </c>
      <c r="X1212" s="22">
        <v>1.3699999999999999E-5</v>
      </c>
      <c r="Y1212" s="22">
        <v>2.2590000000000002E-4</v>
      </c>
      <c r="Z1212" s="22">
        <v>0</v>
      </c>
      <c r="AA1212" s="22">
        <v>1.6275E-3</v>
      </c>
      <c r="AB1212" s="22">
        <v>2.9841999999999998E-3</v>
      </c>
      <c r="AC1212" s="22">
        <v>3.2030000000000003E-4</v>
      </c>
      <c r="AD1212" s="22">
        <v>4.4764999999999996E-3</v>
      </c>
      <c r="AE1212" s="22">
        <v>1.9482E-3</v>
      </c>
      <c r="AF1212" s="22">
        <v>6.1E-6</v>
      </c>
      <c r="AG1212" s="22">
        <v>4.5399999999999999E-5</v>
      </c>
      <c r="AH1212" s="22">
        <v>0</v>
      </c>
      <c r="AI1212" s="22">
        <v>1.008E-4</v>
      </c>
      <c r="AJ1212" s="22">
        <v>0</v>
      </c>
      <c r="AK1212" s="22">
        <v>0</v>
      </c>
      <c r="AL1212" s="22">
        <v>0</v>
      </c>
      <c r="AM1212" s="22">
        <v>0</v>
      </c>
      <c r="AN1212" s="22">
        <v>7.9368000000000008E-3</v>
      </c>
      <c r="AO1212" s="22">
        <v>0</v>
      </c>
      <c r="AP1212" s="22">
        <v>1.8811000000000001E-3</v>
      </c>
      <c r="AQ1212" s="24" t="s">
        <v>930</v>
      </c>
    </row>
    <row r="1213" spans="1:43" ht="27" x14ac:dyDescent="0.3">
      <c r="A1213" s="17">
        <v>2014</v>
      </c>
      <c r="B1213" s="19">
        <v>41655</v>
      </c>
      <c r="C1213" s="18" t="s">
        <v>972</v>
      </c>
      <c r="D1213" s="18" t="s">
        <v>2187</v>
      </c>
      <c r="E1213" s="18" t="s">
        <v>1280</v>
      </c>
      <c r="F1213" s="17">
        <v>1</v>
      </c>
      <c r="G1213" s="18" t="s">
        <v>919</v>
      </c>
      <c r="H1213" s="18" t="s">
        <v>47</v>
      </c>
      <c r="I1213" s="17">
        <v>2013</v>
      </c>
      <c r="J1213" s="17">
        <v>2.3475000000000001</v>
      </c>
      <c r="K1213" s="17">
        <v>65</v>
      </c>
      <c r="L1213" s="17">
        <v>19360</v>
      </c>
      <c r="M1213" s="20">
        <v>11.48826559656573</v>
      </c>
      <c r="N1213" s="18" t="s">
        <v>976</v>
      </c>
      <c r="O1213" s="18" t="s">
        <v>976</v>
      </c>
      <c r="P1213" s="21">
        <v>0.59652777777777777</v>
      </c>
      <c r="Q1213" s="18" t="s">
        <v>346</v>
      </c>
      <c r="R1213" s="20">
        <v>1.4249804056773918</v>
      </c>
      <c r="S1213" s="22">
        <v>1.05372E-2</v>
      </c>
      <c r="T1213" s="20">
        <v>0.44886900958466447</v>
      </c>
      <c r="U1213" s="22">
        <v>0.45089292820578908</v>
      </c>
      <c r="V1213" s="17">
        <v>4</v>
      </c>
      <c r="W1213" s="17">
        <v>3</v>
      </c>
      <c r="X1213" s="22">
        <v>0</v>
      </c>
      <c r="Y1213" s="22">
        <v>0</v>
      </c>
      <c r="Z1213" s="22">
        <v>0</v>
      </c>
      <c r="AA1213" s="22">
        <v>6.5879999999999997E-4</v>
      </c>
      <c r="AB1213" s="22">
        <v>3.7406999999999996E-3</v>
      </c>
      <c r="AC1213" s="22">
        <v>0</v>
      </c>
      <c r="AD1213" s="22">
        <v>4.1099999999999996E-4</v>
      </c>
      <c r="AE1213" s="22">
        <v>1.5280000000000001E-3</v>
      </c>
      <c r="AF1213" s="22">
        <v>1.6799999999999998E-5</v>
      </c>
      <c r="AG1213" s="22">
        <v>2.27E-5</v>
      </c>
      <c r="AH1213" s="22">
        <v>0</v>
      </c>
      <c r="AI1213" s="22">
        <v>1.5119999999999999E-4</v>
      </c>
      <c r="AJ1213" s="22">
        <v>0</v>
      </c>
      <c r="AK1213" s="22">
        <v>0</v>
      </c>
      <c r="AL1213" s="22">
        <v>0</v>
      </c>
      <c r="AM1213" s="22">
        <v>0</v>
      </c>
      <c r="AN1213" s="22">
        <v>2.6456000000000001E-3</v>
      </c>
      <c r="AO1213" s="22">
        <v>0</v>
      </c>
      <c r="AP1213" s="22">
        <v>1.3624000000000002E-3</v>
      </c>
      <c r="AQ1213" s="24" t="s">
        <v>930</v>
      </c>
    </row>
    <row r="1214" spans="1:43" ht="27" x14ac:dyDescent="0.3">
      <c r="A1214" s="17">
        <v>2014</v>
      </c>
      <c r="B1214" s="19">
        <v>41655</v>
      </c>
      <c r="C1214" s="18" t="s">
        <v>972</v>
      </c>
      <c r="D1214" s="18" t="s">
        <v>2188</v>
      </c>
      <c r="E1214" s="18" t="s">
        <v>1280</v>
      </c>
      <c r="F1214" s="17">
        <v>1</v>
      </c>
      <c r="G1214" s="18" t="s">
        <v>919</v>
      </c>
      <c r="H1214" s="18" t="s">
        <v>47</v>
      </c>
      <c r="I1214" s="17">
        <v>2013</v>
      </c>
      <c r="J1214" s="17">
        <v>2.1678000000000002</v>
      </c>
      <c r="K1214" s="17">
        <v>69</v>
      </c>
      <c r="L1214" s="17">
        <v>19360</v>
      </c>
      <c r="M1214" s="20">
        <v>11.48826559656573</v>
      </c>
      <c r="N1214" s="18" t="s">
        <v>976</v>
      </c>
      <c r="O1214" s="18" t="s">
        <v>976</v>
      </c>
      <c r="P1214" s="21">
        <v>0.59652777777777777</v>
      </c>
      <c r="Q1214" s="18" t="s">
        <v>346</v>
      </c>
      <c r="R1214" s="20">
        <v>1.1742302408877539</v>
      </c>
      <c r="S1214" s="22">
        <v>7.4191999999999991E-3</v>
      </c>
      <c r="T1214" s="20">
        <v>0.34224559461204901</v>
      </c>
      <c r="U1214" s="22">
        <v>0.34342093764210457</v>
      </c>
      <c r="V1214" s="17">
        <v>3</v>
      </c>
      <c r="W1214" s="17">
        <v>3</v>
      </c>
      <c r="X1214" s="22">
        <v>0</v>
      </c>
      <c r="Y1214" s="22">
        <v>1.506E-4</v>
      </c>
      <c r="Z1214" s="22">
        <v>0</v>
      </c>
      <c r="AA1214" s="22">
        <v>4.392E-4</v>
      </c>
      <c r="AB1214" s="22">
        <v>2.7723000000000001E-3</v>
      </c>
      <c r="AC1214" s="22">
        <v>4.9680000000000004E-4</v>
      </c>
      <c r="AD1214" s="22">
        <v>4.5209999999999998E-4</v>
      </c>
      <c r="AE1214" s="22">
        <v>4.5839999999999998E-4</v>
      </c>
      <c r="AF1214" s="22">
        <v>5.5999999999999997E-6</v>
      </c>
      <c r="AG1214" s="22">
        <v>2.27E-5</v>
      </c>
      <c r="AH1214" s="22">
        <v>0</v>
      </c>
      <c r="AI1214" s="22">
        <v>1.7369999999999999E-4</v>
      </c>
      <c r="AJ1214" s="22">
        <v>0</v>
      </c>
      <c r="AK1214" s="22">
        <v>0</v>
      </c>
      <c r="AL1214" s="22">
        <v>0</v>
      </c>
      <c r="AM1214" s="22">
        <v>0</v>
      </c>
      <c r="AN1214" s="22">
        <v>1.6535E-3</v>
      </c>
      <c r="AO1214" s="22">
        <v>0</v>
      </c>
      <c r="AP1214" s="22">
        <v>7.9429999999999995E-4</v>
      </c>
      <c r="AQ1214" s="24" t="s">
        <v>930</v>
      </c>
    </row>
    <row r="1215" spans="1:43" ht="27" x14ac:dyDescent="0.3">
      <c r="A1215" s="17">
        <v>2014</v>
      </c>
      <c r="B1215" s="19">
        <v>41655</v>
      </c>
      <c r="C1215" s="18" t="s">
        <v>972</v>
      </c>
      <c r="D1215" s="18" t="s">
        <v>2189</v>
      </c>
      <c r="E1215" s="18" t="s">
        <v>1280</v>
      </c>
      <c r="F1215" s="17">
        <v>1</v>
      </c>
      <c r="G1215" s="18" t="s">
        <v>919</v>
      </c>
      <c r="H1215" s="18" t="s">
        <v>47</v>
      </c>
      <c r="I1215" s="17">
        <v>2013</v>
      </c>
      <c r="J1215" s="17">
        <v>1.7955000000000001</v>
      </c>
      <c r="K1215" s="17">
        <v>65</v>
      </c>
      <c r="L1215" s="17">
        <v>19360</v>
      </c>
      <c r="M1215" s="20">
        <v>11.48826559656573</v>
      </c>
      <c r="N1215" s="18" t="s">
        <v>976</v>
      </c>
      <c r="O1215" s="18" t="s">
        <v>976</v>
      </c>
      <c r="P1215" s="21">
        <v>0.59652777777777777</v>
      </c>
      <c r="Q1215" s="18" t="s">
        <v>346</v>
      </c>
      <c r="R1215" s="20">
        <v>1.3881484854669013</v>
      </c>
      <c r="S1215" s="22">
        <v>9.6803999999999987E-3</v>
      </c>
      <c r="T1215" s="20">
        <v>0.53914786967418538</v>
      </c>
      <c r="U1215" s="22">
        <v>0.54207043085426987</v>
      </c>
      <c r="V1215" s="17">
        <v>4</v>
      </c>
      <c r="W1215" s="17">
        <v>2</v>
      </c>
      <c r="X1215" s="22">
        <v>0</v>
      </c>
      <c r="Y1215" s="22">
        <v>7.5300000000000001E-5</v>
      </c>
      <c r="Z1215" s="22">
        <v>0</v>
      </c>
      <c r="AA1215" s="22">
        <v>0</v>
      </c>
      <c r="AB1215" s="22">
        <v>4.6900999999999991E-3</v>
      </c>
      <c r="AC1215" s="22">
        <v>0</v>
      </c>
      <c r="AD1215" s="22">
        <v>1.2741E-3</v>
      </c>
      <c r="AE1215" s="22">
        <v>1.4898000000000001E-3</v>
      </c>
      <c r="AF1215" s="22">
        <v>2.8E-5</v>
      </c>
      <c r="AG1215" s="22">
        <v>2.27E-5</v>
      </c>
      <c r="AH1215" s="22">
        <v>2.3999999999999999E-6</v>
      </c>
      <c r="AI1215" s="22">
        <v>2.0159999999999999E-4</v>
      </c>
      <c r="AJ1215" s="22">
        <v>0</v>
      </c>
      <c r="AK1215" s="22">
        <v>0</v>
      </c>
      <c r="AL1215" s="22">
        <v>0</v>
      </c>
      <c r="AM1215" s="22">
        <v>0</v>
      </c>
      <c r="AN1215" s="22">
        <v>6.6140000000000003E-4</v>
      </c>
      <c r="AO1215" s="22">
        <v>0</v>
      </c>
      <c r="AP1215" s="22">
        <v>1.235E-3</v>
      </c>
      <c r="AQ1215" s="24" t="s">
        <v>930</v>
      </c>
    </row>
    <row r="1216" spans="1:43" ht="27" x14ac:dyDescent="0.3">
      <c r="A1216" s="17">
        <v>2014</v>
      </c>
      <c r="B1216" s="19">
        <v>41655</v>
      </c>
      <c r="C1216" s="18" t="s">
        <v>972</v>
      </c>
      <c r="D1216" s="18" t="s">
        <v>2190</v>
      </c>
      <c r="E1216" s="18" t="s">
        <v>1280</v>
      </c>
      <c r="F1216" s="17">
        <v>1</v>
      </c>
      <c r="G1216" s="18" t="s">
        <v>919</v>
      </c>
      <c r="H1216" s="18" t="s">
        <v>47</v>
      </c>
      <c r="I1216" s="17">
        <v>2013</v>
      </c>
      <c r="J1216" s="17">
        <v>2.7464</v>
      </c>
      <c r="K1216" s="17">
        <v>75</v>
      </c>
      <c r="L1216" s="17">
        <v>19360</v>
      </c>
      <c r="M1216" s="20">
        <v>11.48826559656573</v>
      </c>
      <c r="N1216" s="18" t="s">
        <v>976</v>
      </c>
      <c r="O1216" s="18" t="s">
        <v>976</v>
      </c>
      <c r="P1216" s="21">
        <v>0.59652777777777777</v>
      </c>
      <c r="Q1216" s="18" t="s">
        <v>346</v>
      </c>
      <c r="R1216" s="20">
        <v>1.6141511125332046</v>
      </c>
      <c r="S1216" s="22">
        <v>2.8031193201239681E-2</v>
      </c>
      <c r="T1216" s="20">
        <v>1.0206522429813458</v>
      </c>
      <c r="U1216" s="22">
        <v>1.0311769738945074</v>
      </c>
      <c r="V1216" s="17">
        <v>4</v>
      </c>
      <c r="W1216" s="17">
        <v>3</v>
      </c>
      <c r="X1216" s="22">
        <v>0</v>
      </c>
      <c r="Y1216" s="22">
        <v>0</v>
      </c>
      <c r="Z1216" s="22">
        <v>0</v>
      </c>
      <c r="AA1216" s="22">
        <v>0</v>
      </c>
      <c r="AB1216" s="22">
        <v>6.0784999999999997E-3</v>
      </c>
      <c r="AC1216" s="22">
        <v>3.769E-4</v>
      </c>
      <c r="AD1216" s="22">
        <v>1.0685999999999998E-3</v>
      </c>
      <c r="AE1216" s="22">
        <v>1.4898000000000001E-3</v>
      </c>
      <c r="AF1216" s="22">
        <v>5.5999999999999997E-6</v>
      </c>
      <c r="AG1216" s="22">
        <v>0</v>
      </c>
      <c r="AH1216" s="22">
        <v>0</v>
      </c>
      <c r="AI1216" s="22">
        <v>1.5119999999999999E-4</v>
      </c>
      <c r="AJ1216" s="22">
        <v>0</v>
      </c>
      <c r="AK1216" s="22">
        <v>7.984362127668657E-3</v>
      </c>
      <c r="AL1216" s="22">
        <v>1.1883107357102498E-4</v>
      </c>
      <c r="AM1216" s="22">
        <v>0</v>
      </c>
      <c r="AN1216" s="22">
        <v>1.0251700000000001E-2</v>
      </c>
      <c r="AO1216" s="22">
        <v>0</v>
      </c>
      <c r="AP1216" s="22">
        <v>5.0569999999999999E-4</v>
      </c>
      <c r="AQ1216" s="24" t="s">
        <v>930</v>
      </c>
    </row>
    <row r="1217" spans="1:43" ht="27" x14ac:dyDescent="0.3">
      <c r="A1217" s="17">
        <v>2014</v>
      </c>
      <c r="B1217" s="19">
        <v>41655</v>
      </c>
      <c r="C1217" s="18" t="s">
        <v>972</v>
      </c>
      <c r="D1217" s="18" t="s">
        <v>2145</v>
      </c>
      <c r="E1217" s="18" t="s">
        <v>1280</v>
      </c>
      <c r="F1217" s="17">
        <v>1</v>
      </c>
      <c r="G1217" s="18" t="s">
        <v>919</v>
      </c>
      <c r="H1217" s="18" t="s">
        <v>47</v>
      </c>
      <c r="I1217" s="17">
        <v>2013</v>
      </c>
      <c r="J1217" s="17">
        <v>1.8545</v>
      </c>
      <c r="K1217" s="17">
        <v>61</v>
      </c>
      <c r="L1217" s="17">
        <v>19360</v>
      </c>
      <c r="M1217" s="20">
        <v>11.48826559656573</v>
      </c>
      <c r="N1217" s="18" t="s">
        <v>976</v>
      </c>
      <c r="O1217" s="18" t="s">
        <v>976</v>
      </c>
      <c r="P1217" s="21">
        <v>0.59652777777777777</v>
      </c>
      <c r="Q1217" s="18" t="s">
        <v>346</v>
      </c>
      <c r="R1217" s="20">
        <v>1.3600930001653375</v>
      </c>
      <c r="S1217" s="22">
        <v>7.1318999999999992E-3</v>
      </c>
      <c r="T1217" s="20">
        <v>0.38457266109463462</v>
      </c>
      <c r="U1217" s="22">
        <v>0.38605733204984971</v>
      </c>
      <c r="V1217" s="17">
        <v>4</v>
      </c>
      <c r="W1217" s="17">
        <v>3</v>
      </c>
      <c r="X1217" s="22">
        <v>0</v>
      </c>
      <c r="Y1217" s="22">
        <v>0</v>
      </c>
      <c r="Z1217" s="22">
        <v>0</v>
      </c>
      <c r="AA1217" s="22">
        <v>0</v>
      </c>
      <c r="AB1217" s="22">
        <v>2.2788999999999999E-3</v>
      </c>
      <c r="AC1217" s="22">
        <v>2.3460000000000001E-4</v>
      </c>
      <c r="AD1217" s="22">
        <v>1.7752999999999998E-3</v>
      </c>
      <c r="AE1217" s="22">
        <v>8.786E-4</v>
      </c>
      <c r="AF1217" s="22">
        <v>0</v>
      </c>
      <c r="AG1217" s="22">
        <v>2.27E-5</v>
      </c>
      <c r="AH1217" s="22">
        <v>7.1999999999999997E-6</v>
      </c>
      <c r="AI1217" s="22">
        <v>2.3579999999999999E-4</v>
      </c>
      <c r="AJ1217" s="22">
        <v>0</v>
      </c>
      <c r="AK1217" s="22">
        <v>0</v>
      </c>
      <c r="AL1217" s="22">
        <v>0</v>
      </c>
      <c r="AM1217" s="22">
        <v>0</v>
      </c>
      <c r="AN1217" s="22">
        <v>6.6140000000000003E-4</v>
      </c>
      <c r="AO1217" s="22">
        <v>0</v>
      </c>
      <c r="AP1217" s="22">
        <v>1.0374E-3</v>
      </c>
      <c r="AQ1217" s="24" t="s">
        <v>930</v>
      </c>
    </row>
    <row r="1218" spans="1:43" ht="27" x14ac:dyDescent="0.3">
      <c r="A1218" s="17">
        <v>2014</v>
      </c>
      <c r="B1218" s="19">
        <v>41655</v>
      </c>
      <c r="C1218" s="18" t="s">
        <v>43</v>
      </c>
      <c r="D1218" s="18" t="s">
        <v>2191</v>
      </c>
      <c r="E1218" s="18" t="s">
        <v>1280</v>
      </c>
      <c r="F1218" s="17">
        <v>1</v>
      </c>
      <c r="G1218" s="18" t="s">
        <v>919</v>
      </c>
      <c r="H1218" s="18" t="s">
        <v>47</v>
      </c>
      <c r="I1218" s="17">
        <v>2013</v>
      </c>
      <c r="J1218" s="17">
        <v>3.3014000000000001</v>
      </c>
      <c r="K1218" s="17">
        <v>74</v>
      </c>
      <c r="L1218" s="17">
        <v>9890</v>
      </c>
      <c r="M1218" s="20">
        <v>5.548160219228869</v>
      </c>
      <c r="N1218" s="18" t="s">
        <v>969</v>
      </c>
      <c r="O1218" s="18" t="s">
        <v>969</v>
      </c>
      <c r="P1218" s="21">
        <v>0.38194444444444442</v>
      </c>
      <c r="Q1218" s="18" t="s">
        <v>346</v>
      </c>
      <c r="R1218" s="20"/>
      <c r="S1218" s="22">
        <v>4.6928999999999998E-3</v>
      </c>
      <c r="T1218" s="20" t="s">
        <v>47</v>
      </c>
      <c r="U1218" s="22"/>
      <c r="V1218" s="17">
        <v>2</v>
      </c>
      <c r="W1218" s="17">
        <v>1</v>
      </c>
      <c r="X1218" s="22">
        <v>1.6588999999999998E-3</v>
      </c>
      <c r="Y1218" s="22">
        <v>0</v>
      </c>
      <c r="Z1218" s="22">
        <v>1.9562E-3</v>
      </c>
      <c r="AA1218" s="22">
        <v>0</v>
      </c>
      <c r="AB1218" s="22">
        <v>0</v>
      </c>
      <c r="AC1218" s="22">
        <v>8.6939999999999999E-4</v>
      </c>
      <c r="AD1218" s="22">
        <v>0</v>
      </c>
      <c r="AE1218" s="22">
        <v>0</v>
      </c>
      <c r="AF1218" s="22">
        <v>0</v>
      </c>
      <c r="AG1218" s="22">
        <v>9.0799999999999998E-5</v>
      </c>
      <c r="AH1218" s="22">
        <v>6.7199999999999994E-5</v>
      </c>
      <c r="AI1218" s="22">
        <v>5.0399999999999999E-5</v>
      </c>
      <c r="AJ1218" s="22">
        <v>0</v>
      </c>
      <c r="AK1218" s="22">
        <v>0</v>
      </c>
      <c r="AL1218" s="22">
        <v>0</v>
      </c>
      <c r="AM1218" s="22">
        <v>0</v>
      </c>
      <c r="AN1218" s="22">
        <v>0</v>
      </c>
      <c r="AO1218" s="22">
        <v>0</v>
      </c>
      <c r="AP1218" s="22">
        <v>0</v>
      </c>
      <c r="AQ1218" s="24" t="s">
        <v>930</v>
      </c>
    </row>
    <row r="1219" spans="1:43" ht="27" x14ac:dyDescent="0.3">
      <c r="A1219" s="17">
        <v>2014</v>
      </c>
      <c r="B1219" s="19">
        <v>41681</v>
      </c>
      <c r="C1219" s="18" t="s">
        <v>1313</v>
      </c>
      <c r="D1219" s="18" t="s">
        <v>2192</v>
      </c>
      <c r="E1219" s="18" t="s">
        <v>1280</v>
      </c>
      <c r="F1219" s="17">
        <v>2</v>
      </c>
      <c r="G1219" s="18" t="s">
        <v>919</v>
      </c>
      <c r="H1219" s="18" t="s">
        <v>47</v>
      </c>
      <c r="I1219" s="17">
        <v>2013</v>
      </c>
      <c r="J1219" s="17">
        <v>2.2351000000000001</v>
      </c>
      <c r="K1219" s="17">
        <v>66</v>
      </c>
      <c r="L1219" s="17">
        <v>5080</v>
      </c>
      <c r="M1219" s="20">
        <v>2.7080006287240495</v>
      </c>
      <c r="N1219" s="18" t="s">
        <v>969</v>
      </c>
      <c r="O1219" s="18" t="s">
        <v>969</v>
      </c>
      <c r="P1219" s="21">
        <v>0.48749999999999999</v>
      </c>
      <c r="Q1219" s="18" t="s">
        <v>346</v>
      </c>
      <c r="R1219" s="20">
        <v>2.7925665176238201</v>
      </c>
      <c r="S1219" s="22">
        <v>0.26029337231498678</v>
      </c>
      <c r="T1219" s="20">
        <v>11.645714836695753</v>
      </c>
      <c r="U1219" s="22">
        <v>13.180701779399953</v>
      </c>
      <c r="V1219" s="17">
        <v>3</v>
      </c>
      <c r="W1219" s="17">
        <v>2</v>
      </c>
      <c r="X1219" s="22">
        <v>0</v>
      </c>
      <c r="Y1219" s="22">
        <v>0</v>
      </c>
      <c r="Z1219" s="22">
        <v>0</v>
      </c>
      <c r="AA1219" s="22">
        <v>0</v>
      </c>
      <c r="AB1219" s="22">
        <v>2.8209999999999997E-4</v>
      </c>
      <c r="AC1219" s="22">
        <v>0</v>
      </c>
      <c r="AD1219" s="22">
        <v>0</v>
      </c>
      <c r="AE1219" s="22">
        <v>0</v>
      </c>
      <c r="AF1219" s="22">
        <v>2.4999999999999998E-6</v>
      </c>
      <c r="AG1219" s="22">
        <v>0</v>
      </c>
      <c r="AH1219" s="22">
        <v>0</v>
      </c>
      <c r="AI1219" s="22">
        <v>8.2700000000000004E-5</v>
      </c>
      <c r="AJ1219" s="22">
        <v>0</v>
      </c>
      <c r="AK1219" s="22">
        <v>0</v>
      </c>
      <c r="AL1219" s="22">
        <v>0</v>
      </c>
      <c r="AM1219" s="22">
        <v>0</v>
      </c>
      <c r="AN1219" s="22">
        <v>3.3070000000000002E-4</v>
      </c>
      <c r="AO1219" s="22">
        <v>0.25959537231498675</v>
      </c>
      <c r="AP1219" s="22">
        <v>0</v>
      </c>
      <c r="AQ1219" s="24" t="s">
        <v>930</v>
      </c>
    </row>
    <row r="1220" spans="1:43" ht="27" x14ac:dyDescent="0.3">
      <c r="A1220" s="17">
        <v>2014</v>
      </c>
      <c r="B1220" s="19">
        <v>41681</v>
      </c>
      <c r="C1220" s="18" t="s">
        <v>1313</v>
      </c>
      <c r="D1220" s="18" t="s">
        <v>2148</v>
      </c>
      <c r="E1220" s="18" t="s">
        <v>1280</v>
      </c>
      <c r="F1220" s="17">
        <v>2</v>
      </c>
      <c r="G1220" s="18" t="s">
        <v>919</v>
      </c>
      <c r="H1220" s="18" t="s">
        <v>47</v>
      </c>
      <c r="I1220" s="17">
        <v>2013</v>
      </c>
      <c r="J1220" s="17">
        <v>2.6379000000000001</v>
      </c>
      <c r="K1220" s="17">
        <v>71</v>
      </c>
      <c r="L1220" s="17">
        <v>5080</v>
      </c>
      <c r="M1220" s="20">
        <v>2.7080006287240495</v>
      </c>
      <c r="N1220" s="18" t="s">
        <v>969</v>
      </c>
      <c r="O1220" s="18" t="s">
        <v>969</v>
      </c>
      <c r="P1220" s="21">
        <v>0.48749999999999999</v>
      </c>
      <c r="Q1220" s="18" t="s">
        <v>346</v>
      </c>
      <c r="R1220" s="20">
        <v>2.1477566583130385</v>
      </c>
      <c r="S1220" s="22">
        <v>7.7795689498547954E-2</v>
      </c>
      <c r="T1220" s="20">
        <v>2.9491523370312729</v>
      </c>
      <c r="U1220" s="22">
        <v>3.0387703024221691</v>
      </c>
      <c r="V1220" s="17">
        <v>3</v>
      </c>
      <c r="W1220" s="17">
        <v>3</v>
      </c>
      <c r="X1220" s="22">
        <v>0</v>
      </c>
      <c r="Y1220" s="22">
        <v>0</v>
      </c>
      <c r="Z1220" s="22">
        <v>0</v>
      </c>
      <c r="AA1220" s="22">
        <v>0</v>
      </c>
      <c r="AB1220" s="22">
        <v>6.2469999999999995E-4</v>
      </c>
      <c r="AC1220" s="22">
        <v>1.0990000000000002E-4</v>
      </c>
      <c r="AD1220" s="22">
        <v>2.187E-4</v>
      </c>
      <c r="AE1220" s="22">
        <v>1.528E-4</v>
      </c>
      <c r="AF1220" s="22">
        <v>0</v>
      </c>
      <c r="AG1220" s="22">
        <v>0</v>
      </c>
      <c r="AH1220" s="22">
        <v>0</v>
      </c>
      <c r="AI1220" s="22">
        <v>5.0399999999999999E-5</v>
      </c>
      <c r="AJ1220" s="22">
        <v>0</v>
      </c>
      <c r="AK1220" s="22">
        <v>1.0377410083449185E-3</v>
      </c>
      <c r="AL1220" s="22">
        <v>0</v>
      </c>
      <c r="AM1220" s="22">
        <v>0</v>
      </c>
      <c r="AN1220" s="22">
        <v>0</v>
      </c>
      <c r="AO1220" s="22">
        <v>7.5601448490203046E-2</v>
      </c>
      <c r="AP1220" s="22">
        <v>0</v>
      </c>
      <c r="AQ1220" s="24" t="s">
        <v>930</v>
      </c>
    </row>
    <row r="1221" spans="1:43" ht="27" x14ac:dyDescent="0.3">
      <c r="A1221" s="17">
        <v>2014</v>
      </c>
      <c r="B1221" s="19">
        <v>41681</v>
      </c>
      <c r="C1221" s="18" t="s">
        <v>1313</v>
      </c>
      <c r="D1221" s="18" t="s">
        <v>2193</v>
      </c>
      <c r="E1221" s="18" t="s">
        <v>1280</v>
      </c>
      <c r="F1221" s="17">
        <v>2</v>
      </c>
      <c r="G1221" s="18" t="s">
        <v>919</v>
      </c>
      <c r="H1221" s="18" t="s">
        <v>47</v>
      </c>
      <c r="I1221" s="17">
        <v>2013</v>
      </c>
      <c r="J1221" s="17">
        <v>2.8069999999999999</v>
      </c>
      <c r="K1221" s="17">
        <v>69</v>
      </c>
      <c r="L1221" s="17">
        <v>5080</v>
      </c>
      <c r="M1221" s="20">
        <v>2.7080006287240495</v>
      </c>
      <c r="N1221" s="18" t="s">
        <v>969</v>
      </c>
      <c r="O1221" s="18" t="s">
        <v>969</v>
      </c>
      <c r="P1221" s="21">
        <v>0.48749999999999999</v>
      </c>
      <c r="Q1221" s="18" t="s">
        <v>346</v>
      </c>
      <c r="R1221" s="20">
        <v>2.7956541378758049</v>
      </c>
      <c r="S1221" s="22">
        <v>0.31029942837508984</v>
      </c>
      <c r="T1221" s="20">
        <v>11.05448622640149</v>
      </c>
      <c r="U1221" s="22">
        <v>12.42837975453099</v>
      </c>
      <c r="V1221" s="17">
        <v>4</v>
      </c>
      <c r="W1221" s="17">
        <v>2</v>
      </c>
      <c r="X1221" s="22">
        <v>0</v>
      </c>
      <c r="Y1221" s="22">
        <v>0</v>
      </c>
      <c r="Z1221" s="22">
        <v>0</v>
      </c>
      <c r="AA1221" s="22">
        <v>0</v>
      </c>
      <c r="AB1221" s="22">
        <v>1.2089999999999998E-4</v>
      </c>
      <c r="AC1221" s="22">
        <v>1.4660000000000001E-4</v>
      </c>
      <c r="AD1221" s="22">
        <v>0</v>
      </c>
      <c r="AE1221" s="22">
        <v>0</v>
      </c>
      <c r="AF1221" s="22">
        <v>0</v>
      </c>
      <c r="AG1221" s="22">
        <v>0</v>
      </c>
      <c r="AH1221" s="22">
        <v>0</v>
      </c>
      <c r="AI1221" s="22">
        <v>0</v>
      </c>
      <c r="AJ1221" s="22">
        <v>0</v>
      </c>
      <c r="AK1221" s="22">
        <v>0</v>
      </c>
      <c r="AL1221" s="22">
        <v>0</v>
      </c>
      <c r="AM1221" s="22">
        <v>0</v>
      </c>
      <c r="AN1221" s="22">
        <v>0</v>
      </c>
      <c r="AO1221" s="22">
        <v>0.31003192837508986</v>
      </c>
      <c r="AP1221" s="22">
        <v>0</v>
      </c>
      <c r="AQ1221" s="24" t="s">
        <v>930</v>
      </c>
    </row>
    <row r="1222" spans="1:43" ht="27" x14ac:dyDescent="0.3">
      <c r="A1222" s="17">
        <v>2014</v>
      </c>
      <c r="B1222" s="19">
        <v>41681</v>
      </c>
      <c r="C1222" s="18" t="s">
        <v>1313</v>
      </c>
      <c r="D1222" s="18" t="s">
        <v>2194</v>
      </c>
      <c r="E1222" s="18" t="s">
        <v>1280</v>
      </c>
      <c r="F1222" s="17">
        <v>2</v>
      </c>
      <c r="G1222" s="18" t="s">
        <v>919</v>
      </c>
      <c r="H1222" s="18" t="s">
        <v>47</v>
      </c>
      <c r="I1222" s="17">
        <v>2013</v>
      </c>
      <c r="J1222" s="17">
        <v>2.6274999999999999</v>
      </c>
      <c r="K1222" s="17">
        <v>71</v>
      </c>
      <c r="L1222" s="17">
        <v>5080</v>
      </c>
      <c r="M1222" s="20">
        <v>2.7080006287240495</v>
      </c>
      <c r="N1222" s="18" t="s">
        <v>969</v>
      </c>
      <c r="O1222" s="18" t="s">
        <v>969</v>
      </c>
      <c r="P1222" s="21">
        <v>0.48749999999999999</v>
      </c>
      <c r="Q1222" s="18" t="s">
        <v>346</v>
      </c>
      <c r="R1222" s="20">
        <v>2.5604569711998302</v>
      </c>
      <c r="S1222" s="22">
        <v>0.20121291239373368</v>
      </c>
      <c r="T1222" s="20">
        <v>7.6579605097519963</v>
      </c>
      <c r="U1222" s="22">
        <v>8.2930380918874249</v>
      </c>
      <c r="V1222" s="17">
        <v>3</v>
      </c>
      <c r="W1222" s="17">
        <v>2</v>
      </c>
      <c r="X1222" s="22">
        <v>0</v>
      </c>
      <c r="Y1222" s="22">
        <v>0</v>
      </c>
      <c r="Z1222" s="22">
        <v>0</v>
      </c>
      <c r="AA1222" s="22">
        <v>0</v>
      </c>
      <c r="AB1222" s="22">
        <v>1.2089999999999998E-4</v>
      </c>
      <c r="AC1222" s="22">
        <v>1.8310000000000001E-4</v>
      </c>
      <c r="AD1222" s="22">
        <v>5.8100000000000003E-5</v>
      </c>
      <c r="AE1222" s="22">
        <v>0</v>
      </c>
      <c r="AF1222" s="22">
        <v>0</v>
      </c>
      <c r="AG1222" s="22">
        <v>0</v>
      </c>
      <c r="AH1222" s="22">
        <v>0</v>
      </c>
      <c r="AI1222" s="22">
        <v>5.0399999999999999E-5</v>
      </c>
      <c r="AJ1222" s="22">
        <v>0</v>
      </c>
      <c r="AK1222" s="22">
        <v>0</v>
      </c>
      <c r="AL1222" s="22">
        <v>0</v>
      </c>
      <c r="AM1222" s="22">
        <v>0</v>
      </c>
      <c r="AN1222" s="22">
        <v>0</v>
      </c>
      <c r="AO1222" s="22">
        <v>0.2008004123937337</v>
      </c>
      <c r="AP1222" s="22">
        <v>0</v>
      </c>
      <c r="AQ1222" s="24" t="s">
        <v>930</v>
      </c>
    </row>
    <row r="1223" spans="1:43" ht="27" x14ac:dyDescent="0.3">
      <c r="A1223" s="17">
        <v>2014</v>
      </c>
      <c r="B1223" s="19">
        <v>41681</v>
      </c>
      <c r="C1223" s="18" t="s">
        <v>1319</v>
      </c>
      <c r="D1223" s="18" t="s">
        <v>2195</v>
      </c>
      <c r="E1223" s="18" t="s">
        <v>1280</v>
      </c>
      <c r="F1223" s="17">
        <v>2</v>
      </c>
      <c r="G1223" s="18" t="s">
        <v>919</v>
      </c>
      <c r="H1223" s="18" t="s">
        <v>47</v>
      </c>
      <c r="I1223" s="17">
        <v>2013</v>
      </c>
      <c r="J1223" s="17">
        <v>2.0224000000000002</v>
      </c>
      <c r="K1223" s="17">
        <v>67</v>
      </c>
      <c r="L1223" s="17">
        <v>2851</v>
      </c>
      <c r="M1223" s="20">
        <v>1.4567180948153706</v>
      </c>
      <c r="N1223" s="18" t="s">
        <v>969</v>
      </c>
      <c r="O1223" s="18" t="s">
        <v>969</v>
      </c>
      <c r="P1223" s="21">
        <v>0.46875</v>
      </c>
      <c r="Q1223" s="18" t="s">
        <v>346</v>
      </c>
      <c r="R1223" s="20">
        <v>1.6651996895849841</v>
      </c>
      <c r="S1223" s="22">
        <v>2.055274436129792E-2</v>
      </c>
      <c r="T1223" s="20">
        <v>1.0162551602698733</v>
      </c>
      <c r="U1223" s="22">
        <v>1.0266889395984626</v>
      </c>
      <c r="V1223" s="17">
        <v>3</v>
      </c>
      <c r="W1223" s="17">
        <v>3</v>
      </c>
      <c r="X1223" s="22">
        <v>5.49E-5</v>
      </c>
      <c r="Y1223" s="22">
        <v>7.5300000000000001E-5</v>
      </c>
      <c r="Z1223" s="22">
        <v>0</v>
      </c>
      <c r="AA1223" s="22">
        <v>0</v>
      </c>
      <c r="AB1223" s="22">
        <v>6.8108999999999991E-3</v>
      </c>
      <c r="AC1223" s="22">
        <v>1.8310000000000001E-4</v>
      </c>
      <c r="AD1223" s="22">
        <v>2.3570000000000001E-4</v>
      </c>
      <c r="AE1223" s="22">
        <v>3.82E-5</v>
      </c>
      <c r="AF1223" s="22">
        <v>0</v>
      </c>
      <c r="AG1223" s="22">
        <v>2.27E-5</v>
      </c>
      <c r="AH1223" s="22">
        <v>0</v>
      </c>
      <c r="AI1223" s="22">
        <v>5.7149999999999996E-4</v>
      </c>
      <c r="AJ1223" s="22">
        <v>0</v>
      </c>
      <c r="AK1223" s="22">
        <v>6.5895895975270284E-4</v>
      </c>
      <c r="AL1223" s="22">
        <v>0</v>
      </c>
      <c r="AM1223" s="22">
        <v>0</v>
      </c>
      <c r="AN1223" s="22">
        <v>1.3228000000000001E-3</v>
      </c>
      <c r="AO1223" s="22">
        <v>1.057868540154522E-2</v>
      </c>
      <c r="AP1223" s="22">
        <v>0</v>
      </c>
      <c r="AQ1223" s="24" t="s">
        <v>930</v>
      </c>
    </row>
    <row r="1224" spans="1:43" ht="27" x14ac:dyDescent="0.3">
      <c r="A1224" s="17">
        <v>2014</v>
      </c>
      <c r="B1224" s="19">
        <v>41681</v>
      </c>
      <c r="C1224" s="18" t="s">
        <v>1319</v>
      </c>
      <c r="D1224" s="18" t="s">
        <v>2196</v>
      </c>
      <c r="E1224" s="18" t="s">
        <v>1280</v>
      </c>
      <c r="F1224" s="17">
        <v>2</v>
      </c>
      <c r="G1224" s="18" t="s">
        <v>919</v>
      </c>
      <c r="H1224" s="18" t="s">
        <v>47</v>
      </c>
      <c r="I1224" s="17">
        <v>2013</v>
      </c>
      <c r="J1224" s="17">
        <v>1.7150000000000001</v>
      </c>
      <c r="K1224" s="17">
        <v>61</v>
      </c>
      <c r="L1224" s="17">
        <v>2851</v>
      </c>
      <c r="M1224" s="20">
        <v>1.4567180948153706</v>
      </c>
      <c r="N1224" s="18" t="s">
        <v>969</v>
      </c>
      <c r="O1224" s="18" t="s">
        <v>969</v>
      </c>
      <c r="P1224" s="21">
        <v>0.46875</v>
      </c>
      <c r="Q1224" s="18" t="s">
        <v>346</v>
      </c>
      <c r="R1224" s="20">
        <v>1.7965066331389081</v>
      </c>
      <c r="S1224" s="22">
        <v>1.9481342335908699E-2</v>
      </c>
      <c r="T1224" s="20">
        <v>1.1359383286244138</v>
      </c>
      <c r="U1224" s="22">
        <v>1.1489901481089013</v>
      </c>
      <c r="V1224" s="17">
        <v>2</v>
      </c>
      <c r="W1224" s="17">
        <v>3</v>
      </c>
      <c r="X1224" s="22">
        <v>0</v>
      </c>
      <c r="Y1224" s="22">
        <v>0</v>
      </c>
      <c r="Z1224" s="22">
        <v>0</v>
      </c>
      <c r="AA1224" s="22">
        <v>0</v>
      </c>
      <c r="AB1224" s="22">
        <v>1.4306999999999998E-3</v>
      </c>
      <c r="AC1224" s="22">
        <v>0</v>
      </c>
      <c r="AD1224" s="22">
        <v>8.8800000000000004E-5</v>
      </c>
      <c r="AE1224" s="22">
        <v>0</v>
      </c>
      <c r="AF1224" s="22">
        <v>0</v>
      </c>
      <c r="AG1224" s="22">
        <v>0</v>
      </c>
      <c r="AH1224" s="22">
        <v>0</v>
      </c>
      <c r="AI1224" s="22">
        <v>0</v>
      </c>
      <c r="AJ1224" s="22">
        <v>0</v>
      </c>
      <c r="AK1224" s="22">
        <v>0</v>
      </c>
      <c r="AL1224" s="22">
        <v>0</v>
      </c>
      <c r="AM1224" s="22">
        <v>0</v>
      </c>
      <c r="AN1224" s="22">
        <v>3.3070000000000002E-4</v>
      </c>
      <c r="AO1224" s="22">
        <v>1.7631142335908699E-2</v>
      </c>
      <c r="AP1224" s="22">
        <v>0</v>
      </c>
      <c r="AQ1224" s="24" t="s">
        <v>930</v>
      </c>
    </row>
    <row r="1225" spans="1:43" ht="27" x14ac:dyDescent="0.3">
      <c r="A1225" s="17">
        <v>2014</v>
      </c>
      <c r="B1225" s="19">
        <v>41682</v>
      </c>
      <c r="C1225" s="18" t="s">
        <v>1134</v>
      </c>
      <c r="D1225" s="18" t="s">
        <v>2197</v>
      </c>
      <c r="E1225" s="18" t="s">
        <v>1280</v>
      </c>
      <c r="F1225" s="17">
        <v>2</v>
      </c>
      <c r="G1225" s="18" t="s">
        <v>919</v>
      </c>
      <c r="H1225" s="18" t="s">
        <v>47</v>
      </c>
      <c r="I1225" s="17">
        <v>2013</v>
      </c>
      <c r="J1225" s="17">
        <v>2.0207000000000002</v>
      </c>
      <c r="K1225" s="17">
        <v>65</v>
      </c>
      <c r="L1225" s="17">
        <v>662</v>
      </c>
      <c r="M1225" s="20">
        <v>0.30483596037227889</v>
      </c>
      <c r="N1225" s="18" t="s">
        <v>920</v>
      </c>
      <c r="O1225" s="18" t="s">
        <v>920</v>
      </c>
      <c r="P1225" s="21">
        <v>0.34097222222222223</v>
      </c>
      <c r="Q1225" s="18" t="s">
        <v>346</v>
      </c>
      <c r="R1225" s="20">
        <v>0.81658447784693466</v>
      </c>
      <c r="S1225" s="22">
        <v>2.5961470942262054E-3</v>
      </c>
      <c r="T1225" s="20">
        <v>0.12847761143297892</v>
      </c>
      <c r="U1225" s="22">
        <v>0.12864288874371524</v>
      </c>
      <c r="V1225" s="17">
        <v>1</v>
      </c>
      <c r="W1225" s="17">
        <v>2</v>
      </c>
      <c r="X1225" s="22">
        <v>5.49E-5</v>
      </c>
      <c r="Y1225" s="22">
        <v>0</v>
      </c>
      <c r="Z1225" s="22">
        <v>0</v>
      </c>
      <c r="AA1225" s="22">
        <v>0</v>
      </c>
      <c r="AB1225" s="22">
        <v>4.0299999999999997E-5</v>
      </c>
      <c r="AC1225" s="22">
        <v>0</v>
      </c>
      <c r="AD1225" s="22">
        <v>1.1620000000000001E-4</v>
      </c>
      <c r="AE1225" s="22">
        <v>0</v>
      </c>
      <c r="AF1225" s="22">
        <v>0</v>
      </c>
      <c r="AG1225" s="22">
        <v>0</v>
      </c>
      <c r="AH1225" s="22">
        <v>0</v>
      </c>
      <c r="AI1225" s="22">
        <v>1.1838999999999999E-3</v>
      </c>
      <c r="AJ1225" s="22">
        <v>0</v>
      </c>
      <c r="AK1225" s="22">
        <v>0</v>
      </c>
      <c r="AL1225" s="22">
        <v>0</v>
      </c>
      <c r="AM1225" s="22">
        <v>5.394470942262057E-4</v>
      </c>
      <c r="AN1225" s="22">
        <v>6.6140000000000003E-4</v>
      </c>
      <c r="AO1225" s="22">
        <v>0</v>
      </c>
      <c r="AP1225" s="22">
        <v>0</v>
      </c>
      <c r="AQ1225" s="24" t="s">
        <v>930</v>
      </c>
    </row>
    <row r="1226" spans="1:43" ht="27" x14ac:dyDescent="0.3">
      <c r="A1226" s="17">
        <v>2014</v>
      </c>
      <c r="B1226" s="19">
        <v>41682</v>
      </c>
      <c r="C1226" s="18" t="s">
        <v>1134</v>
      </c>
      <c r="D1226" s="18" t="s">
        <v>2198</v>
      </c>
      <c r="E1226" s="18" t="s">
        <v>1280</v>
      </c>
      <c r="F1226" s="17">
        <v>2</v>
      </c>
      <c r="G1226" s="18" t="s">
        <v>919</v>
      </c>
      <c r="H1226" s="18" t="s">
        <v>47</v>
      </c>
      <c r="I1226" s="17">
        <v>2013</v>
      </c>
      <c r="J1226" s="17">
        <v>2.2921</v>
      </c>
      <c r="K1226" s="17">
        <v>70</v>
      </c>
      <c r="L1226" s="17">
        <v>662</v>
      </c>
      <c r="M1226" s="20">
        <v>0.30483596037227889</v>
      </c>
      <c r="N1226" s="18" t="s">
        <v>920</v>
      </c>
      <c r="O1226" s="18" t="s">
        <v>920</v>
      </c>
      <c r="P1226" s="21">
        <v>0.34097222222222223</v>
      </c>
      <c r="Q1226" s="18" t="s">
        <v>346</v>
      </c>
      <c r="R1226" s="20">
        <v>1.0032831303687515</v>
      </c>
      <c r="S1226" s="22">
        <v>5.2858411468729681E-3</v>
      </c>
      <c r="T1226" s="20">
        <v>0.23061127991243699</v>
      </c>
      <c r="U1226" s="22">
        <v>0.2311443247982993</v>
      </c>
      <c r="V1226" s="17">
        <v>2</v>
      </c>
      <c r="W1226" s="17">
        <v>4</v>
      </c>
      <c r="X1226" s="22">
        <v>0</v>
      </c>
      <c r="Y1226" s="22">
        <v>0</v>
      </c>
      <c r="Z1226" s="22">
        <v>0</v>
      </c>
      <c r="AA1226" s="22">
        <v>0</v>
      </c>
      <c r="AB1226" s="22">
        <v>1.209E-3</v>
      </c>
      <c r="AC1226" s="22">
        <v>8.7100000000000003E-5</v>
      </c>
      <c r="AD1226" s="22">
        <v>1.3699999999999999E-5</v>
      </c>
      <c r="AE1226" s="22">
        <v>1.1459999999999999E-4</v>
      </c>
      <c r="AF1226" s="22">
        <v>0</v>
      </c>
      <c r="AG1226" s="22">
        <v>0</v>
      </c>
      <c r="AH1226" s="22">
        <v>0</v>
      </c>
      <c r="AI1226" s="22">
        <v>8.0859999999999992E-4</v>
      </c>
      <c r="AJ1226" s="22">
        <v>0</v>
      </c>
      <c r="AK1226" s="22">
        <v>1.1365411468729682E-3</v>
      </c>
      <c r="AL1226" s="22">
        <v>0</v>
      </c>
      <c r="AM1226" s="22">
        <v>0</v>
      </c>
      <c r="AN1226" s="22">
        <v>1.6535E-3</v>
      </c>
      <c r="AO1226" s="22">
        <v>0</v>
      </c>
      <c r="AP1226" s="22">
        <v>2.6279999999999999E-4</v>
      </c>
      <c r="AQ1226" s="24" t="s">
        <v>930</v>
      </c>
    </row>
    <row r="1227" spans="1:43" ht="27" x14ac:dyDescent="0.3">
      <c r="A1227" s="17">
        <v>2014</v>
      </c>
      <c r="B1227" s="19">
        <v>41682</v>
      </c>
      <c r="C1227" s="18" t="s">
        <v>44</v>
      </c>
      <c r="D1227" s="18" t="s">
        <v>2199</v>
      </c>
      <c r="E1227" s="18" t="s">
        <v>1280</v>
      </c>
      <c r="F1227" s="17">
        <v>2</v>
      </c>
      <c r="G1227" s="18" t="s">
        <v>919</v>
      </c>
      <c r="H1227" s="18" t="s">
        <v>47</v>
      </c>
      <c r="I1227" s="17">
        <v>2013</v>
      </c>
      <c r="J1227" s="17">
        <v>2.3365999999999998</v>
      </c>
      <c r="K1227" s="17">
        <v>70</v>
      </c>
      <c r="L1227" s="17">
        <v>271</v>
      </c>
      <c r="M1227" s="20">
        <v>0.11719201940839588</v>
      </c>
      <c r="N1227" s="18" t="s">
        <v>920</v>
      </c>
      <c r="O1227" s="18" t="s">
        <v>920</v>
      </c>
      <c r="P1227" s="21">
        <v>0.3576388888888889</v>
      </c>
      <c r="Q1227" s="18" t="s">
        <v>346</v>
      </c>
      <c r="R1227" s="20">
        <v>1.4260907482764622</v>
      </c>
      <c r="S1227" s="22">
        <v>1.3993350916455909E-2</v>
      </c>
      <c r="T1227" s="20">
        <v>0.59887661201985409</v>
      </c>
      <c r="U1227" s="22">
        <v>0.60248475229231857</v>
      </c>
      <c r="V1227" s="17">
        <v>3</v>
      </c>
      <c r="W1227" s="17">
        <v>3</v>
      </c>
      <c r="X1227" s="22">
        <v>1.098E-4</v>
      </c>
      <c r="Y1227" s="22">
        <v>0</v>
      </c>
      <c r="Z1227" s="22">
        <v>0</v>
      </c>
      <c r="AA1227" s="22">
        <v>0</v>
      </c>
      <c r="AB1227" s="22">
        <v>4.0299999999999997E-5</v>
      </c>
      <c r="AC1227" s="22">
        <v>4.7640000000000009E-4</v>
      </c>
      <c r="AD1227" s="22">
        <v>4.4400000000000002E-5</v>
      </c>
      <c r="AE1227" s="22">
        <v>3.8200000000000002E-4</v>
      </c>
      <c r="AF1227" s="22">
        <v>0</v>
      </c>
      <c r="AG1227" s="22">
        <v>0</v>
      </c>
      <c r="AH1227" s="22">
        <v>0</v>
      </c>
      <c r="AI1227" s="22">
        <v>2.0460999999999999E-3</v>
      </c>
      <c r="AJ1227" s="22">
        <v>0</v>
      </c>
      <c r="AK1227" s="22">
        <v>0</v>
      </c>
      <c r="AL1227" s="22">
        <v>0</v>
      </c>
      <c r="AM1227" s="22">
        <v>0</v>
      </c>
      <c r="AN1227" s="22">
        <v>0</v>
      </c>
      <c r="AO1227" s="22">
        <v>9.5823509164559093E-3</v>
      </c>
      <c r="AP1227" s="22">
        <v>1.312E-3</v>
      </c>
      <c r="AQ1227" s="24" t="s">
        <v>930</v>
      </c>
    </row>
    <row r="1228" spans="1:43" ht="27" x14ac:dyDescent="0.3">
      <c r="A1228" s="17">
        <v>2014</v>
      </c>
      <c r="B1228" s="19">
        <v>41682</v>
      </c>
      <c r="C1228" s="18" t="s">
        <v>1614</v>
      </c>
      <c r="D1228" s="18" t="s">
        <v>2200</v>
      </c>
      <c r="E1228" s="18" t="s">
        <v>1280</v>
      </c>
      <c r="F1228" s="17">
        <v>2</v>
      </c>
      <c r="G1228" s="18" t="s">
        <v>919</v>
      </c>
      <c r="H1228" s="18" t="s">
        <v>47</v>
      </c>
      <c r="I1228" s="17">
        <v>2013</v>
      </c>
      <c r="J1228" s="17">
        <v>2.1991000000000001</v>
      </c>
      <c r="K1228" s="17">
        <v>66</v>
      </c>
      <c r="L1228" s="17">
        <v>204</v>
      </c>
      <c r="M1228" s="20">
        <v>8.6477742355277706E-2</v>
      </c>
      <c r="N1228" s="18" t="s">
        <v>920</v>
      </c>
      <c r="O1228" s="18" t="s">
        <v>920</v>
      </c>
      <c r="P1228" s="21">
        <v>0.5229166666666667</v>
      </c>
      <c r="Q1228" s="18" t="s">
        <v>346</v>
      </c>
      <c r="R1228" s="20">
        <v>1.2496024021120806</v>
      </c>
      <c r="S1228" s="22">
        <v>7.4558814592934376E-3</v>
      </c>
      <c r="T1228" s="20">
        <v>0.33904240185955337</v>
      </c>
      <c r="U1228" s="22">
        <v>0.34019580990447901</v>
      </c>
      <c r="V1228" s="17">
        <v>3</v>
      </c>
      <c r="W1228" s="17">
        <v>2</v>
      </c>
      <c r="X1228" s="22">
        <v>0</v>
      </c>
      <c r="Y1228" s="22">
        <v>0</v>
      </c>
      <c r="Z1228" s="22">
        <v>0</v>
      </c>
      <c r="AA1228" s="22">
        <v>0</v>
      </c>
      <c r="AB1228" s="22">
        <v>8.0599999999999994E-5</v>
      </c>
      <c r="AC1228" s="22">
        <v>1.3681000000000001E-3</v>
      </c>
      <c r="AD1228" s="22">
        <v>1.403E-4</v>
      </c>
      <c r="AE1228" s="22">
        <v>3.056E-4</v>
      </c>
      <c r="AF1228" s="22">
        <v>0</v>
      </c>
      <c r="AG1228" s="22">
        <v>0</v>
      </c>
      <c r="AH1228" s="22">
        <v>0</v>
      </c>
      <c r="AI1228" s="22">
        <v>1.936E-3</v>
      </c>
      <c r="AJ1228" s="22">
        <v>0</v>
      </c>
      <c r="AK1228" s="22">
        <v>0</v>
      </c>
      <c r="AL1228" s="22">
        <v>3.2972814592934375E-3</v>
      </c>
      <c r="AM1228" s="22">
        <v>0</v>
      </c>
      <c r="AN1228" s="22">
        <v>0</v>
      </c>
      <c r="AO1228" s="22">
        <v>0</v>
      </c>
      <c r="AP1228" s="22">
        <v>3.28E-4</v>
      </c>
      <c r="AQ1228" s="24" t="s">
        <v>930</v>
      </c>
    </row>
    <row r="1229" spans="1:43" ht="27" x14ac:dyDescent="0.3">
      <c r="A1229" s="17">
        <v>2014</v>
      </c>
      <c r="B1229" s="19">
        <v>41682</v>
      </c>
      <c r="C1229" s="18" t="s">
        <v>2201</v>
      </c>
      <c r="D1229" s="18" t="s">
        <v>2202</v>
      </c>
      <c r="E1229" s="18" t="s">
        <v>1280</v>
      </c>
      <c r="F1229" s="17">
        <v>2</v>
      </c>
      <c r="G1229" s="18" t="s">
        <v>919</v>
      </c>
      <c r="H1229" s="18" t="s">
        <v>47</v>
      </c>
      <c r="I1229" s="17">
        <v>2013</v>
      </c>
      <c r="J1229" s="17">
        <v>2.2909000000000002</v>
      </c>
      <c r="K1229" s="17">
        <v>68</v>
      </c>
      <c r="L1229" s="17">
        <v>218</v>
      </c>
      <c r="M1229" s="20">
        <v>9.2843783488716691E-2</v>
      </c>
      <c r="N1229" s="18" t="s">
        <v>920</v>
      </c>
      <c r="O1229" s="18" t="s">
        <v>920</v>
      </c>
      <c r="P1229" s="21">
        <v>0.50416666666666665</v>
      </c>
      <c r="Q1229" s="18" t="s">
        <v>346</v>
      </c>
      <c r="R1229" s="20">
        <v>1.1588776146116857</v>
      </c>
      <c r="S1229" s="22">
        <v>6.7757013412329641E-3</v>
      </c>
      <c r="T1229" s="20">
        <v>0.29576591475983077</v>
      </c>
      <c r="U1229" s="22">
        <v>0.29664328448375776</v>
      </c>
      <c r="V1229" s="17">
        <v>4</v>
      </c>
      <c r="W1229" s="17">
        <v>3</v>
      </c>
      <c r="X1229" s="22">
        <v>0</v>
      </c>
      <c r="Y1229" s="22">
        <v>0</v>
      </c>
      <c r="Z1229" s="22">
        <v>0</v>
      </c>
      <c r="AA1229" s="22">
        <v>0</v>
      </c>
      <c r="AB1229" s="22">
        <v>0</v>
      </c>
      <c r="AC1229" s="22">
        <v>0</v>
      </c>
      <c r="AD1229" s="22">
        <v>0</v>
      </c>
      <c r="AE1229" s="22">
        <v>0</v>
      </c>
      <c r="AF1229" s="22">
        <v>0</v>
      </c>
      <c r="AG1229" s="22">
        <v>0</v>
      </c>
      <c r="AH1229" s="22">
        <v>0</v>
      </c>
      <c r="AI1229" s="22">
        <v>2.7962999999999998E-3</v>
      </c>
      <c r="AJ1229" s="22">
        <v>0</v>
      </c>
      <c r="AK1229" s="22">
        <v>0</v>
      </c>
      <c r="AL1229" s="22">
        <v>2.1754013412329637E-3</v>
      </c>
      <c r="AM1229" s="22">
        <v>0</v>
      </c>
      <c r="AN1229" s="22">
        <v>0</v>
      </c>
      <c r="AO1229" s="22">
        <v>0</v>
      </c>
      <c r="AP1229" s="22">
        <v>1.804E-3</v>
      </c>
      <c r="AQ1229" s="24" t="s">
        <v>930</v>
      </c>
    </row>
    <row r="1230" spans="1:43" ht="27" x14ac:dyDescent="0.3">
      <c r="A1230" s="17">
        <v>2014</v>
      </c>
      <c r="B1230" s="19">
        <v>41682</v>
      </c>
      <c r="C1230" s="18" t="s">
        <v>2201</v>
      </c>
      <c r="D1230" s="18" t="s">
        <v>2203</v>
      </c>
      <c r="E1230" s="18" t="s">
        <v>1280</v>
      </c>
      <c r="F1230" s="17">
        <v>2</v>
      </c>
      <c r="G1230" s="18" t="s">
        <v>919</v>
      </c>
      <c r="H1230" s="18" t="s">
        <v>47</v>
      </c>
      <c r="I1230" s="17">
        <v>2013</v>
      </c>
      <c r="J1230" s="17">
        <v>2.4125000000000001</v>
      </c>
      <c r="K1230" s="17">
        <v>71</v>
      </c>
      <c r="L1230" s="17">
        <v>218</v>
      </c>
      <c r="M1230" s="20">
        <v>9.2843783488716691E-2</v>
      </c>
      <c r="N1230" s="18" t="s">
        <v>920</v>
      </c>
      <c r="O1230" s="18" t="s">
        <v>920</v>
      </c>
      <c r="P1230" s="21">
        <v>0.50416666666666665</v>
      </c>
      <c r="Q1230" s="18" t="s">
        <v>346</v>
      </c>
      <c r="R1230" s="20">
        <v>1.1343388441791868</v>
      </c>
      <c r="S1230" s="22">
        <v>7.5428890589431885E-3</v>
      </c>
      <c r="T1230" s="20">
        <v>0.31265861384220472</v>
      </c>
      <c r="U1230" s="22">
        <v>0.31363923392345511</v>
      </c>
      <c r="V1230" s="17">
        <v>4</v>
      </c>
      <c r="W1230" s="17">
        <v>2</v>
      </c>
      <c r="X1230" s="22">
        <v>0</v>
      </c>
      <c r="Y1230" s="22">
        <v>0</v>
      </c>
      <c r="Z1230" s="22">
        <v>0</v>
      </c>
      <c r="AA1230" s="22">
        <v>0</v>
      </c>
      <c r="AB1230" s="22">
        <v>0</v>
      </c>
      <c r="AC1230" s="22">
        <v>0</v>
      </c>
      <c r="AD1230" s="22">
        <v>0</v>
      </c>
      <c r="AE1230" s="22">
        <v>0</v>
      </c>
      <c r="AF1230" s="22">
        <v>0</v>
      </c>
      <c r="AG1230" s="22">
        <v>0</v>
      </c>
      <c r="AH1230" s="22">
        <v>0</v>
      </c>
      <c r="AI1230" s="22">
        <v>3.9284999999999997E-3</v>
      </c>
      <c r="AJ1230" s="22">
        <v>0</v>
      </c>
      <c r="AK1230" s="22">
        <v>0</v>
      </c>
      <c r="AL1230" s="22">
        <v>4.98389058943189E-4</v>
      </c>
      <c r="AM1230" s="22">
        <v>0</v>
      </c>
      <c r="AN1230" s="22">
        <v>0</v>
      </c>
      <c r="AO1230" s="22">
        <v>0</v>
      </c>
      <c r="AP1230" s="22">
        <v>3.1159999999999998E-3</v>
      </c>
      <c r="AQ1230" s="24" t="s">
        <v>930</v>
      </c>
    </row>
    <row r="1231" spans="1:43" ht="27" x14ac:dyDescent="0.3">
      <c r="A1231" s="17">
        <v>2014</v>
      </c>
      <c r="B1231" s="19">
        <v>41682</v>
      </c>
      <c r="C1231" s="18" t="s">
        <v>2201</v>
      </c>
      <c r="D1231" s="18" t="s">
        <v>2204</v>
      </c>
      <c r="E1231" s="18" t="s">
        <v>1280</v>
      </c>
      <c r="F1231" s="17">
        <v>2</v>
      </c>
      <c r="G1231" s="18" t="s">
        <v>919</v>
      </c>
      <c r="H1231" s="18" t="s">
        <v>47</v>
      </c>
      <c r="I1231" s="17">
        <v>2013</v>
      </c>
      <c r="J1231" s="17">
        <v>1.9630000000000001</v>
      </c>
      <c r="K1231" s="17">
        <v>64</v>
      </c>
      <c r="L1231" s="17">
        <v>218</v>
      </c>
      <c r="M1231" s="20">
        <v>9.2843783488716691E-2</v>
      </c>
      <c r="N1231" s="18" t="s">
        <v>920</v>
      </c>
      <c r="O1231" s="18" t="s">
        <v>920</v>
      </c>
      <c r="P1231" s="21">
        <v>0.50416666666666665</v>
      </c>
      <c r="Q1231" s="18" t="s">
        <v>346</v>
      </c>
      <c r="R1231" s="20">
        <v>0.72562306550190636</v>
      </c>
      <c r="S1231" s="22">
        <v>1.9853000000000002E-3</v>
      </c>
      <c r="T1231" s="20">
        <v>0.10113601630157923</v>
      </c>
      <c r="U1231" s="22">
        <v>0.10123840479115227</v>
      </c>
      <c r="V1231" s="17">
        <v>2</v>
      </c>
      <c r="W1231" s="17">
        <v>3</v>
      </c>
      <c r="X1231" s="22">
        <v>0</v>
      </c>
      <c r="Y1231" s="22">
        <v>0</v>
      </c>
      <c r="Z1231" s="22">
        <v>0</v>
      </c>
      <c r="AA1231" s="22">
        <v>0</v>
      </c>
      <c r="AB1231" s="22">
        <v>0</v>
      </c>
      <c r="AC1231" s="22">
        <v>0</v>
      </c>
      <c r="AD1231" s="22">
        <v>0</v>
      </c>
      <c r="AE1231" s="22">
        <v>0</v>
      </c>
      <c r="AF1231" s="22">
        <v>0</v>
      </c>
      <c r="AG1231" s="22">
        <v>0</v>
      </c>
      <c r="AH1231" s="22">
        <v>0</v>
      </c>
      <c r="AI1231" s="22">
        <v>1.3293000000000001E-3</v>
      </c>
      <c r="AJ1231" s="22">
        <v>0</v>
      </c>
      <c r="AK1231" s="22">
        <v>0</v>
      </c>
      <c r="AL1231" s="22">
        <v>0</v>
      </c>
      <c r="AM1231" s="22">
        <v>0</v>
      </c>
      <c r="AN1231" s="22">
        <v>0</v>
      </c>
      <c r="AO1231" s="22">
        <v>0</v>
      </c>
      <c r="AP1231" s="22">
        <v>6.5600000000000001E-4</v>
      </c>
      <c r="AQ1231" s="24" t="s">
        <v>930</v>
      </c>
    </row>
    <row r="1232" spans="1:43" ht="40.200000000000003" x14ac:dyDescent="0.3">
      <c r="A1232" s="17">
        <v>2014</v>
      </c>
      <c r="B1232" s="19">
        <v>41682</v>
      </c>
      <c r="C1232" s="18" t="s">
        <v>1346</v>
      </c>
      <c r="D1232" s="18" t="s">
        <v>2205</v>
      </c>
      <c r="E1232" s="18" t="s">
        <v>1280</v>
      </c>
      <c r="F1232" s="17">
        <v>2</v>
      </c>
      <c r="G1232" s="18" t="s">
        <v>919</v>
      </c>
      <c r="H1232" s="18" t="s">
        <v>47</v>
      </c>
      <c r="I1232" s="17">
        <v>2013</v>
      </c>
      <c r="J1232" s="17">
        <v>2.6698</v>
      </c>
      <c r="K1232" s="17">
        <v>70</v>
      </c>
      <c r="L1232" s="17">
        <v>291</v>
      </c>
      <c r="M1232" s="20">
        <v>0.12647150560765485</v>
      </c>
      <c r="N1232" s="18" t="s">
        <v>920</v>
      </c>
      <c r="O1232" s="18" t="s">
        <v>921</v>
      </c>
      <c r="P1232" s="21">
        <v>0.40277777777777779</v>
      </c>
      <c r="Q1232" s="18" t="s">
        <v>346</v>
      </c>
      <c r="R1232" s="20">
        <v>1.2205631359407463</v>
      </c>
      <c r="S1232" s="22">
        <v>8.7175432940781016E-3</v>
      </c>
      <c r="T1232" s="20">
        <v>0.32652420758401757</v>
      </c>
      <c r="U1232" s="22">
        <v>0.32759388090774533</v>
      </c>
      <c r="V1232" s="17">
        <v>3</v>
      </c>
      <c r="W1232" s="17">
        <v>2</v>
      </c>
      <c r="X1232" s="22">
        <v>0</v>
      </c>
      <c r="Y1232" s="22">
        <v>0</v>
      </c>
      <c r="Z1232" s="22">
        <v>0</v>
      </c>
      <c r="AA1232" s="22">
        <v>0</v>
      </c>
      <c r="AB1232" s="22">
        <v>0</v>
      </c>
      <c r="AC1232" s="22">
        <v>7.3200000000000004E-5</v>
      </c>
      <c r="AD1232" s="22">
        <v>7.1799999999999997E-5</v>
      </c>
      <c r="AE1232" s="22">
        <v>1.1459999999999999E-4</v>
      </c>
      <c r="AF1232" s="22">
        <v>0</v>
      </c>
      <c r="AG1232" s="22">
        <v>0</v>
      </c>
      <c r="AH1232" s="22">
        <v>0</v>
      </c>
      <c r="AI1232" s="22">
        <v>7.3271999999999999E-3</v>
      </c>
      <c r="AJ1232" s="22">
        <v>0</v>
      </c>
      <c r="AK1232" s="22">
        <v>0</v>
      </c>
      <c r="AL1232" s="22">
        <v>5.9064329407810178E-4</v>
      </c>
      <c r="AM1232" s="22">
        <v>0</v>
      </c>
      <c r="AN1232" s="22">
        <v>0</v>
      </c>
      <c r="AO1232" s="22">
        <v>0</v>
      </c>
      <c r="AP1232" s="22">
        <v>5.4010000000000006E-4</v>
      </c>
      <c r="AQ1232" s="24" t="s">
        <v>930</v>
      </c>
    </row>
    <row r="1233" spans="1:43" ht="40.200000000000003" x14ac:dyDescent="0.3">
      <c r="A1233" s="17">
        <v>2014</v>
      </c>
      <c r="B1233" s="19">
        <v>41682</v>
      </c>
      <c r="C1233" s="18" t="s">
        <v>1346</v>
      </c>
      <c r="D1233" s="18" t="s">
        <v>2206</v>
      </c>
      <c r="E1233" s="18" t="s">
        <v>1280</v>
      </c>
      <c r="F1233" s="17">
        <v>2</v>
      </c>
      <c r="G1233" s="18" t="s">
        <v>919</v>
      </c>
      <c r="H1233" s="18" t="s">
        <v>47</v>
      </c>
      <c r="I1233" s="17">
        <v>2013</v>
      </c>
      <c r="J1233" s="17">
        <v>2.1968999999999999</v>
      </c>
      <c r="K1233" s="17">
        <v>68</v>
      </c>
      <c r="L1233" s="17">
        <v>291</v>
      </c>
      <c r="M1233" s="20">
        <v>0.12647150560765485</v>
      </c>
      <c r="N1233" s="18" t="s">
        <v>920</v>
      </c>
      <c r="O1233" s="18" t="s">
        <v>921</v>
      </c>
      <c r="P1233" s="21">
        <v>0.40277777777777779</v>
      </c>
      <c r="Q1233" s="18" t="s">
        <v>346</v>
      </c>
      <c r="R1233" s="20">
        <v>1.4011572079879364</v>
      </c>
      <c r="S1233" s="22">
        <v>1.1836787426934444E-2</v>
      </c>
      <c r="T1233" s="20">
        <v>0.53879500327436136</v>
      </c>
      <c r="U1233" s="22">
        <v>0.54171372978248056</v>
      </c>
      <c r="V1233" s="17">
        <v>3</v>
      </c>
      <c r="W1233" s="17">
        <v>3</v>
      </c>
      <c r="X1233" s="22">
        <v>0</v>
      </c>
      <c r="Y1233" s="22">
        <v>0</v>
      </c>
      <c r="Z1233" s="22">
        <v>0</v>
      </c>
      <c r="AA1233" s="22">
        <v>0</v>
      </c>
      <c r="AB1233" s="22">
        <v>4.0299999999999997E-5</v>
      </c>
      <c r="AC1233" s="22">
        <v>2.8410000000000002E-4</v>
      </c>
      <c r="AD1233" s="22">
        <v>3.54E-5</v>
      </c>
      <c r="AE1233" s="22">
        <v>1.9100000000000001E-4</v>
      </c>
      <c r="AF1233" s="22">
        <v>0</v>
      </c>
      <c r="AG1233" s="22">
        <v>0</v>
      </c>
      <c r="AH1233" s="22">
        <v>0</v>
      </c>
      <c r="AI1233" s="22">
        <v>4.8048000000000006E-3</v>
      </c>
      <c r="AJ1233" s="22">
        <v>0</v>
      </c>
      <c r="AK1233" s="22">
        <v>6.5895895975270284E-4</v>
      </c>
      <c r="AL1233" s="22">
        <v>0</v>
      </c>
      <c r="AM1233" s="22">
        <v>0</v>
      </c>
      <c r="AN1233" s="22">
        <v>0</v>
      </c>
      <c r="AO1233" s="22">
        <v>3.5262284671817401E-3</v>
      </c>
      <c r="AP1233" s="22">
        <v>2.2959999999999999E-3</v>
      </c>
      <c r="AQ1233" s="24" t="s">
        <v>930</v>
      </c>
    </row>
    <row r="1234" spans="1:43" ht="40.200000000000003" x14ac:dyDescent="0.3">
      <c r="A1234" s="17">
        <v>2014</v>
      </c>
      <c r="B1234" s="19">
        <v>41682</v>
      </c>
      <c r="C1234" s="18" t="s">
        <v>1054</v>
      </c>
      <c r="D1234" s="18" t="s">
        <v>2207</v>
      </c>
      <c r="E1234" s="18" t="s">
        <v>1280</v>
      </c>
      <c r="F1234" s="17">
        <v>2</v>
      </c>
      <c r="G1234" s="18" t="s">
        <v>919</v>
      </c>
      <c r="H1234" s="18" t="s">
        <v>47</v>
      </c>
      <c r="I1234" s="17">
        <v>2013</v>
      </c>
      <c r="J1234" s="17">
        <v>1.6338999999999999</v>
      </c>
      <c r="K1234" s="17">
        <v>59</v>
      </c>
      <c r="L1234" s="17">
        <v>269</v>
      </c>
      <c r="M1234" s="20">
        <v>0.1162666632172214</v>
      </c>
      <c r="N1234" s="18" t="s">
        <v>920</v>
      </c>
      <c r="O1234" s="18" t="s">
        <v>921</v>
      </c>
      <c r="P1234" s="21">
        <v>0.41805555555555557</v>
      </c>
      <c r="Q1234" s="18" t="s">
        <v>346</v>
      </c>
      <c r="R1234" s="20">
        <v>1.5100818094623112</v>
      </c>
      <c r="S1234" s="22">
        <v>8.8771861518082366E-3</v>
      </c>
      <c r="T1234" s="20">
        <v>0.54331269672612992</v>
      </c>
      <c r="U1234" s="22">
        <v>0.54628070917886429</v>
      </c>
      <c r="V1234" s="17">
        <v>3</v>
      </c>
      <c r="W1234" s="17">
        <v>3</v>
      </c>
      <c r="X1234" s="22">
        <v>5.49E-5</v>
      </c>
      <c r="Y1234" s="22">
        <v>0</v>
      </c>
      <c r="Z1234" s="22">
        <v>0</v>
      </c>
      <c r="AA1234" s="22">
        <v>0</v>
      </c>
      <c r="AB1234" s="22">
        <v>0</v>
      </c>
      <c r="AC1234" s="22">
        <v>2.5650000000000005E-4</v>
      </c>
      <c r="AD1234" s="22">
        <v>1.3699999999999999E-5</v>
      </c>
      <c r="AE1234" s="22">
        <v>0</v>
      </c>
      <c r="AF1234" s="22">
        <v>0</v>
      </c>
      <c r="AG1234" s="22">
        <v>0</v>
      </c>
      <c r="AH1234" s="22">
        <v>0</v>
      </c>
      <c r="AI1234" s="22">
        <v>1.9204999999999999E-3</v>
      </c>
      <c r="AJ1234" s="22">
        <v>0</v>
      </c>
      <c r="AK1234" s="22">
        <v>0</v>
      </c>
      <c r="AL1234" s="22">
        <v>0</v>
      </c>
      <c r="AM1234" s="22">
        <v>0</v>
      </c>
      <c r="AN1234" s="22">
        <v>0</v>
      </c>
      <c r="AO1234" s="22">
        <v>6.6315861518082362E-3</v>
      </c>
      <c r="AP1234" s="22">
        <v>0</v>
      </c>
      <c r="AQ1234" s="24" t="s">
        <v>930</v>
      </c>
    </row>
    <row r="1235" spans="1:43" ht="40.200000000000003" x14ac:dyDescent="0.3">
      <c r="A1235" s="17">
        <v>2014</v>
      </c>
      <c r="B1235" s="19">
        <v>41682</v>
      </c>
      <c r="C1235" s="18" t="s">
        <v>1054</v>
      </c>
      <c r="D1235" s="18" t="s">
        <v>2208</v>
      </c>
      <c r="E1235" s="18" t="s">
        <v>1280</v>
      </c>
      <c r="F1235" s="17">
        <v>2</v>
      </c>
      <c r="G1235" s="18" t="s">
        <v>919</v>
      </c>
      <c r="H1235" s="18" t="s">
        <v>47</v>
      </c>
      <c r="I1235" s="17">
        <v>2013</v>
      </c>
      <c r="J1235" s="17">
        <v>1.8004</v>
      </c>
      <c r="K1235" s="17">
        <v>63</v>
      </c>
      <c r="L1235" s="17">
        <v>269</v>
      </c>
      <c r="M1235" s="20">
        <v>0.1162666632172214</v>
      </c>
      <c r="N1235" s="18" t="s">
        <v>920</v>
      </c>
      <c r="O1235" s="18" t="s">
        <v>921</v>
      </c>
      <c r="P1235" s="21">
        <v>0.41805555555555557</v>
      </c>
      <c r="Q1235" s="18" t="s">
        <v>346</v>
      </c>
      <c r="R1235" s="20">
        <v>0.82797586413996138</v>
      </c>
      <c r="S1235" s="22">
        <v>2.3671999999999999E-3</v>
      </c>
      <c r="T1235" s="20">
        <v>0.13148189291268605</v>
      </c>
      <c r="U1235" s="22">
        <v>0.13165499539274256</v>
      </c>
      <c r="V1235" s="17">
        <v>2</v>
      </c>
      <c r="W1235" s="17">
        <v>2</v>
      </c>
      <c r="X1235" s="22">
        <v>5.49E-5</v>
      </c>
      <c r="Y1235" s="22">
        <v>0</v>
      </c>
      <c r="Z1235" s="22">
        <v>0</v>
      </c>
      <c r="AA1235" s="22">
        <v>0</v>
      </c>
      <c r="AB1235" s="22">
        <v>0</v>
      </c>
      <c r="AC1235" s="22">
        <v>7.3200000000000004E-5</v>
      </c>
      <c r="AD1235" s="22">
        <v>0</v>
      </c>
      <c r="AE1235" s="22">
        <v>1.528E-4</v>
      </c>
      <c r="AF1235" s="22">
        <v>0</v>
      </c>
      <c r="AG1235" s="22">
        <v>0</v>
      </c>
      <c r="AH1235" s="22">
        <v>0</v>
      </c>
      <c r="AI1235" s="22">
        <v>1.9223000000000001E-3</v>
      </c>
      <c r="AJ1235" s="22">
        <v>0</v>
      </c>
      <c r="AK1235" s="22">
        <v>0</v>
      </c>
      <c r="AL1235" s="22">
        <v>0</v>
      </c>
      <c r="AM1235" s="22">
        <v>0</v>
      </c>
      <c r="AN1235" s="22">
        <v>0</v>
      </c>
      <c r="AO1235" s="22">
        <v>0</v>
      </c>
      <c r="AP1235" s="22">
        <v>1.64E-4</v>
      </c>
      <c r="AQ1235" s="24" t="s">
        <v>930</v>
      </c>
    </row>
    <row r="1236" spans="1:43" ht="27" x14ac:dyDescent="0.3">
      <c r="A1236" s="17">
        <v>2014</v>
      </c>
      <c r="B1236" s="19">
        <v>41683</v>
      </c>
      <c r="C1236" s="18" t="s">
        <v>1117</v>
      </c>
      <c r="D1236" s="18" t="s">
        <v>2209</v>
      </c>
      <c r="E1236" s="18" t="s">
        <v>1280</v>
      </c>
      <c r="F1236" s="17">
        <v>2</v>
      </c>
      <c r="G1236" s="18" t="s">
        <v>919</v>
      </c>
      <c r="H1236" s="18" t="s">
        <v>47</v>
      </c>
      <c r="I1236" s="17">
        <v>2013</v>
      </c>
      <c r="J1236" s="17">
        <v>1.7762</v>
      </c>
      <c r="K1236" s="17">
        <v>64</v>
      </c>
      <c r="L1236" s="17">
        <v>8670</v>
      </c>
      <c r="M1236" s="20">
        <v>4.8136567891712971</v>
      </c>
      <c r="N1236" s="18" t="s">
        <v>969</v>
      </c>
      <c r="O1236" s="18" t="s">
        <v>969</v>
      </c>
      <c r="P1236" s="21">
        <v>0.42083333333333334</v>
      </c>
      <c r="Q1236" s="18" t="s">
        <v>346</v>
      </c>
      <c r="R1236" s="20">
        <v>1.5466962539815687</v>
      </c>
      <c r="S1236" s="22">
        <v>1.31492E-2</v>
      </c>
      <c r="T1236" s="20">
        <v>0.74029951582029052</v>
      </c>
      <c r="U1236" s="22">
        <v>0.74582082376752845</v>
      </c>
      <c r="V1236" s="17">
        <v>3</v>
      </c>
      <c r="W1236" s="17">
        <v>2</v>
      </c>
      <c r="X1236" s="22">
        <v>0</v>
      </c>
      <c r="Y1236" s="22">
        <v>0</v>
      </c>
      <c r="Z1236" s="22">
        <v>0</v>
      </c>
      <c r="AA1236" s="22">
        <v>0</v>
      </c>
      <c r="AB1236" s="22">
        <v>8.0412000000000001E-3</v>
      </c>
      <c r="AC1236" s="22">
        <v>0</v>
      </c>
      <c r="AD1236" s="22">
        <v>1.2910999999999999E-3</v>
      </c>
      <c r="AE1236" s="22">
        <v>1.4515999999999999E-3</v>
      </c>
      <c r="AF1236" s="22">
        <v>0</v>
      </c>
      <c r="AG1236" s="22">
        <v>0</v>
      </c>
      <c r="AH1236" s="22">
        <v>0</v>
      </c>
      <c r="AI1236" s="22">
        <v>5.0399999999999999E-5</v>
      </c>
      <c r="AJ1236" s="22">
        <v>0</v>
      </c>
      <c r="AK1236" s="22">
        <v>0</v>
      </c>
      <c r="AL1236" s="22">
        <v>0</v>
      </c>
      <c r="AM1236" s="22">
        <v>0</v>
      </c>
      <c r="AN1236" s="22">
        <v>2.3148999999999999E-3</v>
      </c>
      <c r="AO1236" s="22">
        <v>0</v>
      </c>
      <c r="AP1236" s="22">
        <v>0</v>
      </c>
      <c r="AQ1236" s="24" t="s">
        <v>930</v>
      </c>
    </row>
    <row r="1237" spans="1:43" ht="27" x14ac:dyDescent="0.3">
      <c r="A1237" s="17">
        <v>2014</v>
      </c>
      <c r="B1237" s="19">
        <v>41683</v>
      </c>
      <c r="C1237" s="18" t="s">
        <v>1117</v>
      </c>
      <c r="D1237" s="18" t="s">
        <v>2210</v>
      </c>
      <c r="E1237" s="18" t="s">
        <v>1280</v>
      </c>
      <c r="F1237" s="17">
        <v>2</v>
      </c>
      <c r="G1237" s="18" t="s">
        <v>919</v>
      </c>
      <c r="H1237" s="18" t="s">
        <v>47</v>
      </c>
      <c r="I1237" s="17">
        <v>2013</v>
      </c>
      <c r="J1237" s="17">
        <v>2.5449999999999999</v>
      </c>
      <c r="K1237" s="17">
        <v>68</v>
      </c>
      <c r="L1237" s="17">
        <v>8670</v>
      </c>
      <c r="M1237" s="20">
        <v>4.8136567891712971</v>
      </c>
      <c r="N1237" s="18" t="s">
        <v>969</v>
      </c>
      <c r="O1237" s="18" t="s">
        <v>969</v>
      </c>
      <c r="P1237" s="21">
        <v>0.42083333333333334</v>
      </c>
      <c r="Q1237" s="18" t="s">
        <v>346</v>
      </c>
      <c r="R1237" s="20">
        <v>1.7448803374224731</v>
      </c>
      <c r="S1237" s="22">
        <v>2.6119026003334891E-2</v>
      </c>
      <c r="T1237" s="20">
        <v>1.026287858677206</v>
      </c>
      <c r="U1237" s="22">
        <v>1.0369297427298554</v>
      </c>
      <c r="V1237" s="17">
        <v>4</v>
      </c>
      <c r="W1237" s="17">
        <v>2</v>
      </c>
      <c r="X1237" s="22">
        <v>0</v>
      </c>
      <c r="Y1237" s="22">
        <v>0</v>
      </c>
      <c r="Z1237" s="22">
        <v>0</v>
      </c>
      <c r="AA1237" s="22">
        <v>0</v>
      </c>
      <c r="AB1237" s="22">
        <v>1.8240699999999999E-2</v>
      </c>
      <c r="AC1237" s="22">
        <v>3.2640000000000002E-4</v>
      </c>
      <c r="AD1237" s="22">
        <v>1.7889999999999998E-3</v>
      </c>
      <c r="AE1237" s="22">
        <v>3.0560000000000001E-3</v>
      </c>
      <c r="AF1237" s="22">
        <v>0</v>
      </c>
      <c r="AG1237" s="22">
        <v>2.27E-5</v>
      </c>
      <c r="AH1237" s="22">
        <v>0</v>
      </c>
      <c r="AI1237" s="22">
        <v>1.2329999999999999E-4</v>
      </c>
      <c r="AJ1237" s="22">
        <v>1.616255408577599E-4</v>
      </c>
      <c r="AK1237" s="22">
        <v>0</v>
      </c>
      <c r="AL1237" s="22">
        <v>8.4400462477132049E-5</v>
      </c>
      <c r="AM1237" s="22">
        <v>0</v>
      </c>
      <c r="AN1237" s="22">
        <v>2.3148999999999999E-3</v>
      </c>
      <c r="AO1237" s="22">
        <v>0</v>
      </c>
      <c r="AP1237" s="22">
        <v>0</v>
      </c>
      <c r="AQ1237" s="24" t="s">
        <v>930</v>
      </c>
    </row>
    <row r="1238" spans="1:43" ht="27" x14ac:dyDescent="0.3">
      <c r="A1238" s="17">
        <v>2014</v>
      </c>
      <c r="B1238" s="19">
        <v>41683</v>
      </c>
      <c r="C1238" s="18" t="s">
        <v>1117</v>
      </c>
      <c r="D1238" s="18" t="s">
        <v>2211</v>
      </c>
      <c r="E1238" s="18" t="s">
        <v>1280</v>
      </c>
      <c r="F1238" s="17">
        <v>2</v>
      </c>
      <c r="G1238" s="18" t="s">
        <v>919</v>
      </c>
      <c r="H1238" s="18" t="s">
        <v>47</v>
      </c>
      <c r="I1238" s="17">
        <v>2013</v>
      </c>
      <c r="J1238" s="17">
        <v>2.6890000000000001</v>
      </c>
      <c r="K1238" s="17">
        <v>70</v>
      </c>
      <c r="L1238" s="17">
        <v>8670</v>
      </c>
      <c r="M1238" s="20">
        <v>4.8136567891712971</v>
      </c>
      <c r="N1238" s="18" t="s">
        <v>969</v>
      </c>
      <c r="O1238" s="18" t="s">
        <v>969</v>
      </c>
      <c r="P1238" s="21">
        <v>0.42083333333333334</v>
      </c>
      <c r="Q1238" s="18" t="s">
        <v>346</v>
      </c>
      <c r="R1238" s="20">
        <v>1.1674430275853052</v>
      </c>
      <c r="S1238" s="22">
        <v>7.7139000000000001E-3</v>
      </c>
      <c r="T1238" s="20">
        <v>0.2868687244328747</v>
      </c>
      <c r="U1238" s="22">
        <v>0.28769402862305521</v>
      </c>
      <c r="V1238" s="17">
        <v>3</v>
      </c>
      <c r="W1238" s="17">
        <v>2</v>
      </c>
      <c r="X1238" s="22">
        <v>0</v>
      </c>
      <c r="Y1238" s="22">
        <v>0</v>
      </c>
      <c r="Z1238" s="22">
        <v>0</v>
      </c>
      <c r="AA1238" s="22">
        <v>0</v>
      </c>
      <c r="AB1238" s="22">
        <v>4.8967999999999998E-3</v>
      </c>
      <c r="AC1238" s="22">
        <v>0</v>
      </c>
      <c r="AD1238" s="22">
        <v>4.2469999999999997E-4</v>
      </c>
      <c r="AE1238" s="22">
        <v>1.0696E-3</v>
      </c>
      <c r="AF1238" s="22">
        <v>0</v>
      </c>
      <c r="AG1238" s="22">
        <v>0</v>
      </c>
      <c r="AH1238" s="22">
        <v>0</v>
      </c>
      <c r="AI1238" s="22">
        <v>0</v>
      </c>
      <c r="AJ1238" s="22">
        <v>0</v>
      </c>
      <c r="AK1238" s="22">
        <v>0</v>
      </c>
      <c r="AL1238" s="22">
        <v>0</v>
      </c>
      <c r="AM1238" s="22">
        <v>0</v>
      </c>
      <c r="AN1238" s="22">
        <v>1.3228000000000001E-3</v>
      </c>
      <c r="AO1238" s="22">
        <v>0</v>
      </c>
      <c r="AP1238" s="22">
        <v>0</v>
      </c>
      <c r="AQ1238" s="24" t="s">
        <v>930</v>
      </c>
    </row>
    <row r="1239" spans="1:43" ht="27" x14ac:dyDescent="0.3">
      <c r="A1239" s="17">
        <v>2014</v>
      </c>
      <c r="B1239" s="19">
        <v>41683</v>
      </c>
      <c r="C1239" s="18" t="s">
        <v>1117</v>
      </c>
      <c r="D1239" s="18" t="s">
        <v>2212</v>
      </c>
      <c r="E1239" s="18" t="s">
        <v>1280</v>
      </c>
      <c r="F1239" s="17">
        <v>2</v>
      </c>
      <c r="G1239" s="18" t="s">
        <v>919</v>
      </c>
      <c r="H1239" s="18" t="s">
        <v>47</v>
      </c>
      <c r="I1239" s="17">
        <v>2013</v>
      </c>
      <c r="J1239" s="17">
        <v>2.8894000000000002</v>
      </c>
      <c r="K1239" s="17">
        <v>71</v>
      </c>
      <c r="L1239" s="17">
        <v>8670</v>
      </c>
      <c r="M1239" s="20">
        <v>4.8136567891712971</v>
      </c>
      <c r="N1239" s="18" t="s">
        <v>969</v>
      </c>
      <c r="O1239" s="18" t="s">
        <v>969</v>
      </c>
      <c r="P1239" s="21">
        <v>0.42083333333333334</v>
      </c>
      <c r="Q1239" s="18" t="s">
        <v>346</v>
      </c>
      <c r="R1239" s="20">
        <v>1.7925596780892059</v>
      </c>
      <c r="S1239" s="22">
        <v>3.4336699999999991E-2</v>
      </c>
      <c r="T1239" s="20">
        <v>1.1883678272305667</v>
      </c>
      <c r="U1239" s="22">
        <v>1.2026598499584926</v>
      </c>
      <c r="V1239" s="17">
        <v>4</v>
      </c>
      <c r="W1239" s="17">
        <v>1</v>
      </c>
      <c r="X1239" s="22">
        <v>0</v>
      </c>
      <c r="Y1239" s="22">
        <v>0</v>
      </c>
      <c r="Z1239" s="22">
        <v>0</v>
      </c>
      <c r="AA1239" s="22">
        <v>0</v>
      </c>
      <c r="AB1239" s="22">
        <v>2.8056299999999999E-2</v>
      </c>
      <c r="AC1239" s="22">
        <v>7.314E-4</v>
      </c>
      <c r="AD1239" s="22">
        <v>2.1451999999999999E-3</v>
      </c>
      <c r="AE1239" s="22">
        <v>3.2469999999999999E-3</v>
      </c>
      <c r="AF1239" s="22">
        <v>5.5999999999999997E-6</v>
      </c>
      <c r="AG1239" s="22">
        <v>0</v>
      </c>
      <c r="AH1239" s="22">
        <v>0</v>
      </c>
      <c r="AI1239" s="22">
        <v>1.5119999999999999E-4</v>
      </c>
      <c r="AJ1239" s="22">
        <v>0</v>
      </c>
      <c r="AK1239" s="22">
        <v>0</v>
      </c>
      <c r="AL1239" s="22">
        <v>0</v>
      </c>
      <c r="AM1239" s="22">
        <v>0</v>
      </c>
      <c r="AN1239" s="22">
        <v>0</v>
      </c>
      <c r="AO1239" s="22">
        <v>0</v>
      </c>
      <c r="AP1239" s="22">
        <v>0</v>
      </c>
      <c r="AQ1239" s="24" t="s">
        <v>930</v>
      </c>
    </row>
    <row r="1240" spans="1:43" ht="27" x14ac:dyDescent="0.3">
      <c r="A1240" s="17">
        <v>2014</v>
      </c>
      <c r="B1240" s="19">
        <v>41683</v>
      </c>
      <c r="C1240" s="18" t="s">
        <v>1117</v>
      </c>
      <c r="D1240" s="18" t="s">
        <v>2213</v>
      </c>
      <c r="E1240" s="18" t="s">
        <v>1280</v>
      </c>
      <c r="F1240" s="17">
        <v>2</v>
      </c>
      <c r="G1240" s="18" t="s">
        <v>919</v>
      </c>
      <c r="H1240" s="18" t="s">
        <v>47</v>
      </c>
      <c r="I1240" s="17">
        <v>2013</v>
      </c>
      <c r="J1240" s="17">
        <v>2.7684000000000002</v>
      </c>
      <c r="K1240" s="17">
        <v>76</v>
      </c>
      <c r="L1240" s="17">
        <v>8670</v>
      </c>
      <c r="M1240" s="20">
        <v>4.8136567891712971</v>
      </c>
      <c r="N1240" s="18" t="s">
        <v>969</v>
      </c>
      <c r="O1240" s="18" t="s">
        <v>969</v>
      </c>
      <c r="P1240" s="21">
        <v>0.42083333333333334</v>
      </c>
      <c r="Q1240" s="18" t="s">
        <v>346</v>
      </c>
      <c r="R1240" s="20">
        <v>1.331509992400755</v>
      </c>
      <c r="S1240" s="22">
        <v>1.5375199999999999E-2</v>
      </c>
      <c r="T1240" s="20">
        <v>0.55538217020661751</v>
      </c>
      <c r="U1240" s="22">
        <v>0.55848389015602018</v>
      </c>
      <c r="V1240" s="17">
        <v>3</v>
      </c>
      <c r="W1240" s="17">
        <v>2</v>
      </c>
      <c r="X1240" s="22">
        <v>0</v>
      </c>
      <c r="Y1240" s="22">
        <v>0</v>
      </c>
      <c r="Z1240" s="22">
        <v>0</v>
      </c>
      <c r="AA1240" s="22">
        <v>0</v>
      </c>
      <c r="AB1240" s="22">
        <v>1.0167300000000001E-2</v>
      </c>
      <c r="AC1240" s="22">
        <v>2.76E-5</v>
      </c>
      <c r="AD1240" s="22">
        <v>1.3288999999999998E-3</v>
      </c>
      <c r="AE1240" s="22">
        <v>2.6358000000000002E-3</v>
      </c>
      <c r="AF1240" s="22">
        <v>5.5999999999999997E-6</v>
      </c>
      <c r="AG1240" s="22">
        <v>0</v>
      </c>
      <c r="AH1240" s="22">
        <v>0</v>
      </c>
      <c r="AI1240" s="22">
        <v>4.5000000000000003E-5</v>
      </c>
      <c r="AJ1240" s="22">
        <v>0</v>
      </c>
      <c r="AK1240" s="22">
        <v>0</v>
      </c>
      <c r="AL1240" s="22">
        <v>0</v>
      </c>
      <c r="AM1240" s="22">
        <v>0</v>
      </c>
      <c r="AN1240" s="22">
        <v>9.921000000000001E-4</v>
      </c>
      <c r="AO1240" s="22">
        <v>0</v>
      </c>
      <c r="AP1240" s="22">
        <v>1.729E-4</v>
      </c>
      <c r="AQ1240" s="24" t="s">
        <v>930</v>
      </c>
    </row>
    <row r="1241" spans="1:43" ht="27" x14ac:dyDescent="0.3">
      <c r="A1241" s="17">
        <v>2014</v>
      </c>
      <c r="B1241" s="19">
        <v>41710</v>
      </c>
      <c r="C1241" s="18" t="s">
        <v>44</v>
      </c>
      <c r="D1241" s="18" t="s">
        <v>2214</v>
      </c>
      <c r="E1241" s="18" t="s">
        <v>1280</v>
      </c>
      <c r="F1241" s="17">
        <v>3</v>
      </c>
      <c r="G1241" s="18" t="s">
        <v>919</v>
      </c>
      <c r="H1241" s="18" t="s">
        <v>47</v>
      </c>
      <c r="I1241" s="17">
        <v>2013</v>
      </c>
      <c r="J1241" s="17">
        <v>2.3660999999999999</v>
      </c>
      <c r="K1241" s="17">
        <v>69</v>
      </c>
      <c r="L1241" s="17">
        <v>211</v>
      </c>
      <c r="M1241" s="20">
        <v>8.9657050521103829E-2</v>
      </c>
      <c r="N1241" s="18" t="s">
        <v>920</v>
      </c>
      <c r="O1241" s="18" t="s">
        <v>920</v>
      </c>
      <c r="P1241" s="21">
        <v>0.34930555555555554</v>
      </c>
      <c r="Q1241" s="18" t="s">
        <v>346</v>
      </c>
      <c r="R1241" s="20">
        <v>0.87324627910670061</v>
      </c>
      <c r="S1241" s="22">
        <v>3.7099932270612443E-3</v>
      </c>
      <c r="T1241" s="20">
        <v>0.15679782033985226</v>
      </c>
      <c r="U1241" s="22">
        <v>0.15704406200605092</v>
      </c>
      <c r="V1241" s="17">
        <v>2</v>
      </c>
      <c r="W1241" s="17">
        <v>1</v>
      </c>
      <c r="X1241" s="22">
        <v>0</v>
      </c>
      <c r="Y1241" s="22">
        <v>0</v>
      </c>
      <c r="Z1241" s="22">
        <v>0</v>
      </c>
      <c r="AA1241" s="22">
        <v>0</v>
      </c>
      <c r="AB1241" s="22">
        <v>0</v>
      </c>
      <c r="AC1241" s="22">
        <v>3.6600000000000002E-5</v>
      </c>
      <c r="AD1241" s="22">
        <v>0</v>
      </c>
      <c r="AE1241" s="22">
        <v>0</v>
      </c>
      <c r="AF1241" s="22">
        <v>0</v>
      </c>
      <c r="AG1241" s="22">
        <v>0</v>
      </c>
      <c r="AH1241" s="22">
        <v>0</v>
      </c>
      <c r="AI1241" s="22">
        <v>5.0399999999999999E-5</v>
      </c>
      <c r="AJ1241" s="22">
        <v>0</v>
      </c>
      <c r="AK1241" s="22">
        <v>3.0651833338351774E-3</v>
      </c>
      <c r="AL1241" s="22">
        <v>5.5780989322606694E-4</v>
      </c>
      <c r="AM1241" s="22">
        <v>0</v>
      </c>
      <c r="AN1241" s="22">
        <v>0</v>
      </c>
      <c r="AO1241" s="22">
        <v>0</v>
      </c>
      <c r="AP1241" s="22">
        <v>0</v>
      </c>
      <c r="AQ1241" s="24" t="s">
        <v>930</v>
      </c>
    </row>
    <row r="1242" spans="1:43" ht="27" x14ac:dyDescent="0.3">
      <c r="A1242" s="17">
        <v>2014</v>
      </c>
      <c r="B1242" s="19">
        <v>41710</v>
      </c>
      <c r="C1242" s="18" t="s">
        <v>44</v>
      </c>
      <c r="D1242" s="18" t="s">
        <v>2215</v>
      </c>
      <c r="E1242" s="18" t="s">
        <v>1280</v>
      </c>
      <c r="F1242" s="17">
        <v>3</v>
      </c>
      <c r="G1242" s="18" t="s">
        <v>919</v>
      </c>
      <c r="H1242" s="18" t="s">
        <v>47</v>
      </c>
      <c r="I1242" s="17">
        <v>2013</v>
      </c>
      <c r="J1242" s="17">
        <v>2.1</v>
      </c>
      <c r="K1242" s="17">
        <v>69</v>
      </c>
      <c r="L1242" s="17">
        <v>211</v>
      </c>
      <c r="M1242" s="20">
        <v>8.9657050521103829E-2</v>
      </c>
      <c r="N1242" s="18" t="s">
        <v>920</v>
      </c>
      <c r="O1242" s="18" t="s">
        <v>920</v>
      </c>
      <c r="P1242" s="21">
        <v>0.34930555555555554</v>
      </c>
      <c r="Q1242" s="18" t="s">
        <v>347</v>
      </c>
      <c r="R1242" s="20"/>
      <c r="S1242" s="22">
        <v>0</v>
      </c>
      <c r="T1242" s="20" t="s">
        <v>47</v>
      </c>
      <c r="U1242" s="22">
        <v>0</v>
      </c>
      <c r="V1242" s="17">
        <v>0</v>
      </c>
      <c r="W1242" s="17" t="s">
        <v>47</v>
      </c>
      <c r="X1242" s="22">
        <v>0</v>
      </c>
      <c r="Y1242" s="22">
        <v>0</v>
      </c>
      <c r="Z1242" s="22">
        <v>0</v>
      </c>
      <c r="AA1242" s="22">
        <v>0</v>
      </c>
      <c r="AB1242" s="22">
        <v>0</v>
      </c>
      <c r="AC1242" s="22">
        <v>0</v>
      </c>
      <c r="AD1242" s="22">
        <v>0</v>
      </c>
      <c r="AE1242" s="22">
        <v>0</v>
      </c>
      <c r="AF1242" s="22">
        <v>0</v>
      </c>
      <c r="AG1242" s="22">
        <v>0</v>
      </c>
      <c r="AH1242" s="22">
        <v>0</v>
      </c>
      <c r="AI1242" s="22">
        <v>0</v>
      </c>
      <c r="AJ1242" s="22">
        <v>0</v>
      </c>
      <c r="AK1242" s="22">
        <v>0</v>
      </c>
      <c r="AL1242" s="22">
        <v>0</v>
      </c>
      <c r="AM1242" s="22">
        <v>0</v>
      </c>
      <c r="AN1242" s="22">
        <v>0</v>
      </c>
      <c r="AO1242" s="22">
        <v>0</v>
      </c>
      <c r="AP1242" s="22">
        <v>0</v>
      </c>
      <c r="AQ1242" s="24" t="s">
        <v>930</v>
      </c>
    </row>
    <row r="1243" spans="1:43" ht="27" x14ac:dyDescent="0.3">
      <c r="A1243" s="17">
        <v>2014</v>
      </c>
      <c r="B1243" s="19">
        <v>41710</v>
      </c>
      <c r="C1243" s="18" t="s">
        <v>45</v>
      </c>
      <c r="D1243" s="18" t="s">
        <v>2216</v>
      </c>
      <c r="E1243" s="18" t="s">
        <v>1280</v>
      </c>
      <c r="F1243" s="17">
        <v>3</v>
      </c>
      <c r="G1243" s="18" t="s">
        <v>919</v>
      </c>
      <c r="H1243" s="18" t="s">
        <v>47</v>
      </c>
      <c r="I1243" s="17">
        <v>2013</v>
      </c>
      <c r="J1243" s="17">
        <v>2.3003999999999998</v>
      </c>
      <c r="K1243" s="17">
        <v>70</v>
      </c>
      <c r="L1243" s="17">
        <v>224</v>
      </c>
      <c r="M1243" s="20">
        <v>9.5581010622786511E-2</v>
      </c>
      <c r="N1243" s="18" t="s">
        <v>920</v>
      </c>
      <c r="O1243" s="18" t="s">
        <v>920</v>
      </c>
      <c r="P1243" s="21">
        <v>0.37638888888888888</v>
      </c>
      <c r="Q1243" s="18" t="s">
        <v>346</v>
      </c>
      <c r="R1243" s="20">
        <v>0.1307535259890745</v>
      </c>
      <c r="S1243" s="22">
        <v>7.0889922725772146E-4</v>
      </c>
      <c r="T1243" s="20">
        <v>3.0816346168393391E-2</v>
      </c>
      <c r="U1243" s="22">
        <v>3.0825845567672861E-2</v>
      </c>
      <c r="V1243" s="17">
        <v>2</v>
      </c>
      <c r="W1243" s="17">
        <v>2</v>
      </c>
      <c r="X1243" s="22">
        <v>0</v>
      </c>
      <c r="Y1243" s="22">
        <v>0</v>
      </c>
      <c r="Z1243" s="22">
        <v>0</v>
      </c>
      <c r="AA1243" s="22">
        <v>0</v>
      </c>
      <c r="AB1243" s="22">
        <v>0</v>
      </c>
      <c r="AC1243" s="22">
        <v>2.1980000000000003E-4</v>
      </c>
      <c r="AD1243" s="22">
        <v>4.4400000000000002E-5</v>
      </c>
      <c r="AE1243" s="22">
        <v>3.82E-5</v>
      </c>
      <c r="AF1243" s="22">
        <v>0</v>
      </c>
      <c r="AG1243" s="22">
        <v>0</v>
      </c>
      <c r="AH1243" s="22">
        <v>0</v>
      </c>
      <c r="AI1243" s="22">
        <v>4.0000000000000002E-4</v>
      </c>
      <c r="AJ1243" s="22">
        <v>0</v>
      </c>
      <c r="AK1243" s="22">
        <v>6.4992272577215531E-6</v>
      </c>
      <c r="AL1243" s="22">
        <v>0</v>
      </c>
      <c r="AM1243" s="22">
        <v>0</v>
      </c>
      <c r="AN1243" s="22">
        <v>0</v>
      </c>
      <c r="AO1243" s="22">
        <v>0</v>
      </c>
      <c r="AP1243" s="22">
        <v>0</v>
      </c>
      <c r="AQ1243" s="24" t="s">
        <v>930</v>
      </c>
    </row>
    <row r="1244" spans="1:43" ht="27" x14ac:dyDescent="0.3">
      <c r="A1244" s="17">
        <v>2014</v>
      </c>
      <c r="B1244" s="19">
        <v>41710</v>
      </c>
      <c r="C1244" s="18" t="s">
        <v>45</v>
      </c>
      <c r="D1244" s="18" t="s">
        <v>2217</v>
      </c>
      <c r="E1244" s="18" t="s">
        <v>1280</v>
      </c>
      <c r="F1244" s="17">
        <v>3</v>
      </c>
      <c r="G1244" s="18" t="s">
        <v>919</v>
      </c>
      <c r="H1244" s="18" t="s">
        <v>47</v>
      </c>
      <c r="I1244" s="17">
        <v>2013</v>
      </c>
      <c r="J1244" s="17">
        <v>1.9827999999999999</v>
      </c>
      <c r="K1244" s="17">
        <v>68</v>
      </c>
      <c r="L1244" s="17">
        <v>224</v>
      </c>
      <c r="M1244" s="20">
        <v>9.5581010622786511E-2</v>
      </c>
      <c r="N1244" s="18" t="s">
        <v>920</v>
      </c>
      <c r="O1244" s="18" t="s">
        <v>920</v>
      </c>
      <c r="P1244" s="21">
        <v>0.37638888888888888</v>
      </c>
      <c r="Q1244" s="18" t="s">
        <v>346</v>
      </c>
      <c r="R1244" s="20">
        <v>0.82311222413942142</v>
      </c>
      <c r="S1244" s="22">
        <v>3.1274391213203159E-3</v>
      </c>
      <c r="T1244" s="20">
        <v>0.1577284204821624</v>
      </c>
      <c r="U1244" s="22">
        <v>0.1579775960491264</v>
      </c>
      <c r="V1244" s="17">
        <v>2</v>
      </c>
      <c r="W1244" s="17">
        <v>2</v>
      </c>
      <c r="X1244" s="22">
        <v>0</v>
      </c>
      <c r="Y1244" s="22">
        <v>0</v>
      </c>
      <c r="Z1244" s="22">
        <v>0</v>
      </c>
      <c r="AA1244" s="22">
        <v>0</v>
      </c>
      <c r="AB1244" s="22">
        <v>0</v>
      </c>
      <c r="AC1244" s="22">
        <v>0</v>
      </c>
      <c r="AD1244" s="22">
        <v>4.4400000000000002E-5</v>
      </c>
      <c r="AE1244" s="22">
        <v>3.82E-5</v>
      </c>
      <c r="AF1244" s="22">
        <v>0</v>
      </c>
      <c r="AG1244" s="22">
        <v>0</v>
      </c>
      <c r="AH1244" s="22">
        <v>0</v>
      </c>
      <c r="AI1244" s="22">
        <v>7.2899999999999997E-5</v>
      </c>
      <c r="AJ1244" s="22">
        <v>0</v>
      </c>
      <c r="AK1244" s="22">
        <v>3.5559420610651224E-5</v>
      </c>
      <c r="AL1244" s="22">
        <v>2.936379700709665E-3</v>
      </c>
      <c r="AM1244" s="22">
        <v>0</v>
      </c>
      <c r="AN1244" s="22">
        <v>0</v>
      </c>
      <c r="AO1244" s="22">
        <v>0</v>
      </c>
      <c r="AP1244" s="22">
        <v>0</v>
      </c>
      <c r="AQ1244" s="24" t="s">
        <v>930</v>
      </c>
    </row>
    <row r="1245" spans="1:43" ht="40.200000000000003" x14ac:dyDescent="0.3">
      <c r="A1245" s="17">
        <v>2014</v>
      </c>
      <c r="B1245" s="19">
        <v>41710</v>
      </c>
      <c r="C1245" s="18" t="s">
        <v>1346</v>
      </c>
      <c r="D1245" s="18" t="s">
        <v>2218</v>
      </c>
      <c r="E1245" s="18" t="s">
        <v>1280</v>
      </c>
      <c r="F1245" s="17">
        <v>3</v>
      </c>
      <c r="G1245" s="18" t="s">
        <v>919</v>
      </c>
      <c r="H1245" s="18" t="s">
        <v>47</v>
      </c>
      <c r="I1245" s="17">
        <v>2013</v>
      </c>
      <c r="J1245" s="17">
        <v>2.1642999999999999</v>
      </c>
      <c r="K1245" s="17">
        <v>70</v>
      </c>
      <c r="L1245" s="17">
        <v>254</v>
      </c>
      <c r="M1245" s="20">
        <v>0.10934216007323697</v>
      </c>
      <c r="N1245" s="18" t="s">
        <v>920</v>
      </c>
      <c r="O1245" s="18" t="s">
        <v>921</v>
      </c>
      <c r="P1245" s="21">
        <v>0.6020833333333333</v>
      </c>
      <c r="Q1245" s="18" t="s">
        <v>346</v>
      </c>
      <c r="R1245" s="20">
        <v>1.2121683650249713</v>
      </c>
      <c r="S1245" s="22">
        <v>8.5506541733661248E-3</v>
      </c>
      <c r="T1245" s="20">
        <v>0.3950771230128044</v>
      </c>
      <c r="U1245" s="22">
        <v>0.39664417340167762</v>
      </c>
      <c r="V1245" s="17">
        <v>3</v>
      </c>
      <c r="W1245" s="17">
        <v>1</v>
      </c>
      <c r="X1245" s="22">
        <v>0</v>
      </c>
      <c r="Y1245" s="22">
        <v>0</v>
      </c>
      <c r="Z1245" s="22">
        <v>0</v>
      </c>
      <c r="AA1245" s="22">
        <v>0</v>
      </c>
      <c r="AB1245" s="22">
        <v>0</v>
      </c>
      <c r="AC1245" s="22">
        <v>1.4640000000000001E-4</v>
      </c>
      <c r="AD1245" s="22">
        <v>1.5490000000000002E-4</v>
      </c>
      <c r="AE1245" s="22">
        <v>7.64E-5</v>
      </c>
      <c r="AF1245" s="22">
        <v>0</v>
      </c>
      <c r="AG1245" s="22">
        <v>0</v>
      </c>
      <c r="AH1245" s="22">
        <v>0</v>
      </c>
      <c r="AI1245" s="22">
        <v>1.1439E-3</v>
      </c>
      <c r="AJ1245" s="22">
        <v>0</v>
      </c>
      <c r="AK1245" s="22">
        <v>3.5559420610651224E-5</v>
      </c>
      <c r="AL1245" s="22">
        <v>6.8294947527554745E-3</v>
      </c>
      <c r="AM1245" s="22">
        <v>0</v>
      </c>
      <c r="AN1245" s="22">
        <v>0</v>
      </c>
      <c r="AO1245" s="22">
        <v>0</v>
      </c>
      <c r="AP1245" s="22">
        <v>1.64E-4</v>
      </c>
      <c r="AQ1245" s="24" t="s">
        <v>930</v>
      </c>
    </row>
    <row r="1246" spans="1:43" ht="40.200000000000003" x14ac:dyDescent="0.3">
      <c r="A1246" s="17">
        <v>2014</v>
      </c>
      <c r="B1246" s="19">
        <v>41710</v>
      </c>
      <c r="C1246" s="18" t="s">
        <v>1054</v>
      </c>
      <c r="D1246" s="18" t="s">
        <v>2219</v>
      </c>
      <c r="E1246" s="18" t="s">
        <v>1280</v>
      </c>
      <c r="F1246" s="17">
        <v>3</v>
      </c>
      <c r="G1246" s="18" t="s">
        <v>919</v>
      </c>
      <c r="H1246" s="18" t="s">
        <v>47</v>
      </c>
      <c r="I1246" s="17">
        <v>2013</v>
      </c>
      <c r="J1246" s="17">
        <v>2.1574</v>
      </c>
      <c r="K1246" s="17">
        <v>65</v>
      </c>
      <c r="L1246" s="17">
        <v>255</v>
      </c>
      <c r="M1246" s="20">
        <v>0.10980291709133688</v>
      </c>
      <c r="N1246" s="18" t="s">
        <v>920</v>
      </c>
      <c r="O1246" s="18" t="s">
        <v>921</v>
      </c>
      <c r="P1246" s="21">
        <v>0.5854166666666667</v>
      </c>
      <c r="Q1246" s="18" t="s">
        <v>346</v>
      </c>
      <c r="R1246" s="20">
        <v>0.86480050407741071</v>
      </c>
      <c r="S1246" s="22">
        <v>2.9009839204210963E-3</v>
      </c>
      <c r="T1246" s="20">
        <v>0.13446666915829686</v>
      </c>
      <c r="U1246" s="22">
        <v>0.13464772546983353</v>
      </c>
      <c r="V1246" s="17">
        <v>4</v>
      </c>
      <c r="W1246" s="17">
        <v>3</v>
      </c>
      <c r="X1246" s="22">
        <v>0</v>
      </c>
      <c r="Y1246" s="22">
        <v>0</v>
      </c>
      <c r="Z1246" s="22">
        <v>0</v>
      </c>
      <c r="AA1246" s="22">
        <v>0</v>
      </c>
      <c r="AB1246" s="22">
        <v>0</v>
      </c>
      <c r="AC1246" s="22">
        <v>2.107E-4</v>
      </c>
      <c r="AD1246" s="22">
        <v>1.025E-4</v>
      </c>
      <c r="AE1246" s="22">
        <v>2.2919999999999999E-4</v>
      </c>
      <c r="AF1246" s="22">
        <v>0</v>
      </c>
      <c r="AG1246" s="22">
        <v>0</v>
      </c>
      <c r="AH1246" s="22">
        <v>0</v>
      </c>
      <c r="AI1246" s="22">
        <v>1.1601000000000001E-3</v>
      </c>
      <c r="AJ1246" s="22">
        <v>0</v>
      </c>
      <c r="AK1246" s="22">
        <v>2.2698872726146377E-5</v>
      </c>
      <c r="AL1246" s="22">
        <v>6.6068504769495003E-4</v>
      </c>
      <c r="AM1246" s="22">
        <v>0</v>
      </c>
      <c r="AN1246" s="22">
        <v>0</v>
      </c>
      <c r="AO1246" s="22">
        <v>0</v>
      </c>
      <c r="AP1246" s="22">
        <v>5.151E-4</v>
      </c>
      <c r="AQ1246" s="24" t="s">
        <v>930</v>
      </c>
    </row>
    <row r="1247" spans="1:43" ht="40.200000000000003" x14ac:dyDescent="0.3">
      <c r="A1247" s="17">
        <v>2014</v>
      </c>
      <c r="B1247" s="19">
        <v>41710</v>
      </c>
      <c r="C1247" s="18" t="s">
        <v>1054</v>
      </c>
      <c r="D1247" s="18" t="s">
        <v>2220</v>
      </c>
      <c r="E1247" s="18" t="s">
        <v>1280</v>
      </c>
      <c r="F1247" s="17">
        <v>3</v>
      </c>
      <c r="G1247" s="18" t="s">
        <v>919</v>
      </c>
      <c r="H1247" s="18" t="s">
        <v>47</v>
      </c>
      <c r="I1247" s="17">
        <v>2013</v>
      </c>
      <c r="J1247" s="17">
        <v>2.8096000000000001</v>
      </c>
      <c r="K1247" s="17">
        <v>78</v>
      </c>
      <c r="L1247" s="17">
        <v>255</v>
      </c>
      <c r="M1247" s="20">
        <v>0.10980291709133688</v>
      </c>
      <c r="N1247" s="18" t="s">
        <v>920</v>
      </c>
      <c r="O1247" s="18" t="s">
        <v>921</v>
      </c>
      <c r="P1247" s="21">
        <v>0.5854166666666667</v>
      </c>
      <c r="Q1247" s="18" t="s">
        <v>346</v>
      </c>
      <c r="R1247" s="20">
        <v>1.3277945103748683</v>
      </c>
      <c r="S1247" s="22">
        <v>1.6822771596494229E-2</v>
      </c>
      <c r="T1247" s="20">
        <v>0.5987603785768163</v>
      </c>
      <c r="U1247" s="22">
        <v>0.60236711419016353</v>
      </c>
      <c r="V1247" s="17">
        <v>4</v>
      </c>
      <c r="W1247" s="17">
        <v>2</v>
      </c>
      <c r="X1247" s="22">
        <v>0</v>
      </c>
      <c r="Y1247" s="22">
        <v>0</v>
      </c>
      <c r="Z1247" s="22">
        <v>0</v>
      </c>
      <c r="AA1247" s="22">
        <v>0</v>
      </c>
      <c r="AB1247" s="22">
        <v>0</v>
      </c>
      <c r="AC1247" s="22">
        <v>1.3919000000000002E-3</v>
      </c>
      <c r="AD1247" s="22">
        <v>1.4690000000000002E-4</v>
      </c>
      <c r="AE1247" s="22">
        <v>1.9100000000000001E-4</v>
      </c>
      <c r="AF1247" s="22">
        <v>0</v>
      </c>
      <c r="AG1247" s="22">
        <v>0</v>
      </c>
      <c r="AH1247" s="22">
        <v>0</v>
      </c>
      <c r="AI1247" s="22">
        <v>3.1428999999999997E-3</v>
      </c>
      <c r="AJ1247" s="22">
        <v>0</v>
      </c>
      <c r="AK1247" s="22">
        <v>1.6977298267091211E-3</v>
      </c>
      <c r="AL1247" s="22">
        <v>9.7619417697851121E-3</v>
      </c>
      <c r="AM1247" s="22">
        <v>0</v>
      </c>
      <c r="AN1247" s="22">
        <v>0</v>
      </c>
      <c r="AO1247" s="22">
        <v>0</v>
      </c>
      <c r="AP1247" s="22">
        <v>4.9039999999999999E-4</v>
      </c>
      <c r="AQ1247" s="24" t="s">
        <v>930</v>
      </c>
    </row>
    <row r="1248" spans="1:43" ht="40.200000000000003" x14ac:dyDescent="0.3">
      <c r="A1248" s="17">
        <v>2014</v>
      </c>
      <c r="B1248" s="19">
        <v>41710</v>
      </c>
      <c r="C1248" s="18" t="s">
        <v>1054</v>
      </c>
      <c r="D1248" s="18" t="s">
        <v>2221</v>
      </c>
      <c r="E1248" s="18" t="s">
        <v>1280</v>
      </c>
      <c r="F1248" s="17">
        <v>3</v>
      </c>
      <c r="G1248" s="18" t="s">
        <v>919</v>
      </c>
      <c r="H1248" s="18" t="s">
        <v>47</v>
      </c>
      <c r="I1248" s="17">
        <v>2013</v>
      </c>
      <c r="J1248" s="17">
        <v>1.8243</v>
      </c>
      <c r="K1248" s="17">
        <v>62</v>
      </c>
      <c r="L1248" s="17">
        <v>255</v>
      </c>
      <c r="M1248" s="20">
        <v>0.10980291709133688</v>
      </c>
      <c r="N1248" s="18" t="s">
        <v>920</v>
      </c>
      <c r="O1248" s="18" t="s">
        <v>921</v>
      </c>
      <c r="P1248" s="21">
        <v>0.5854166666666667</v>
      </c>
      <c r="Q1248" s="18" t="s">
        <v>346</v>
      </c>
      <c r="R1248" s="20">
        <v>0.83138862248586498</v>
      </c>
      <c r="S1248" s="22">
        <v>2.2453735374997528E-3</v>
      </c>
      <c r="T1248" s="20">
        <v>0.12308137573314437</v>
      </c>
      <c r="U1248" s="22">
        <v>0.12323305266972821</v>
      </c>
      <c r="V1248" s="17">
        <v>2</v>
      </c>
      <c r="W1248" s="17">
        <v>3</v>
      </c>
      <c r="X1248" s="22">
        <v>0</v>
      </c>
      <c r="Y1248" s="22">
        <v>0</v>
      </c>
      <c r="Z1248" s="22">
        <v>0</v>
      </c>
      <c r="AA1248" s="22">
        <v>0</v>
      </c>
      <c r="AB1248" s="22">
        <v>0</v>
      </c>
      <c r="AC1248" s="22">
        <v>2.1970000000000003E-4</v>
      </c>
      <c r="AD1248" s="22">
        <v>1.3699999999999999E-5</v>
      </c>
      <c r="AE1248" s="22">
        <v>1.9100000000000001E-4</v>
      </c>
      <c r="AF1248" s="22">
        <v>0</v>
      </c>
      <c r="AG1248" s="22">
        <v>0</v>
      </c>
      <c r="AH1248" s="22">
        <v>0</v>
      </c>
      <c r="AI1248" s="22">
        <v>1.0089000000000001E-3</v>
      </c>
      <c r="AJ1248" s="22">
        <v>0</v>
      </c>
      <c r="AK1248" s="22">
        <v>0</v>
      </c>
      <c r="AL1248" s="22">
        <v>6.480735374997527E-4</v>
      </c>
      <c r="AM1248" s="22">
        <v>0</v>
      </c>
      <c r="AN1248" s="22">
        <v>0</v>
      </c>
      <c r="AO1248" s="22">
        <v>0</v>
      </c>
      <c r="AP1248" s="22">
        <v>1.64E-4</v>
      </c>
      <c r="AQ1248" s="24" t="s">
        <v>930</v>
      </c>
    </row>
    <row r="1249" spans="1:43" ht="40.200000000000003" x14ac:dyDescent="0.3">
      <c r="A1249" s="17">
        <v>2014</v>
      </c>
      <c r="B1249" s="19">
        <v>41710</v>
      </c>
      <c r="C1249" s="18" t="s">
        <v>46</v>
      </c>
      <c r="D1249" s="18" t="s">
        <v>2222</v>
      </c>
      <c r="E1249" s="18" t="s">
        <v>1280</v>
      </c>
      <c r="F1249" s="17">
        <v>3</v>
      </c>
      <c r="G1249" s="18" t="s">
        <v>919</v>
      </c>
      <c r="H1249" s="18" t="s">
        <v>47</v>
      </c>
      <c r="I1249" s="17">
        <v>2013</v>
      </c>
      <c r="J1249" s="17">
        <v>2.3818000000000001</v>
      </c>
      <c r="K1249" s="17">
        <v>67</v>
      </c>
      <c r="L1249" s="17">
        <v>317</v>
      </c>
      <c r="M1249" s="20">
        <v>0.13860178657697023</v>
      </c>
      <c r="N1249" s="18" t="s">
        <v>920</v>
      </c>
      <c r="O1249" s="18" t="s">
        <v>921</v>
      </c>
      <c r="P1249" s="21">
        <v>0.56805555555555554</v>
      </c>
      <c r="Q1249" s="18" t="s">
        <v>346</v>
      </c>
      <c r="R1249" s="20">
        <v>1.1101762240909805</v>
      </c>
      <c r="S1249" s="22">
        <v>5.7259342258355874E-3</v>
      </c>
      <c r="T1249" s="20">
        <v>0.24040365378434742</v>
      </c>
      <c r="U1249" s="22">
        <v>0.24098298568693746</v>
      </c>
      <c r="V1249" s="17">
        <v>2</v>
      </c>
      <c r="W1249" s="17">
        <v>3</v>
      </c>
      <c r="X1249" s="22">
        <v>5.49E-5</v>
      </c>
      <c r="Y1249" s="22">
        <v>0</v>
      </c>
      <c r="Z1249" s="22">
        <v>2.1210000000000001E-4</v>
      </c>
      <c r="AA1249" s="22">
        <v>0</v>
      </c>
      <c r="AB1249" s="22">
        <v>4.0299999999999997E-5</v>
      </c>
      <c r="AC1249" s="22">
        <v>1.4839000000000002E-3</v>
      </c>
      <c r="AD1249" s="22">
        <v>1.3225000000000001E-3</v>
      </c>
      <c r="AE1249" s="22">
        <v>7.6400000000000003E-4</v>
      </c>
      <c r="AF1249" s="22">
        <v>0</v>
      </c>
      <c r="AG1249" s="22">
        <v>0</v>
      </c>
      <c r="AH1249" s="22">
        <v>0</v>
      </c>
      <c r="AI1249" s="22">
        <v>5.6759999999999992E-4</v>
      </c>
      <c r="AJ1249" s="22">
        <v>0</v>
      </c>
      <c r="AK1249" s="22">
        <v>1.2860547884504846E-5</v>
      </c>
      <c r="AL1249" s="22">
        <v>9.3977367795108218E-4</v>
      </c>
      <c r="AM1249" s="22">
        <v>0</v>
      </c>
      <c r="AN1249" s="22">
        <v>0</v>
      </c>
      <c r="AO1249" s="22">
        <v>0</v>
      </c>
      <c r="AP1249" s="22">
        <v>3.28E-4</v>
      </c>
      <c r="AQ1249" s="24" t="s">
        <v>930</v>
      </c>
    </row>
    <row r="1250" spans="1:43" ht="40.200000000000003" x14ac:dyDescent="0.3">
      <c r="A1250" s="17">
        <v>2014</v>
      </c>
      <c r="B1250" s="19">
        <v>41710</v>
      </c>
      <c r="C1250" s="18" t="s">
        <v>46</v>
      </c>
      <c r="D1250" s="18" t="s">
        <v>2223</v>
      </c>
      <c r="E1250" s="18" t="s">
        <v>1280</v>
      </c>
      <c r="F1250" s="17">
        <v>3</v>
      </c>
      <c r="G1250" s="18" t="s">
        <v>919</v>
      </c>
      <c r="H1250" s="18" t="s">
        <v>47</v>
      </c>
      <c r="I1250" s="17">
        <v>2013</v>
      </c>
      <c r="J1250" s="17">
        <v>1.7256</v>
      </c>
      <c r="K1250" s="17">
        <v>65</v>
      </c>
      <c r="L1250" s="17">
        <v>317</v>
      </c>
      <c r="M1250" s="20">
        <v>0.13860178657697023</v>
      </c>
      <c r="N1250" s="18" t="s">
        <v>920</v>
      </c>
      <c r="O1250" s="18" t="s">
        <v>921</v>
      </c>
      <c r="P1250" s="21">
        <v>0.56805555555555554</v>
      </c>
      <c r="Q1250" s="18" t="s">
        <v>346</v>
      </c>
      <c r="R1250" s="20">
        <v>0.55604240715072506</v>
      </c>
      <c r="S1250" s="22">
        <v>1.424909312049194E-3</v>
      </c>
      <c r="T1250" s="20">
        <v>8.2574716739058529E-2</v>
      </c>
      <c r="U1250" s="22">
        <v>8.2642958928298357E-2</v>
      </c>
      <c r="V1250" s="17">
        <v>2</v>
      </c>
      <c r="W1250" s="17">
        <v>3</v>
      </c>
      <c r="X1250" s="22">
        <v>0</v>
      </c>
      <c r="Y1250" s="22">
        <v>0</v>
      </c>
      <c r="Z1250" s="22">
        <v>0</v>
      </c>
      <c r="AA1250" s="22">
        <v>0</v>
      </c>
      <c r="AB1250" s="22">
        <v>0</v>
      </c>
      <c r="AC1250" s="22">
        <v>2.5650000000000005E-4</v>
      </c>
      <c r="AD1250" s="22">
        <v>0</v>
      </c>
      <c r="AE1250" s="22">
        <v>2.2919999999999999E-4</v>
      </c>
      <c r="AF1250" s="22">
        <v>0</v>
      </c>
      <c r="AG1250" s="22">
        <v>0</v>
      </c>
      <c r="AH1250" s="22">
        <v>0</v>
      </c>
      <c r="AI1250" s="22">
        <v>4.9859999999999998E-4</v>
      </c>
      <c r="AJ1250" s="22">
        <v>0</v>
      </c>
      <c r="AK1250" s="22">
        <v>1.2860547884504846E-5</v>
      </c>
      <c r="AL1250" s="22">
        <v>4.2774876416468908E-4</v>
      </c>
      <c r="AM1250" s="22">
        <v>0</v>
      </c>
      <c r="AN1250" s="22">
        <v>0</v>
      </c>
      <c r="AO1250" s="22">
        <v>0</v>
      </c>
      <c r="AP1250" s="22">
        <v>0</v>
      </c>
      <c r="AQ1250" s="24" t="s">
        <v>930</v>
      </c>
    </row>
    <row r="1251" spans="1:43" ht="27" x14ac:dyDescent="0.3">
      <c r="A1251" s="17">
        <v>2014</v>
      </c>
      <c r="B1251" s="19">
        <v>41711</v>
      </c>
      <c r="C1251" s="18" t="s">
        <v>1117</v>
      </c>
      <c r="D1251" s="18" t="s">
        <v>2224</v>
      </c>
      <c r="E1251" s="18" t="s">
        <v>1280</v>
      </c>
      <c r="F1251" s="17">
        <v>3</v>
      </c>
      <c r="G1251" s="18" t="s">
        <v>919</v>
      </c>
      <c r="H1251" s="18" t="s">
        <v>47</v>
      </c>
      <c r="I1251" s="17">
        <v>2013</v>
      </c>
      <c r="J1251" s="17">
        <v>3.2134999999999998</v>
      </c>
      <c r="K1251" s="17">
        <v>73</v>
      </c>
      <c r="L1251" s="17">
        <v>1917</v>
      </c>
      <c r="M1251" s="20">
        <v>0.95190221613644166</v>
      </c>
      <c r="N1251" s="18" t="s">
        <v>920</v>
      </c>
      <c r="O1251" s="18" t="s">
        <v>920</v>
      </c>
      <c r="P1251" s="21">
        <v>0.43541666666666667</v>
      </c>
      <c r="Q1251" s="18" t="s">
        <v>346</v>
      </c>
      <c r="R1251" s="20">
        <v>1.244304787363212</v>
      </c>
      <c r="S1251" s="22">
        <v>1.079612674396392E-2</v>
      </c>
      <c r="T1251" s="20">
        <v>0.33596162265330393</v>
      </c>
      <c r="U1251" s="22">
        <v>0.33709412956084556</v>
      </c>
      <c r="V1251" s="17">
        <v>3</v>
      </c>
      <c r="W1251" s="17">
        <v>2</v>
      </c>
      <c r="X1251" s="22">
        <v>0</v>
      </c>
      <c r="Y1251" s="22">
        <v>0</v>
      </c>
      <c r="Z1251" s="22">
        <v>0</v>
      </c>
      <c r="AA1251" s="22">
        <v>0</v>
      </c>
      <c r="AB1251" s="22">
        <v>1.9149999999999999E-4</v>
      </c>
      <c r="AC1251" s="22">
        <v>1.38E-5</v>
      </c>
      <c r="AD1251" s="22">
        <v>2.1782999999999998E-3</v>
      </c>
      <c r="AE1251" s="22">
        <v>1.1077999999999999E-3</v>
      </c>
      <c r="AF1251" s="22">
        <v>0</v>
      </c>
      <c r="AG1251" s="22">
        <v>0</v>
      </c>
      <c r="AH1251" s="22">
        <v>0</v>
      </c>
      <c r="AI1251" s="22">
        <v>1.6128E-3</v>
      </c>
      <c r="AJ1251" s="22">
        <v>4.9024974425091973E-3</v>
      </c>
      <c r="AK1251" s="22">
        <v>0</v>
      </c>
      <c r="AL1251" s="22">
        <v>8.3429301454721988E-5</v>
      </c>
      <c r="AM1251" s="22">
        <v>0</v>
      </c>
      <c r="AN1251" s="22">
        <v>6.6140000000000003E-4</v>
      </c>
      <c r="AO1251" s="22">
        <v>0</v>
      </c>
      <c r="AP1251" s="22">
        <v>4.46E-5</v>
      </c>
      <c r="AQ1251" s="24" t="s">
        <v>930</v>
      </c>
    </row>
    <row r="1252" spans="1:43" ht="27" x14ac:dyDescent="0.3">
      <c r="A1252" s="17">
        <v>2014</v>
      </c>
      <c r="B1252" s="19">
        <v>41711</v>
      </c>
      <c r="C1252" s="18" t="s">
        <v>1117</v>
      </c>
      <c r="D1252" s="18" t="s">
        <v>2225</v>
      </c>
      <c r="E1252" s="18" t="s">
        <v>1280</v>
      </c>
      <c r="F1252" s="17">
        <v>3</v>
      </c>
      <c r="G1252" s="18" t="s">
        <v>919</v>
      </c>
      <c r="H1252" s="18" t="s">
        <v>47</v>
      </c>
      <c r="I1252" s="17">
        <v>2013</v>
      </c>
      <c r="J1252" s="17">
        <v>3.0996000000000001</v>
      </c>
      <c r="K1252" s="17">
        <v>77</v>
      </c>
      <c r="L1252" s="17">
        <v>1917</v>
      </c>
      <c r="M1252" s="20">
        <v>0.95190221613644166</v>
      </c>
      <c r="N1252" s="18" t="s">
        <v>920</v>
      </c>
      <c r="O1252" s="18" t="s">
        <v>920</v>
      </c>
      <c r="P1252" s="21">
        <v>0.43541666666666667</v>
      </c>
      <c r="Q1252" s="18" t="s">
        <v>346</v>
      </c>
      <c r="R1252" s="20">
        <v>0.671555853950218</v>
      </c>
      <c r="S1252" s="22">
        <v>3.5350999999999998E-3</v>
      </c>
      <c r="T1252" s="20">
        <v>0.11405020002580976</v>
      </c>
      <c r="U1252" s="22">
        <v>0.114180423026662</v>
      </c>
      <c r="V1252" s="17">
        <v>2</v>
      </c>
      <c r="W1252" s="17">
        <v>2</v>
      </c>
      <c r="X1252" s="22">
        <v>0</v>
      </c>
      <c r="Y1252" s="22">
        <v>0</v>
      </c>
      <c r="Z1252" s="22">
        <v>0</v>
      </c>
      <c r="AA1252" s="22">
        <v>0</v>
      </c>
      <c r="AB1252" s="22">
        <v>3.8289999999999998E-4</v>
      </c>
      <c r="AC1252" s="22">
        <v>8.2800000000000007E-5</v>
      </c>
      <c r="AD1252" s="22">
        <v>6.2450000000000006E-4</v>
      </c>
      <c r="AE1252" s="22">
        <v>6.112E-4</v>
      </c>
      <c r="AF1252" s="22">
        <v>0</v>
      </c>
      <c r="AG1252" s="22">
        <v>0</v>
      </c>
      <c r="AH1252" s="22">
        <v>0</v>
      </c>
      <c r="AI1252" s="22">
        <v>1.8089999999999998E-3</v>
      </c>
      <c r="AJ1252" s="22">
        <v>0</v>
      </c>
      <c r="AK1252" s="22">
        <v>0</v>
      </c>
      <c r="AL1252" s="22">
        <v>0</v>
      </c>
      <c r="AM1252" s="22">
        <v>0</v>
      </c>
      <c r="AN1252" s="22">
        <v>0</v>
      </c>
      <c r="AO1252" s="22">
        <v>0</v>
      </c>
      <c r="AP1252" s="22">
        <v>2.4700000000000001E-5</v>
      </c>
      <c r="AQ1252" s="24" t="s">
        <v>930</v>
      </c>
    </row>
    <row r="1253" spans="1:43" ht="27" x14ac:dyDescent="0.3">
      <c r="A1253" s="17">
        <v>2014</v>
      </c>
      <c r="B1253" s="19">
        <v>41711</v>
      </c>
      <c r="C1253" s="18" t="s">
        <v>1512</v>
      </c>
      <c r="D1253" s="18" t="s">
        <v>2226</v>
      </c>
      <c r="E1253" s="18" t="s">
        <v>1280</v>
      </c>
      <c r="F1253" s="17">
        <v>3</v>
      </c>
      <c r="G1253" s="18" t="s">
        <v>919</v>
      </c>
      <c r="H1253" s="18" t="s">
        <v>47</v>
      </c>
      <c r="I1253" s="17">
        <v>2013</v>
      </c>
      <c r="J1253" s="17">
        <v>2.4641999999999999</v>
      </c>
      <c r="K1253" s="17">
        <v>72</v>
      </c>
      <c r="L1253" s="17">
        <v>417</v>
      </c>
      <c r="M1253" s="20">
        <v>0.18587160775028166</v>
      </c>
      <c r="N1253" s="18" t="s">
        <v>920</v>
      </c>
      <c r="O1253" s="18" t="s">
        <v>920</v>
      </c>
      <c r="P1253" s="21">
        <v>0.38819444444444445</v>
      </c>
      <c r="Q1253" s="18" t="s">
        <v>346</v>
      </c>
      <c r="R1253" s="20">
        <v>0.79665932285022845</v>
      </c>
      <c r="S1253" s="22">
        <v>3.6550999999999997E-3</v>
      </c>
      <c r="T1253" s="20">
        <v>0.14832805778751723</v>
      </c>
      <c r="U1253" s="22">
        <v>0.14854839673927511</v>
      </c>
      <c r="V1253" s="17">
        <v>2</v>
      </c>
      <c r="W1253" s="17">
        <v>3</v>
      </c>
      <c r="X1253" s="22">
        <v>0</v>
      </c>
      <c r="Y1253" s="22">
        <v>0</v>
      </c>
      <c r="Z1253" s="22">
        <v>7.0699999999999997E-5</v>
      </c>
      <c r="AA1253" s="22">
        <v>0</v>
      </c>
      <c r="AB1253" s="22">
        <v>2.0149999999999999E-4</v>
      </c>
      <c r="AC1253" s="22">
        <v>1.38E-5</v>
      </c>
      <c r="AD1253" s="22">
        <v>1.7809999999999999E-4</v>
      </c>
      <c r="AE1253" s="22">
        <v>6.4939999999999996E-4</v>
      </c>
      <c r="AF1253" s="22">
        <v>0</v>
      </c>
      <c r="AG1253" s="22">
        <v>2.27E-5</v>
      </c>
      <c r="AH1253" s="22">
        <v>0</v>
      </c>
      <c r="AI1253" s="22">
        <v>8.0500000000000005E-5</v>
      </c>
      <c r="AJ1253" s="22">
        <v>0</v>
      </c>
      <c r="AK1253" s="22">
        <v>0</v>
      </c>
      <c r="AL1253" s="22">
        <v>0</v>
      </c>
      <c r="AM1253" s="22">
        <v>0</v>
      </c>
      <c r="AN1253" s="22">
        <v>2.3148999999999999E-3</v>
      </c>
      <c r="AO1253" s="22">
        <v>0</v>
      </c>
      <c r="AP1253" s="22">
        <v>1.2349999999999999E-4</v>
      </c>
      <c r="AQ1253" s="24" t="s">
        <v>930</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76"/>
  <sheetViews>
    <sheetView workbookViewId="0">
      <selection activeCell="H2" sqref="H2"/>
    </sheetView>
  </sheetViews>
  <sheetFormatPr defaultColWidth="8.88671875" defaultRowHeight="14.4" x14ac:dyDescent="0.3"/>
  <sheetData>
    <row r="1" spans="1:36" s="9" customFormat="1" x14ac:dyDescent="0.3">
      <c r="D1" s="9">
        <v>4</v>
      </c>
      <c r="E1" s="9" t="s">
        <v>2227</v>
      </c>
      <c r="F1" s="9">
        <v>6</v>
      </c>
      <c r="G1" s="9" t="s">
        <v>2227</v>
      </c>
      <c r="H1" s="9">
        <v>8</v>
      </c>
      <c r="I1" s="9">
        <v>9</v>
      </c>
      <c r="J1" s="9">
        <v>10</v>
      </c>
    </row>
    <row r="2" spans="1:36" ht="66.599999999999994" x14ac:dyDescent="0.3">
      <c r="A2" s="15" t="s">
        <v>842</v>
      </c>
      <c r="B2" s="11"/>
      <c r="C2" s="9" t="s">
        <v>843</v>
      </c>
      <c r="D2" s="13" t="s">
        <v>844</v>
      </c>
      <c r="E2" s="13" t="s">
        <v>845</v>
      </c>
      <c r="F2" s="13" t="s">
        <v>846</v>
      </c>
      <c r="G2" s="13" t="s">
        <v>847</v>
      </c>
      <c r="H2" s="13" t="s">
        <v>848</v>
      </c>
      <c r="I2" s="13" t="s">
        <v>849</v>
      </c>
      <c r="J2" s="13" t="s">
        <v>850</v>
      </c>
      <c r="K2" s="13" t="s">
        <v>851</v>
      </c>
      <c r="L2" s="13" t="s">
        <v>852</v>
      </c>
      <c r="M2" s="13" t="s">
        <v>853</v>
      </c>
      <c r="N2" s="13" t="s">
        <v>854</v>
      </c>
      <c r="O2" s="13" t="s">
        <v>855</v>
      </c>
      <c r="P2" s="13" t="s">
        <v>856</v>
      </c>
      <c r="Q2" s="13" t="s">
        <v>857</v>
      </c>
      <c r="R2" s="13" t="s">
        <v>858</v>
      </c>
      <c r="S2" s="13" t="s">
        <v>859</v>
      </c>
      <c r="T2" s="13" t="s">
        <v>860</v>
      </c>
      <c r="U2" s="13" t="s">
        <v>861</v>
      </c>
      <c r="V2" s="13" t="s">
        <v>862</v>
      </c>
      <c r="W2" s="13" t="s">
        <v>863</v>
      </c>
      <c r="X2" s="13" t="s">
        <v>864</v>
      </c>
      <c r="Y2" s="13" t="s">
        <v>865</v>
      </c>
      <c r="Z2" s="13" t="s">
        <v>866</v>
      </c>
      <c r="AA2" s="13" t="s">
        <v>867</v>
      </c>
      <c r="AB2" s="13" t="s">
        <v>868</v>
      </c>
      <c r="AC2" s="13" t="s">
        <v>869</v>
      </c>
      <c r="AD2" s="13" t="s">
        <v>870</v>
      </c>
      <c r="AE2" s="13" t="s">
        <v>871</v>
      </c>
      <c r="AF2" s="13" t="s">
        <v>872</v>
      </c>
      <c r="AG2" s="13" t="s">
        <v>873</v>
      </c>
      <c r="AH2" s="13" t="s">
        <v>874</v>
      </c>
      <c r="AI2" s="12" t="s">
        <v>875</v>
      </c>
      <c r="AJ2" s="12" t="s">
        <v>876</v>
      </c>
    </row>
    <row r="3" spans="1:36" x14ac:dyDescent="0.3">
      <c r="A3" s="9" t="s">
        <v>584</v>
      </c>
      <c r="B3" s="10">
        <v>41793</v>
      </c>
      <c r="C3" s="14">
        <v>0.1147</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1.0430999999999999E-3</v>
      </c>
      <c r="X3" s="9">
        <v>0</v>
      </c>
      <c r="Y3" s="9">
        <v>0</v>
      </c>
      <c r="Z3" s="9">
        <v>0</v>
      </c>
      <c r="AA3" s="9">
        <v>0</v>
      </c>
      <c r="AB3" s="9">
        <v>0</v>
      </c>
      <c r="AC3" s="9">
        <v>0</v>
      </c>
      <c r="AD3" s="9">
        <v>0</v>
      </c>
      <c r="AE3" s="9">
        <v>0</v>
      </c>
      <c r="AF3" s="9">
        <v>0</v>
      </c>
      <c r="AG3" s="9">
        <v>0</v>
      </c>
      <c r="AH3" s="9">
        <v>0</v>
      </c>
      <c r="AI3" s="9">
        <v>1.0430999999999999E-3</v>
      </c>
      <c r="AJ3" s="9">
        <v>19</v>
      </c>
    </row>
    <row r="4" spans="1:36" x14ac:dyDescent="0.3">
      <c r="A4" s="9" t="s">
        <v>585</v>
      </c>
      <c r="B4" s="10">
        <v>41793</v>
      </c>
      <c r="C4" s="14">
        <v>0.35630000000000001</v>
      </c>
      <c r="D4" s="9">
        <v>3.82E-5</v>
      </c>
      <c r="E4" s="9">
        <v>0</v>
      </c>
      <c r="F4" s="9">
        <v>0</v>
      </c>
      <c r="G4" s="9">
        <v>0</v>
      </c>
      <c r="H4" s="9">
        <v>0</v>
      </c>
      <c r="I4" s="9">
        <v>0</v>
      </c>
      <c r="J4" s="9">
        <v>0</v>
      </c>
      <c r="K4" s="9">
        <v>0</v>
      </c>
      <c r="L4" s="9">
        <v>0</v>
      </c>
      <c r="M4" s="9">
        <v>0</v>
      </c>
      <c r="N4" s="9">
        <v>0</v>
      </c>
      <c r="O4" s="9">
        <v>0</v>
      </c>
      <c r="P4" s="9">
        <v>5.3793850374691415E-4</v>
      </c>
      <c r="Q4" s="9">
        <v>0</v>
      </c>
      <c r="R4" s="9">
        <v>0</v>
      </c>
      <c r="S4" s="9">
        <v>5.5999999999999997E-6</v>
      </c>
      <c r="T4" s="9">
        <v>0</v>
      </c>
      <c r="U4" s="9">
        <v>0</v>
      </c>
      <c r="V4" s="9">
        <v>2.7399999999999999E-5</v>
      </c>
      <c r="W4" s="9">
        <v>4.3371E-3</v>
      </c>
      <c r="X4" s="9">
        <v>0</v>
      </c>
      <c r="Y4" s="9">
        <v>0</v>
      </c>
      <c r="Z4" s="9">
        <v>0</v>
      </c>
      <c r="AA4" s="9">
        <v>0</v>
      </c>
      <c r="AB4" s="9">
        <v>0</v>
      </c>
      <c r="AC4" s="9">
        <v>0</v>
      </c>
      <c r="AD4" s="9">
        <v>0</v>
      </c>
      <c r="AE4" s="9">
        <v>0</v>
      </c>
      <c r="AF4" s="9">
        <v>0</v>
      </c>
      <c r="AG4" s="9">
        <v>0</v>
      </c>
      <c r="AH4" s="9">
        <v>6.5495375336440038E-4</v>
      </c>
      <c r="AI4" s="9">
        <v>5.6011922571113145E-3</v>
      </c>
      <c r="AJ4" s="9">
        <v>88</v>
      </c>
    </row>
    <row r="5" spans="1:36" x14ac:dyDescent="0.3">
      <c r="A5" s="9" t="s">
        <v>586</v>
      </c>
      <c r="B5" s="10">
        <v>41793</v>
      </c>
      <c r="C5" s="14">
        <v>0.1032</v>
      </c>
      <c r="D5" s="9">
        <v>0</v>
      </c>
      <c r="E5" s="9">
        <v>0</v>
      </c>
      <c r="F5" s="9">
        <v>0</v>
      </c>
      <c r="G5" s="9">
        <v>0</v>
      </c>
      <c r="H5" s="9">
        <v>0</v>
      </c>
      <c r="I5" s="9">
        <v>0</v>
      </c>
      <c r="J5" s="9">
        <v>0</v>
      </c>
      <c r="K5" s="9">
        <v>0</v>
      </c>
      <c r="L5" s="9">
        <v>0</v>
      </c>
      <c r="M5" s="9">
        <v>0</v>
      </c>
      <c r="N5" s="9">
        <v>3.1184728156512763E-4</v>
      </c>
      <c r="O5" s="9">
        <v>0</v>
      </c>
      <c r="P5" s="9">
        <v>1.5314536223484179E-3</v>
      </c>
      <c r="Q5" s="9">
        <v>0</v>
      </c>
      <c r="R5" s="9">
        <v>0</v>
      </c>
      <c r="S5" s="9">
        <v>0</v>
      </c>
      <c r="T5" s="9">
        <v>0</v>
      </c>
      <c r="U5" s="9">
        <v>0</v>
      </c>
      <c r="V5" s="9">
        <v>0</v>
      </c>
      <c r="W5" s="9">
        <v>0</v>
      </c>
      <c r="X5" s="9">
        <v>0</v>
      </c>
      <c r="Y5" s="9">
        <v>0</v>
      </c>
      <c r="Z5" s="9">
        <v>0</v>
      </c>
      <c r="AA5" s="9">
        <v>0</v>
      </c>
      <c r="AB5" s="9">
        <v>0</v>
      </c>
      <c r="AC5" s="9">
        <v>0</v>
      </c>
      <c r="AD5" s="9">
        <v>0</v>
      </c>
      <c r="AE5" s="9">
        <v>0</v>
      </c>
      <c r="AF5" s="9">
        <v>0</v>
      </c>
      <c r="AG5" s="9">
        <v>0</v>
      </c>
      <c r="AH5" s="9">
        <v>0</v>
      </c>
      <c r="AI5" s="9">
        <v>1.8433009039135455E-3</v>
      </c>
      <c r="AJ5" s="9">
        <v>5</v>
      </c>
    </row>
    <row r="6" spans="1:36" x14ac:dyDescent="0.3">
      <c r="A6" s="9" t="s">
        <v>587</v>
      </c>
      <c r="B6" s="10">
        <v>41793</v>
      </c>
      <c r="C6" s="14">
        <v>0.11020000000000001</v>
      </c>
      <c r="D6" s="9">
        <v>0</v>
      </c>
      <c r="E6" s="9">
        <v>0</v>
      </c>
      <c r="F6" s="9">
        <v>0</v>
      </c>
      <c r="G6" s="9">
        <v>0</v>
      </c>
      <c r="H6" s="9">
        <v>0</v>
      </c>
      <c r="I6" s="9">
        <v>0</v>
      </c>
      <c r="J6" s="9">
        <v>0</v>
      </c>
      <c r="K6" s="9">
        <v>0</v>
      </c>
      <c r="L6" s="9">
        <v>0</v>
      </c>
      <c r="M6" s="9">
        <v>0</v>
      </c>
      <c r="N6" s="9">
        <v>0</v>
      </c>
      <c r="O6" s="9">
        <v>0</v>
      </c>
      <c r="P6" s="9">
        <v>0</v>
      </c>
      <c r="Q6" s="9">
        <v>0</v>
      </c>
      <c r="R6" s="9">
        <v>0</v>
      </c>
      <c r="S6" s="9">
        <v>1.1199999999999999E-5</v>
      </c>
      <c r="T6" s="9">
        <v>0</v>
      </c>
      <c r="U6" s="9">
        <v>0</v>
      </c>
      <c r="V6" s="9">
        <v>1.6439999999999998E-4</v>
      </c>
      <c r="W6" s="9">
        <v>2.745E-4</v>
      </c>
      <c r="X6" s="9">
        <v>0</v>
      </c>
      <c r="Y6" s="9">
        <v>0</v>
      </c>
      <c r="Z6" s="9">
        <v>0</v>
      </c>
      <c r="AA6" s="9">
        <v>0</v>
      </c>
      <c r="AB6" s="9">
        <v>0</v>
      </c>
      <c r="AC6" s="9">
        <v>0</v>
      </c>
      <c r="AD6" s="9">
        <v>0</v>
      </c>
      <c r="AE6" s="9">
        <v>0</v>
      </c>
      <c r="AF6" s="9">
        <v>0</v>
      </c>
      <c r="AG6" s="9">
        <v>0</v>
      </c>
      <c r="AH6" s="9">
        <v>0</v>
      </c>
      <c r="AI6" s="9">
        <v>4.5009999999999999E-4</v>
      </c>
      <c r="AJ6" s="9">
        <v>19</v>
      </c>
    </row>
    <row r="7" spans="1:36" x14ac:dyDescent="0.3">
      <c r="A7" s="9" t="s">
        <v>596</v>
      </c>
      <c r="B7" s="10">
        <v>41806</v>
      </c>
      <c r="C7" s="14">
        <v>0.1744</v>
      </c>
      <c r="D7" s="9">
        <v>0</v>
      </c>
      <c r="E7" s="9">
        <v>0</v>
      </c>
      <c r="F7" s="9">
        <v>0</v>
      </c>
      <c r="G7" s="9">
        <v>0</v>
      </c>
      <c r="H7" s="9">
        <v>0</v>
      </c>
      <c r="I7" s="9">
        <v>0</v>
      </c>
      <c r="J7" s="9">
        <v>0</v>
      </c>
      <c r="K7" s="9">
        <v>0</v>
      </c>
      <c r="L7" s="9">
        <v>0</v>
      </c>
      <c r="M7" s="9">
        <v>0</v>
      </c>
      <c r="N7" s="9">
        <v>0</v>
      </c>
      <c r="O7" s="9">
        <v>0</v>
      </c>
      <c r="P7" s="9">
        <v>0</v>
      </c>
      <c r="Q7" s="9">
        <v>0</v>
      </c>
      <c r="R7" s="9">
        <v>0</v>
      </c>
      <c r="S7" s="9">
        <v>5.5999999999999997E-6</v>
      </c>
      <c r="T7" s="9">
        <v>0</v>
      </c>
      <c r="U7" s="9">
        <v>0</v>
      </c>
      <c r="V7" s="9">
        <v>0</v>
      </c>
      <c r="W7" s="9">
        <v>0</v>
      </c>
      <c r="X7" s="9">
        <v>0</v>
      </c>
      <c r="Y7" s="9">
        <v>0</v>
      </c>
      <c r="Z7" s="9">
        <v>0</v>
      </c>
      <c r="AA7" s="9">
        <v>0</v>
      </c>
      <c r="AB7" s="9">
        <v>0</v>
      </c>
      <c r="AC7" s="9">
        <v>0</v>
      </c>
      <c r="AD7" s="9">
        <v>0</v>
      </c>
      <c r="AE7" s="9">
        <v>0</v>
      </c>
      <c r="AF7" s="9">
        <v>0</v>
      </c>
      <c r="AG7" s="9">
        <v>0</v>
      </c>
      <c r="AH7" s="9">
        <v>0</v>
      </c>
      <c r="AI7" s="9">
        <v>5.5999999999999997E-6</v>
      </c>
      <c r="AJ7" s="9">
        <v>1</v>
      </c>
    </row>
    <row r="8" spans="1:36" x14ac:dyDescent="0.3">
      <c r="A8" s="9" t="s">
        <v>597</v>
      </c>
      <c r="B8" s="10">
        <v>41806</v>
      </c>
      <c r="C8" s="14">
        <v>0.16139999999999999</v>
      </c>
      <c r="D8" s="9">
        <v>0</v>
      </c>
      <c r="E8" s="9">
        <v>0</v>
      </c>
      <c r="F8" s="9">
        <v>7.5300000000000001E-5</v>
      </c>
      <c r="G8" s="9">
        <v>0</v>
      </c>
      <c r="H8" s="9">
        <v>0</v>
      </c>
      <c r="I8" s="9">
        <v>0</v>
      </c>
      <c r="J8" s="9">
        <v>0</v>
      </c>
      <c r="K8" s="9">
        <v>0</v>
      </c>
      <c r="L8" s="9">
        <v>0</v>
      </c>
      <c r="M8" s="9">
        <v>0</v>
      </c>
      <c r="N8" s="9">
        <v>0</v>
      </c>
      <c r="O8" s="9">
        <v>0</v>
      </c>
      <c r="P8" s="9">
        <v>0</v>
      </c>
      <c r="Q8" s="9">
        <v>0</v>
      </c>
      <c r="R8" s="9">
        <v>0</v>
      </c>
      <c r="S8" s="9">
        <v>0</v>
      </c>
      <c r="T8" s="9">
        <v>0</v>
      </c>
      <c r="U8" s="9">
        <v>0</v>
      </c>
      <c r="V8" s="9">
        <v>2.7399999999999999E-5</v>
      </c>
      <c r="W8" s="9">
        <v>1.5372000000000001E-3</v>
      </c>
      <c r="X8" s="9">
        <v>0</v>
      </c>
      <c r="Y8" s="9">
        <v>0</v>
      </c>
      <c r="Z8" s="9">
        <v>0</v>
      </c>
      <c r="AA8" s="9">
        <v>0</v>
      </c>
      <c r="AB8" s="9">
        <v>0</v>
      </c>
      <c r="AC8" s="9">
        <v>0</v>
      </c>
      <c r="AD8" s="9">
        <v>0</v>
      </c>
      <c r="AE8" s="9">
        <v>0</v>
      </c>
      <c r="AF8" s="9">
        <v>0</v>
      </c>
      <c r="AG8" s="9">
        <v>0</v>
      </c>
      <c r="AH8" s="9">
        <v>0</v>
      </c>
      <c r="AI8" s="9">
        <v>1.6399000000000001E-3</v>
      </c>
      <c r="AJ8" s="9">
        <v>31</v>
      </c>
    </row>
    <row r="9" spans="1:36" x14ac:dyDescent="0.3">
      <c r="A9" s="9" t="s">
        <v>598</v>
      </c>
      <c r="B9" s="10">
        <v>41806</v>
      </c>
      <c r="C9" s="14">
        <v>8.9599999999999999E-2</v>
      </c>
      <c r="D9" s="9">
        <v>0</v>
      </c>
      <c r="E9" s="9">
        <v>0</v>
      </c>
      <c r="F9" s="9">
        <v>0</v>
      </c>
      <c r="G9" s="9">
        <v>0</v>
      </c>
      <c r="H9" s="9">
        <v>0</v>
      </c>
      <c r="I9" s="9">
        <v>0</v>
      </c>
      <c r="J9" s="9">
        <v>0</v>
      </c>
      <c r="K9" s="9">
        <v>0</v>
      </c>
      <c r="L9" s="9">
        <v>0</v>
      </c>
      <c r="M9" s="9">
        <v>0</v>
      </c>
      <c r="N9" s="9">
        <v>0</v>
      </c>
      <c r="O9" s="9">
        <v>0</v>
      </c>
      <c r="P9" s="9">
        <v>0</v>
      </c>
      <c r="Q9" s="9">
        <v>0</v>
      </c>
      <c r="R9" s="9">
        <v>0</v>
      </c>
      <c r="S9" s="9">
        <v>5.5999999999999997E-6</v>
      </c>
      <c r="T9" s="9">
        <v>0</v>
      </c>
      <c r="U9" s="9">
        <v>0</v>
      </c>
      <c r="V9" s="9">
        <v>1.3699999999999999E-5</v>
      </c>
      <c r="W9" s="9">
        <v>5.4900000000000001E-4</v>
      </c>
      <c r="X9" s="9">
        <v>0</v>
      </c>
      <c r="Y9" s="9">
        <v>0</v>
      </c>
      <c r="Z9" s="9">
        <v>0</v>
      </c>
      <c r="AA9" s="9">
        <v>0</v>
      </c>
      <c r="AB9" s="9">
        <v>0</v>
      </c>
      <c r="AC9" s="9">
        <v>0</v>
      </c>
      <c r="AD9" s="9">
        <v>0</v>
      </c>
      <c r="AE9" s="9">
        <v>0</v>
      </c>
      <c r="AF9" s="9">
        <v>0</v>
      </c>
      <c r="AG9" s="9">
        <v>0</v>
      </c>
      <c r="AH9" s="9">
        <v>0</v>
      </c>
      <c r="AI9" s="9">
        <v>5.6829999999999999E-4</v>
      </c>
      <c r="AJ9" s="9">
        <v>12</v>
      </c>
    </row>
    <row r="10" spans="1:36" x14ac:dyDescent="0.3">
      <c r="A10" s="9" t="s">
        <v>599</v>
      </c>
      <c r="B10" s="10">
        <v>41806</v>
      </c>
      <c r="C10" s="14">
        <v>0.12540000000000001</v>
      </c>
      <c r="D10" s="9">
        <v>0</v>
      </c>
      <c r="E10" s="9">
        <v>0</v>
      </c>
      <c r="F10" s="9">
        <v>0</v>
      </c>
      <c r="G10" s="9">
        <v>0</v>
      </c>
      <c r="H10" s="9">
        <v>0</v>
      </c>
      <c r="I10" s="9">
        <v>0</v>
      </c>
      <c r="J10" s="9">
        <v>0</v>
      </c>
      <c r="K10" s="9">
        <v>0</v>
      </c>
      <c r="L10" s="9">
        <v>0</v>
      </c>
      <c r="M10" s="9">
        <v>0</v>
      </c>
      <c r="N10" s="9">
        <v>0</v>
      </c>
      <c r="O10" s="9">
        <v>0</v>
      </c>
      <c r="P10" s="9">
        <v>0</v>
      </c>
      <c r="Q10" s="9">
        <v>0</v>
      </c>
      <c r="R10" s="9">
        <v>0</v>
      </c>
      <c r="S10" s="9">
        <v>5.5999999999999997E-6</v>
      </c>
      <c r="T10" s="9">
        <v>0</v>
      </c>
      <c r="U10" s="9">
        <v>0</v>
      </c>
      <c r="V10" s="9">
        <v>5.4799999999999997E-5</v>
      </c>
      <c r="W10" s="9">
        <v>2.3057999999999998E-3</v>
      </c>
      <c r="X10" s="9">
        <v>0</v>
      </c>
      <c r="Y10" s="9">
        <v>0</v>
      </c>
      <c r="Z10" s="9">
        <v>0</v>
      </c>
      <c r="AA10" s="9">
        <v>0</v>
      </c>
      <c r="AB10" s="9">
        <v>0</v>
      </c>
      <c r="AC10" s="9">
        <v>0</v>
      </c>
      <c r="AD10" s="9">
        <v>0</v>
      </c>
      <c r="AE10" s="9">
        <v>0</v>
      </c>
      <c r="AF10" s="9">
        <v>0</v>
      </c>
      <c r="AG10" s="9">
        <v>0</v>
      </c>
      <c r="AH10" s="9">
        <v>0</v>
      </c>
      <c r="AI10" s="9">
        <v>2.3661999999999997E-3</v>
      </c>
      <c r="AJ10" s="9">
        <v>47</v>
      </c>
    </row>
    <row r="11" spans="1:36" x14ac:dyDescent="0.3">
      <c r="A11" s="9" t="s">
        <v>589</v>
      </c>
      <c r="B11" s="10">
        <v>41806</v>
      </c>
      <c r="C11" s="14">
        <v>0.30959999999999999</v>
      </c>
      <c r="D11" s="9">
        <v>0</v>
      </c>
      <c r="E11" s="9">
        <v>0</v>
      </c>
      <c r="F11" s="9">
        <v>0</v>
      </c>
      <c r="G11" s="9">
        <v>0</v>
      </c>
      <c r="H11" s="9">
        <v>0</v>
      </c>
      <c r="I11" s="9">
        <v>0</v>
      </c>
      <c r="J11" s="9">
        <v>0</v>
      </c>
      <c r="K11" s="9">
        <v>0</v>
      </c>
      <c r="L11" s="9">
        <v>0</v>
      </c>
      <c r="M11" s="9">
        <v>0</v>
      </c>
      <c r="N11" s="9">
        <v>0</v>
      </c>
      <c r="O11" s="9">
        <v>0</v>
      </c>
      <c r="P11" s="9">
        <v>8.1599486143221929E-4</v>
      </c>
      <c r="Q11" s="9">
        <v>0</v>
      </c>
      <c r="R11" s="9">
        <v>0</v>
      </c>
      <c r="S11" s="9">
        <v>5.5999999999999997E-6</v>
      </c>
      <c r="T11" s="9">
        <v>0</v>
      </c>
      <c r="U11" s="9">
        <v>0</v>
      </c>
      <c r="V11" s="9">
        <v>0</v>
      </c>
      <c r="W11" s="9">
        <v>0</v>
      </c>
      <c r="X11" s="9">
        <v>0</v>
      </c>
      <c r="Y11" s="9">
        <v>0</v>
      </c>
      <c r="Z11" s="9">
        <v>0</v>
      </c>
      <c r="AA11" s="9">
        <v>0</v>
      </c>
      <c r="AB11" s="9">
        <v>0</v>
      </c>
      <c r="AC11" s="9">
        <v>0</v>
      </c>
      <c r="AD11" s="9">
        <v>0</v>
      </c>
      <c r="AE11" s="9">
        <v>0</v>
      </c>
      <c r="AF11" s="9">
        <v>0</v>
      </c>
      <c r="AG11" s="9">
        <v>0</v>
      </c>
      <c r="AH11" s="9">
        <v>0</v>
      </c>
      <c r="AI11" s="9">
        <v>8.2159486143221932E-4</v>
      </c>
      <c r="AJ11" s="9">
        <v>3</v>
      </c>
    </row>
    <row r="12" spans="1:36" x14ac:dyDescent="0.3">
      <c r="A12" s="9" t="s">
        <v>590</v>
      </c>
      <c r="B12" s="10">
        <v>41806</v>
      </c>
      <c r="C12" s="14">
        <v>0.23449999999999999</v>
      </c>
      <c r="D12" s="9">
        <v>0</v>
      </c>
      <c r="E12" s="9">
        <v>0</v>
      </c>
      <c r="F12" s="9">
        <v>0</v>
      </c>
      <c r="G12" s="9">
        <v>0</v>
      </c>
      <c r="H12" s="9">
        <v>0</v>
      </c>
      <c r="I12" s="9">
        <v>0</v>
      </c>
      <c r="J12" s="9">
        <v>0</v>
      </c>
      <c r="K12" s="9">
        <v>0</v>
      </c>
      <c r="L12" s="9">
        <v>0</v>
      </c>
      <c r="M12" s="9">
        <v>0</v>
      </c>
      <c r="N12" s="9">
        <v>0</v>
      </c>
      <c r="O12" s="9">
        <v>0</v>
      </c>
      <c r="P12" s="9">
        <v>0</v>
      </c>
      <c r="Q12" s="9">
        <v>0</v>
      </c>
      <c r="R12" s="9">
        <v>1.9999999999999999E-6</v>
      </c>
      <c r="S12" s="9">
        <v>5.5999999999999997E-6</v>
      </c>
      <c r="T12" s="9">
        <v>0</v>
      </c>
      <c r="U12" s="9">
        <v>0</v>
      </c>
      <c r="V12" s="9">
        <v>0</v>
      </c>
      <c r="W12" s="9">
        <v>5.49E-5</v>
      </c>
      <c r="X12" s="9">
        <v>0</v>
      </c>
      <c r="Y12" s="9">
        <v>0</v>
      </c>
      <c r="Z12" s="9">
        <v>0</v>
      </c>
      <c r="AA12" s="9">
        <v>0</v>
      </c>
      <c r="AB12" s="9">
        <v>0</v>
      </c>
      <c r="AC12" s="9">
        <v>0</v>
      </c>
      <c r="AD12" s="9">
        <v>0</v>
      </c>
      <c r="AE12" s="9">
        <v>0</v>
      </c>
      <c r="AF12" s="9">
        <v>0</v>
      </c>
      <c r="AG12" s="9">
        <v>0</v>
      </c>
      <c r="AH12" s="9">
        <v>0</v>
      </c>
      <c r="AI12" s="9">
        <v>6.2500000000000001E-5</v>
      </c>
      <c r="AJ12" s="9">
        <v>6</v>
      </c>
    </row>
    <row r="13" spans="1:36" x14ac:dyDescent="0.3">
      <c r="A13" s="9" t="s">
        <v>591</v>
      </c>
      <c r="B13" s="10">
        <v>41806</v>
      </c>
      <c r="C13" s="14">
        <v>0.89810000000000001</v>
      </c>
      <c r="D13" s="9">
        <v>0</v>
      </c>
      <c r="E13" s="9">
        <v>0</v>
      </c>
      <c r="F13" s="9">
        <v>0</v>
      </c>
      <c r="G13" s="9">
        <v>0</v>
      </c>
      <c r="H13" s="9">
        <v>0</v>
      </c>
      <c r="I13" s="9">
        <v>0</v>
      </c>
      <c r="J13" s="9">
        <v>0</v>
      </c>
      <c r="K13" s="9">
        <v>0</v>
      </c>
      <c r="L13" s="9">
        <v>0</v>
      </c>
      <c r="M13" s="9">
        <v>0</v>
      </c>
      <c r="N13" s="9">
        <v>0</v>
      </c>
      <c r="O13" s="9">
        <v>0</v>
      </c>
      <c r="P13" s="9">
        <v>0</v>
      </c>
      <c r="Q13" s="9">
        <v>0</v>
      </c>
      <c r="R13" s="9">
        <v>0</v>
      </c>
      <c r="S13" s="9">
        <v>0</v>
      </c>
      <c r="T13" s="9">
        <v>0</v>
      </c>
      <c r="U13" s="9">
        <v>0</v>
      </c>
      <c r="V13" s="9">
        <v>1.3699999999999999E-5</v>
      </c>
      <c r="W13" s="9">
        <v>1.1528999999999999E-3</v>
      </c>
      <c r="X13" s="9">
        <v>0</v>
      </c>
      <c r="Y13" s="9">
        <v>7.0699999999999997E-5</v>
      </c>
      <c r="Z13" s="9">
        <v>0</v>
      </c>
      <c r="AA13" s="9">
        <v>0</v>
      </c>
      <c r="AB13" s="9">
        <v>0</v>
      </c>
      <c r="AC13" s="9">
        <v>0</v>
      </c>
      <c r="AD13" s="9">
        <v>0</v>
      </c>
      <c r="AE13" s="9">
        <v>0</v>
      </c>
      <c r="AF13" s="9">
        <v>0</v>
      </c>
      <c r="AG13" s="9">
        <v>0</v>
      </c>
      <c r="AH13" s="9">
        <v>0</v>
      </c>
      <c r="AI13" s="9">
        <v>1.2372999999999998E-3</v>
      </c>
      <c r="AJ13" s="9">
        <v>23</v>
      </c>
    </row>
    <row r="14" spans="1:36" x14ac:dyDescent="0.3">
      <c r="A14" s="9" t="s">
        <v>592</v>
      </c>
      <c r="B14" s="10">
        <v>41806</v>
      </c>
      <c r="C14" s="14">
        <v>0.57769999999999999</v>
      </c>
      <c r="D14" s="9">
        <v>0</v>
      </c>
      <c r="E14" s="9">
        <v>0</v>
      </c>
      <c r="F14" s="9">
        <v>2.2590000000000002E-4</v>
      </c>
      <c r="G14" s="9">
        <v>0</v>
      </c>
      <c r="H14" s="9">
        <v>2.3999999999999999E-6</v>
      </c>
      <c r="I14" s="9">
        <v>0</v>
      </c>
      <c r="J14" s="9">
        <v>0</v>
      </c>
      <c r="K14" s="9">
        <v>0</v>
      </c>
      <c r="L14" s="9">
        <v>0</v>
      </c>
      <c r="M14" s="9">
        <v>0</v>
      </c>
      <c r="N14" s="9">
        <v>0</v>
      </c>
      <c r="O14" s="9">
        <v>0</v>
      </c>
      <c r="P14" s="9">
        <v>0</v>
      </c>
      <c r="Q14" s="9">
        <v>0</v>
      </c>
      <c r="R14" s="9">
        <v>4.9999999999999998E-7</v>
      </c>
      <c r="S14" s="9">
        <v>5.5999999999999997E-6</v>
      </c>
      <c r="T14" s="9">
        <v>0</v>
      </c>
      <c r="U14" s="9">
        <v>0</v>
      </c>
      <c r="V14" s="9">
        <v>2.7399999999999999E-5</v>
      </c>
      <c r="W14" s="9">
        <v>8.7839999999999999E-4</v>
      </c>
      <c r="X14" s="9">
        <v>0</v>
      </c>
      <c r="Y14" s="9">
        <v>0</v>
      </c>
      <c r="Z14" s="9">
        <v>0</v>
      </c>
      <c r="AA14" s="9">
        <v>0</v>
      </c>
      <c r="AB14" s="9">
        <v>0</v>
      </c>
      <c r="AC14" s="9">
        <v>0</v>
      </c>
      <c r="AD14" s="9">
        <v>0</v>
      </c>
      <c r="AE14" s="9">
        <v>0</v>
      </c>
      <c r="AF14" s="9">
        <v>0</v>
      </c>
      <c r="AG14" s="9">
        <v>0</v>
      </c>
      <c r="AH14" s="9">
        <v>0</v>
      </c>
      <c r="AI14" s="9">
        <v>1.1402000000000001E-3</v>
      </c>
      <c r="AJ14" s="9">
        <v>24</v>
      </c>
    </row>
    <row r="15" spans="1:36" x14ac:dyDescent="0.3">
      <c r="A15" s="9" t="s">
        <v>593</v>
      </c>
      <c r="B15" s="10">
        <v>41806</v>
      </c>
      <c r="C15" s="14">
        <v>0.35210000000000002</v>
      </c>
      <c r="D15" s="9">
        <v>0</v>
      </c>
      <c r="E15" s="9">
        <v>0</v>
      </c>
      <c r="F15" s="9">
        <v>3.012E-4</v>
      </c>
      <c r="G15" s="9">
        <v>0</v>
      </c>
      <c r="H15" s="9">
        <v>0</v>
      </c>
      <c r="I15" s="9">
        <v>0</v>
      </c>
      <c r="J15" s="9">
        <v>0</v>
      </c>
      <c r="K15" s="9">
        <v>0</v>
      </c>
      <c r="L15" s="9">
        <v>0</v>
      </c>
      <c r="M15" s="9">
        <v>0</v>
      </c>
      <c r="N15" s="9">
        <v>0</v>
      </c>
      <c r="O15" s="9">
        <v>2.27E-5</v>
      </c>
      <c r="P15" s="9">
        <v>0</v>
      </c>
      <c r="Q15" s="9">
        <v>0</v>
      </c>
      <c r="R15" s="9">
        <v>1.5E-6</v>
      </c>
      <c r="S15" s="9">
        <v>2.52E-4</v>
      </c>
      <c r="T15" s="9">
        <v>0</v>
      </c>
      <c r="U15" s="9">
        <v>0</v>
      </c>
      <c r="V15" s="9">
        <v>5.4799999999999997E-5</v>
      </c>
      <c r="W15" s="9">
        <v>1.8117000000000001E-3</v>
      </c>
      <c r="X15" s="9">
        <v>0</v>
      </c>
      <c r="Y15" s="9">
        <v>0</v>
      </c>
      <c r="Z15" s="9">
        <v>0</v>
      </c>
      <c r="AA15" s="9">
        <v>0</v>
      </c>
      <c r="AB15" s="9">
        <v>0</v>
      </c>
      <c r="AC15" s="9">
        <v>0</v>
      </c>
      <c r="AD15" s="9">
        <v>2.76E-5</v>
      </c>
      <c r="AE15" s="9">
        <v>0</v>
      </c>
      <c r="AF15" s="9">
        <v>0</v>
      </c>
      <c r="AG15" s="9">
        <v>3.255E-4</v>
      </c>
      <c r="AH15" s="9">
        <v>0</v>
      </c>
      <c r="AI15" s="9">
        <v>2.797E-3</v>
      </c>
      <c r="AJ15" s="9">
        <v>106</v>
      </c>
    </row>
    <row r="16" spans="1:36" x14ac:dyDescent="0.3">
      <c r="A16" s="9" t="s">
        <v>594</v>
      </c>
      <c r="B16" s="10">
        <v>41806</v>
      </c>
      <c r="C16" s="14">
        <v>0.50660000000000005</v>
      </c>
      <c r="D16" s="9">
        <v>0</v>
      </c>
      <c r="E16" s="9">
        <v>0</v>
      </c>
      <c r="F16" s="9">
        <v>2.2590000000000002E-4</v>
      </c>
      <c r="G16" s="9">
        <v>0</v>
      </c>
      <c r="H16" s="9">
        <v>0</v>
      </c>
      <c r="I16" s="9">
        <v>0</v>
      </c>
      <c r="J16" s="9">
        <v>0</v>
      </c>
      <c r="K16" s="9">
        <v>0</v>
      </c>
      <c r="L16" s="9">
        <v>0</v>
      </c>
      <c r="M16" s="9">
        <v>0</v>
      </c>
      <c r="N16" s="9">
        <v>0</v>
      </c>
      <c r="O16" s="9">
        <v>0</v>
      </c>
      <c r="P16" s="9">
        <v>0</v>
      </c>
      <c r="Q16" s="9">
        <v>0</v>
      </c>
      <c r="R16" s="9">
        <v>0</v>
      </c>
      <c r="S16" s="9">
        <v>1.064E-4</v>
      </c>
      <c r="T16" s="9">
        <v>0</v>
      </c>
      <c r="U16" s="9">
        <v>0</v>
      </c>
      <c r="V16" s="9">
        <v>0</v>
      </c>
      <c r="W16" s="9">
        <v>3.0195E-3</v>
      </c>
      <c r="X16" s="9">
        <v>0</v>
      </c>
      <c r="Y16" s="9">
        <v>0</v>
      </c>
      <c r="Z16" s="9">
        <v>0</v>
      </c>
      <c r="AA16" s="9">
        <v>0</v>
      </c>
      <c r="AB16" s="9">
        <v>0</v>
      </c>
      <c r="AC16" s="9">
        <v>0</v>
      </c>
      <c r="AD16" s="9">
        <v>2.76E-5</v>
      </c>
      <c r="AE16" s="9">
        <v>0</v>
      </c>
      <c r="AF16" s="9">
        <v>0</v>
      </c>
      <c r="AG16" s="9">
        <v>8.6799999999999996E-5</v>
      </c>
      <c r="AH16" s="9">
        <v>0</v>
      </c>
      <c r="AI16" s="9">
        <v>3.4662000000000004E-3</v>
      </c>
      <c r="AJ16" s="9">
        <v>82</v>
      </c>
    </row>
    <row r="17" spans="1:36" x14ac:dyDescent="0.3">
      <c r="A17" s="9" t="s">
        <v>595</v>
      </c>
      <c r="B17" s="10">
        <v>41806</v>
      </c>
      <c r="C17" s="14">
        <v>0.62470000000000003</v>
      </c>
      <c r="D17" s="9">
        <v>0</v>
      </c>
      <c r="E17" s="9">
        <v>0</v>
      </c>
      <c r="F17" s="9">
        <v>6.0240000000000001E-4</v>
      </c>
      <c r="G17" s="9">
        <v>0</v>
      </c>
      <c r="H17" s="9">
        <v>0</v>
      </c>
      <c r="I17" s="9">
        <v>0</v>
      </c>
      <c r="J17" s="9">
        <v>0</v>
      </c>
      <c r="K17" s="9">
        <v>0</v>
      </c>
      <c r="L17" s="9">
        <v>0</v>
      </c>
      <c r="M17" s="9">
        <v>0</v>
      </c>
      <c r="N17" s="9">
        <v>0</v>
      </c>
      <c r="O17" s="9">
        <v>0</v>
      </c>
      <c r="P17" s="9">
        <v>1.4355370884293573E-3</v>
      </c>
      <c r="Q17" s="9">
        <v>0</v>
      </c>
      <c r="R17" s="9">
        <v>4.9999999999999998E-7</v>
      </c>
      <c r="S17" s="9">
        <v>1.1199999999999999E-5</v>
      </c>
      <c r="T17" s="9">
        <v>0</v>
      </c>
      <c r="U17" s="9">
        <v>0</v>
      </c>
      <c r="V17" s="9">
        <v>2.7399999999999999E-5</v>
      </c>
      <c r="W17" s="9">
        <v>8.1800999999999992E-3</v>
      </c>
      <c r="X17" s="9">
        <v>0</v>
      </c>
      <c r="Y17" s="9">
        <v>0</v>
      </c>
      <c r="Z17" s="9">
        <v>0</v>
      </c>
      <c r="AA17" s="9">
        <v>0</v>
      </c>
      <c r="AB17" s="9">
        <v>0</v>
      </c>
      <c r="AC17" s="9">
        <v>0</v>
      </c>
      <c r="AD17" s="9">
        <v>2.76E-5</v>
      </c>
      <c r="AE17" s="9">
        <v>0</v>
      </c>
      <c r="AF17" s="9">
        <v>0</v>
      </c>
      <c r="AG17" s="9">
        <v>2.1699999999999999E-5</v>
      </c>
      <c r="AH17" s="9">
        <v>0</v>
      </c>
      <c r="AI17" s="9">
        <v>1.0306437088429356E-2</v>
      </c>
      <c r="AJ17" s="9">
        <v>165</v>
      </c>
    </row>
    <row r="18" spans="1:36" x14ac:dyDescent="0.3">
      <c r="A18" s="9" t="s">
        <v>588</v>
      </c>
      <c r="B18" s="10">
        <v>41806</v>
      </c>
      <c r="C18" s="14">
        <v>0.16370000000000001</v>
      </c>
      <c r="D18" s="9">
        <v>0</v>
      </c>
      <c r="E18" s="9">
        <v>7.1899999999999999E-5</v>
      </c>
      <c r="F18" s="9">
        <v>0</v>
      </c>
      <c r="G18" s="9">
        <v>0</v>
      </c>
      <c r="H18" s="9">
        <v>0</v>
      </c>
      <c r="I18" s="9">
        <v>0</v>
      </c>
      <c r="J18" s="9">
        <v>0</v>
      </c>
      <c r="K18" s="9">
        <v>0</v>
      </c>
      <c r="L18" s="9">
        <v>0</v>
      </c>
      <c r="M18" s="9">
        <v>0</v>
      </c>
      <c r="N18" s="9">
        <v>0</v>
      </c>
      <c r="O18" s="9">
        <v>0</v>
      </c>
      <c r="P18" s="9">
        <v>0</v>
      </c>
      <c r="Q18" s="9">
        <v>0</v>
      </c>
      <c r="R18" s="9">
        <v>0</v>
      </c>
      <c r="S18" s="9">
        <v>0</v>
      </c>
      <c r="T18" s="9">
        <v>0</v>
      </c>
      <c r="U18" s="9">
        <v>0</v>
      </c>
      <c r="V18" s="9">
        <v>0</v>
      </c>
      <c r="W18" s="9">
        <v>1.098E-4</v>
      </c>
      <c r="X18" s="9">
        <v>0</v>
      </c>
      <c r="Y18" s="9">
        <v>0</v>
      </c>
      <c r="Z18" s="9">
        <v>0</v>
      </c>
      <c r="AA18" s="9">
        <v>0</v>
      </c>
      <c r="AB18" s="9">
        <v>0</v>
      </c>
      <c r="AC18" s="9">
        <v>0</v>
      </c>
      <c r="AD18" s="9">
        <v>0</v>
      </c>
      <c r="AE18" s="9">
        <v>0</v>
      </c>
      <c r="AF18" s="9">
        <v>0</v>
      </c>
      <c r="AG18" s="9">
        <v>0</v>
      </c>
      <c r="AH18" s="9">
        <v>0</v>
      </c>
      <c r="AI18" s="9">
        <v>1.817E-4</v>
      </c>
      <c r="AJ18" s="9">
        <v>3</v>
      </c>
    </row>
    <row r="19" spans="1:36" x14ac:dyDescent="0.3">
      <c r="A19" s="9" t="s">
        <v>571</v>
      </c>
      <c r="B19" s="10">
        <v>41792</v>
      </c>
      <c r="C19" s="14">
        <v>0.48620000000000002</v>
      </c>
      <c r="D19" s="9">
        <v>0</v>
      </c>
      <c r="E19" s="9">
        <v>0</v>
      </c>
      <c r="F19" s="9">
        <v>0</v>
      </c>
      <c r="G19" s="9">
        <v>0</v>
      </c>
      <c r="H19" s="9">
        <v>0</v>
      </c>
      <c r="I19" s="9">
        <v>0</v>
      </c>
      <c r="J19" s="9">
        <v>0</v>
      </c>
      <c r="K19" s="9">
        <v>0</v>
      </c>
      <c r="L19" s="9">
        <v>0</v>
      </c>
      <c r="M19" s="9">
        <v>0</v>
      </c>
      <c r="N19" s="9">
        <v>0</v>
      </c>
      <c r="O19" s="9">
        <v>0</v>
      </c>
      <c r="P19" s="9">
        <v>0</v>
      </c>
      <c r="Q19" s="9">
        <v>0</v>
      </c>
      <c r="R19" s="9">
        <v>0</v>
      </c>
      <c r="S19" s="9">
        <v>0</v>
      </c>
      <c r="T19" s="9">
        <v>0</v>
      </c>
      <c r="U19" s="9">
        <v>0</v>
      </c>
      <c r="V19" s="9">
        <v>0</v>
      </c>
      <c r="W19" s="9">
        <v>5.6547000000000004E-3</v>
      </c>
      <c r="X19" s="9">
        <v>0</v>
      </c>
      <c r="Y19" s="9">
        <v>0</v>
      </c>
      <c r="Z19" s="9">
        <v>0</v>
      </c>
      <c r="AA19" s="9">
        <v>0</v>
      </c>
      <c r="AB19" s="9">
        <v>0</v>
      </c>
      <c r="AC19" s="9">
        <v>0</v>
      </c>
      <c r="AD19" s="9">
        <v>2.4840000000000002E-4</v>
      </c>
      <c r="AE19" s="9">
        <v>0</v>
      </c>
      <c r="AF19" s="9">
        <v>0</v>
      </c>
      <c r="AG19" s="9">
        <v>0</v>
      </c>
      <c r="AH19" s="9">
        <v>0</v>
      </c>
      <c r="AI19" s="9">
        <v>5.9031000000000005E-3</v>
      </c>
      <c r="AJ19" s="9">
        <v>112</v>
      </c>
    </row>
    <row r="20" spans="1:36" x14ac:dyDescent="0.3">
      <c r="A20" s="9" t="s">
        <v>572</v>
      </c>
      <c r="B20" s="10">
        <v>41792</v>
      </c>
      <c r="C20" s="14">
        <v>0.37630000000000002</v>
      </c>
      <c r="D20" s="9">
        <v>0</v>
      </c>
      <c r="E20" s="9">
        <v>0</v>
      </c>
      <c r="F20" s="9">
        <v>0</v>
      </c>
      <c r="G20" s="9">
        <v>0</v>
      </c>
      <c r="H20" s="9">
        <v>0</v>
      </c>
      <c r="I20" s="9">
        <v>0</v>
      </c>
      <c r="J20" s="9">
        <v>0</v>
      </c>
      <c r="K20" s="9">
        <v>0</v>
      </c>
      <c r="L20" s="9">
        <v>0</v>
      </c>
      <c r="M20" s="9">
        <v>0</v>
      </c>
      <c r="N20" s="9">
        <v>0</v>
      </c>
      <c r="O20" s="9">
        <v>0</v>
      </c>
      <c r="P20" s="9">
        <v>0</v>
      </c>
      <c r="Q20" s="9">
        <v>0</v>
      </c>
      <c r="R20" s="9">
        <v>0</v>
      </c>
      <c r="S20" s="9">
        <v>0</v>
      </c>
      <c r="T20" s="9">
        <v>0</v>
      </c>
      <c r="U20" s="9">
        <v>0</v>
      </c>
      <c r="V20" s="9">
        <v>0</v>
      </c>
      <c r="W20" s="9">
        <v>1.9764000000000001E-3</v>
      </c>
      <c r="X20" s="9">
        <v>0</v>
      </c>
      <c r="Y20" s="9">
        <v>0</v>
      </c>
      <c r="Z20" s="9">
        <v>0</v>
      </c>
      <c r="AA20" s="9">
        <v>0</v>
      </c>
      <c r="AB20" s="9">
        <v>0</v>
      </c>
      <c r="AC20" s="9">
        <v>0</v>
      </c>
      <c r="AD20" s="9">
        <v>2.76E-5</v>
      </c>
      <c r="AE20" s="9">
        <v>0</v>
      </c>
      <c r="AF20" s="9">
        <v>0</v>
      </c>
      <c r="AG20" s="9">
        <v>0</v>
      </c>
      <c r="AH20" s="9">
        <v>0</v>
      </c>
      <c r="AI20" s="9">
        <v>2.0040000000000001E-3</v>
      </c>
      <c r="AJ20" s="9">
        <v>37</v>
      </c>
    </row>
    <row r="21" spans="1:36" x14ac:dyDescent="0.3">
      <c r="A21" s="9" t="s">
        <v>573</v>
      </c>
      <c r="B21" s="10">
        <v>41792</v>
      </c>
      <c r="C21" s="14">
        <v>0.34939999999999999</v>
      </c>
      <c r="D21" s="9">
        <v>0</v>
      </c>
      <c r="E21" s="9">
        <v>0</v>
      </c>
      <c r="F21" s="9">
        <v>0</v>
      </c>
      <c r="G21" s="9">
        <v>1.6560000000000001E-4</v>
      </c>
      <c r="H21" s="9">
        <v>0</v>
      </c>
      <c r="I21" s="9">
        <v>0</v>
      </c>
      <c r="J21" s="9">
        <v>0</v>
      </c>
      <c r="K21" s="9">
        <v>0</v>
      </c>
      <c r="L21" s="9">
        <v>0</v>
      </c>
      <c r="M21" s="9">
        <v>0</v>
      </c>
      <c r="N21" s="9">
        <v>0</v>
      </c>
      <c r="O21" s="9">
        <v>0</v>
      </c>
      <c r="P21" s="9">
        <v>0</v>
      </c>
      <c r="Q21" s="9">
        <v>0</v>
      </c>
      <c r="R21" s="9">
        <v>0</v>
      </c>
      <c r="S21" s="9">
        <v>5.5999999999999997E-6</v>
      </c>
      <c r="T21" s="9">
        <v>0</v>
      </c>
      <c r="U21" s="9">
        <v>0</v>
      </c>
      <c r="V21" s="9">
        <v>2.4659999999999998E-4</v>
      </c>
      <c r="W21" s="9">
        <v>2.3057999999999998E-3</v>
      </c>
      <c r="X21" s="9">
        <v>0</v>
      </c>
      <c r="Y21" s="9">
        <v>1.4139999999999999E-4</v>
      </c>
      <c r="Z21" s="9">
        <v>0</v>
      </c>
      <c r="AA21" s="9">
        <v>0</v>
      </c>
      <c r="AB21" s="9">
        <v>0</v>
      </c>
      <c r="AC21" s="9">
        <v>0</v>
      </c>
      <c r="AD21" s="9">
        <v>8.0040000000000005E-4</v>
      </c>
      <c r="AE21" s="9">
        <v>0</v>
      </c>
      <c r="AF21" s="9">
        <v>0</v>
      </c>
      <c r="AG21" s="9">
        <v>0</v>
      </c>
      <c r="AH21" s="9">
        <v>0</v>
      </c>
      <c r="AI21" s="9">
        <v>3.6653999999999996E-3</v>
      </c>
      <c r="AJ21" s="9">
        <v>104</v>
      </c>
    </row>
    <row r="22" spans="1:36" x14ac:dyDescent="0.3">
      <c r="A22" s="9" t="s">
        <v>574</v>
      </c>
      <c r="B22" s="10">
        <v>41792</v>
      </c>
      <c r="C22" s="14">
        <v>0.26529999999999998</v>
      </c>
      <c r="D22" s="9">
        <v>0</v>
      </c>
      <c r="E22" s="9">
        <v>0</v>
      </c>
      <c r="F22" s="9">
        <v>0</v>
      </c>
      <c r="G22" s="9">
        <v>0</v>
      </c>
      <c r="H22" s="9">
        <v>0</v>
      </c>
      <c r="I22" s="9">
        <v>0</v>
      </c>
      <c r="J22" s="9">
        <v>0</v>
      </c>
      <c r="K22" s="9">
        <v>0</v>
      </c>
      <c r="L22" s="9">
        <v>0</v>
      </c>
      <c r="M22" s="9">
        <v>0</v>
      </c>
      <c r="N22" s="9">
        <v>0</v>
      </c>
      <c r="O22" s="9">
        <v>0</v>
      </c>
      <c r="P22" s="9">
        <v>0</v>
      </c>
      <c r="Q22" s="9">
        <v>0</v>
      </c>
      <c r="R22" s="9">
        <v>0</v>
      </c>
      <c r="S22" s="9">
        <v>0</v>
      </c>
      <c r="T22" s="9">
        <v>0</v>
      </c>
      <c r="U22" s="9">
        <v>0</v>
      </c>
      <c r="V22" s="9">
        <v>1.3699999999999999E-5</v>
      </c>
      <c r="W22" s="9">
        <v>4.9410000000000003E-4</v>
      </c>
      <c r="X22" s="9">
        <v>0</v>
      </c>
      <c r="Y22" s="9">
        <v>7.0699999999999997E-5</v>
      </c>
      <c r="Z22" s="9">
        <v>0</v>
      </c>
      <c r="AA22" s="9">
        <v>0</v>
      </c>
      <c r="AB22" s="9">
        <v>0</v>
      </c>
      <c r="AC22" s="9">
        <v>0</v>
      </c>
      <c r="AD22" s="9">
        <v>0</v>
      </c>
      <c r="AE22" s="9">
        <v>0</v>
      </c>
      <c r="AF22" s="9">
        <v>0</v>
      </c>
      <c r="AG22" s="9">
        <v>0</v>
      </c>
      <c r="AH22" s="9">
        <v>3.5772938045809942E-4</v>
      </c>
      <c r="AI22" s="9">
        <v>9.362293804580995E-4</v>
      </c>
      <c r="AJ22" s="9">
        <v>12</v>
      </c>
    </row>
    <row r="23" spans="1:36" x14ac:dyDescent="0.3">
      <c r="A23" s="9" t="s">
        <v>575</v>
      </c>
      <c r="B23" s="10">
        <v>41792</v>
      </c>
      <c r="C23" s="14">
        <v>0.15939999999999999</v>
      </c>
      <c r="D23" s="9">
        <v>0</v>
      </c>
      <c r="E23" s="9">
        <v>0</v>
      </c>
      <c r="F23" s="9">
        <v>0</v>
      </c>
      <c r="G23" s="9">
        <v>0</v>
      </c>
      <c r="H23" s="9">
        <v>0</v>
      </c>
      <c r="I23" s="9">
        <v>0</v>
      </c>
      <c r="J23" s="9">
        <v>0</v>
      </c>
      <c r="K23" s="9">
        <v>0</v>
      </c>
      <c r="L23" s="9">
        <v>0</v>
      </c>
      <c r="M23" s="9">
        <v>0</v>
      </c>
      <c r="N23" s="9">
        <v>0</v>
      </c>
      <c r="O23" s="9">
        <v>0</v>
      </c>
      <c r="P23" s="9">
        <v>0</v>
      </c>
      <c r="Q23" s="9">
        <v>0</v>
      </c>
      <c r="R23" s="9">
        <v>0</v>
      </c>
      <c r="S23" s="9">
        <v>0</v>
      </c>
      <c r="T23" s="9">
        <v>0</v>
      </c>
      <c r="U23" s="9">
        <v>0</v>
      </c>
      <c r="V23" s="9">
        <v>1.3699999999999999E-5</v>
      </c>
      <c r="W23" s="9">
        <v>1.6469999999999999E-4</v>
      </c>
      <c r="X23" s="9">
        <v>0</v>
      </c>
      <c r="Y23" s="9">
        <v>0</v>
      </c>
      <c r="Z23" s="9">
        <v>0</v>
      </c>
      <c r="AA23" s="9">
        <v>0</v>
      </c>
      <c r="AB23" s="9">
        <v>0</v>
      </c>
      <c r="AC23" s="9">
        <v>0</v>
      </c>
      <c r="AD23" s="9">
        <v>0</v>
      </c>
      <c r="AE23" s="9">
        <v>0</v>
      </c>
      <c r="AF23" s="9">
        <v>0</v>
      </c>
      <c r="AG23" s="9">
        <v>0</v>
      </c>
      <c r="AH23" s="9">
        <v>0</v>
      </c>
      <c r="AI23" s="9">
        <v>1.784E-4</v>
      </c>
      <c r="AJ23" s="9">
        <v>4</v>
      </c>
    </row>
    <row r="24" spans="1:36" x14ac:dyDescent="0.3">
      <c r="A24" s="9" t="s">
        <v>576</v>
      </c>
      <c r="B24" s="10">
        <v>41792</v>
      </c>
      <c r="C24" s="14">
        <v>0.1366</v>
      </c>
      <c r="D24" s="9">
        <v>0</v>
      </c>
      <c r="E24" s="9">
        <v>0</v>
      </c>
      <c r="F24" s="9">
        <v>0</v>
      </c>
      <c r="G24" s="9">
        <v>0</v>
      </c>
      <c r="H24" s="9">
        <v>0</v>
      </c>
      <c r="I24" s="9">
        <v>0</v>
      </c>
      <c r="J24" s="9">
        <v>0</v>
      </c>
      <c r="K24" s="9">
        <v>0</v>
      </c>
      <c r="L24" s="9">
        <v>0</v>
      </c>
      <c r="M24" s="9">
        <v>0</v>
      </c>
      <c r="N24" s="9">
        <v>0</v>
      </c>
      <c r="O24" s="9">
        <v>0</v>
      </c>
      <c r="P24" s="9">
        <v>5.5852972398436453E-4</v>
      </c>
      <c r="Q24" s="9">
        <v>0</v>
      </c>
      <c r="R24" s="9">
        <v>0</v>
      </c>
      <c r="S24" s="9">
        <v>0</v>
      </c>
      <c r="T24" s="9">
        <v>0</v>
      </c>
      <c r="U24" s="9">
        <v>0</v>
      </c>
      <c r="V24" s="9">
        <v>1.507E-4</v>
      </c>
      <c r="W24" s="9">
        <v>3.2939999999999998E-4</v>
      </c>
      <c r="X24" s="9">
        <v>0</v>
      </c>
      <c r="Y24" s="9">
        <v>0</v>
      </c>
      <c r="Z24" s="9">
        <v>0</v>
      </c>
      <c r="AA24" s="9">
        <v>0</v>
      </c>
      <c r="AB24" s="9">
        <v>0</v>
      </c>
      <c r="AC24" s="9">
        <v>0</v>
      </c>
      <c r="AD24" s="9">
        <v>0</v>
      </c>
      <c r="AE24" s="9">
        <v>0</v>
      </c>
      <c r="AF24" s="9">
        <v>0</v>
      </c>
      <c r="AG24" s="9">
        <v>0</v>
      </c>
      <c r="AH24" s="9">
        <v>0</v>
      </c>
      <c r="AI24" s="9">
        <v>1.0386297239843645E-3</v>
      </c>
      <c r="AJ24" s="9">
        <v>18</v>
      </c>
    </row>
    <row r="25" spans="1:36" x14ac:dyDescent="0.3">
      <c r="A25" s="9" t="s">
        <v>577</v>
      </c>
      <c r="B25" s="10">
        <v>41792</v>
      </c>
      <c r="C25" s="14">
        <v>0.1143</v>
      </c>
      <c r="D25" s="9">
        <v>0</v>
      </c>
      <c r="E25" s="9">
        <v>0</v>
      </c>
      <c r="F25" s="9">
        <v>0</v>
      </c>
      <c r="G25" s="9">
        <v>0</v>
      </c>
      <c r="H25" s="9">
        <v>0</v>
      </c>
      <c r="I25" s="9">
        <v>0</v>
      </c>
      <c r="J25" s="9">
        <v>0</v>
      </c>
      <c r="K25" s="9">
        <v>0</v>
      </c>
      <c r="L25" s="9">
        <v>0</v>
      </c>
      <c r="M25" s="9">
        <v>0</v>
      </c>
      <c r="N25" s="9">
        <v>0</v>
      </c>
      <c r="O25" s="9">
        <v>0</v>
      </c>
      <c r="P25" s="9">
        <v>0</v>
      </c>
      <c r="Q25" s="9">
        <v>0</v>
      </c>
      <c r="R25" s="9">
        <v>0</v>
      </c>
      <c r="S25" s="9">
        <v>0</v>
      </c>
      <c r="T25" s="9">
        <v>0</v>
      </c>
      <c r="U25" s="9">
        <v>0</v>
      </c>
      <c r="V25" s="9">
        <v>4.1099999999999996E-5</v>
      </c>
      <c r="W25" s="9">
        <v>3.2939999999999998E-4</v>
      </c>
      <c r="X25" s="9">
        <v>0</v>
      </c>
      <c r="Y25" s="9">
        <v>7.0699999999999997E-5</v>
      </c>
      <c r="Z25" s="9">
        <v>0</v>
      </c>
      <c r="AA25" s="9">
        <v>0</v>
      </c>
      <c r="AB25" s="9">
        <v>0</v>
      </c>
      <c r="AC25" s="9">
        <v>0</v>
      </c>
      <c r="AD25" s="9">
        <v>0</v>
      </c>
      <c r="AE25" s="9">
        <v>0</v>
      </c>
      <c r="AF25" s="9">
        <v>0</v>
      </c>
      <c r="AG25" s="9">
        <v>0</v>
      </c>
      <c r="AH25" s="9">
        <v>0</v>
      </c>
      <c r="AI25" s="9">
        <v>4.4119999999999994E-4</v>
      </c>
      <c r="AJ25" s="9">
        <v>10</v>
      </c>
    </row>
    <row r="26" spans="1:36" x14ac:dyDescent="0.3">
      <c r="A26" s="9" t="s">
        <v>578</v>
      </c>
      <c r="B26" s="10">
        <v>41792</v>
      </c>
      <c r="C26" s="14">
        <v>0.14019999999999999</v>
      </c>
      <c r="D26" s="9">
        <v>0</v>
      </c>
      <c r="E26" s="9">
        <v>0</v>
      </c>
      <c r="F26" s="9">
        <v>0</v>
      </c>
      <c r="G26" s="9">
        <v>0</v>
      </c>
      <c r="H26" s="9">
        <v>0</v>
      </c>
      <c r="I26" s="9">
        <v>0</v>
      </c>
      <c r="J26" s="9">
        <v>0</v>
      </c>
      <c r="K26" s="9">
        <v>0</v>
      </c>
      <c r="L26" s="9">
        <v>0</v>
      </c>
      <c r="M26" s="9">
        <v>0</v>
      </c>
      <c r="N26" s="9">
        <v>0</v>
      </c>
      <c r="O26" s="9">
        <v>0</v>
      </c>
      <c r="P26" s="9">
        <v>0</v>
      </c>
      <c r="Q26" s="9">
        <v>0</v>
      </c>
      <c r="R26" s="9">
        <v>0</v>
      </c>
      <c r="S26" s="9">
        <v>0</v>
      </c>
      <c r="T26" s="9">
        <v>0</v>
      </c>
      <c r="U26" s="9">
        <v>0</v>
      </c>
      <c r="V26" s="9">
        <v>0</v>
      </c>
      <c r="W26" s="9">
        <v>1.6469999999999999E-4</v>
      </c>
      <c r="X26" s="9">
        <v>0</v>
      </c>
      <c r="Y26" s="9">
        <v>0</v>
      </c>
      <c r="Z26" s="9">
        <v>0</v>
      </c>
      <c r="AA26" s="9">
        <v>0</v>
      </c>
      <c r="AB26" s="9">
        <v>0</v>
      </c>
      <c r="AC26" s="9">
        <v>0</v>
      </c>
      <c r="AD26" s="9">
        <v>0</v>
      </c>
      <c r="AE26" s="9">
        <v>0</v>
      </c>
      <c r="AF26" s="9">
        <v>0</v>
      </c>
      <c r="AG26" s="9">
        <v>0</v>
      </c>
      <c r="AH26" s="9">
        <v>0</v>
      </c>
      <c r="AI26" s="9">
        <v>1.6469999999999999E-4</v>
      </c>
      <c r="AJ26" s="9">
        <v>3</v>
      </c>
    </row>
    <row r="27" spans="1:36" x14ac:dyDescent="0.3">
      <c r="A27" s="9" t="s">
        <v>579</v>
      </c>
      <c r="B27" s="10">
        <v>41792</v>
      </c>
      <c r="C27" s="14">
        <v>0.26179999999999998</v>
      </c>
      <c r="D27" s="9">
        <v>0</v>
      </c>
      <c r="E27" s="9">
        <v>0</v>
      </c>
      <c r="F27" s="9">
        <v>0</v>
      </c>
      <c r="G27" s="9">
        <v>0</v>
      </c>
      <c r="H27" s="9">
        <v>0</v>
      </c>
      <c r="I27" s="9">
        <v>0</v>
      </c>
      <c r="J27" s="9">
        <v>0</v>
      </c>
      <c r="K27" s="9">
        <v>0</v>
      </c>
      <c r="L27" s="9">
        <v>0</v>
      </c>
      <c r="M27" s="9">
        <v>0</v>
      </c>
      <c r="N27" s="9">
        <v>0</v>
      </c>
      <c r="O27" s="9">
        <v>0</v>
      </c>
      <c r="P27" s="9">
        <v>0</v>
      </c>
      <c r="Q27" s="9">
        <v>0</v>
      </c>
      <c r="R27" s="9">
        <v>1.5E-6</v>
      </c>
      <c r="S27" s="9">
        <v>1.3999999999999999E-4</v>
      </c>
      <c r="T27" s="9">
        <v>0</v>
      </c>
      <c r="U27" s="9">
        <v>4.9399999999999997E-4</v>
      </c>
      <c r="V27" s="9">
        <v>1.3699999999999999E-5</v>
      </c>
      <c r="W27" s="9">
        <v>9.3329999999999997E-4</v>
      </c>
      <c r="X27" s="9">
        <v>0</v>
      </c>
      <c r="Y27" s="9">
        <v>9.1909999999999995E-4</v>
      </c>
      <c r="Z27" s="9">
        <v>2.3600000000000001E-5</v>
      </c>
      <c r="AA27" s="9">
        <v>0</v>
      </c>
      <c r="AB27" s="9">
        <v>0</v>
      </c>
      <c r="AC27" s="9">
        <v>0</v>
      </c>
      <c r="AD27" s="9">
        <v>0</v>
      </c>
      <c r="AE27" s="9">
        <v>0</v>
      </c>
      <c r="AF27" s="9">
        <v>0</v>
      </c>
      <c r="AG27" s="9">
        <v>2.1699999999999999E-4</v>
      </c>
      <c r="AH27" s="9">
        <v>0</v>
      </c>
      <c r="AI27" s="9">
        <v>2.7421999999999998E-3</v>
      </c>
      <c r="AJ27" s="9">
        <v>71</v>
      </c>
    </row>
    <row r="28" spans="1:36" x14ac:dyDescent="0.3">
      <c r="A28" s="9" t="s">
        <v>580</v>
      </c>
      <c r="B28" s="10">
        <v>41792</v>
      </c>
      <c r="C28" s="14">
        <v>0.14530000000000001</v>
      </c>
      <c r="D28" s="9">
        <v>0</v>
      </c>
      <c r="E28" s="9">
        <v>0</v>
      </c>
      <c r="F28" s="9">
        <v>0</v>
      </c>
      <c r="G28" s="9">
        <v>0</v>
      </c>
      <c r="H28" s="9">
        <v>2.3999999999999999E-6</v>
      </c>
      <c r="I28" s="9">
        <v>0</v>
      </c>
      <c r="J28" s="9">
        <v>0</v>
      </c>
      <c r="K28" s="9">
        <v>0</v>
      </c>
      <c r="L28" s="9">
        <v>0</v>
      </c>
      <c r="M28" s="9">
        <v>0</v>
      </c>
      <c r="N28" s="9">
        <v>0</v>
      </c>
      <c r="O28" s="9">
        <v>0</v>
      </c>
      <c r="P28" s="9">
        <v>0</v>
      </c>
      <c r="Q28" s="9">
        <v>0</v>
      </c>
      <c r="R28" s="9">
        <v>0</v>
      </c>
      <c r="S28" s="9">
        <v>1.1199999999999999E-5</v>
      </c>
      <c r="T28" s="9">
        <v>0</v>
      </c>
      <c r="U28" s="9">
        <v>0</v>
      </c>
      <c r="V28" s="9">
        <v>2.7399999999999999E-5</v>
      </c>
      <c r="W28" s="9">
        <v>4.9410000000000003E-4</v>
      </c>
      <c r="X28" s="9">
        <v>0</v>
      </c>
      <c r="Y28" s="9">
        <v>1.4139999999999999E-4</v>
      </c>
      <c r="Z28" s="9">
        <v>0</v>
      </c>
      <c r="AA28" s="9">
        <v>0</v>
      </c>
      <c r="AB28" s="9">
        <v>0</v>
      </c>
      <c r="AC28" s="9">
        <v>0</v>
      </c>
      <c r="AD28" s="9">
        <v>0</v>
      </c>
      <c r="AE28" s="9">
        <v>0</v>
      </c>
      <c r="AF28" s="9">
        <v>0</v>
      </c>
      <c r="AG28" s="9">
        <v>2.1699999999999999E-5</v>
      </c>
      <c r="AH28" s="9">
        <v>0</v>
      </c>
      <c r="AI28" s="9">
        <v>6.9820000000000006E-4</v>
      </c>
      <c r="AJ28" s="9">
        <v>17</v>
      </c>
    </row>
    <row r="29" spans="1:36" x14ac:dyDescent="0.3">
      <c r="A29" s="9" t="s">
        <v>581</v>
      </c>
      <c r="B29" s="10">
        <v>41792</v>
      </c>
      <c r="C29" s="14">
        <v>0.25659999999999999</v>
      </c>
      <c r="D29" s="9">
        <v>0</v>
      </c>
      <c r="E29" s="9">
        <v>0</v>
      </c>
      <c r="F29" s="9">
        <v>0</v>
      </c>
      <c r="G29" s="9">
        <v>0</v>
      </c>
      <c r="H29" s="9">
        <v>0</v>
      </c>
      <c r="I29" s="9">
        <v>0</v>
      </c>
      <c r="J29" s="9">
        <v>0</v>
      </c>
      <c r="K29" s="9">
        <v>0</v>
      </c>
      <c r="L29" s="9">
        <v>0</v>
      </c>
      <c r="M29" s="9">
        <v>0</v>
      </c>
      <c r="N29" s="9">
        <v>0</v>
      </c>
      <c r="O29" s="9">
        <v>0</v>
      </c>
      <c r="P29" s="9">
        <v>0</v>
      </c>
      <c r="Q29" s="9">
        <v>0</v>
      </c>
      <c r="R29" s="9">
        <v>0</v>
      </c>
      <c r="S29" s="9">
        <v>3.3599999999999997E-5</v>
      </c>
      <c r="T29" s="9">
        <v>4.4400000000000002E-5</v>
      </c>
      <c r="U29" s="9">
        <v>0</v>
      </c>
      <c r="V29" s="9">
        <v>1.507E-4</v>
      </c>
      <c r="W29" s="9">
        <v>2.196E-3</v>
      </c>
      <c r="X29" s="9">
        <v>0</v>
      </c>
      <c r="Y29" s="9">
        <v>0</v>
      </c>
      <c r="Z29" s="9">
        <v>0</v>
      </c>
      <c r="AA29" s="9">
        <v>0</v>
      </c>
      <c r="AB29" s="9">
        <v>0</v>
      </c>
      <c r="AC29" s="9">
        <v>0</v>
      </c>
      <c r="AD29" s="9">
        <v>0</v>
      </c>
      <c r="AE29" s="9">
        <v>0</v>
      </c>
      <c r="AF29" s="9">
        <v>2.4700000000000001E-5</v>
      </c>
      <c r="AG29" s="9">
        <v>6.5099999999999997E-5</v>
      </c>
      <c r="AH29" s="9">
        <v>0</v>
      </c>
      <c r="AI29" s="9">
        <v>2.5144999999999998E-3</v>
      </c>
      <c r="AJ29" s="9">
        <v>62</v>
      </c>
    </row>
    <row r="30" spans="1:36" x14ac:dyDescent="0.3">
      <c r="A30" s="9" t="s">
        <v>582</v>
      </c>
      <c r="B30" s="10">
        <v>41792</v>
      </c>
      <c r="C30" s="14">
        <v>0.11509999999999999</v>
      </c>
      <c r="D30" s="9">
        <v>0</v>
      </c>
      <c r="E30" s="9">
        <v>0</v>
      </c>
      <c r="F30" s="9">
        <v>0</v>
      </c>
      <c r="G30" s="9">
        <v>0</v>
      </c>
      <c r="H30" s="9">
        <v>0</v>
      </c>
      <c r="I30" s="9">
        <v>0</v>
      </c>
      <c r="J30" s="9">
        <v>0</v>
      </c>
      <c r="K30" s="9">
        <v>0</v>
      </c>
      <c r="L30" s="9">
        <v>0</v>
      </c>
      <c r="M30" s="9">
        <v>0</v>
      </c>
      <c r="N30" s="9">
        <v>0</v>
      </c>
      <c r="O30" s="9">
        <v>0</v>
      </c>
      <c r="P30" s="9">
        <v>0</v>
      </c>
      <c r="Q30" s="9">
        <v>0</v>
      </c>
      <c r="R30" s="9">
        <v>0</v>
      </c>
      <c r="S30" s="9">
        <v>5.5999999999999997E-6</v>
      </c>
      <c r="T30" s="9">
        <v>0</v>
      </c>
      <c r="U30" s="9">
        <v>0</v>
      </c>
      <c r="V30" s="9">
        <v>0</v>
      </c>
      <c r="W30" s="9">
        <v>1.098E-4</v>
      </c>
      <c r="X30" s="9">
        <v>0</v>
      </c>
      <c r="Y30" s="9">
        <v>0</v>
      </c>
      <c r="Z30" s="9">
        <v>0</v>
      </c>
      <c r="AA30" s="9">
        <v>0</v>
      </c>
      <c r="AB30" s="9">
        <v>0</v>
      </c>
      <c r="AC30" s="9">
        <v>0</v>
      </c>
      <c r="AD30" s="9">
        <v>0</v>
      </c>
      <c r="AE30" s="9">
        <v>0</v>
      </c>
      <c r="AF30" s="9">
        <v>0</v>
      </c>
      <c r="AG30" s="9">
        <v>2.1699999999999999E-5</v>
      </c>
      <c r="AH30" s="9">
        <v>0</v>
      </c>
      <c r="AI30" s="9">
        <v>1.371E-4</v>
      </c>
      <c r="AJ30" s="9">
        <v>4</v>
      </c>
    </row>
    <row r="31" spans="1:36" x14ac:dyDescent="0.3">
      <c r="A31" s="9" t="s">
        <v>583</v>
      </c>
      <c r="B31" s="10">
        <v>41792</v>
      </c>
      <c r="C31" s="14">
        <v>0.3821</v>
      </c>
      <c r="D31" s="9">
        <v>0</v>
      </c>
      <c r="E31" s="9">
        <v>0</v>
      </c>
      <c r="F31" s="9">
        <v>0</v>
      </c>
      <c r="G31" s="9">
        <v>0</v>
      </c>
      <c r="H31" s="9">
        <v>0</v>
      </c>
      <c r="I31" s="9">
        <v>0</v>
      </c>
      <c r="J31" s="9">
        <v>0</v>
      </c>
      <c r="K31" s="9">
        <v>0</v>
      </c>
      <c r="L31" s="9">
        <v>2.83E-5</v>
      </c>
      <c r="M31" s="9">
        <v>1.01E-5</v>
      </c>
      <c r="N31" s="9">
        <v>0</v>
      </c>
      <c r="O31" s="9">
        <v>0</v>
      </c>
      <c r="P31" s="9">
        <v>0</v>
      </c>
      <c r="Q31" s="9">
        <v>0</v>
      </c>
      <c r="R31" s="9">
        <v>0</v>
      </c>
      <c r="S31" s="9">
        <v>1.0751999999999999E-3</v>
      </c>
      <c r="T31" s="9">
        <v>4.4400000000000002E-5</v>
      </c>
      <c r="U31" s="9">
        <v>0</v>
      </c>
      <c r="V31" s="9">
        <v>5.4799999999999997E-5</v>
      </c>
      <c r="W31" s="9">
        <v>7.1369999999999995E-4</v>
      </c>
      <c r="X31" s="9">
        <v>0</v>
      </c>
      <c r="Y31" s="9">
        <v>2.5452000000000001E-3</v>
      </c>
      <c r="Z31" s="9">
        <v>2.3600000000000001E-5</v>
      </c>
      <c r="AA31" s="9">
        <v>0</v>
      </c>
      <c r="AB31" s="9">
        <v>0</v>
      </c>
      <c r="AC31" s="9">
        <v>0</v>
      </c>
      <c r="AD31" s="9">
        <v>0</v>
      </c>
      <c r="AE31" s="9">
        <v>0</v>
      </c>
      <c r="AF31" s="9">
        <v>1.482E-4</v>
      </c>
      <c r="AG31" s="9">
        <v>3.6889999999999997E-4</v>
      </c>
      <c r="AH31" s="9">
        <v>0</v>
      </c>
      <c r="AI31" s="9">
        <v>5.0124000000000011E-3</v>
      </c>
      <c r="AJ31" s="9">
        <v>272</v>
      </c>
    </row>
    <row r="32" spans="1:36" x14ac:dyDescent="0.3">
      <c r="A32" s="9" t="s">
        <v>600</v>
      </c>
      <c r="B32" s="10">
        <v>41808</v>
      </c>
      <c r="C32" s="14">
        <v>0.53790000000000004</v>
      </c>
      <c r="D32" s="9">
        <v>0</v>
      </c>
      <c r="E32" s="9">
        <v>0</v>
      </c>
      <c r="F32" s="9">
        <v>0</v>
      </c>
      <c r="G32" s="9">
        <v>0</v>
      </c>
      <c r="H32" s="9">
        <v>0</v>
      </c>
      <c r="I32" s="9">
        <v>0</v>
      </c>
      <c r="J32" s="9">
        <v>0</v>
      </c>
      <c r="K32" s="9">
        <v>0</v>
      </c>
      <c r="L32" s="9">
        <v>8.4900000000000004E-5</v>
      </c>
      <c r="M32" s="9">
        <v>0</v>
      </c>
      <c r="N32" s="9">
        <v>0</v>
      </c>
      <c r="O32" s="9">
        <v>0</v>
      </c>
      <c r="P32" s="9">
        <v>0</v>
      </c>
      <c r="Q32" s="9">
        <v>0</v>
      </c>
      <c r="R32" s="9">
        <v>0</v>
      </c>
      <c r="S32" s="9">
        <v>0</v>
      </c>
      <c r="T32" s="9">
        <v>0</v>
      </c>
      <c r="U32" s="9">
        <v>0</v>
      </c>
      <c r="V32" s="9">
        <v>8.2199999999999992E-5</v>
      </c>
      <c r="W32" s="9">
        <v>1.3175999999999999E-3</v>
      </c>
      <c r="X32" s="9">
        <v>0</v>
      </c>
      <c r="Y32" s="9">
        <v>4.2420000000000001E-4</v>
      </c>
      <c r="Z32" s="9">
        <v>2.3600000000000001E-5</v>
      </c>
      <c r="AA32" s="9">
        <v>0</v>
      </c>
      <c r="AB32" s="9">
        <v>0</v>
      </c>
      <c r="AC32" s="9">
        <v>0</v>
      </c>
      <c r="AD32" s="9">
        <v>0</v>
      </c>
      <c r="AE32" s="9">
        <v>0</v>
      </c>
      <c r="AF32" s="9">
        <v>0</v>
      </c>
      <c r="AG32" s="9">
        <v>0</v>
      </c>
      <c r="AH32" s="9">
        <v>0</v>
      </c>
      <c r="AI32" s="9">
        <v>1.9324999999999998E-3</v>
      </c>
      <c r="AJ32" s="9">
        <v>40</v>
      </c>
    </row>
    <row r="33" spans="1:36" x14ac:dyDescent="0.3">
      <c r="A33" s="9" t="s">
        <v>601</v>
      </c>
      <c r="B33" s="10">
        <v>41808</v>
      </c>
      <c r="C33" s="14">
        <v>0.318</v>
      </c>
      <c r="D33" s="9">
        <v>0</v>
      </c>
      <c r="E33" s="9">
        <v>0</v>
      </c>
      <c r="F33" s="9">
        <v>0</v>
      </c>
      <c r="G33" s="9">
        <v>1.38E-5</v>
      </c>
      <c r="H33" s="9">
        <v>0</v>
      </c>
      <c r="I33" s="9">
        <v>0</v>
      </c>
      <c r="J33" s="9">
        <v>0</v>
      </c>
      <c r="K33" s="9">
        <v>0</v>
      </c>
      <c r="L33" s="9">
        <v>5.66E-5</v>
      </c>
      <c r="M33" s="9">
        <v>0</v>
      </c>
      <c r="N33" s="9">
        <v>0</v>
      </c>
      <c r="O33" s="9">
        <v>0</v>
      </c>
      <c r="P33" s="9">
        <v>0</v>
      </c>
      <c r="Q33" s="9">
        <v>0</v>
      </c>
      <c r="R33" s="9">
        <v>0</v>
      </c>
      <c r="S33" s="9">
        <v>1.1199999999999999E-5</v>
      </c>
      <c r="T33" s="9">
        <v>0</v>
      </c>
      <c r="U33" s="9">
        <v>0</v>
      </c>
      <c r="V33" s="9">
        <v>4.1099999999999996E-5</v>
      </c>
      <c r="W33" s="9">
        <v>2.745E-4</v>
      </c>
      <c r="X33" s="9">
        <v>0</v>
      </c>
      <c r="Y33" s="9">
        <v>1.4139999999999999E-4</v>
      </c>
      <c r="Z33" s="9">
        <v>0</v>
      </c>
      <c r="AA33" s="9">
        <v>0</v>
      </c>
      <c r="AB33" s="9">
        <v>0</v>
      </c>
      <c r="AC33" s="9">
        <v>0</v>
      </c>
      <c r="AD33" s="9">
        <v>0</v>
      </c>
      <c r="AE33" s="9">
        <v>0</v>
      </c>
      <c r="AF33" s="9">
        <v>0</v>
      </c>
      <c r="AG33" s="9">
        <v>2.1699999999999999E-5</v>
      </c>
      <c r="AH33" s="9">
        <v>0</v>
      </c>
      <c r="AI33" s="9">
        <v>5.6030000000000001E-4</v>
      </c>
      <c r="AJ33" s="9">
        <v>16</v>
      </c>
    </row>
    <row r="34" spans="1:36" x14ac:dyDescent="0.3">
      <c r="A34" s="9" t="s">
        <v>602</v>
      </c>
      <c r="B34" s="10">
        <v>41808</v>
      </c>
      <c r="C34" s="14">
        <v>0.32500000000000001</v>
      </c>
      <c r="D34" s="9">
        <v>0</v>
      </c>
      <c r="E34" s="9">
        <v>0</v>
      </c>
      <c r="F34" s="9">
        <v>0</v>
      </c>
      <c r="G34" s="9">
        <v>1.9320000000000001E-4</v>
      </c>
      <c r="H34" s="9">
        <v>0</v>
      </c>
      <c r="I34" s="9">
        <v>0</v>
      </c>
      <c r="J34" s="9">
        <v>0</v>
      </c>
      <c r="K34" s="9">
        <v>0</v>
      </c>
      <c r="L34" s="9">
        <v>1.8395E-3</v>
      </c>
      <c r="M34" s="9">
        <v>0</v>
      </c>
      <c r="N34" s="9">
        <v>0</v>
      </c>
      <c r="O34" s="9">
        <v>0</v>
      </c>
      <c r="P34" s="9">
        <v>0</v>
      </c>
      <c r="Q34" s="9">
        <v>0</v>
      </c>
      <c r="R34" s="9">
        <v>0</v>
      </c>
      <c r="S34" s="9">
        <v>5.5999999999999997E-6</v>
      </c>
      <c r="T34" s="9">
        <v>0</v>
      </c>
      <c r="U34" s="9">
        <v>0</v>
      </c>
      <c r="V34" s="9">
        <v>2.7399999999999999E-4</v>
      </c>
      <c r="W34" s="9">
        <v>1.3175999999999999E-3</v>
      </c>
      <c r="X34" s="9">
        <v>1.7999999999999999E-6</v>
      </c>
      <c r="Y34" s="9">
        <v>3.1814999999999999E-3</v>
      </c>
      <c r="Z34" s="9">
        <v>2.1240000000000001E-4</v>
      </c>
      <c r="AA34" s="9">
        <v>0</v>
      </c>
      <c r="AB34" s="9">
        <v>0</v>
      </c>
      <c r="AC34" s="9">
        <v>0</v>
      </c>
      <c r="AD34" s="9">
        <v>0</v>
      </c>
      <c r="AE34" s="9">
        <v>0</v>
      </c>
      <c r="AF34" s="9">
        <v>0</v>
      </c>
      <c r="AG34" s="9">
        <v>0</v>
      </c>
      <c r="AH34" s="9">
        <v>0</v>
      </c>
      <c r="AI34" s="9">
        <v>7.0255999999999999E-3</v>
      </c>
      <c r="AJ34" s="9">
        <v>179</v>
      </c>
    </row>
    <row r="35" spans="1:36" x14ac:dyDescent="0.3">
      <c r="A35" s="9" t="s">
        <v>603</v>
      </c>
      <c r="B35" s="10">
        <v>41821</v>
      </c>
      <c r="C35" s="14">
        <v>0.2361</v>
      </c>
      <c r="D35" s="9">
        <v>0</v>
      </c>
      <c r="E35" s="9">
        <v>0</v>
      </c>
      <c r="F35" s="9">
        <v>0</v>
      </c>
      <c r="G35" s="9">
        <v>0</v>
      </c>
      <c r="H35" s="9">
        <v>0</v>
      </c>
      <c r="I35" s="9">
        <v>0</v>
      </c>
      <c r="J35" s="9">
        <v>0</v>
      </c>
      <c r="K35" s="9">
        <v>0</v>
      </c>
      <c r="L35" s="9">
        <v>0</v>
      </c>
      <c r="M35" s="9">
        <v>0</v>
      </c>
      <c r="N35" s="9">
        <v>0</v>
      </c>
      <c r="O35" s="9">
        <v>0</v>
      </c>
      <c r="P35" s="9">
        <v>0</v>
      </c>
      <c r="Q35" s="9">
        <v>0</v>
      </c>
      <c r="R35" s="9">
        <v>0</v>
      </c>
      <c r="S35" s="9">
        <v>0</v>
      </c>
      <c r="T35" s="9">
        <v>0</v>
      </c>
      <c r="U35" s="9">
        <v>0</v>
      </c>
      <c r="V35" s="9">
        <v>0</v>
      </c>
      <c r="W35" s="9">
        <v>0</v>
      </c>
      <c r="X35" s="9">
        <v>0</v>
      </c>
      <c r="Y35" s="9">
        <v>0</v>
      </c>
      <c r="Z35" s="9">
        <v>0</v>
      </c>
      <c r="AA35" s="9">
        <v>2.196E-4</v>
      </c>
      <c r="AB35" s="9">
        <v>0</v>
      </c>
      <c r="AC35" s="9">
        <v>0</v>
      </c>
      <c r="AD35" s="9">
        <v>0</v>
      </c>
      <c r="AE35" s="9">
        <v>0</v>
      </c>
      <c r="AF35" s="9">
        <v>0</v>
      </c>
      <c r="AG35" s="9">
        <v>0</v>
      </c>
      <c r="AH35" s="9">
        <v>0</v>
      </c>
      <c r="AI35" s="9">
        <v>2.196E-4</v>
      </c>
      <c r="AJ35" s="9">
        <v>1</v>
      </c>
    </row>
    <row r="36" spans="1:36" x14ac:dyDescent="0.3">
      <c r="A36" s="9" t="s">
        <v>604</v>
      </c>
      <c r="B36" s="10">
        <v>41821</v>
      </c>
      <c r="C36" s="14">
        <v>0.44779999999999998</v>
      </c>
      <c r="D36" s="9">
        <v>0</v>
      </c>
      <c r="E36" s="9">
        <v>0</v>
      </c>
      <c r="F36" s="9">
        <v>0</v>
      </c>
      <c r="G36" s="9">
        <v>0</v>
      </c>
      <c r="H36" s="9">
        <v>0</v>
      </c>
      <c r="I36" s="9">
        <v>1.8263389511863416E-4</v>
      </c>
      <c r="J36" s="9">
        <v>0</v>
      </c>
      <c r="K36" s="9">
        <v>0</v>
      </c>
      <c r="L36" s="9">
        <v>0</v>
      </c>
      <c r="M36" s="9">
        <v>0</v>
      </c>
      <c r="N36" s="9">
        <v>0</v>
      </c>
      <c r="O36" s="9">
        <v>0</v>
      </c>
      <c r="P36" s="9">
        <v>0</v>
      </c>
      <c r="Q36" s="9">
        <v>0</v>
      </c>
      <c r="R36" s="9">
        <v>0</v>
      </c>
      <c r="S36" s="9">
        <v>0</v>
      </c>
      <c r="T36" s="9">
        <v>0</v>
      </c>
      <c r="U36" s="9">
        <v>0</v>
      </c>
      <c r="V36" s="9">
        <v>0</v>
      </c>
      <c r="W36" s="9">
        <v>0</v>
      </c>
      <c r="X36" s="9">
        <v>0</v>
      </c>
      <c r="Y36" s="9">
        <v>0</v>
      </c>
      <c r="Z36" s="9">
        <v>0</v>
      </c>
      <c r="AA36" s="9">
        <v>0</v>
      </c>
      <c r="AB36" s="9">
        <v>0</v>
      </c>
      <c r="AC36" s="9">
        <v>0</v>
      </c>
      <c r="AD36" s="9">
        <v>0</v>
      </c>
      <c r="AE36" s="9">
        <v>0</v>
      </c>
      <c r="AF36" s="9">
        <v>0</v>
      </c>
      <c r="AG36" s="9">
        <v>0</v>
      </c>
      <c r="AH36" s="9">
        <v>0</v>
      </c>
      <c r="AI36" s="9">
        <v>1.8263389511863416E-4</v>
      </c>
      <c r="AJ36" s="9">
        <v>1</v>
      </c>
    </row>
    <row r="37" spans="1:36" x14ac:dyDescent="0.3">
      <c r="A37" s="9" t="s">
        <v>616</v>
      </c>
      <c r="B37" s="10">
        <v>41851</v>
      </c>
      <c r="C37" s="14">
        <v>0.9839</v>
      </c>
      <c r="D37" s="9">
        <v>0</v>
      </c>
      <c r="E37" s="9">
        <v>0</v>
      </c>
      <c r="F37" s="9">
        <v>0</v>
      </c>
      <c r="G37" s="9">
        <v>0</v>
      </c>
      <c r="H37" s="9">
        <v>0</v>
      </c>
      <c r="I37" s="9">
        <v>0</v>
      </c>
      <c r="J37" s="9">
        <v>0</v>
      </c>
      <c r="K37" s="9">
        <v>0</v>
      </c>
      <c r="L37" s="9">
        <v>0</v>
      </c>
      <c r="M37" s="9">
        <v>0</v>
      </c>
      <c r="N37" s="9">
        <v>0</v>
      </c>
      <c r="O37" s="9">
        <v>0</v>
      </c>
      <c r="P37" s="9">
        <v>0</v>
      </c>
      <c r="Q37" s="9">
        <v>7.780060237214916E-4</v>
      </c>
      <c r="R37" s="9">
        <v>0</v>
      </c>
      <c r="S37" s="9">
        <v>0</v>
      </c>
      <c r="T37" s="9">
        <v>0</v>
      </c>
      <c r="U37" s="9">
        <v>0</v>
      </c>
      <c r="V37" s="9">
        <v>0</v>
      </c>
      <c r="W37" s="9">
        <v>0</v>
      </c>
      <c r="X37" s="9">
        <v>0</v>
      </c>
      <c r="Y37" s="9">
        <v>0</v>
      </c>
      <c r="Z37" s="9">
        <v>0</v>
      </c>
      <c r="AA37" s="9">
        <v>0</v>
      </c>
      <c r="AB37" s="9">
        <v>0</v>
      </c>
      <c r="AC37" s="9">
        <v>0</v>
      </c>
      <c r="AD37" s="9">
        <v>0</v>
      </c>
      <c r="AE37" s="9">
        <v>0</v>
      </c>
      <c r="AF37" s="9">
        <v>0</v>
      </c>
      <c r="AG37" s="9">
        <v>0</v>
      </c>
      <c r="AH37" s="9">
        <v>0</v>
      </c>
      <c r="AI37" s="9">
        <v>7.780060237214916E-4</v>
      </c>
      <c r="AJ37" s="9">
        <v>1</v>
      </c>
    </row>
    <row r="38" spans="1:36" x14ac:dyDescent="0.3">
      <c r="A38" s="9" t="s">
        <v>612</v>
      </c>
      <c r="B38" s="10">
        <v>41835</v>
      </c>
      <c r="C38" s="14">
        <v>0.68320000000000003</v>
      </c>
      <c r="D38" s="9">
        <v>0</v>
      </c>
      <c r="E38" s="9">
        <v>0</v>
      </c>
      <c r="F38" s="9">
        <v>3.7650000000000001E-3</v>
      </c>
      <c r="G38" s="9">
        <v>0</v>
      </c>
      <c r="H38" s="9">
        <v>0</v>
      </c>
      <c r="I38" s="9">
        <v>0</v>
      </c>
      <c r="J38" s="9">
        <v>0</v>
      </c>
      <c r="K38" s="9">
        <v>7.1239999999999997E-4</v>
      </c>
      <c r="L38" s="9">
        <v>0</v>
      </c>
      <c r="M38" s="9">
        <v>0</v>
      </c>
      <c r="N38" s="9">
        <v>0</v>
      </c>
      <c r="O38" s="9">
        <v>2.27E-5</v>
      </c>
      <c r="P38" s="9">
        <v>0</v>
      </c>
      <c r="Q38" s="9">
        <v>0</v>
      </c>
      <c r="R38" s="9">
        <v>0</v>
      </c>
      <c r="S38" s="9">
        <v>8.0639999999999998E-4</v>
      </c>
      <c r="T38" s="9">
        <v>0</v>
      </c>
      <c r="U38" s="9">
        <v>0</v>
      </c>
      <c r="V38" s="9">
        <v>0</v>
      </c>
      <c r="W38" s="9">
        <v>1.098E-4</v>
      </c>
      <c r="X38" s="9">
        <v>0</v>
      </c>
      <c r="Y38" s="9">
        <v>0</v>
      </c>
      <c r="Z38" s="9">
        <v>0</v>
      </c>
      <c r="AA38" s="9">
        <v>0</v>
      </c>
      <c r="AB38" s="9">
        <v>0</v>
      </c>
      <c r="AC38" s="9">
        <v>0</v>
      </c>
      <c r="AD38" s="9">
        <v>0</v>
      </c>
      <c r="AE38" s="9">
        <v>0</v>
      </c>
      <c r="AF38" s="9">
        <v>0</v>
      </c>
      <c r="AG38" s="9">
        <v>0</v>
      </c>
      <c r="AH38" s="9">
        <v>0</v>
      </c>
      <c r="AI38" s="9">
        <v>5.4162999999999998E-3</v>
      </c>
      <c r="AJ38" s="9">
        <v>249</v>
      </c>
    </row>
    <row r="39" spans="1:36" x14ac:dyDescent="0.3">
      <c r="A39" s="9" t="s">
        <v>613</v>
      </c>
      <c r="B39" s="10">
        <v>41835</v>
      </c>
      <c r="C39" s="14">
        <v>1.4218</v>
      </c>
      <c r="D39" s="9">
        <v>0</v>
      </c>
      <c r="E39" s="9">
        <v>0</v>
      </c>
      <c r="F39" s="9">
        <v>7.1535000000000001E-3</v>
      </c>
      <c r="G39" s="9">
        <v>0</v>
      </c>
      <c r="H39" s="9">
        <v>0</v>
      </c>
      <c r="I39" s="9">
        <v>0</v>
      </c>
      <c r="J39" s="9">
        <v>0</v>
      </c>
      <c r="K39" s="9">
        <v>0</v>
      </c>
      <c r="L39" s="9">
        <v>0</v>
      </c>
      <c r="M39" s="9">
        <v>0</v>
      </c>
      <c r="N39" s="9">
        <v>0</v>
      </c>
      <c r="O39" s="9">
        <v>0</v>
      </c>
      <c r="P39" s="9">
        <v>0</v>
      </c>
      <c r="Q39" s="9">
        <v>0</v>
      </c>
      <c r="R39" s="9">
        <v>9.9999999999999995E-7</v>
      </c>
      <c r="S39" s="9">
        <v>9.2399999999999991E-4</v>
      </c>
      <c r="T39" s="9">
        <v>0</v>
      </c>
      <c r="U39" s="9">
        <v>0</v>
      </c>
      <c r="V39" s="9">
        <v>0</v>
      </c>
      <c r="W39" s="9">
        <v>8.2350000000000001E-4</v>
      </c>
      <c r="X39" s="9">
        <v>0</v>
      </c>
      <c r="Y39" s="9">
        <v>0</v>
      </c>
      <c r="Z39" s="9">
        <v>0</v>
      </c>
      <c r="AA39" s="9">
        <v>0</v>
      </c>
      <c r="AB39" s="9">
        <v>0</v>
      </c>
      <c r="AC39" s="9">
        <v>0</v>
      </c>
      <c r="AD39" s="9">
        <v>2.76E-5</v>
      </c>
      <c r="AE39" s="9">
        <v>0</v>
      </c>
      <c r="AF39" s="9">
        <v>0</v>
      </c>
      <c r="AG39" s="9">
        <v>9.9819999999999987E-4</v>
      </c>
      <c r="AH39" s="9">
        <v>0</v>
      </c>
      <c r="AI39" s="9">
        <v>9.9277999999999988E-3</v>
      </c>
      <c r="AJ39" s="9">
        <v>324</v>
      </c>
    </row>
    <row r="40" spans="1:36" x14ac:dyDescent="0.3">
      <c r="A40" s="9" t="s">
        <v>614</v>
      </c>
      <c r="B40" s="10">
        <v>41849</v>
      </c>
      <c r="C40" s="14">
        <v>0.5554</v>
      </c>
      <c r="D40" s="9">
        <v>0</v>
      </c>
      <c r="E40" s="9">
        <v>0</v>
      </c>
      <c r="F40" s="9">
        <v>4.2921000000000001E-3</v>
      </c>
      <c r="G40" s="9">
        <v>0</v>
      </c>
      <c r="H40" s="9">
        <v>0</v>
      </c>
      <c r="I40" s="9">
        <v>0</v>
      </c>
      <c r="J40" s="9">
        <v>0</v>
      </c>
      <c r="K40" s="9">
        <v>0</v>
      </c>
      <c r="L40" s="9">
        <v>0</v>
      </c>
      <c r="M40" s="9">
        <v>0</v>
      </c>
      <c r="N40" s="9">
        <v>0</v>
      </c>
      <c r="O40" s="9">
        <v>0</v>
      </c>
      <c r="P40" s="9">
        <v>0</v>
      </c>
      <c r="Q40" s="9">
        <v>0</v>
      </c>
      <c r="R40" s="9">
        <v>0</v>
      </c>
      <c r="S40" s="9">
        <v>1.8479999999999999E-4</v>
      </c>
      <c r="T40" s="9">
        <v>0</v>
      </c>
      <c r="U40" s="9">
        <v>0</v>
      </c>
      <c r="V40" s="9">
        <v>1.507E-4</v>
      </c>
      <c r="W40" s="9">
        <v>8.2350000000000001E-4</v>
      </c>
      <c r="X40" s="9">
        <v>0</v>
      </c>
      <c r="Y40" s="9">
        <v>0</v>
      </c>
      <c r="Z40" s="9">
        <v>0</v>
      </c>
      <c r="AA40" s="9">
        <v>0</v>
      </c>
      <c r="AB40" s="9">
        <v>0</v>
      </c>
      <c r="AC40" s="9">
        <v>0</v>
      </c>
      <c r="AD40" s="9">
        <v>0</v>
      </c>
      <c r="AE40" s="9">
        <v>2.2500000000000001E-5</v>
      </c>
      <c r="AF40" s="9">
        <v>7.4099999999999999E-5</v>
      </c>
      <c r="AG40" s="9">
        <v>0</v>
      </c>
      <c r="AH40" s="9">
        <v>0</v>
      </c>
      <c r="AI40" s="9">
        <v>5.5477E-3</v>
      </c>
      <c r="AJ40" s="9">
        <v>120</v>
      </c>
    </row>
    <row r="41" spans="1:36" x14ac:dyDescent="0.3">
      <c r="A41" s="9" t="s">
        <v>615</v>
      </c>
      <c r="B41" s="10">
        <v>41849</v>
      </c>
      <c r="C41" s="14">
        <v>0.51700000000000002</v>
      </c>
      <c r="D41" s="9">
        <v>0</v>
      </c>
      <c r="E41" s="9">
        <v>0</v>
      </c>
      <c r="F41" s="9">
        <v>3.1626000000000002E-3</v>
      </c>
      <c r="G41" s="9">
        <v>1.38E-5</v>
      </c>
      <c r="H41" s="9">
        <v>0</v>
      </c>
      <c r="I41" s="9">
        <v>0</v>
      </c>
      <c r="J41" s="9">
        <v>0</v>
      </c>
      <c r="K41" s="9">
        <v>0</v>
      </c>
      <c r="L41" s="9">
        <v>0</v>
      </c>
      <c r="M41" s="9">
        <v>0</v>
      </c>
      <c r="N41" s="9">
        <v>0</v>
      </c>
      <c r="O41" s="9">
        <v>0</v>
      </c>
      <c r="P41" s="9">
        <v>0</v>
      </c>
      <c r="Q41" s="9">
        <v>0</v>
      </c>
      <c r="R41" s="9">
        <v>0</v>
      </c>
      <c r="S41" s="9">
        <v>9.5199999999999997E-5</v>
      </c>
      <c r="T41" s="9">
        <v>0</v>
      </c>
      <c r="U41" s="9">
        <v>0</v>
      </c>
      <c r="V41" s="9">
        <v>9.59E-5</v>
      </c>
      <c r="W41" s="9">
        <v>7.1369999999999995E-4</v>
      </c>
      <c r="X41" s="9">
        <v>0</v>
      </c>
      <c r="Y41" s="9">
        <v>0</v>
      </c>
      <c r="Z41" s="9">
        <v>0</v>
      </c>
      <c r="AA41" s="9">
        <v>0</v>
      </c>
      <c r="AB41" s="9">
        <v>0</v>
      </c>
      <c r="AC41" s="9">
        <v>0</v>
      </c>
      <c r="AD41" s="9">
        <v>5.52E-5</v>
      </c>
      <c r="AE41" s="9">
        <v>2.2500000000000001E-5</v>
      </c>
      <c r="AF41" s="9">
        <v>0</v>
      </c>
      <c r="AG41" s="9">
        <v>2.1699999999999999E-5</v>
      </c>
      <c r="AH41" s="9">
        <v>0</v>
      </c>
      <c r="AI41" s="9">
        <v>4.1806000000000005E-3</v>
      </c>
      <c r="AJ41" s="9">
        <v>84</v>
      </c>
    </row>
    <row r="42" spans="1:36" x14ac:dyDescent="0.3">
      <c r="A42" s="9" t="s">
        <v>608</v>
      </c>
      <c r="B42" s="10">
        <v>41835</v>
      </c>
      <c r="C42" s="14">
        <v>0.74690000000000001</v>
      </c>
      <c r="D42" s="9">
        <v>0</v>
      </c>
      <c r="E42" s="9">
        <v>0</v>
      </c>
      <c r="F42" s="9">
        <v>6.7770000000000005E-4</v>
      </c>
      <c r="G42" s="9">
        <v>0</v>
      </c>
      <c r="H42" s="9">
        <v>0</v>
      </c>
      <c r="I42" s="9">
        <v>0</v>
      </c>
      <c r="J42" s="9">
        <v>0</v>
      </c>
      <c r="K42" s="9">
        <v>0</v>
      </c>
      <c r="L42" s="9">
        <v>0</v>
      </c>
      <c r="M42" s="9">
        <v>0</v>
      </c>
      <c r="N42" s="9">
        <v>0</v>
      </c>
      <c r="O42" s="9">
        <v>0</v>
      </c>
      <c r="P42" s="9">
        <v>0</v>
      </c>
      <c r="Q42" s="9">
        <v>0</v>
      </c>
      <c r="R42" s="9">
        <v>0</v>
      </c>
      <c r="S42" s="9">
        <v>1.6688E-3</v>
      </c>
      <c r="T42" s="9">
        <v>0</v>
      </c>
      <c r="U42" s="9">
        <v>0</v>
      </c>
      <c r="V42" s="9">
        <v>0</v>
      </c>
      <c r="W42" s="9">
        <v>1.6469999999999999E-4</v>
      </c>
      <c r="X42" s="9">
        <v>0</v>
      </c>
      <c r="Y42" s="9">
        <v>0</v>
      </c>
      <c r="Z42" s="9">
        <v>0</v>
      </c>
      <c r="AA42" s="9">
        <v>0</v>
      </c>
      <c r="AB42" s="9">
        <v>0</v>
      </c>
      <c r="AC42" s="9">
        <v>0</v>
      </c>
      <c r="AD42" s="9">
        <v>0</v>
      </c>
      <c r="AE42" s="9">
        <v>0</v>
      </c>
      <c r="AF42" s="9">
        <v>0</v>
      </c>
      <c r="AG42" s="9">
        <v>3.4719999999999998E-4</v>
      </c>
      <c r="AH42" s="9">
        <v>0</v>
      </c>
      <c r="AI42" s="9">
        <v>2.8583999999999997E-3</v>
      </c>
      <c r="AJ42" s="9">
        <v>326</v>
      </c>
    </row>
    <row r="43" spans="1:36" x14ac:dyDescent="0.3">
      <c r="A43" s="9" t="s">
        <v>609</v>
      </c>
      <c r="B43" s="10">
        <v>41835</v>
      </c>
      <c r="C43" s="14">
        <v>0.81830000000000003</v>
      </c>
      <c r="D43" s="9">
        <v>0</v>
      </c>
      <c r="E43" s="9">
        <v>0</v>
      </c>
      <c r="F43" s="9">
        <v>3.012E-4</v>
      </c>
      <c r="G43" s="9">
        <v>0</v>
      </c>
      <c r="H43" s="9">
        <v>0</v>
      </c>
      <c r="I43" s="9">
        <v>0</v>
      </c>
      <c r="J43" s="9">
        <v>0</v>
      </c>
      <c r="K43" s="9">
        <v>0</v>
      </c>
      <c r="L43" s="9">
        <v>0</v>
      </c>
      <c r="M43" s="9">
        <v>0</v>
      </c>
      <c r="N43" s="9">
        <v>0</v>
      </c>
      <c r="O43" s="9">
        <v>0</v>
      </c>
      <c r="P43" s="9">
        <v>0</v>
      </c>
      <c r="Q43" s="9">
        <v>0</v>
      </c>
      <c r="R43" s="9">
        <v>0</v>
      </c>
      <c r="S43" s="9">
        <v>1.5119999999999999E-4</v>
      </c>
      <c r="T43" s="9">
        <v>0</v>
      </c>
      <c r="U43" s="9">
        <v>0</v>
      </c>
      <c r="V43" s="9">
        <v>0</v>
      </c>
      <c r="W43" s="9">
        <v>0</v>
      </c>
      <c r="X43" s="9">
        <v>0</v>
      </c>
      <c r="Y43" s="9">
        <v>0</v>
      </c>
      <c r="Z43" s="9">
        <v>0</v>
      </c>
      <c r="AA43" s="9">
        <v>0</v>
      </c>
      <c r="AB43" s="9">
        <v>0</v>
      </c>
      <c r="AC43" s="9">
        <v>0</v>
      </c>
      <c r="AD43" s="9">
        <v>0</v>
      </c>
      <c r="AE43" s="9">
        <v>0</v>
      </c>
      <c r="AF43" s="9">
        <v>0</v>
      </c>
      <c r="AG43" s="9">
        <v>4.3399999999999998E-5</v>
      </c>
      <c r="AH43" s="9">
        <v>0</v>
      </c>
      <c r="AI43" s="9">
        <v>4.9580000000000002E-4</v>
      </c>
      <c r="AJ43" s="9">
        <v>33</v>
      </c>
    </row>
    <row r="44" spans="1:36" x14ac:dyDescent="0.3">
      <c r="A44" s="9" t="s">
        <v>610</v>
      </c>
      <c r="B44" s="10">
        <v>41835</v>
      </c>
      <c r="C44" s="14">
        <v>0.48349999999999999</v>
      </c>
      <c r="D44" s="9">
        <v>0</v>
      </c>
      <c r="E44" s="9">
        <v>0</v>
      </c>
      <c r="F44" s="9">
        <v>3.012E-4</v>
      </c>
      <c r="G44" s="9">
        <v>0</v>
      </c>
      <c r="H44" s="9">
        <v>0</v>
      </c>
      <c r="I44" s="9">
        <v>0</v>
      </c>
      <c r="J44" s="9">
        <v>0</v>
      </c>
      <c r="K44" s="9">
        <v>0</v>
      </c>
      <c r="L44" s="9">
        <v>0</v>
      </c>
      <c r="M44" s="9">
        <v>0</v>
      </c>
      <c r="N44" s="9">
        <v>0</v>
      </c>
      <c r="O44" s="9">
        <v>0</v>
      </c>
      <c r="P44" s="9">
        <v>0</v>
      </c>
      <c r="Q44" s="9">
        <v>0</v>
      </c>
      <c r="R44" s="9">
        <v>0</v>
      </c>
      <c r="S44" s="9">
        <v>2.0999999999999999E-3</v>
      </c>
      <c r="T44" s="9">
        <v>0</v>
      </c>
      <c r="U44" s="9">
        <v>0</v>
      </c>
      <c r="V44" s="9">
        <v>0</v>
      </c>
      <c r="W44" s="9">
        <v>1.6469999999999999E-4</v>
      </c>
      <c r="X44" s="9">
        <v>0</v>
      </c>
      <c r="Y44" s="9">
        <v>0</v>
      </c>
      <c r="Z44" s="9">
        <v>0</v>
      </c>
      <c r="AA44" s="9">
        <v>0</v>
      </c>
      <c r="AB44" s="9">
        <v>0</v>
      </c>
      <c r="AC44" s="9">
        <v>0</v>
      </c>
      <c r="AD44" s="9">
        <v>0</v>
      </c>
      <c r="AE44" s="9">
        <v>0</v>
      </c>
      <c r="AF44" s="9">
        <v>0</v>
      </c>
      <c r="AG44" s="9">
        <v>4.1229999999999999E-4</v>
      </c>
      <c r="AH44" s="9">
        <v>0</v>
      </c>
      <c r="AI44" s="9">
        <v>2.9781999999999999E-3</v>
      </c>
      <c r="AJ44" s="9">
        <v>401</v>
      </c>
    </row>
    <row r="45" spans="1:36" x14ac:dyDescent="0.3">
      <c r="A45" s="9" t="s">
        <v>611</v>
      </c>
      <c r="B45" s="10">
        <v>41835</v>
      </c>
      <c r="C45" s="14">
        <v>0.54949999999999999</v>
      </c>
      <c r="D45" s="9">
        <v>0</v>
      </c>
      <c r="E45" s="9">
        <v>0</v>
      </c>
      <c r="F45" s="9">
        <v>5.2709999999999996E-4</v>
      </c>
      <c r="G45" s="9">
        <v>0</v>
      </c>
      <c r="H45" s="9">
        <v>0</v>
      </c>
      <c r="I45" s="9">
        <v>0</v>
      </c>
      <c r="J45" s="9">
        <v>3.3070000000000002E-4</v>
      </c>
      <c r="K45" s="9">
        <v>0</v>
      </c>
      <c r="L45" s="9">
        <v>0</v>
      </c>
      <c r="M45" s="9">
        <v>0</v>
      </c>
      <c r="N45" s="9">
        <v>0</v>
      </c>
      <c r="O45" s="9">
        <v>0</v>
      </c>
      <c r="P45" s="9">
        <v>0</v>
      </c>
      <c r="Q45" s="9">
        <v>0</v>
      </c>
      <c r="R45" s="9">
        <v>0</v>
      </c>
      <c r="S45" s="9">
        <v>3.7575999999999998E-3</v>
      </c>
      <c r="T45" s="9">
        <v>0</v>
      </c>
      <c r="U45" s="9">
        <v>0</v>
      </c>
      <c r="V45" s="9">
        <v>1.3699999999999999E-5</v>
      </c>
      <c r="W45" s="9">
        <v>2.196E-4</v>
      </c>
      <c r="X45" s="9">
        <v>0</v>
      </c>
      <c r="Y45" s="9">
        <v>0</v>
      </c>
      <c r="Z45" s="9">
        <v>0</v>
      </c>
      <c r="AA45" s="9">
        <v>0</v>
      </c>
      <c r="AB45" s="9">
        <v>0</v>
      </c>
      <c r="AC45" s="9">
        <v>0</v>
      </c>
      <c r="AD45" s="9">
        <v>0</v>
      </c>
      <c r="AE45" s="9">
        <v>0</v>
      </c>
      <c r="AF45" s="9">
        <v>0</v>
      </c>
      <c r="AG45" s="9">
        <v>4.774E-4</v>
      </c>
      <c r="AH45" s="9">
        <v>0</v>
      </c>
      <c r="AI45" s="9">
        <v>5.3261000000000003E-3</v>
      </c>
      <c r="AJ45" s="9">
        <v>706</v>
      </c>
    </row>
    <row r="46" spans="1:36" x14ac:dyDescent="0.3">
      <c r="A46" s="9" t="s">
        <v>607</v>
      </c>
      <c r="B46" s="10">
        <v>41835</v>
      </c>
      <c r="C46" s="14">
        <v>0.5272</v>
      </c>
      <c r="D46" s="9">
        <v>0</v>
      </c>
      <c r="E46" s="9">
        <v>0</v>
      </c>
      <c r="F46" s="9">
        <v>6.7770000000000005E-4</v>
      </c>
      <c r="G46" s="9">
        <v>0</v>
      </c>
      <c r="H46" s="9">
        <v>0</v>
      </c>
      <c r="I46" s="9">
        <v>0</v>
      </c>
      <c r="J46" s="9">
        <v>0</v>
      </c>
      <c r="K46" s="9">
        <v>0</v>
      </c>
      <c r="L46" s="9">
        <v>0</v>
      </c>
      <c r="M46" s="9">
        <v>0</v>
      </c>
      <c r="N46" s="9">
        <v>0</v>
      </c>
      <c r="O46" s="9">
        <v>0</v>
      </c>
      <c r="P46" s="9">
        <v>0</v>
      </c>
      <c r="Q46" s="9">
        <v>0</v>
      </c>
      <c r="R46" s="9">
        <v>0</v>
      </c>
      <c r="S46" s="9">
        <v>1.7136E-3</v>
      </c>
      <c r="T46" s="9">
        <v>0</v>
      </c>
      <c r="U46" s="9">
        <v>0</v>
      </c>
      <c r="V46" s="9">
        <v>0</v>
      </c>
      <c r="W46" s="9">
        <v>3.2939999999999998E-4</v>
      </c>
      <c r="X46" s="9">
        <v>0</v>
      </c>
      <c r="Y46" s="9">
        <v>0</v>
      </c>
      <c r="Z46" s="9">
        <v>0</v>
      </c>
      <c r="AA46" s="9">
        <v>0</v>
      </c>
      <c r="AB46" s="9">
        <v>0</v>
      </c>
      <c r="AC46" s="9">
        <v>0</v>
      </c>
      <c r="AD46" s="9">
        <v>5.52E-5</v>
      </c>
      <c r="AE46" s="9">
        <v>0</v>
      </c>
      <c r="AF46" s="9">
        <v>0</v>
      </c>
      <c r="AG46" s="9">
        <v>5.4466999999999996E-3</v>
      </c>
      <c r="AH46" s="9">
        <v>0</v>
      </c>
      <c r="AI46" s="9">
        <v>8.2226E-3</v>
      </c>
      <c r="AJ46" s="9">
        <v>574</v>
      </c>
    </row>
    <row r="47" spans="1:36" x14ac:dyDescent="0.3">
      <c r="A47" s="9" t="s">
        <v>605</v>
      </c>
      <c r="B47" s="10">
        <v>41834</v>
      </c>
      <c r="C47" s="14">
        <v>0.39800000000000002</v>
      </c>
      <c r="D47" s="9">
        <v>0</v>
      </c>
      <c r="E47" s="9">
        <v>0</v>
      </c>
      <c r="F47" s="9">
        <v>0</v>
      </c>
      <c r="G47" s="9">
        <v>3.0360000000000001E-4</v>
      </c>
      <c r="H47" s="9">
        <v>0</v>
      </c>
      <c r="I47" s="9">
        <v>0</v>
      </c>
      <c r="J47" s="9">
        <v>0</v>
      </c>
      <c r="K47" s="9">
        <v>0</v>
      </c>
      <c r="L47" s="9">
        <v>1.132E-4</v>
      </c>
      <c r="M47" s="9">
        <v>0</v>
      </c>
      <c r="N47" s="9">
        <v>0</v>
      </c>
      <c r="O47" s="9">
        <v>0</v>
      </c>
      <c r="P47" s="9">
        <v>1.4093938607858146E-4</v>
      </c>
      <c r="Q47" s="9">
        <v>0</v>
      </c>
      <c r="R47" s="9">
        <v>0</v>
      </c>
      <c r="S47" s="9">
        <v>5.5999999999999997E-6</v>
      </c>
      <c r="T47" s="9">
        <v>0</v>
      </c>
      <c r="U47" s="9">
        <v>0</v>
      </c>
      <c r="V47" s="9">
        <v>4.9319999999999995E-4</v>
      </c>
      <c r="W47" s="9">
        <v>2.3606999999999999E-3</v>
      </c>
      <c r="X47" s="9">
        <v>0</v>
      </c>
      <c r="Y47" s="9">
        <v>1.5554E-3</v>
      </c>
      <c r="Z47" s="9">
        <v>9.4400000000000004E-5</v>
      </c>
      <c r="AA47" s="9">
        <v>0</v>
      </c>
      <c r="AB47" s="9">
        <v>0</v>
      </c>
      <c r="AC47" s="9">
        <v>0</v>
      </c>
      <c r="AD47" s="9">
        <v>2.76E-5</v>
      </c>
      <c r="AE47" s="9">
        <v>0</v>
      </c>
      <c r="AF47" s="9">
        <v>0</v>
      </c>
      <c r="AG47" s="9">
        <v>0</v>
      </c>
      <c r="AH47" s="9">
        <v>0</v>
      </c>
      <c r="AI47" s="9">
        <v>5.0946393860785812E-3</v>
      </c>
      <c r="AJ47" s="9">
        <v>134</v>
      </c>
    </row>
    <row r="48" spans="1:36" x14ac:dyDescent="0.3">
      <c r="A48" s="9" t="s">
        <v>606</v>
      </c>
      <c r="B48" s="10">
        <v>41834</v>
      </c>
      <c r="C48" s="14">
        <v>0.29170000000000001</v>
      </c>
      <c r="D48" s="9">
        <v>0</v>
      </c>
      <c r="E48" s="9">
        <v>0</v>
      </c>
      <c r="F48" s="9">
        <v>0</v>
      </c>
      <c r="G48" s="9">
        <v>4.0020000000000002E-4</v>
      </c>
      <c r="H48" s="9">
        <v>0</v>
      </c>
      <c r="I48" s="9">
        <v>0</v>
      </c>
      <c r="J48" s="9">
        <v>0</v>
      </c>
      <c r="K48" s="9">
        <v>0</v>
      </c>
      <c r="L48" s="9">
        <v>5.66E-5</v>
      </c>
      <c r="M48" s="9">
        <v>0</v>
      </c>
      <c r="N48" s="9">
        <v>0</v>
      </c>
      <c r="O48" s="9">
        <v>0</v>
      </c>
      <c r="P48" s="9">
        <v>0</v>
      </c>
      <c r="Q48" s="9">
        <v>0</v>
      </c>
      <c r="R48" s="9">
        <v>0</v>
      </c>
      <c r="S48" s="9">
        <v>0</v>
      </c>
      <c r="T48" s="9">
        <v>0</v>
      </c>
      <c r="U48" s="9">
        <v>0</v>
      </c>
      <c r="V48" s="9">
        <v>3.4249999999999998E-4</v>
      </c>
      <c r="W48" s="9">
        <v>3.0195E-3</v>
      </c>
      <c r="X48" s="9">
        <v>0</v>
      </c>
      <c r="Y48" s="9">
        <v>1.2018999999999999E-3</v>
      </c>
      <c r="Z48" s="9">
        <v>0</v>
      </c>
      <c r="AA48" s="9">
        <v>0</v>
      </c>
      <c r="AB48" s="9">
        <v>0</v>
      </c>
      <c r="AC48" s="9">
        <v>0</v>
      </c>
      <c r="AD48" s="9">
        <v>0</v>
      </c>
      <c r="AE48" s="9">
        <v>0</v>
      </c>
      <c r="AF48" s="9">
        <v>0</v>
      </c>
      <c r="AG48" s="9">
        <v>0</v>
      </c>
      <c r="AH48" s="9">
        <v>0</v>
      </c>
      <c r="AI48" s="9">
        <v>5.0206999999999995E-3</v>
      </c>
      <c r="AJ48" s="9">
        <v>128</v>
      </c>
    </row>
    <row r="49" spans="1:36" x14ac:dyDescent="0.3">
      <c r="A49" s="9" t="s">
        <v>625</v>
      </c>
      <c r="B49" s="10">
        <v>41865</v>
      </c>
      <c r="C49" s="14">
        <v>0.99129999999999996</v>
      </c>
      <c r="D49" s="9">
        <v>0</v>
      </c>
      <c r="E49" s="9">
        <v>0</v>
      </c>
      <c r="F49" s="9">
        <v>0</v>
      </c>
      <c r="G49" s="9">
        <v>0</v>
      </c>
      <c r="H49" s="9">
        <v>0</v>
      </c>
      <c r="I49" s="9">
        <v>3.6526779023726832E-4</v>
      </c>
      <c r="J49" s="9">
        <v>3.3070000000000002E-4</v>
      </c>
      <c r="K49" s="9">
        <v>0</v>
      </c>
      <c r="L49" s="9">
        <v>0</v>
      </c>
      <c r="M49" s="9">
        <v>0</v>
      </c>
      <c r="N49" s="9">
        <v>0</v>
      </c>
      <c r="O49" s="9">
        <v>0</v>
      </c>
      <c r="P49" s="9">
        <v>0</v>
      </c>
      <c r="Q49" s="9">
        <v>1.463188148987295E-3</v>
      </c>
      <c r="R49" s="9">
        <v>0</v>
      </c>
      <c r="S49" s="9">
        <v>0</v>
      </c>
      <c r="T49" s="9">
        <v>0</v>
      </c>
      <c r="U49" s="9">
        <v>0</v>
      </c>
      <c r="V49" s="9">
        <v>0</v>
      </c>
      <c r="W49" s="9">
        <v>0</v>
      </c>
      <c r="X49" s="9">
        <v>0</v>
      </c>
      <c r="Y49" s="9">
        <v>0</v>
      </c>
      <c r="Z49" s="9">
        <v>0</v>
      </c>
      <c r="AA49" s="9">
        <v>0</v>
      </c>
      <c r="AB49" s="9">
        <v>3.01E-5</v>
      </c>
      <c r="AC49" s="9">
        <v>1.4575359638944367E-3</v>
      </c>
      <c r="AD49" s="9">
        <v>0</v>
      </c>
      <c r="AE49" s="9">
        <v>0</v>
      </c>
      <c r="AF49" s="9">
        <v>0</v>
      </c>
      <c r="AG49" s="9">
        <v>2.1699999999999999E-5</v>
      </c>
      <c r="AH49" s="9">
        <v>0</v>
      </c>
      <c r="AI49" s="9">
        <v>3.668491903119E-3</v>
      </c>
      <c r="AJ49" s="9">
        <v>15</v>
      </c>
    </row>
    <row r="50" spans="1:36" x14ac:dyDescent="0.3">
      <c r="A50" s="9" t="s">
        <v>618</v>
      </c>
      <c r="B50" s="10">
        <v>41863</v>
      </c>
      <c r="C50" s="14">
        <v>0.76759999999999995</v>
      </c>
      <c r="D50" s="9">
        <v>0</v>
      </c>
      <c r="E50" s="9">
        <v>0</v>
      </c>
      <c r="F50" s="9">
        <v>6.7770000000000005E-4</v>
      </c>
      <c r="G50" s="9">
        <v>1.9320000000000001E-4</v>
      </c>
      <c r="H50" s="9">
        <v>0</v>
      </c>
      <c r="I50" s="9">
        <v>0</v>
      </c>
      <c r="J50" s="9">
        <v>3.3070000000000002E-4</v>
      </c>
      <c r="K50" s="9">
        <v>0</v>
      </c>
      <c r="L50" s="9">
        <v>0</v>
      </c>
      <c r="M50" s="9">
        <v>0</v>
      </c>
      <c r="N50" s="9">
        <v>0</v>
      </c>
      <c r="O50" s="9">
        <v>0</v>
      </c>
      <c r="P50" s="9">
        <v>0</v>
      </c>
      <c r="Q50" s="9">
        <v>0</v>
      </c>
      <c r="R50" s="9">
        <v>0</v>
      </c>
      <c r="S50" s="9">
        <v>1.2756799999999999E-2</v>
      </c>
      <c r="T50" s="9">
        <v>0</v>
      </c>
      <c r="U50" s="9">
        <v>0</v>
      </c>
      <c r="V50" s="9">
        <v>1.918E-4</v>
      </c>
      <c r="W50" s="9">
        <v>1.7568E-3</v>
      </c>
      <c r="X50" s="9">
        <v>0</v>
      </c>
      <c r="Y50" s="9">
        <v>0</v>
      </c>
      <c r="Z50" s="9">
        <v>0</v>
      </c>
      <c r="AA50" s="9">
        <v>0</v>
      </c>
      <c r="AB50" s="9">
        <v>0</v>
      </c>
      <c r="AC50" s="9">
        <v>0</v>
      </c>
      <c r="AD50" s="9">
        <v>1.104E-4</v>
      </c>
      <c r="AE50" s="9">
        <v>0</v>
      </c>
      <c r="AF50" s="9">
        <v>0</v>
      </c>
      <c r="AG50" s="9">
        <v>1.6274999999999998E-3</v>
      </c>
      <c r="AH50" s="9">
        <v>0</v>
      </c>
      <c r="AI50" s="9">
        <v>1.7644900000000002E-2</v>
      </c>
      <c r="AJ50" s="9">
        <v>2427</v>
      </c>
    </row>
    <row r="51" spans="1:36" x14ac:dyDescent="0.3">
      <c r="A51" s="9" t="s">
        <v>619</v>
      </c>
      <c r="B51" s="10">
        <v>41863</v>
      </c>
      <c r="C51" s="14">
        <v>0.99250000000000005</v>
      </c>
      <c r="D51" s="9">
        <v>0</v>
      </c>
      <c r="E51" s="9">
        <v>0</v>
      </c>
      <c r="F51" s="9">
        <v>1.8825000000000001E-3</v>
      </c>
      <c r="G51" s="9">
        <v>0</v>
      </c>
      <c r="H51" s="9">
        <v>0</v>
      </c>
      <c r="I51" s="9">
        <v>0</v>
      </c>
      <c r="J51" s="9">
        <v>3.3070000000000002E-4</v>
      </c>
      <c r="K51" s="9">
        <v>0</v>
      </c>
      <c r="L51" s="9">
        <v>0</v>
      </c>
      <c r="M51" s="9">
        <v>0</v>
      </c>
      <c r="N51" s="9">
        <v>0</v>
      </c>
      <c r="O51" s="9">
        <v>0</v>
      </c>
      <c r="P51" s="9">
        <v>0</v>
      </c>
      <c r="Q51" s="9">
        <v>0</v>
      </c>
      <c r="R51" s="9">
        <v>0</v>
      </c>
      <c r="S51" s="9">
        <v>2.1224E-3</v>
      </c>
      <c r="T51" s="9">
        <v>0</v>
      </c>
      <c r="U51" s="9">
        <v>0</v>
      </c>
      <c r="V51" s="9">
        <v>2.0549999999999998E-4</v>
      </c>
      <c r="W51" s="9">
        <v>9.8820000000000006E-4</v>
      </c>
      <c r="X51" s="9">
        <v>0</v>
      </c>
      <c r="Y51" s="9">
        <v>0</v>
      </c>
      <c r="Z51" s="9">
        <v>0</v>
      </c>
      <c r="AA51" s="9">
        <v>0</v>
      </c>
      <c r="AB51" s="9">
        <v>0</v>
      </c>
      <c r="AC51" s="9">
        <v>0</v>
      </c>
      <c r="AD51" s="9">
        <v>1.9320000000000001E-4</v>
      </c>
      <c r="AE51" s="9">
        <v>0</v>
      </c>
      <c r="AF51" s="9">
        <v>0</v>
      </c>
      <c r="AG51" s="9">
        <v>4.1012999999999996E-3</v>
      </c>
      <c r="AH51" s="9">
        <v>0</v>
      </c>
      <c r="AI51" s="9">
        <v>9.8238000000000006E-3</v>
      </c>
      <c r="AJ51" s="9">
        <v>634</v>
      </c>
    </row>
    <row r="52" spans="1:36" x14ac:dyDescent="0.3">
      <c r="A52" s="9" t="s">
        <v>620</v>
      </c>
      <c r="B52" s="10">
        <v>41863</v>
      </c>
      <c r="C52" s="14">
        <v>0.8417</v>
      </c>
      <c r="D52" s="9">
        <v>0</v>
      </c>
      <c r="E52" s="9">
        <v>0</v>
      </c>
      <c r="F52" s="9">
        <v>6.2499000000000001E-3</v>
      </c>
      <c r="G52" s="9">
        <v>6.6240000000000005E-4</v>
      </c>
      <c r="H52" s="9">
        <v>0</v>
      </c>
      <c r="I52" s="9">
        <v>0</v>
      </c>
      <c r="J52" s="9">
        <v>0</v>
      </c>
      <c r="K52" s="9">
        <v>0</v>
      </c>
      <c r="L52" s="9">
        <v>0</v>
      </c>
      <c r="M52" s="9">
        <v>0</v>
      </c>
      <c r="N52" s="9">
        <v>0</v>
      </c>
      <c r="O52" s="9">
        <v>4.5399999999999999E-5</v>
      </c>
      <c r="P52" s="9">
        <v>0</v>
      </c>
      <c r="Q52" s="9">
        <v>0</v>
      </c>
      <c r="R52" s="9">
        <v>0</v>
      </c>
      <c r="S52" s="9">
        <v>2.1167999999999998E-3</v>
      </c>
      <c r="T52" s="9">
        <v>4.4400000000000002E-5</v>
      </c>
      <c r="U52" s="9">
        <v>0</v>
      </c>
      <c r="V52" s="9">
        <v>2.0549999999999998E-4</v>
      </c>
      <c r="W52" s="9">
        <v>5.8193999999999997E-3</v>
      </c>
      <c r="X52" s="9">
        <v>0</v>
      </c>
      <c r="Y52" s="9">
        <v>0</v>
      </c>
      <c r="Z52" s="9">
        <v>0</v>
      </c>
      <c r="AA52" s="9">
        <v>0</v>
      </c>
      <c r="AB52" s="9">
        <v>0</v>
      </c>
      <c r="AC52" s="9">
        <v>0</v>
      </c>
      <c r="AD52" s="9">
        <v>1.7664E-3</v>
      </c>
      <c r="AE52" s="9">
        <v>0</v>
      </c>
      <c r="AF52" s="9">
        <v>0</v>
      </c>
      <c r="AG52" s="9">
        <v>2.2350999999999998E-3</v>
      </c>
      <c r="AH52" s="9">
        <v>0</v>
      </c>
      <c r="AI52" s="9">
        <v>1.9145300000000001E-2</v>
      </c>
      <c r="AJ52" s="9">
        <v>800</v>
      </c>
    </row>
    <row r="53" spans="1:36" x14ac:dyDescent="0.3">
      <c r="A53" s="9" t="s">
        <v>621</v>
      </c>
      <c r="B53" s="10">
        <v>41863</v>
      </c>
      <c r="C53" s="14">
        <v>0.70230000000000004</v>
      </c>
      <c r="D53" s="9">
        <v>0</v>
      </c>
      <c r="E53" s="9">
        <v>0</v>
      </c>
      <c r="F53" s="9">
        <v>4.4426999999999999E-3</v>
      </c>
      <c r="G53" s="9">
        <v>0</v>
      </c>
      <c r="H53" s="9">
        <v>0</v>
      </c>
      <c r="I53" s="9">
        <v>0</v>
      </c>
      <c r="J53" s="9">
        <v>0</v>
      </c>
      <c r="K53" s="9">
        <v>0</v>
      </c>
      <c r="L53" s="9">
        <v>0</v>
      </c>
      <c r="M53" s="9">
        <v>0</v>
      </c>
      <c r="N53" s="9">
        <v>0</v>
      </c>
      <c r="O53" s="9">
        <v>0</v>
      </c>
      <c r="P53" s="9">
        <v>0</v>
      </c>
      <c r="Q53" s="9">
        <v>0</v>
      </c>
      <c r="R53" s="9">
        <v>0</v>
      </c>
      <c r="S53" s="9">
        <v>7.1903999999999996E-3</v>
      </c>
      <c r="T53" s="9">
        <v>0</v>
      </c>
      <c r="U53" s="9">
        <v>0</v>
      </c>
      <c r="V53" s="9">
        <v>2.7399999999999999E-5</v>
      </c>
      <c r="W53" s="9">
        <v>5.4900000000000001E-4</v>
      </c>
      <c r="X53" s="9">
        <v>0</v>
      </c>
      <c r="Y53" s="9">
        <v>0</v>
      </c>
      <c r="Z53" s="9">
        <v>0</v>
      </c>
      <c r="AA53" s="9">
        <v>0</v>
      </c>
      <c r="AB53" s="9">
        <v>0</v>
      </c>
      <c r="AC53" s="9">
        <v>0</v>
      </c>
      <c r="AD53" s="9">
        <v>1.104E-4</v>
      </c>
      <c r="AE53" s="9">
        <v>0</v>
      </c>
      <c r="AF53" s="9">
        <v>0</v>
      </c>
      <c r="AG53" s="9">
        <v>1.2412399999999999E-2</v>
      </c>
      <c r="AH53" s="9">
        <v>0</v>
      </c>
      <c r="AI53" s="9">
        <v>2.4732299999999999E-2</v>
      </c>
      <c r="AJ53" s="9">
        <v>1931</v>
      </c>
    </row>
    <row r="54" spans="1:36" x14ac:dyDescent="0.3">
      <c r="A54" s="9" t="s">
        <v>622</v>
      </c>
      <c r="B54" s="10">
        <v>41863</v>
      </c>
      <c r="C54" s="14">
        <v>1.0586</v>
      </c>
      <c r="D54" s="9">
        <v>0</v>
      </c>
      <c r="E54" s="9">
        <v>0</v>
      </c>
      <c r="F54" s="9">
        <v>1.5813000000000001E-3</v>
      </c>
      <c r="G54" s="9">
        <v>0</v>
      </c>
      <c r="H54" s="9">
        <v>0</v>
      </c>
      <c r="I54" s="9">
        <v>0</v>
      </c>
      <c r="J54" s="9">
        <v>0</v>
      </c>
      <c r="K54" s="9">
        <v>0</v>
      </c>
      <c r="L54" s="9">
        <v>0</v>
      </c>
      <c r="M54" s="9">
        <v>0</v>
      </c>
      <c r="N54" s="9">
        <v>0</v>
      </c>
      <c r="O54" s="9">
        <v>0</v>
      </c>
      <c r="P54" s="9">
        <v>0</v>
      </c>
      <c r="Q54" s="9">
        <v>0</v>
      </c>
      <c r="R54" s="9">
        <v>0</v>
      </c>
      <c r="S54" s="9">
        <v>1.8591999999999999E-3</v>
      </c>
      <c r="T54" s="9">
        <v>0</v>
      </c>
      <c r="U54" s="9">
        <v>0</v>
      </c>
      <c r="V54" s="9">
        <v>2.329E-4</v>
      </c>
      <c r="W54" s="9">
        <v>2.9096999999999999E-3</v>
      </c>
      <c r="X54" s="9">
        <v>0</v>
      </c>
      <c r="Y54" s="9">
        <v>0</v>
      </c>
      <c r="Z54" s="9">
        <v>0</v>
      </c>
      <c r="AA54" s="9">
        <v>0</v>
      </c>
      <c r="AB54" s="9">
        <v>0</v>
      </c>
      <c r="AC54" s="9">
        <v>0</v>
      </c>
      <c r="AD54" s="9">
        <v>1.9320000000000001E-4</v>
      </c>
      <c r="AE54" s="9">
        <v>0</v>
      </c>
      <c r="AF54" s="9">
        <v>9.8800000000000003E-5</v>
      </c>
      <c r="AG54" s="9">
        <v>3.8409E-3</v>
      </c>
      <c r="AH54" s="9">
        <v>0</v>
      </c>
      <c r="AI54" s="9">
        <v>1.0716E-2</v>
      </c>
      <c r="AJ54" s="9">
        <v>611</v>
      </c>
    </row>
    <row r="55" spans="1:36" x14ac:dyDescent="0.3">
      <c r="A55" s="9" t="s">
        <v>623</v>
      </c>
      <c r="B55" s="10">
        <v>41863</v>
      </c>
      <c r="C55" s="14">
        <v>0.68620000000000003</v>
      </c>
      <c r="D55" s="9">
        <v>0</v>
      </c>
      <c r="E55" s="9">
        <v>0</v>
      </c>
      <c r="F55" s="9">
        <v>3.0872999999999999E-3</v>
      </c>
      <c r="G55" s="9">
        <v>9.6600000000000003E-5</v>
      </c>
      <c r="H55" s="9">
        <v>0</v>
      </c>
      <c r="I55" s="9">
        <v>0</v>
      </c>
      <c r="J55" s="9">
        <v>0</v>
      </c>
      <c r="K55" s="9">
        <v>0</v>
      </c>
      <c r="L55" s="9">
        <v>0</v>
      </c>
      <c r="M55" s="9">
        <v>0</v>
      </c>
      <c r="N55" s="9">
        <v>0</v>
      </c>
      <c r="O55" s="9">
        <v>0</v>
      </c>
      <c r="P55" s="9">
        <v>0</v>
      </c>
      <c r="Q55" s="9">
        <v>0</v>
      </c>
      <c r="R55" s="9">
        <v>0</v>
      </c>
      <c r="S55" s="9">
        <v>4.7152000000000001E-3</v>
      </c>
      <c r="T55" s="9">
        <v>0</v>
      </c>
      <c r="U55" s="9">
        <v>0</v>
      </c>
      <c r="V55" s="9">
        <v>3.9729999999999995E-4</v>
      </c>
      <c r="W55" s="9">
        <v>2.9646E-3</v>
      </c>
      <c r="X55" s="9">
        <v>0</v>
      </c>
      <c r="Y55" s="9">
        <v>0</v>
      </c>
      <c r="Z55" s="9">
        <v>0</v>
      </c>
      <c r="AA55" s="9">
        <v>0</v>
      </c>
      <c r="AB55" s="9">
        <v>0</v>
      </c>
      <c r="AC55" s="9">
        <v>0</v>
      </c>
      <c r="AD55" s="9">
        <v>4.1399999999999998E-4</v>
      </c>
      <c r="AE55" s="9">
        <v>0</v>
      </c>
      <c r="AF55" s="9">
        <v>0</v>
      </c>
      <c r="AG55" s="9">
        <v>1.3453999999999999E-3</v>
      </c>
      <c r="AH55" s="9">
        <v>0</v>
      </c>
      <c r="AI55" s="9">
        <v>1.3020399999999998E-2</v>
      </c>
      <c r="AJ55" s="9">
        <v>1050</v>
      </c>
    </row>
    <row r="56" spans="1:36" x14ac:dyDescent="0.3">
      <c r="A56" s="9" t="s">
        <v>624</v>
      </c>
      <c r="B56" s="10">
        <v>41863</v>
      </c>
      <c r="C56" s="14">
        <v>1.1022000000000001</v>
      </c>
      <c r="D56" s="9">
        <v>0</v>
      </c>
      <c r="E56" s="9">
        <v>0</v>
      </c>
      <c r="F56" s="9">
        <v>1.03161E-2</v>
      </c>
      <c r="G56" s="9">
        <v>0</v>
      </c>
      <c r="H56" s="9">
        <v>0</v>
      </c>
      <c r="I56" s="9">
        <v>0</v>
      </c>
      <c r="J56" s="9">
        <v>0</v>
      </c>
      <c r="K56" s="9">
        <v>0</v>
      </c>
      <c r="L56" s="9">
        <v>0</v>
      </c>
      <c r="M56" s="9">
        <v>0</v>
      </c>
      <c r="N56" s="9">
        <v>0</v>
      </c>
      <c r="O56" s="9">
        <v>0</v>
      </c>
      <c r="P56" s="9">
        <v>0</v>
      </c>
      <c r="Q56" s="9">
        <v>0</v>
      </c>
      <c r="R56" s="9">
        <v>0</v>
      </c>
      <c r="S56" s="9">
        <v>1.4839999999999999E-3</v>
      </c>
      <c r="T56" s="9">
        <v>4.4400000000000002E-5</v>
      </c>
      <c r="U56" s="9">
        <v>0</v>
      </c>
      <c r="V56" s="9">
        <v>2.7399999999999999E-5</v>
      </c>
      <c r="W56" s="9">
        <v>1.0430999999999999E-3</v>
      </c>
      <c r="X56" s="9">
        <v>0</v>
      </c>
      <c r="Y56" s="9">
        <v>0</v>
      </c>
      <c r="Z56" s="9">
        <v>0</v>
      </c>
      <c r="AA56" s="9">
        <v>0</v>
      </c>
      <c r="AB56" s="9">
        <v>0</v>
      </c>
      <c r="AC56" s="9">
        <v>0</v>
      </c>
      <c r="AD56" s="9">
        <v>0</v>
      </c>
      <c r="AE56" s="9">
        <v>2.2500000000000001E-5</v>
      </c>
      <c r="AF56" s="9">
        <v>0</v>
      </c>
      <c r="AG56" s="9">
        <v>4.0578999999999997E-3</v>
      </c>
      <c r="AH56" s="9">
        <v>0</v>
      </c>
      <c r="AI56" s="9">
        <v>1.6995400000000001E-2</v>
      </c>
      <c r="AJ56" s="9">
        <v>612</v>
      </c>
    </row>
    <row r="57" spans="1:36" x14ac:dyDescent="0.3">
      <c r="A57" s="9" t="s">
        <v>617</v>
      </c>
      <c r="B57" s="10">
        <v>41862</v>
      </c>
      <c r="C57" s="14">
        <v>1.4087000000000001</v>
      </c>
      <c r="D57" s="9">
        <v>0</v>
      </c>
      <c r="E57" s="9">
        <v>0</v>
      </c>
      <c r="F57" s="9">
        <v>0</v>
      </c>
      <c r="G57" s="9">
        <v>2.3460000000000001E-4</v>
      </c>
      <c r="H57" s="9">
        <v>2.0000048000000001</v>
      </c>
      <c r="I57" s="9">
        <v>0</v>
      </c>
      <c r="J57" s="9">
        <v>0</v>
      </c>
      <c r="K57" s="9">
        <v>0</v>
      </c>
      <c r="L57" s="9">
        <v>1.0000283000000001</v>
      </c>
      <c r="M57" s="9">
        <v>0</v>
      </c>
      <c r="N57" s="9">
        <v>0</v>
      </c>
      <c r="O57" s="9">
        <v>0</v>
      </c>
      <c r="P57" s="9">
        <v>0</v>
      </c>
      <c r="Q57" s="9">
        <v>0</v>
      </c>
      <c r="R57" s="9">
        <v>0</v>
      </c>
      <c r="S57" s="9">
        <v>11.0000616</v>
      </c>
      <c r="T57" s="9">
        <v>1.0000443999999999</v>
      </c>
      <c r="U57" s="9">
        <v>0</v>
      </c>
      <c r="V57" s="9">
        <v>22.000301400000001</v>
      </c>
      <c r="W57" s="9">
        <v>76.004172400000002</v>
      </c>
      <c r="X57" s="9">
        <v>2.0000035999999999</v>
      </c>
      <c r="Y57" s="9">
        <v>2.0001414</v>
      </c>
      <c r="Z57" s="9">
        <v>0</v>
      </c>
      <c r="AA57" s="9">
        <v>0</v>
      </c>
      <c r="AB57" s="9">
        <v>0</v>
      </c>
      <c r="AC57" s="9">
        <v>0</v>
      </c>
      <c r="AD57" s="9">
        <v>4.1399999999999998E-4</v>
      </c>
      <c r="AE57" s="9">
        <v>0</v>
      </c>
      <c r="AF57" s="9">
        <v>0</v>
      </c>
      <c r="AG57" s="9">
        <v>0</v>
      </c>
      <c r="AH57" s="9">
        <v>0</v>
      </c>
      <c r="AI57" s="9">
        <v>5.4064999999999998E-3</v>
      </c>
      <c r="AJ57" s="9">
        <v>149</v>
      </c>
    </row>
    <row r="58" spans="1:36" x14ac:dyDescent="0.3">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row>
    <row r="59" spans="1:36" x14ac:dyDescent="0.3">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row>
    <row r="60" spans="1:36" x14ac:dyDescent="0.3">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row>
    <row r="61" spans="1:36" x14ac:dyDescent="0.3">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row>
    <row r="62" spans="1:36" x14ac:dyDescent="0.3">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row>
    <row r="63" spans="1:36" x14ac:dyDescent="0.3">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row>
    <row r="64" spans="1:36" x14ac:dyDescent="0.3">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row>
    <row r="65" spans="1:36" x14ac:dyDescent="0.3">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row>
    <row r="66" spans="1:36" x14ac:dyDescent="0.3">
      <c r="A66" s="9"/>
    </row>
    <row r="67" spans="1:36" x14ac:dyDescent="0.3">
      <c r="A67" s="9"/>
    </row>
    <row r="68" spans="1:36" x14ac:dyDescent="0.3">
      <c r="A68" s="9"/>
    </row>
    <row r="69" spans="1:36" x14ac:dyDescent="0.3">
      <c r="A69" s="9"/>
    </row>
    <row r="70" spans="1:36" x14ac:dyDescent="0.3">
      <c r="A70" s="9"/>
    </row>
    <row r="71" spans="1:36" x14ac:dyDescent="0.3">
      <c r="A71" s="9"/>
    </row>
    <row r="72" spans="1:36" x14ac:dyDescent="0.3">
      <c r="A72" s="9"/>
    </row>
    <row r="73" spans="1:36" x14ac:dyDescent="0.3">
      <c r="A73" s="9"/>
    </row>
    <row r="74" spans="1:36" x14ac:dyDescent="0.3">
      <c r="A74" s="9"/>
    </row>
    <row r="75" spans="1:36" x14ac:dyDescent="0.3">
      <c r="A75" s="9"/>
    </row>
    <row r="76" spans="1:36" x14ac:dyDescent="0.3">
      <c r="A76" s="9"/>
    </row>
    <row r="77" spans="1:36" x14ac:dyDescent="0.3">
      <c r="A77" s="9"/>
    </row>
    <row r="78" spans="1:36" x14ac:dyDescent="0.3">
      <c r="A78" s="9"/>
    </row>
    <row r="79" spans="1:36" x14ac:dyDescent="0.3">
      <c r="A79" s="9"/>
    </row>
    <row r="80" spans="1:36" x14ac:dyDescent="0.3">
      <c r="A80" s="9"/>
    </row>
    <row r="81" spans="1:1" x14ac:dyDescent="0.3">
      <c r="A81" s="9"/>
    </row>
    <row r="82" spans="1:1" x14ac:dyDescent="0.3">
      <c r="A82" s="9"/>
    </row>
    <row r="83" spans="1:1" x14ac:dyDescent="0.3">
      <c r="A83" s="9"/>
    </row>
    <row r="84" spans="1:1" x14ac:dyDescent="0.3">
      <c r="A84" s="9"/>
    </row>
    <row r="85" spans="1:1" x14ac:dyDescent="0.3">
      <c r="A85" s="9"/>
    </row>
    <row r="86" spans="1:1" x14ac:dyDescent="0.3">
      <c r="A86" s="9"/>
    </row>
    <row r="87" spans="1:1" x14ac:dyDescent="0.3">
      <c r="A87" s="9"/>
    </row>
    <row r="88" spans="1:1" x14ac:dyDescent="0.3">
      <c r="A88" s="9"/>
    </row>
    <row r="89" spans="1:1" x14ac:dyDescent="0.3">
      <c r="A89" s="9"/>
    </row>
    <row r="90" spans="1:1" x14ac:dyDescent="0.3">
      <c r="A90" s="9"/>
    </row>
    <row r="91" spans="1:1" x14ac:dyDescent="0.3">
      <c r="A91" s="9"/>
    </row>
    <row r="92" spans="1:1" x14ac:dyDescent="0.3">
      <c r="A92" s="9"/>
    </row>
    <row r="93" spans="1:1" x14ac:dyDescent="0.3">
      <c r="A93" s="9"/>
    </row>
    <row r="94" spans="1:1" x14ac:dyDescent="0.3">
      <c r="A94" s="9"/>
    </row>
    <row r="95" spans="1:1" x14ac:dyDescent="0.3">
      <c r="A95" s="9"/>
    </row>
    <row r="96" spans="1:1" x14ac:dyDescent="0.3">
      <c r="A96" s="9"/>
    </row>
    <row r="97" spans="1:1" x14ac:dyDescent="0.3">
      <c r="A97" s="9"/>
    </row>
    <row r="98" spans="1:1" x14ac:dyDescent="0.3">
      <c r="A98" s="9"/>
    </row>
    <row r="99" spans="1:1" x14ac:dyDescent="0.3">
      <c r="A99" s="9"/>
    </row>
    <row r="100" spans="1:1" x14ac:dyDescent="0.3">
      <c r="A100" s="9"/>
    </row>
    <row r="101" spans="1:1" x14ac:dyDescent="0.3">
      <c r="A101" s="9"/>
    </row>
    <row r="102" spans="1:1" x14ac:dyDescent="0.3">
      <c r="A102" s="9"/>
    </row>
    <row r="103" spans="1:1" x14ac:dyDescent="0.3">
      <c r="A103" s="9"/>
    </row>
    <row r="104" spans="1:1" x14ac:dyDescent="0.3">
      <c r="A104" s="9"/>
    </row>
    <row r="105" spans="1:1" x14ac:dyDescent="0.3">
      <c r="A105" s="9"/>
    </row>
    <row r="106" spans="1:1" x14ac:dyDescent="0.3">
      <c r="A106" s="9"/>
    </row>
    <row r="107" spans="1:1" x14ac:dyDescent="0.3">
      <c r="A107" s="9"/>
    </row>
    <row r="108" spans="1:1" x14ac:dyDescent="0.3">
      <c r="A108" s="9"/>
    </row>
    <row r="109" spans="1:1" x14ac:dyDescent="0.3">
      <c r="A109" s="9"/>
    </row>
    <row r="110" spans="1:1" x14ac:dyDescent="0.3">
      <c r="A110" s="9"/>
    </row>
    <row r="111" spans="1:1" x14ac:dyDescent="0.3">
      <c r="A111" s="9"/>
    </row>
    <row r="112" spans="1:1" x14ac:dyDescent="0.3">
      <c r="A112" s="9"/>
    </row>
    <row r="113" spans="1:1" x14ac:dyDescent="0.3">
      <c r="A113" s="9"/>
    </row>
    <row r="114" spans="1:1" x14ac:dyDescent="0.3">
      <c r="A114" s="9"/>
    </row>
    <row r="115" spans="1:1" x14ac:dyDescent="0.3">
      <c r="A115" s="9"/>
    </row>
    <row r="116" spans="1:1" x14ac:dyDescent="0.3">
      <c r="A116" s="9"/>
    </row>
    <row r="117" spans="1:1" x14ac:dyDescent="0.3">
      <c r="A117" s="9"/>
    </row>
    <row r="118" spans="1:1" x14ac:dyDescent="0.3">
      <c r="A118" s="9"/>
    </row>
    <row r="119" spans="1:1" x14ac:dyDescent="0.3">
      <c r="A119" s="9"/>
    </row>
    <row r="120" spans="1:1" x14ac:dyDescent="0.3">
      <c r="A120" s="9"/>
    </row>
    <row r="121" spans="1:1" x14ac:dyDescent="0.3">
      <c r="A121" s="9"/>
    </row>
    <row r="122" spans="1:1" x14ac:dyDescent="0.3">
      <c r="A122" s="9"/>
    </row>
    <row r="123" spans="1:1" x14ac:dyDescent="0.3">
      <c r="A123" s="9"/>
    </row>
    <row r="124" spans="1:1" x14ac:dyDescent="0.3">
      <c r="A124" s="9"/>
    </row>
    <row r="125" spans="1:1" x14ac:dyDescent="0.3">
      <c r="A125" s="9"/>
    </row>
    <row r="126" spans="1:1" x14ac:dyDescent="0.3">
      <c r="A126" s="9"/>
    </row>
    <row r="127" spans="1:1" x14ac:dyDescent="0.3">
      <c r="A127" s="9"/>
    </row>
    <row r="128" spans="1:1" x14ac:dyDescent="0.3">
      <c r="A128" s="9"/>
    </row>
    <row r="129" spans="1:1" x14ac:dyDescent="0.3">
      <c r="A129" s="9"/>
    </row>
    <row r="130" spans="1:1" x14ac:dyDescent="0.3">
      <c r="A130" s="9"/>
    </row>
    <row r="131" spans="1:1" x14ac:dyDescent="0.3">
      <c r="A131" s="9"/>
    </row>
    <row r="132" spans="1:1" x14ac:dyDescent="0.3">
      <c r="A132" s="9"/>
    </row>
    <row r="133" spans="1:1" x14ac:dyDescent="0.3">
      <c r="A133" s="9"/>
    </row>
    <row r="134" spans="1:1" x14ac:dyDescent="0.3">
      <c r="A134" s="9"/>
    </row>
    <row r="135" spans="1:1" x14ac:dyDescent="0.3">
      <c r="A135" s="9"/>
    </row>
    <row r="136" spans="1:1" x14ac:dyDescent="0.3">
      <c r="A136" s="9"/>
    </row>
    <row r="137" spans="1:1" x14ac:dyDescent="0.3">
      <c r="A137" s="9"/>
    </row>
    <row r="138" spans="1:1" x14ac:dyDescent="0.3">
      <c r="A138" s="9"/>
    </row>
    <row r="139" spans="1:1" x14ac:dyDescent="0.3">
      <c r="A139" s="9"/>
    </row>
    <row r="140" spans="1:1" x14ac:dyDescent="0.3">
      <c r="A140" s="9"/>
    </row>
    <row r="141" spans="1:1" x14ac:dyDescent="0.3">
      <c r="A141" s="9"/>
    </row>
    <row r="142" spans="1:1" x14ac:dyDescent="0.3">
      <c r="A142" s="9"/>
    </row>
    <row r="143" spans="1:1" x14ac:dyDescent="0.3">
      <c r="A143" s="9"/>
    </row>
    <row r="144" spans="1:1" x14ac:dyDescent="0.3">
      <c r="A144" s="9"/>
    </row>
    <row r="145" spans="1:1" x14ac:dyDescent="0.3">
      <c r="A145" s="9"/>
    </row>
    <row r="146" spans="1:1" x14ac:dyDescent="0.3">
      <c r="A146" s="9"/>
    </row>
    <row r="147" spans="1:1" x14ac:dyDescent="0.3">
      <c r="A147" s="9"/>
    </row>
    <row r="148" spans="1:1" x14ac:dyDescent="0.3">
      <c r="A148" s="9"/>
    </row>
    <row r="149" spans="1:1" x14ac:dyDescent="0.3">
      <c r="A149" s="9"/>
    </row>
    <row r="150" spans="1:1" x14ac:dyDescent="0.3">
      <c r="A150" s="9"/>
    </row>
    <row r="151" spans="1:1" x14ac:dyDescent="0.3">
      <c r="A151" s="9"/>
    </row>
    <row r="152" spans="1:1" x14ac:dyDescent="0.3">
      <c r="A152" s="9"/>
    </row>
    <row r="153" spans="1:1" x14ac:dyDescent="0.3">
      <c r="A153" s="9"/>
    </row>
    <row r="154" spans="1:1" x14ac:dyDescent="0.3">
      <c r="A154" s="9"/>
    </row>
    <row r="155" spans="1:1" x14ac:dyDescent="0.3">
      <c r="A155" s="9"/>
    </row>
    <row r="156" spans="1:1" x14ac:dyDescent="0.3">
      <c r="A156" s="9"/>
    </row>
    <row r="157" spans="1:1" x14ac:dyDescent="0.3">
      <c r="A157" s="9"/>
    </row>
    <row r="158" spans="1:1" x14ac:dyDescent="0.3">
      <c r="A158" s="9"/>
    </row>
    <row r="159" spans="1:1" x14ac:dyDescent="0.3">
      <c r="A159" s="9"/>
    </row>
    <row r="160" spans="1:1" x14ac:dyDescent="0.3">
      <c r="A160" s="9"/>
    </row>
    <row r="161" spans="1:1" x14ac:dyDescent="0.3">
      <c r="A161" s="9"/>
    </row>
    <row r="162" spans="1:1" x14ac:dyDescent="0.3">
      <c r="A162" s="9"/>
    </row>
    <row r="163" spans="1:1" x14ac:dyDescent="0.3">
      <c r="A163" s="9"/>
    </row>
    <row r="164" spans="1:1" x14ac:dyDescent="0.3">
      <c r="A164" s="9"/>
    </row>
    <row r="165" spans="1:1" x14ac:dyDescent="0.3">
      <c r="A165" s="9"/>
    </row>
    <row r="166" spans="1:1" x14ac:dyDescent="0.3">
      <c r="A166" s="9"/>
    </row>
    <row r="167" spans="1:1" x14ac:dyDescent="0.3">
      <c r="A167" s="9"/>
    </row>
    <row r="168" spans="1:1" x14ac:dyDescent="0.3">
      <c r="A168" s="9"/>
    </row>
    <row r="169" spans="1:1" x14ac:dyDescent="0.3">
      <c r="A169" s="9"/>
    </row>
    <row r="170" spans="1:1" x14ac:dyDescent="0.3">
      <c r="A170" s="9"/>
    </row>
    <row r="171" spans="1:1" x14ac:dyDescent="0.3">
      <c r="A171" s="9"/>
    </row>
    <row r="172" spans="1:1" x14ac:dyDescent="0.3">
      <c r="A172" s="9"/>
    </row>
    <row r="173" spans="1:1" x14ac:dyDescent="0.3">
      <c r="A173" s="9"/>
    </row>
    <row r="174" spans="1:1" x14ac:dyDescent="0.3">
      <c r="A174" s="9"/>
    </row>
    <row r="175" spans="1:1" x14ac:dyDescent="0.3">
      <c r="A175" s="9"/>
    </row>
    <row r="176" spans="1:1" x14ac:dyDescent="0.3">
      <c r="A176" s="9"/>
    </row>
    <row r="177" spans="1:1" x14ac:dyDescent="0.3">
      <c r="A177" s="9"/>
    </row>
    <row r="178" spans="1:1" x14ac:dyDescent="0.3">
      <c r="A178" s="9"/>
    </row>
    <row r="179" spans="1:1" x14ac:dyDescent="0.3">
      <c r="A179" s="9"/>
    </row>
    <row r="180" spans="1:1" x14ac:dyDescent="0.3">
      <c r="A180" s="9"/>
    </row>
    <row r="181" spans="1:1" x14ac:dyDescent="0.3">
      <c r="A181" s="9"/>
    </row>
    <row r="182" spans="1:1" x14ac:dyDescent="0.3">
      <c r="A182" s="9"/>
    </row>
    <row r="183" spans="1:1" x14ac:dyDescent="0.3">
      <c r="A183" s="9"/>
    </row>
    <row r="184" spans="1:1" x14ac:dyDescent="0.3">
      <c r="A184" s="9"/>
    </row>
    <row r="185" spans="1:1" x14ac:dyDescent="0.3">
      <c r="A185" s="9"/>
    </row>
    <row r="186" spans="1:1" x14ac:dyDescent="0.3">
      <c r="A186" s="9"/>
    </row>
    <row r="187" spans="1:1" x14ac:dyDescent="0.3">
      <c r="A187" s="9"/>
    </row>
    <row r="188" spans="1:1" x14ac:dyDescent="0.3">
      <c r="A188" s="9"/>
    </row>
    <row r="189" spans="1:1" x14ac:dyDescent="0.3">
      <c r="A189" s="9"/>
    </row>
    <row r="190" spans="1:1" x14ac:dyDescent="0.3">
      <c r="A190" s="9"/>
    </row>
    <row r="191" spans="1:1" x14ac:dyDescent="0.3">
      <c r="A191" s="9"/>
    </row>
    <row r="192" spans="1:1" x14ac:dyDescent="0.3">
      <c r="A192" s="9"/>
    </row>
    <row r="193" spans="1:1" x14ac:dyDescent="0.3">
      <c r="A193" s="9"/>
    </row>
    <row r="194" spans="1:1" x14ac:dyDescent="0.3">
      <c r="A194" s="9"/>
    </row>
    <row r="195" spans="1:1" x14ac:dyDescent="0.3">
      <c r="A195" s="9"/>
    </row>
    <row r="196" spans="1:1" x14ac:dyDescent="0.3">
      <c r="A196" s="9"/>
    </row>
    <row r="197" spans="1:1" x14ac:dyDescent="0.3">
      <c r="A197" s="9"/>
    </row>
    <row r="198" spans="1:1" x14ac:dyDescent="0.3">
      <c r="A198" s="9"/>
    </row>
    <row r="199" spans="1:1" x14ac:dyDescent="0.3">
      <c r="A199" s="9"/>
    </row>
    <row r="200" spans="1:1" x14ac:dyDescent="0.3">
      <c r="A200" s="9"/>
    </row>
    <row r="201" spans="1:1" x14ac:dyDescent="0.3">
      <c r="A201" s="9"/>
    </row>
    <row r="202" spans="1:1" x14ac:dyDescent="0.3">
      <c r="A202" s="9"/>
    </row>
    <row r="203" spans="1:1" x14ac:dyDescent="0.3">
      <c r="A203" s="9"/>
    </row>
    <row r="204" spans="1:1" x14ac:dyDescent="0.3">
      <c r="A204" s="9"/>
    </row>
    <row r="205" spans="1:1" x14ac:dyDescent="0.3">
      <c r="A205" s="9"/>
    </row>
    <row r="206" spans="1:1" x14ac:dyDescent="0.3">
      <c r="A206" s="9"/>
    </row>
    <row r="207" spans="1:1" x14ac:dyDescent="0.3">
      <c r="A207" s="9"/>
    </row>
    <row r="208" spans="1:1" x14ac:dyDescent="0.3">
      <c r="A208" s="9"/>
    </row>
    <row r="209" spans="1:1" x14ac:dyDescent="0.3">
      <c r="A209" s="9"/>
    </row>
    <row r="210" spans="1:1" x14ac:dyDescent="0.3">
      <c r="A210" s="9"/>
    </row>
    <row r="211" spans="1:1" x14ac:dyDescent="0.3">
      <c r="A211" s="9"/>
    </row>
    <row r="212" spans="1:1" x14ac:dyDescent="0.3">
      <c r="A212" s="9"/>
    </row>
    <row r="213" spans="1:1" x14ac:dyDescent="0.3">
      <c r="A213" s="9"/>
    </row>
    <row r="214" spans="1:1" x14ac:dyDescent="0.3">
      <c r="A214" s="9"/>
    </row>
    <row r="215" spans="1:1" x14ac:dyDescent="0.3">
      <c r="A215" s="9"/>
    </row>
    <row r="216" spans="1:1" x14ac:dyDescent="0.3">
      <c r="A216" s="9"/>
    </row>
    <row r="217" spans="1:1" x14ac:dyDescent="0.3">
      <c r="A217" s="9"/>
    </row>
    <row r="218" spans="1:1" x14ac:dyDescent="0.3">
      <c r="A218" s="9"/>
    </row>
    <row r="219" spans="1:1" x14ac:dyDescent="0.3">
      <c r="A219" s="9"/>
    </row>
    <row r="220" spans="1:1" x14ac:dyDescent="0.3">
      <c r="A220" s="9"/>
    </row>
    <row r="221" spans="1:1" x14ac:dyDescent="0.3">
      <c r="A221" s="9"/>
    </row>
    <row r="222" spans="1:1" x14ac:dyDescent="0.3">
      <c r="A222" s="9"/>
    </row>
    <row r="223" spans="1:1" x14ac:dyDescent="0.3">
      <c r="A223" s="9"/>
    </row>
    <row r="224" spans="1:1" x14ac:dyDescent="0.3">
      <c r="A224" s="9"/>
    </row>
    <row r="225" spans="1:1" x14ac:dyDescent="0.3">
      <c r="A225" s="9"/>
    </row>
    <row r="226" spans="1:1" x14ac:dyDescent="0.3">
      <c r="A226" s="9"/>
    </row>
    <row r="227" spans="1:1" x14ac:dyDescent="0.3">
      <c r="A227" s="9"/>
    </row>
    <row r="228" spans="1:1" x14ac:dyDescent="0.3">
      <c r="A228" s="9"/>
    </row>
    <row r="229" spans="1:1" x14ac:dyDescent="0.3">
      <c r="A229" s="9"/>
    </row>
    <row r="230" spans="1:1" x14ac:dyDescent="0.3">
      <c r="A230" s="9"/>
    </row>
    <row r="231" spans="1:1" x14ac:dyDescent="0.3">
      <c r="A231" s="9"/>
    </row>
    <row r="232" spans="1:1" x14ac:dyDescent="0.3">
      <c r="A232" s="9"/>
    </row>
    <row r="233" spans="1:1" x14ac:dyDescent="0.3">
      <c r="A233" s="9"/>
    </row>
    <row r="234" spans="1:1" x14ac:dyDescent="0.3">
      <c r="A234" s="9"/>
    </row>
    <row r="235" spans="1:1" x14ac:dyDescent="0.3">
      <c r="A235" s="9"/>
    </row>
    <row r="236" spans="1:1" x14ac:dyDescent="0.3">
      <c r="A236" s="9"/>
    </row>
    <row r="237" spans="1:1" x14ac:dyDescent="0.3">
      <c r="A237" s="9"/>
    </row>
    <row r="238" spans="1:1" x14ac:dyDescent="0.3">
      <c r="A238" s="9"/>
    </row>
    <row r="239" spans="1:1" x14ac:dyDescent="0.3">
      <c r="A239" s="9"/>
    </row>
    <row r="240" spans="1:1" x14ac:dyDescent="0.3">
      <c r="A240" s="9"/>
    </row>
    <row r="241" spans="1:1" x14ac:dyDescent="0.3">
      <c r="A241" s="9"/>
    </row>
    <row r="242" spans="1:1" x14ac:dyDescent="0.3">
      <c r="A242" s="9"/>
    </row>
    <row r="243" spans="1:1" x14ac:dyDescent="0.3">
      <c r="A243" s="9"/>
    </row>
    <row r="244" spans="1:1" x14ac:dyDescent="0.3">
      <c r="A244" s="9"/>
    </row>
    <row r="245" spans="1:1" x14ac:dyDescent="0.3">
      <c r="A245" s="9"/>
    </row>
    <row r="246" spans="1:1" x14ac:dyDescent="0.3">
      <c r="A246" s="9"/>
    </row>
    <row r="247" spans="1:1" x14ac:dyDescent="0.3">
      <c r="A247" s="9"/>
    </row>
    <row r="248" spans="1:1" x14ac:dyDescent="0.3">
      <c r="A248" s="9"/>
    </row>
    <row r="249" spans="1:1" x14ac:dyDescent="0.3">
      <c r="A249" s="9"/>
    </row>
    <row r="250" spans="1:1" x14ac:dyDescent="0.3">
      <c r="A250" s="9"/>
    </row>
    <row r="251" spans="1:1" x14ac:dyDescent="0.3">
      <c r="A251" s="9"/>
    </row>
    <row r="252" spans="1:1" x14ac:dyDescent="0.3">
      <c r="A252" s="9"/>
    </row>
    <row r="253" spans="1:1" x14ac:dyDescent="0.3">
      <c r="A253" s="9"/>
    </row>
    <row r="254" spans="1:1" x14ac:dyDescent="0.3">
      <c r="A254" s="9"/>
    </row>
    <row r="255" spans="1:1" x14ac:dyDescent="0.3">
      <c r="A255" s="9"/>
    </row>
    <row r="256" spans="1:1" x14ac:dyDescent="0.3">
      <c r="A256" s="9"/>
    </row>
    <row r="257" spans="1:1" x14ac:dyDescent="0.3">
      <c r="A257" s="9"/>
    </row>
    <row r="258" spans="1:1" x14ac:dyDescent="0.3">
      <c r="A258" s="9"/>
    </row>
    <row r="259" spans="1:1" x14ac:dyDescent="0.3">
      <c r="A259" s="9"/>
    </row>
    <row r="260" spans="1:1" x14ac:dyDescent="0.3">
      <c r="A260" s="9"/>
    </row>
    <row r="261" spans="1:1" x14ac:dyDescent="0.3">
      <c r="A261" s="9"/>
    </row>
    <row r="262" spans="1:1" x14ac:dyDescent="0.3">
      <c r="A262" s="9"/>
    </row>
    <row r="263" spans="1:1" x14ac:dyDescent="0.3">
      <c r="A263" s="9"/>
    </row>
    <row r="264" spans="1:1" x14ac:dyDescent="0.3">
      <c r="A264" s="9"/>
    </row>
    <row r="265" spans="1:1" x14ac:dyDescent="0.3">
      <c r="A265" s="9"/>
    </row>
    <row r="266" spans="1:1" x14ac:dyDescent="0.3">
      <c r="A266" s="9"/>
    </row>
    <row r="267" spans="1:1" x14ac:dyDescent="0.3">
      <c r="A267" s="9"/>
    </row>
    <row r="268" spans="1:1" x14ac:dyDescent="0.3">
      <c r="A268" s="9"/>
    </row>
    <row r="269" spans="1:1" x14ac:dyDescent="0.3">
      <c r="A269" s="9"/>
    </row>
    <row r="270" spans="1:1" x14ac:dyDescent="0.3">
      <c r="A270" s="9"/>
    </row>
    <row r="271" spans="1:1" x14ac:dyDescent="0.3">
      <c r="A271" s="9"/>
    </row>
    <row r="272" spans="1:1" x14ac:dyDescent="0.3">
      <c r="A272" s="9"/>
    </row>
    <row r="273" spans="1:1" x14ac:dyDescent="0.3">
      <c r="A273" s="9"/>
    </row>
    <row r="274" spans="1:1" x14ac:dyDescent="0.3">
      <c r="A274" s="9"/>
    </row>
    <row r="275" spans="1:1" x14ac:dyDescent="0.3">
      <c r="A275" s="9"/>
    </row>
    <row r="276" spans="1:1" x14ac:dyDescent="0.3">
      <c r="A276" s="9"/>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31"/>
  <sheetViews>
    <sheetView workbookViewId="0">
      <selection activeCell="O7" sqref="O7"/>
    </sheetView>
  </sheetViews>
  <sheetFormatPr defaultColWidth="8.88671875" defaultRowHeight="14.4" x14ac:dyDescent="0.3"/>
  <cols>
    <col min="1" max="1" width="25" style="9" customWidth="1"/>
    <col min="2" max="10" width="8.88671875" style="9"/>
    <col min="11" max="11" width="32.33203125" style="9" customWidth="1"/>
    <col min="12" max="16384" width="8.88671875" style="9"/>
  </cols>
  <sheetData>
    <row r="1" spans="1:42" ht="14.1" customHeight="1" x14ac:dyDescent="0.3">
      <c r="A1" s="1" t="s">
        <v>290</v>
      </c>
      <c r="B1" s="4" t="s">
        <v>219</v>
      </c>
      <c r="H1" s="9">
        <v>4</v>
      </c>
      <c r="K1" s="13" t="s">
        <v>844</v>
      </c>
      <c r="L1" s="13">
        <v>4</v>
      </c>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row>
    <row r="2" spans="1:42" ht="14.1" customHeight="1" x14ac:dyDescent="0.3">
      <c r="A2" s="1" t="s">
        <v>284</v>
      </c>
      <c r="B2" s="4" t="s">
        <v>213</v>
      </c>
      <c r="H2" s="9">
        <v>6</v>
      </c>
      <c r="K2" s="13" t="s">
        <v>845</v>
      </c>
      <c r="L2" s="9">
        <v>5</v>
      </c>
      <c r="M2" s="9" t="s">
        <v>2227</v>
      </c>
      <c r="N2" s="9" t="s">
        <v>2232</v>
      </c>
    </row>
    <row r="3" spans="1:42" ht="14.1" customHeight="1" x14ac:dyDescent="0.3">
      <c r="A3" s="1" t="s">
        <v>294</v>
      </c>
      <c r="B3" s="4" t="s">
        <v>223</v>
      </c>
      <c r="H3" s="9">
        <v>31</v>
      </c>
      <c r="J3" s="9" t="s">
        <v>2227</v>
      </c>
      <c r="K3" s="13" t="s">
        <v>846</v>
      </c>
      <c r="L3" s="9">
        <v>6</v>
      </c>
    </row>
    <row r="4" spans="1:42" ht="14.1" customHeight="1" x14ac:dyDescent="0.3">
      <c r="A4" s="1" t="s">
        <v>293</v>
      </c>
      <c r="B4" s="4" t="s">
        <v>222</v>
      </c>
      <c r="H4" s="9">
        <v>8</v>
      </c>
      <c r="K4" s="13" t="s">
        <v>847</v>
      </c>
      <c r="L4" s="9">
        <v>7</v>
      </c>
      <c r="M4" s="9" t="s">
        <v>2227</v>
      </c>
    </row>
    <row r="5" spans="1:42" ht="14.1" customHeight="1" x14ac:dyDescent="0.3">
      <c r="A5" s="1" t="s">
        <v>296</v>
      </c>
      <c r="B5" s="4" t="s">
        <v>225</v>
      </c>
      <c r="H5" s="9">
        <v>9</v>
      </c>
      <c r="K5" s="13" t="s">
        <v>848</v>
      </c>
      <c r="L5" s="9">
        <v>8</v>
      </c>
    </row>
    <row r="6" spans="1:42" ht="14.1" customHeight="1" x14ac:dyDescent="0.3">
      <c r="A6" s="1" t="s">
        <v>299</v>
      </c>
      <c r="B6" s="4" t="s">
        <v>228</v>
      </c>
      <c r="H6" s="9">
        <v>10</v>
      </c>
      <c r="K6" s="13" t="s">
        <v>849</v>
      </c>
      <c r="L6" s="9">
        <v>9</v>
      </c>
    </row>
    <row r="7" spans="1:42" ht="14.1" customHeight="1" x14ac:dyDescent="0.3">
      <c r="A7" s="1" t="s">
        <v>287</v>
      </c>
      <c r="B7" s="4" t="s">
        <v>216</v>
      </c>
      <c r="H7" s="9">
        <v>13</v>
      </c>
      <c r="K7" s="13" t="s">
        <v>850</v>
      </c>
      <c r="L7" s="9">
        <v>10</v>
      </c>
    </row>
    <row r="8" spans="1:42" ht="14.1" customHeight="1" x14ac:dyDescent="0.3">
      <c r="A8" s="1" t="s">
        <v>300</v>
      </c>
      <c r="B8" s="4" t="s">
        <v>229</v>
      </c>
      <c r="K8" s="13" t="s">
        <v>851</v>
      </c>
      <c r="L8" s="9">
        <v>11</v>
      </c>
      <c r="M8" s="9" t="s">
        <v>2227</v>
      </c>
    </row>
    <row r="9" spans="1:42" ht="14.1" customHeight="1" x14ac:dyDescent="0.3">
      <c r="A9" s="1" t="s">
        <v>297</v>
      </c>
      <c r="B9" s="4" t="s">
        <v>226</v>
      </c>
      <c r="H9" s="9">
        <v>14</v>
      </c>
      <c r="K9" s="13" t="s">
        <v>852</v>
      </c>
      <c r="L9" s="9">
        <v>12</v>
      </c>
      <c r="M9" s="9" t="s">
        <v>2227</v>
      </c>
    </row>
    <row r="10" spans="1:42" ht="14.1" customHeight="1" x14ac:dyDescent="0.3">
      <c r="A10" s="1" t="s">
        <v>292</v>
      </c>
      <c r="B10" s="4" t="s">
        <v>221</v>
      </c>
      <c r="H10" s="9">
        <v>15</v>
      </c>
      <c r="K10" s="13" t="s">
        <v>853</v>
      </c>
      <c r="L10" s="9">
        <v>13</v>
      </c>
    </row>
    <row r="11" spans="1:42" ht="14.1" customHeight="1" x14ac:dyDescent="0.3">
      <c r="A11" s="1" t="s">
        <v>291</v>
      </c>
      <c r="B11" s="4" t="s">
        <v>220</v>
      </c>
      <c r="H11" s="9">
        <v>19</v>
      </c>
      <c r="K11" s="13" t="s">
        <v>854</v>
      </c>
      <c r="L11" s="9">
        <v>14</v>
      </c>
    </row>
    <row r="12" spans="1:42" ht="14.1" customHeight="1" x14ac:dyDescent="0.3">
      <c r="A12" s="1" t="s">
        <v>295</v>
      </c>
      <c r="B12" s="4" t="s">
        <v>224</v>
      </c>
      <c r="H12" s="9">
        <v>34</v>
      </c>
      <c r="J12" s="9" t="s">
        <v>2227</v>
      </c>
      <c r="K12" s="13" t="s">
        <v>855</v>
      </c>
      <c r="L12" s="9">
        <v>15</v>
      </c>
    </row>
    <row r="13" spans="1:42" ht="14.1" customHeight="1" x14ac:dyDescent="0.3">
      <c r="A13" s="1" t="s">
        <v>288</v>
      </c>
      <c r="B13" s="4" t="s">
        <v>217</v>
      </c>
      <c r="H13" s="9">
        <v>30</v>
      </c>
      <c r="J13" s="9" t="s">
        <v>2227</v>
      </c>
      <c r="K13" s="13" t="s">
        <v>856</v>
      </c>
      <c r="L13" s="9">
        <v>16</v>
      </c>
      <c r="M13" s="9" t="s">
        <v>2227</v>
      </c>
    </row>
    <row r="14" spans="1:42" ht="14.1" customHeight="1" x14ac:dyDescent="0.3">
      <c r="A14" s="1" t="s">
        <v>289</v>
      </c>
      <c r="B14" s="4" t="s">
        <v>218</v>
      </c>
      <c r="H14" s="9" t="s">
        <v>2230</v>
      </c>
      <c r="K14" s="13" t="s">
        <v>857</v>
      </c>
      <c r="L14" s="9">
        <v>17</v>
      </c>
      <c r="M14" s="9" t="s">
        <v>2227</v>
      </c>
    </row>
    <row r="15" spans="1:42" ht="14.1" customHeight="1" x14ac:dyDescent="0.3">
      <c r="A15" s="1" t="s">
        <v>301</v>
      </c>
      <c r="B15" s="4" t="s">
        <v>230</v>
      </c>
      <c r="J15" s="9" t="s">
        <v>2227</v>
      </c>
      <c r="K15" s="13" t="s">
        <v>858</v>
      </c>
      <c r="L15" s="9">
        <v>18</v>
      </c>
      <c r="M15" s="9" t="s">
        <v>2227</v>
      </c>
    </row>
    <row r="16" spans="1:42" ht="14.1" customHeight="1" x14ac:dyDescent="0.3">
      <c r="A16" s="1" t="s">
        <v>283</v>
      </c>
      <c r="B16" s="4" t="s">
        <v>212</v>
      </c>
      <c r="H16" s="9" t="s">
        <v>2231</v>
      </c>
      <c r="J16" s="9" t="s">
        <v>2227</v>
      </c>
      <c r="K16" s="13" t="s">
        <v>859</v>
      </c>
      <c r="L16" s="9">
        <v>19</v>
      </c>
    </row>
    <row r="17" spans="1:13" ht="14.1" customHeight="1" x14ac:dyDescent="0.3">
      <c r="A17" s="1" t="s">
        <v>285</v>
      </c>
      <c r="B17" s="4" t="s">
        <v>214</v>
      </c>
      <c r="H17" s="9" t="s">
        <v>2228</v>
      </c>
      <c r="K17" s="13" t="s">
        <v>860</v>
      </c>
      <c r="L17" s="9">
        <v>20</v>
      </c>
    </row>
    <row r="18" spans="1:13" ht="14.1" customHeight="1" x14ac:dyDescent="0.3">
      <c r="A18" s="1" t="s">
        <v>286</v>
      </c>
      <c r="B18" s="4" t="s">
        <v>215</v>
      </c>
      <c r="H18" s="9" t="s">
        <v>2229</v>
      </c>
      <c r="K18" s="13" t="s">
        <v>861</v>
      </c>
      <c r="L18" s="9">
        <v>21</v>
      </c>
      <c r="M18" s="9" t="s">
        <v>2227</v>
      </c>
    </row>
    <row r="19" spans="1:13" ht="14.1" customHeight="1" x14ac:dyDescent="0.3">
      <c r="A19" s="1" t="s">
        <v>298</v>
      </c>
      <c r="B19" s="4" t="s">
        <v>227</v>
      </c>
      <c r="H19" s="9">
        <v>29</v>
      </c>
      <c r="K19" s="13" t="s">
        <v>862</v>
      </c>
      <c r="L19" s="9">
        <v>22</v>
      </c>
    </row>
    <row r="20" spans="1:13" ht="14.1" customHeight="1" x14ac:dyDescent="0.3">
      <c r="K20" s="13" t="s">
        <v>863</v>
      </c>
      <c r="L20" s="9">
        <v>23</v>
      </c>
    </row>
    <row r="21" spans="1:13" ht="14.1" customHeight="1" x14ac:dyDescent="0.3">
      <c r="K21" s="13" t="s">
        <v>864</v>
      </c>
      <c r="L21" s="9">
        <v>24</v>
      </c>
    </row>
    <row r="22" spans="1:13" ht="14.1" customHeight="1" x14ac:dyDescent="0.3">
      <c r="K22" s="13" t="s">
        <v>865</v>
      </c>
      <c r="L22" s="9">
        <v>25</v>
      </c>
    </row>
    <row r="23" spans="1:13" ht="14.1" customHeight="1" x14ac:dyDescent="0.3">
      <c r="K23" s="13" t="s">
        <v>866</v>
      </c>
      <c r="L23" s="9">
        <v>26</v>
      </c>
    </row>
    <row r="24" spans="1:13" ht="14.1" customHeight="1" x14ac:dyDescent="0.3">
      <c r="K24" s="13" t="s">
        <v>867</v>
      </c>
      <c r="L24" s="9">
        <v>27</v>
      </c>
    </row>
    <row r="25" spans="1:13" ht="14.1" customHeight="1" x14ac:dyDescent="0.3">
      <c r="K25" s="13" t="s">
        <v>868</v>
      </c>
      <c r="L25" s="9">
        <v>28</v>
      </c>
    </row>
    <row r="26" spans="1:13" ht="14.1" customHeight="1" x14ac:dyDescent="0.3">
      <c r="K26" s="13" t="s">
        <v>869</v>
      </c>
      <c r="L26" s="9">
        <v>29</v>
      </c>
    </row>
    <row r="27" spans="1:13" ht="14.1" customHeight="1" x14ac:dyDescent="0.3">
      <c r="K27" s="13" t="s">
        <v>870</v>
      </c>
      <c r="L27" s="9">
        <v>30</v>
      </c>
    </row>
    <row r="28" spans="1:13" ht="14.1" customHeight="1" x14ac:dyDescent="0.3">
      <c r="K28" s="13" t="s">
        <v>871</v>
      </c>
      <c r="L28" s="9">
        <v>31</v>
      </c>
    </row>
    <row r="29" spans="1:13" ht="14.1" customHeight="1" x14ac:dyDescent="0.3">
      <c r="K29" s="13" t="s">
        <v>872</v>
      </c>
      <c r="L29" s="9">
        <v>32</v>
      </c>
      <c r="M29" s="9" t="s">
        <v>2227</v>
      </c>
    </row>
    <row r="30" spans="1:13" ht="14.1" customHeight="1" x14ac:dyDescent="0.3">
      <c r="K30" s="13" t="s">
        <v>873</v>
      </c>
      <c r="L30" s="9">
        <v>33</v>
      </c>
    </row>
    <row r="31" spans="1:13" ht="14.1" customHeight="1" x14ac:dyDescent="0.3">
      <c r="K31" s="13" t="s">
        <v>874</v>
      </c>
      <c r="L31" s="9">
        <v>34</v>
      </c>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78"/>
  <sheetViews>
    <sheetView topLeftCell="A2" workbookViewId="0">
      <selection activeCell="D42" sqref="D42"/>
    </sheetView>
  </sheetViews>
  <sheetFormatPr defaultColWidth="8.88671875" defaultRowHeight="14.4" x14ac:dyDescent="0.3"/>
  <cols>
    <col min="1" max="1" width="7.109375" style="151" bestFit="1" customWidth="1"/>
    <col min="2" max="2" width="11.88671875" style="49" bestFit="1" customWidth="1"/>
    <col min="4" max="4" width="7.33203125" bestFit="1" customWidth="1"/>
  </cols>
  <sheetData>
    <row r="1" spans="1:2" x14ac:dyDescent="0.3">
      <c r="A1" s="151" t="s">
        <v>334</v>
      </c>
      <c r="B1" s="42" t="s">
        <v>626</v>
      </c>
    </row>
    <row r="2" spans="1:2" x14ac:dyDescent="0.3">
      <c r="A2" s="154">
        <v>340</v>
      </c>
      <c r="B2" s="153" t="s">
        <v>2276</v>
      </c>
    </row>
    <row r="3" spans="1:2" x14ac:dyDescent="0.3">
      <c r="A3" s="154">
        <v>405</v>
      </c>
      <c r="B3" s="153" t="s">
        <v>2276</v>
      </c>
    </row>
    <row r="4" spans="1:2" x14ac:dyDescent="0.3">
      <c r="A4" s="154">
        <v>407</v>
      </c>
      <c r="B4" s="153" t="s">
        <v>2276</v>
      </c>
    </row>
    <row r="5" spans="1:2" x14ac:dyDescent="0.3">
      <c r="A5" s="154">
        <v>411</v>
      </c>
      <c r="B5" s="153" t="s">
        <v>2276</v>
      </c>
    </row>
    <row r="6" spans="1:2" x14ac:dyDescent="0.3">
      <c r="A6" s="154">
        <v>412</v>
      </c>
      <c r="B6" s="153" t="s">
        <v>2276</v>
      </c>
    </row>
    <row r="7" spans="1:2" x14ac:dyDescent="0.3">
      <c r="A7" s="154">
        <v>413</v>
      </c>
      <c r="B7" s="153" t="s">
        <v>2276</v>
      </c>
    </row>
    <row r="8" spans="1:2" x14ac:dyDescent="0.3">
      <c r="A8" s="154">
        <v>416</v>
      </c>
      <c r="B8" s="153" t="s">
        <v>2276</v>
      </c>
    </row>
    <row r="9" spans="1:2" x14ac:dyDescent="0.3">
      <c r="A9" s="154">
        <v>417</v>
      </c>
      <c r="B9" s="153" t="s">
        <v>2276</v>
      </c>
    </row>
    <row r="10" spans="1:2" x14ac:dyDescent="0.3">
      <c r="A10" s="154">
        <v>418</v>
      </c>
      <c r="B10" s="153" t="s">
        <v>2276</v>
      </c>
    </row>
    <row r="11" spans="1:2" x14ac:dyDescent="0.3">
      <c r="A11" s="154">
        <v>501</v>
      </c>
      <c r="B11" s="153" t="s">
        <v>2276</v>
      </c>
    </row>
    <row r="12" spans="1:2" x14ac:dyDescent="0.3">
      <c r="A12" s="154">
        <v>502</v>
      </c>
      <c r="B12" s="153" t="s">
        <v>2276</v>
      </c>
    </row>
    <row r="13" spans="1:2" x14ac:dyDescent="0.3">
      <c r="A13" s="154">
        <v>503</v>
      </c>
      <c r="B13" s="153" t="s">
        <v>2276</v>
      </c>
    </row>
    <row r="14" spans="1:2" x14ac:dyDescent="0.3">
      <c r="A14" s="154">
        <v>504</v>
      </c>
      <c r="B14" s="153" t="s">
        <v>2276</v>
      </c>
    </row>
    <row r="15" spans="1:2" x14ac:dyDescent="0.3">
      <c r="A15" s="154">
        <v>505</v>
      </c>
      <c r="B15" s="153" t="s">
        <v>2276</v>
      </c>
    </row>
    <row r="16" spans="1:2" x14ac:dyDescent="0.3">
      <c r="A16" s="154">
        <v>507</v>
      </c>
      <c r="B16" s="153" t="s">
        <v>2276</v>
      </c>
    </row>
    <row r="17" spans="1:2" x14ac:dyDescent="0.3">
      <c r="A17" s="154">
        <v>508</v>
      </c>
      <c r="B17" s="153" t="s">
        <v>2275</v>
      </c>
    </row>
    <row r="18" spans="1:2" x14ac:dyDescent="0.3">
      <c r="A18" s="154">
        <v>509</v>
      </c>
      <c r="B18" s="153" t="s">
        <v>2275</v>
      </c>
    </row>
    <row r="19" spans="1:2" x14ac:dyDescent="0.3">
      <c r="A19" s="154">
        <v>510</v>
      </c>
      <c r="B19" s="153" t="s">
        <v>2275</v>
      </c>
    </row>
    <row r="20" spans="1:2" x14ac:dyDescent="0.3">
      <c r="A20" s="154">
        <v>511</v>
      </c>
      <c r="B20" s="153" t="s">
        <v>2275</v>
      </c>
    </row>
    <row r="21" spans="1:2" x14ac:dyDescent="0.3">
      <c r="A21" s="154">
        <v>512</v>
      </c>
      <c r="B21" s="153" t="s">
        <v>2275</v>
      </c>
    </row>
    <row r="22" spans="1:2" x14ac:dyDescent="0.3">
      <c r="A22" s="154">
        <v>513</v>
      </c>
      <c r="B22" s="153" t="s">
        <v>2275</v>
      </c>
    </row>
    <row r="23" spans="1:2" x14ac:dyDescent="0.3">
      <c r="A23" s="154">
        <v>515</v>
      </c>
      <c r="B23" s="153" t="s">
        <v>2276</v>
      </c>
    </row>
    <row r="24" spans="1:2" x14ac:dyDescent="0.3">
      <c r="A24" s="154">
        <v>516</v>
      </c>
      <c r="B24" s="153" t="s">
        <v>2276</v>
      </c>
    </row>
    <row r="25" spans="1:2" x14ac:dyDescent="0.3">
      <c r="A25" s="154">
        <v>517</v>
      </c>
      <c r="B25" s="153" t="s">
        <v>2276</v>
      </c>
    </row>
    <row r="26" spans="1:2" x14ac:dyDescent="0.3">
      <c r="A26" s="154">
        <v>518</v>
      </c>
      <c r="B26" s="153" t="s">
        <v>2276</v>
      </c>
    </row>
    <row r="27" spans="1:2" x14ac:dyDescent="0.3">
      <c r="A27" s="154">
        <v>519</v>
      </c>
      <c r="B27" s="153" t="s">
        <v>2276</v>
      </c>
    </row>
    <row r="28" spans="1:2" x14ac:dyDescent="0.3">
      <c r="A28" s="154">
        <v>520</v>
      </c>
      <c r="B28" s="153" t="s">
        <v>2275</v>
      </c>
    </row>
    <row r="29" spans="1:2" x14ac:dyDescent="0.3">
      <c r="A29" s="154">
        <v>601</v>
      </c>
      <c r="B29" s="153" t="s">
        <v>2276</v>
      </c>
    </row>
    <row r="30" spans="1:2" x14ac:dyDescent="0.3">
      <c r="A30" s="154">
        <v>602</v>
      </c>
      <c r="B30" s="153" t="s">
        <v>2276</v>
      </c>
    </row>
    <row r="31" spans="1:2" x14ac:dyDescent="0.3">
      <c r="A31" s="154">
        <v>603</v>
      </c>
      <c r="B31" s="153" t="s">
        <v>2276</v>
      </c>
    </row>
    <row r="32" spans="1:2" x14ac:dyDescent="0.3">
      <c r="A32" s="154">
        <v>605</v>
      </c>
      <c r="B32" s="153" t="s">
        <v>2277</v>
      </c>
    </row>
    <row r="33" spans="1:2" x14ac:dyDescent="0.3">
      <c r="A33" s="154">
        <v>606</v>
      </c>
      <c r="B33" s="153" t="s">
        <v>2277</v>
      </c>
    </row>
    <row r="34" spans="1:2" x14ac:dyDescent="0.3">
      <c r="A34" s="154">
        <v>609</v>
      </c>
      <c r="B34" s="153" t="s">
        <v>2277</v>
      </c>
    </row>
    <row r="35" spans="1:2" x14ac:dyDescent="0.3">
      <c r="A35" s="154">
        <v>610</v>
      </c>
      <c r="B35" s="153" t="s">
        <v>2277</v>
      </c>
    </row>
    <row r="36" spans="1:2" x14ac:dyDescent="0.3">
      <c r="A36" s="154">
        <v>701</v>
      </c>
      <c r="B36" s="153" t="s">
        <v>2275</v>
      </c>
    </row>
    <row r="37" spans="1:2" x14ac:dyDescent="0.3">
      <c r="A37" s="154">
        <v>703</v>
      </c>
      <c r="B37" s="153" t="s">
        <v>2275</v>
      </c>
    </row>
    <row r="38" spans="1:2" x14ac:dyDescent="0.3">
      <c r="A38" s="154">
        <v>704</v>
      </c>
      <c r="B38" s="153" t="s">
        <v>2275</v>
      </c>
    </row>
    <row r="39" spans="1:2" x14ac:dyDescent="0.3">
      <c r="A39" s="154">
        <v>705</v>
      </c>
      <c r="B39" s="153" t="s">
        <v>2275</v>
      </c>
    </row>
    <row r="40" spans="1:2" x14ac:dyDescent="0.3">
      <c r="A40" s="154">
        <v>706</v>
      </c>
      <c r="B40" s="153" t="s">
        <v>2275</v>
      </c>
    </row>
    <row r="41" spans="1:2" x14ac:dyDescent="0.3">
      <c r="A41" s="154">
        <v>707</v>
      </c>
      <c r="B41" s="153" t="s">
        <v>2275</v>
      </c>
    </row>
    <row r="42" spans="1:2" x14ac:dyDescent="0.3">
      <c r="A42" s="154">
        <v>711</v>
      </c>
      <c r="B42" s="153" t="s">
        <v>2275</v>
      </c>
    </row>
    <row r="43" spans="1:2" x14ac:dyDescent="0.3">
      <c r="A43" s="154">
        <v>712</v>
      </c>
      <c r="B43" s="153" t="s">
        <v>2275</v>
      </c>
    </row>
    <row r="44" spans="1:2" x14ac:dyDescent="0.3">
      <c r="A44" s="154">
        <v>713</v>
      </c>
      <c r="B44" s="153" t="s">
        <v>2275</v>
      </c>
    </row>
    <row r="45" spans="1:2" x14ac:dyDescent="0.3">
      <c r="A45" s="154">
        <v>715</v>
      </c>
      <c r="B45" s="153" t="s">
        <v>2274</v>
      </c>
    </row>
    <row r="46" spans="1:2" x14ac:dyDescent="0.3">
      <c r="A46" s="154">
        <v>716</v>
      </c>
      <c r="B46" s="153" t="s">
        <v>2274</v>
      </c>
    </row>
    <row r="47" spans="1:2" x14ac:dyDescent="0.3">
      <c r="A47" s="154">
        <v>719</v>
      </c>
      <c r="B47" s="153" t="s">
        <v>2269</v>
      </c>
    </row>
    <row r="48" spans="1:2" x14ac:dyDescent="0.3">
      <c r="A48" s="154">
        <v>721</v>
      </c>
      <c r="B48" s="153" t="s">
        <v>2274</v>
      </c>
    </row>
    <row r="49" spans="1:2" x14ac:dyDescent="0.3">
      <c r="A49" s="154">
        <v>723</v>
      </c>
      <c r="B49" s="153" t="s">
        <v>2269</v>
      </c>
    </row>
    <row r="50" spans="1:2" x14ac:dyDescent="0.3">
      <c r="A50" s="154">
        <v>796</v>
      </c>
      <c r="B50" s="153" t="s">
        <v>2269</v>
      </c>
    </row>
    <row r="51" spans="1:2" x14ac:dyDescent="0.3">
      <c r="A51" s="154">
        <v>797</v>
      </c>
      <c r="B51" s="153" t="s">
        <v>2269</v>
      </c>
    </row>
    <row r="52" spans="1:2" x14ac:dyDescent="0.3">
      <c r="A52" s="154">
        <v>801</v>
      </c>
      <c r="B52" s="153" t="s">
        <v>2275</v>
      </c>
    </row>
    <row r="53" spans="1:2" x14ac:dyDescent="0.3">
      <c r="A53" s="154">
        <v>802</v>
      </c>
      <c r="B53" s="153" t="s">
        <v>2275</v>
      </c>
    </row>
    <row r="54" spans="1:2" x14ac:dyDescent="0.3">
      <c r="A54" s="154">
        <v>804</v>
      </c>
      <c r="B54" s="153" t="s">
        <v>2275</v>
      </c>
    </row>
    <row r="55" spans="1:2" x14ac:dyDescent="0.3">
      <c r="A55" s="154">
        <v>806</v>
      </c>
      <c r="B55" s="153" t="s">
        <v>2275</v>
      </c>
    </row>
    <row r="56" spans="1:2" x14ac:dyDescent="0.3">
      <c r="A56" s="154">
        <v>807</v>
      </c>
      <c r="B56" s="153" t="s">
        <v>2275</v>
      </c>
    </row>
    <row r="58" spans="1:2" x14ac:dyDescent="0.3">
      <c r="B58" s="151"/>
    </row>
    <row r="59" spans="1:2" x14ac:dyDescent="0.3">
      <c r="A59" s="151" t="s">
        <v>879</v>
      </c>
      <c r="B59" s="151" t="s">
        <v>3083</v>
      </c>
    </row>
    <row r="60" spans="1:2" ht="28.2" x14ac:dyDescent="0.3">
      <c r="A60" s="152" t="s">
        <v>3043</v>
      </c>
      <c r="B60" s="152" t="s">
        <v>2269</v>
      </c>
    </row>
    <row r="61" spans="1:2" ht="42" x14ac:dyDescent="0.3">
      <c r="A61" s="152" t="s">
        <v>3070</v>
      </c>
      <c r="B61" s="152" t="s">
        <v>2269</v>
      </c>
    </row>
    <row r="62" spans="1:2" ht="28.2" x14ac:dyDescent="0.3">
      <c r="A62" s="152" t="s">
        <v>3075</v>
      </c>
      <c r="B62" s="152" t="s">
        <v>2275</v>
      </c>
    </row>
    <row r="63" spans="1:2" ht="42" x14ac:dyDescent="0.3">
      <c r="A63" s="152" t="s">
        <v>3076</v>
      </c>
      <c r="B63" s="152" t="s">
        <v>2269</v>
      </c>
    </row>
    <row r="64" spans="1:2" ht="28.2" x14ac:dyDescent="0.3">
      <c r="A64" s="152" t="s">
        <v>3077</v>
      </c>
      <c r="B64" s="152" t="s">
        <v>2275</v>
      </c>
    </row>
    <row r="65" spans="1:2" ht="28.2" x14ac:dyDescent="0.3">
      <c r="A65" s="152" t="s">
        <v>3081</v>
      </c>
      <c r="B65" s="152" t="s">
        <v>2275</v>
      </c>
    </row>
    <row r="66" spans="1:2" ht="28.2" x14ac:dyDescent="0.3">
      <c r="A66" s="152" t="s">
        <v>3044</v>
      </c>
      <c r="B66" s="152" t="s">
        <v>2275</v>
      </c>
    </row>
    <row r="67" spans="1:2" ht="28.2" x14ac:dyDescent="0.3">
      <c r="A67" s="152" t="s">
        <v>3071</v>
      </c>
      <c r="B67" s="152" t="s">
        <v>2275</v>
      </c>
    </row>
    <row r="68" spans="1:2" ht="28.2" x14ac:dyDescent="0.3">
      <c r="A68" s="152" t="s">
        <v>3072</v>
      </c>
      <c r="B68" s="152" t="s">
        <v>2275</v>
      </c>
    </row>
    <row r="69" spans="1:2" ht="28.2" x14ac:dyDescent="0.3">
      <c r="A69" s="152" t="s">
        <v>3073</v>
      </c>
      <c r="B69" s="152" t="s">
        <v>2275</v>
      </c>
    </row>
    <row r="70" spans="1:2" ht="28.2" x14ac:dyDescent="0.3">
      <c r="A70" s="152" t="s">
        <v>3074</v>
      </c>
      <c r="B70" s="152" t="s">
        <v>2275</v>
      </c>
    </row>
    <row r="71" spans="1:2" ht="28.2" x14ac:dyDescent="0.3">
      <c r="A71" s="152" t="s">
        <v>3078</v>
      </c>
      <c r="B71" s="152" t="s">
        <v>2275</v>
      </c>
    </row>
    <row r="72" spans="1:2" ht="28.2" x14ac:dyDescent="0.3">
      <c r="A72" s="152" t="s">
        <v>3079</v>
      </c>
      <c r="B72" s="152" t="s">
        <v>2275</v>
      </c>
    </row>
    <row r="73" spans="1:2" ht="28.2" x14ac:dyDescent="0.3">
      <c r="A73" s="152" t="s">
        <v>3084</v>
      </c>
      <c r="B73" s="152" t="s">
        <v>2275</v>
      </c>
    </row>
    <row r="74" spans="1:2" ht="28.2" x14ac:dyDescent="0.3">
      <c r="A74" s="152" t="s">
        <v>3080</v>
      </c>
      <c r="B74" s="152" t="s">
        <v>2275</v>
      </c>
    </row>
    <row r="75" spans="1:2" ht="42" x14ac:dyDescent="0.3">
      <c r="A75" s="152" t="s">
        <v>3045</v>
      </c>
      <c r="B75" s="152" t="s">
        <v>2276</v>
      </c>
    </row>
    <row r="76" spans="1:2" ht="42" x14ac:dyDescent="0.3">
      <c r="A76" s="152" t="s">
        <v>3046</v>
      </c>
      <c r="B76" s="152" t="s">
        <v>2276</v>
      </c>
    </row>
    <row r="77" spans="1:2" ht="28.2" x14ac:dyDescent="0.3">
      <c r="A77" s="152" t="s">
        <v>3047</v>
      </c>
      <c r="B77" s="152" t="s">
        <v>2277</v>
      </c>
    </row>
    <row r="78" spans="1:2" ht="28.2" x14ac:dyDescent="0.3">
      <c r="A78" s="152" t="s">
        <v>3048</v>
      </c>
      <c r="B78" s="152" t="s">
        <v>2275</v>
      </c>
    </row>
    <row r="79" spans="1:2" ht="42" x14ac:dyDescent="0.3">
      <c r="A79" s="152" t="s">
        <v>3049</v>
      </c>
      <c r="B79" s="152" t="s">
        <v>2276</v>
      </c>
    </row>
    <row r="80" spans="1:2" ht="42" x14ac:dyDescent="0.3">
      <c r="A80" s="152" t="s">
        <v>3050</v>
      </c>
      <c r="B80" s="152" t="s">
        <v>2276</v>
      </c>
    </row>
    <row r="81" spans="1:2" ht="28.2" x14ac:dyDescent="0.3">
      <c r="A81" s="152" t="s">
        <v>3051</v>
      </c>
      <c r="B81" s="152" t="s">
        <v>2275</v>
      </c>
    </row>
    <row r="82" spans="1:2" ht="42" x14ac:dyDescent="0.3">
      <c r="A82" s="152" t="s">
        <v>3052</v>
      </c>
      <c r="B82" s="152" t="s">
        <v>2276</v>
      </c>
    </row>
    <row r="83" spans="1:2" ht="42" x14ac:dyDescent="0.3">
      <c r="A83" s="152" t="s">
        <v>3053</v>
      </c>
      <c r="B83" s="152" t="s">
        <v>2276</v>
      </c>
    </row>
    <row r="84" spans="1:2" ht="42" x14ac:dyDescent="0.3">
      <c r="A84" s="152" t="s">
        <v>3054</v>
      </c>
      <c r="B84" s="152" t="s">
        <v>2276</v>
      </c>
    </row>
    <row r="85" spans="1:2" ht="42" x14ac:dyDescent="0.3">
      <c r="A85" s="152" t="s">
        <v>3055</v>
      </c>
      <c r="B85" s="152" t="s">
        <v>2276</v>
      </c>
    </row>
    <row r="86" spans="1:2" ht="42" x14ac:dyDescent="0.3">
      <c r="A86" s="152" t="s">
        <v>3056</v>
      </c>
      <c r="B86" s="152" t="s">
        <v>2276</v>
      </c>
    </row>
    <row r="87" spans="1:2" ht="28.2" x14ac:dyDescent="0.3">
      <c r="A87" s="152" t="s">
        <v>3057</v>
      </c>
      <c r="B87" s="152" t="s">
        <v>2276</v>
      </c>
    </row>
    <row r="88" spans="1:2" ht="42" x14ac:dyDescent="0.3">
      <c r="A88" s="152" t="s">
        <v>3058</v>
      </c>
      <c r="B88" s="152" t="s">
        <v>2276</v>
      </c>
    </row>
    <row r="89" spans="1:2" ht="28.2" x14ac:dyDescent="0.3">
      <c r="A89" s="152" t="s">
        <v>3059</v>
      </c>
      <c r="B89" s="152" t="s">
        <v>2277</v>
      </c>
    </row>
    <row r="90" spans="1:2" ht="42" x14ac:dyDescent="0.3">
      <c r="A90" s="152" t="s">
        <v>3060</v>
      </c>
      <c r="B90" s="152" t="s">
        <v>2276</v>
      </c>
    </row>
    <row r="91" spans="1:2" ht="42" x14ac:dyDescent="0.3">
      <c r="A91" s="152" t="s">
        <v>3061</v>
      </c>
      <c r="B91" s="152" t="s">
        <v>2276</v>
      </c>
    </row>
    <row r="92" spans="1:2" ht="42" x14ac:dyDescent="0.3">
      <c r="A92" s="152" t="s">
        <v>3062</v>
      </c>
      <c r="B92" s="152" t="s">
        <v>2276</v>
      </c>
    </row>
    <row r="93" spans="1:2" ht="28.2" x14ac:dyDescent="0.3">
      <c r="A93" s="152" t="s">
        <v>3063</v>
      </c>
      <c r="B93" s="152" t="s">
        <v>2277</v>
      </c>
    </row>
    <row r="94" spans="1:2" ht="28.2" x14ac:dyDescent="0.3">
      <c r="A94" s="152" t="s">
        <v>3064</v>
      </c>
      <c r="B94" s="152" t="s">
        <v>2277</v>
      </c>
    </row>
    <row r="95" spans="1:2" ht="28.2" x14ac:dyDescent="0.3">
      <c r="A95" s="152" t="s">
        <v>3065</v>
      </c>
      <c r="B95" s="152" t="s">
        <v>2275</v>
      </c>
    </row>
    <row r="96" spans="1:2" ht="28.2" x14ac:dyDescent="0.3">
      <c r="A96" s="152" t="s">
        <v>3066</v>
      </c>
      <c r="B96" s="152" t="s">
        <v>2277</v>
      </c>
    </row>
    <row r="97" spans="1:2" ht="28.2" x14ac:dyDescent="0.3">
      <c r="A97" s="152" t="s">
        <v>3067</v>
      </c>
      <c r="B97" s="152" t="s">
        <v>2277</v>
      </c>
    </row>
    <row r="98" spans="1:2" ht="42" x14ac:dyDescent="0.3">
      <c r="A98" s="152" t="s">
        <v>3068</v>
      </c>
      <c r="B98" s="152" t="s">
        <v>2276</v>
      </c>
    </row>
    <row r="99" spans="1:2" ht="28.2" x14ac:dyDescent="0.3">
      <c r="A99" s="152" t="s">
        <v>3069</v>
      </c>
      <c r="B99" s="152" t="s">
        <v>2275</v>
      </c>
    </row>
    <row r="100" spans="1:2" x14ac:dyDescent="0.3">
      <c r="B100" s="151"/>
    </row>
    <row r="101" spans="1:2" x14ac:dyDescent="0.3">
      <c r="B101" s="151"/>
    </row>
    <row r="102" spans="1:2" x14ac:dyDescent="0.3">
      <c r="B102" s="151"/>
    </row>
    <row r="103" spans="1:2" x14ac:dyDescent="0.3">
      <c r="B103" s="151"/>
    </row>
    <row r="104" spans="1:2" x14ac:dyDescent="0.3">
      <c r="B104" s="151"/>
    </row>
    <row r="105" spans="1:2" x14ac:dyDescent="0.3">
      <c r="B105" s="151"/>
    </row>
    <row r="106" spans="1:2" x14ac:dyDescent="0.3">
      <c r="B106" s="151"/>
    </row>
    <row r="107" spans="1:2" x14ac:dyDescent="0.3">
      <c r="B107" s="151"/>
    </row>
    <row r="108" spans="1:2" x14ac:dyDescent="0.3">
      <c r="B108" s="151"/>
    </row>
    <row r="109" spans="1:2" x14ac:dyDescent="0.3">
      <c r="B109" s="151"/>
    </row>
    <row r="110" spans="1:2" x14ac:dyDescent="0.3">
      <c r="B110" s="151"/>
    </row>
    <row r="111" spans="1:2" x14ac:dyDescent="0.3">
      <c r="B111" s="151"/>
    </row>
    <row r="112" spans="1:2" x14ac:dyDescent="0.3">
      <c r="B112" s="151"/>
    </row>
    <row r="113" spans="2:2" x14ac:dyDescent="0.3">
      <c r="B113" s="151"/>
    </row>
    <row r="114" spans="2:2" x14ac:dyDescent="0.3">
      <c r="B114" s="151"/>
    </row>
    <row r="115" spans="2:2" x14ac:dyDescent="0.3">
      <c r="B115" s="151"/>
    </row>
    <row r="116" spans="2:2" x14ac:dyDescent="0.3">
      <c r="B116" s="151"/>
    </row>
    <row r="117" spans="2:2" x14ac:dyDescent="0.3">
      <c r="B117" s="151"/>
    </row>
    <row r="118" spans="2:2" x14ac:dyDescent="0.3">
      <c r="B118" s="151"/>
    </row>
    <row r="119" spans="2:2" x14ac:dyDescent="0.3">
      <c r="B119" s="151"/>
    </row>
    <row r="120" spans="2:2" x14ac:dyDescent="0.3">
      <c r="B120" s="151"/>
    </row>
    <row r="121" spans="2:2" x14ac:dyDescent="0.3">
      <c r="B121" s="151"/>
    </row>
    <row r="122" spans="2:2" x14ac:dyDescent="0.3">
      <c r="B122" s="151"/>
    </row>
    <row r="123" spans="2:2" x14ac:dyDescent="0.3">
      <c r="B123" s="151"/>
    </row>
    <row r="124" spans="2:2" x14ac:dyDescent="0.3">
      <c r="B124" s="151"/>
    </row>
    <row r="125" spans="2:2" x14ac:dyDescent="0.3">
      <c r="B125" s="151"/>
    </row>
    <row r="126" spans="2:2" x14ac:dyDescent="0.3">
      <c r="B126" s="151"/>
    </row>
    <row r="127" spans="2:2" x14ac:dyDescent="0.3">
      <c r="B127" s="151"/>
    </row>
    <row r="128" spans="2:2" x14ac:dyDescent="0.3">
      <c r="B128" s="151"/>
    </row>
    <row r="129" spans="2:2" x14ac:dyDescent="0.3">
      <c r="B129" s="151"/>
    </row>
    <row r="130" spans="2:2" x14ac:dyDescent="0.3">
      <c r="B130" s="151"/>
    </row>
    <row r="131" spans="2:2" x14ac:dyDescent="0.3">
      <c r="B131" s="151"/>
    </row>
    <row r="132" spans="2:2" x14ac:dyDescent="0.3">
      <c r="B132" s="151"/>
    </row>
    <row r="133" spans="2:2" x14ac:dyDescent="0.3">
      <c r="B133" s="151"/>
    </row>
    <row r="134" spans="2:2" x14ac:dyDescent="0.3">
      <c r="B134" s="151"/>
    </row>
    <row r="135" spans="2:2" x14ac:dyDescent="0.3">
      <c r="B135" s="151"/>
    </row>
    <row r="136" spans="2:2" x14ac:dyDescent="0.3">
      <c r="B136" s="151"/>
    </row>
    <row r="137" spans="2:2" x14ac:dyDescent="0.3">
      <c r="B137" s="151"/>
    </row>
    <row r="138" spans="2:2" x14ac:dyDescent="0.3">
      <c r="B138" s="151"/>
    </row>
    <row r="139" spans="2:2" x14ac:dyDescent="0.3">
      <c r="B139" s="151"/>
    </row>
    <row r="140" spans="2:2" x14ac:dyDescent="0.3">
      <c r="B140" s="151"/>
    </row>
    <row r="141" spans="2:2" x14ac:dyDescent="0.3">
      <c r="B141" s="151"/>
    </row>
    <row r="142" spans="2:2" x14ac:dyDescent="0.3">
      <c r="B142" s="151"/>
    </row>
    <row r="143" spans="2:2" x14ac:dyDescent="0.3">
      <c r="B143" s="151"/>
    </row>
    <row r="144" spans="2:2" x14ac:dyDescent="0.3">
      <c r="B144" s="151"/>
    </row>
    <row r="145" spans="2:2" x14ac:dyDescent="0.3">
      <c r="B145" s="151"/>
    </row>
    <row r="146" spans="2:2" x14ac:dyDescent="0.3">
      <c r="B146" s="151"/>
    </row>
    <row r="147" spans="2:2" x14ac:dyDescent="0.3">
      <c r="B147" s="151"/>
    </row>
    <row r="148" spans="2:2" x14ac:dyDescent="0.3">
      <c r="B148" s="151"/>
    </row>
    <row r="149" spans="2:2" x14ac:dyDescent="0.3">
      <c r="B149" s="151"/>
    </row>
    <row r="150" spans="2:2" x14ac:dyDescent="0.3">
      <c r="B150" s="151"/>
    </row>
    <row r="151" spans="2:2" x14ac:dyDescent="0.3">
      <c r="B151" s="151"/>
    </row>
    <row r="152" spans="2:2" x14ac:dyDescent="0.3">
      <c r="B152" s="151"/>
    </row>
    <row r="153" spans="2:2" x14ac:dyDescent="0.3">
      <c r="B153" s="151"/>
    </row>
    <row r="154" spans="2:2" x14ac:dyDescent="0.3">
      <c r="B154" s="151"/>
    </row>
    <row r="155" spans="2:2" x14ac:dyDescent="0.3">
      <c r="B155" s="151"/>
    </row>
    <row r="156" spans="2:2" x14ac:dyDescent="0.3">
      <c r="B156" s="151"/>
    </row>
    <row r="157" spans="2:2" x14ac:dyDescent="0.3">
      <c r="B157" s="151"/>
    </row>
    <row r="158" spans="2:2" x14ac:dyDescent="0.3">
      <c r="B158" s="151"/>
    </row>
    <row r="159" spans="2:2" x14ac:dyDescent="0.3">
      <c r="B159" s="151"/>
    </row>
    <row r="160" spans="2:2" x14ac:dyDescent="0.3">
      <c r="B160" s="151"/>
    </row>
    <row r="161" spans="2:2" x14ac:dyDescent="0.3">
      <c r="B161" s="151"/>
    </row>
    <row r="162" spans="2:2" x14ac:dyDescent="0.3">
      <c r="B162" s="151"/>
    </row>
    <row r="163" spans="2:2" x14ac:dyDescent="0.3">
      <c r="B163" s="151"/>
    </row>
    <row r="164" spans="2:2" x14ac:dyDescent="0.3">
      <c r="B164" s="151"/>
    </row>
    <row r="165" spans="2:2" x14ac:dyDescent="0.3">
      <c r="B165" s="151"/>
    </row>
    <row r="166" spans="2:2" x14ac:dyDescent="0.3">
      <c r="B166" s="151"/>
    </row>
    <row r="167" spans="2:2" x14ac:dyDescent="0.3">
      <c r="B167" s="151"/>
    </row>
    <row r="168" spans="2:2" x14ac:dyDescent="0.3">
      <c r="B168" s="151"/>
    </row>
    <row r="169" spans="2:2" x14ac:dyDescent="0.3">
      <c r="B169" s="151"/>
    </row>
    <row r="170" spans="2:2" x14ac:dyDescent="0.3">
      <c r="B170" s="151"/>
    </row>
    <row r="171" spans="2:2" x14ac:dyDescent="0.3">
      <c r="B171" s="151"/>
    </row>
    <row r="172" spans="2:2" x14ac:dyDescent="0.3">
      <c r="B172" s="151"/>
    </row>
    <row r="173" spans="2:2" x14ac:dyDescent="0.3">
      <c r="B173" s="151"/>
    </row>
    <row r="174" spans="2:2" x14ac:dyDescent="0.3">
      <c r="B174" s="151"/>
    </row>
    <row r="175" spans="2:2" x14ac:dyDescent="0.3">
      <c r="B175" s="151"/>
    </row>
    <row r="176" spans="2:2" x14ac:dyDescent="0.3">
      <c r="B176" s="151"/>
    </row>
    <row r="177" spans="2:2" x14ac:dyDescent="0.3">
      <c r="B177" s="151"/>
    </row>
    <row r="178" spans="2:2" x14ac:dyDescent="0.3">
      <c r="B178" s="151"/>
    </row>
    <row r="179" spans="2:2" x14ac:dyDescent="0.3">
      <c r="B179" s="151"/>
    </row>
    <row r="180" spans="2:2" x14ac:dyDescent="0.3">
      <c r="B180" s="151"/>
    </row>
    <row r="181" spans="2:2" x14ac:dyDescent="0.3">
      <c r="B181" s="151"/>
    </row>
    <row r="182" spans="2:2" x14ac:dyDescent="0.3">
      <c r="B182" s="151"/>
    </row>
    <row r="183" spans="2:2" x14ac:dyDescent="0.3">
      <c r="B183" s="151"/>
    </row>
    <row r="184" spans="2:2" x14ac:dyDescent="0.3">
      <c r="B184" s="151"/>
    </row>
    <row r="185" spans="2:2" x14ac:dyDescent="0.3">
      <c r="B185" s="151"/>
    </row>
    <row r="186" spans="2:2" x14ac:dyDescent="0.3">
      <c r="B186" s="151"/>
    </row>
    <row r="187" spans="2:2" x14ac:dyDescent="0.3">
      <c r="B187" s="151"/>
    </row>
    <row r="188" spans="2:2" x14ac:dyDescent="0.3">
      <c r="B188" s="151"/>
    </row>
    <row r="189" spans="2:2" x14ac:dyDescent="0.3">
      <c r="B189" s="151"/>
    </row>
    <row r="190" spans="2:2" x14ac:dyDescent="0.3">
      <c r="B190" s="151"/>
    </row>
    <row r="191" spans="2:2" x14ac:dyDescent="0.3">
      <c r="B191" s="151"/>
    </row>
    <row r="192" spans="2:2" x14ac:dyDescent="0.3">
      <c r="B192" s="151"/>
    </row>
    <row r="193" spans="2:2" x14ac:dyDescent="0.3">
      <c r="B193" s="151"/>
    </row>
    <row r="194" spans="2:2" x14ac:dyDescent="0.3">
      <c r="B194" s="151"/>
    </row>
    <row r="195" spans="2:2" x14ac:dyDescent="0.3">
      <c r="B195" s="151"/>
    </row>
    <row r="196" spans="2:2" x14ac:dyDescent="0.3">
      <c r="B196" s="151"/>
    </row>
    <row r="197" spans="2:2" x14ac:dyDescent="0.3">
      <c r="B197" s="151"/>
    </row>
    <row r="198" spans="2:2" x14ac:dyDescent="0.3">
      <c r="B198" s="151"/>
    </row>
    <row r="199" spans="2:2" x14ac:dyDescent="0.3">
      <c r="B199" s="151"/>
    </row>
    <row r="200" spans="2:2" x14ac:dyDescent="0.3">
      <c r="B200" s="151"/>
    </row>
    <row r="201" spans="2:2" x14ac:dyDescent="0.3">
      <c r="B201" s="151"/>
    </row>
    <row r="202" spans="2:2" x14ac:dyDescent="0.3">
      <c r="B202" s="151"/>
    </row>
    <row r="203" spans="2:2" x14ac:dyDescent="0.3">
      <c r="B203" s="151"/>
    </row>
    <row r="204" spans="2:2" x14ac:dyDescent="0.3">
      <c r="B204" s="151"/>
    </row>
    <row r="205" spans="2:2" x14ac:dyDescent="0.3">
      <c r="B205" s="151"/>
    </row>
    <row r="206" spans="2:2" x14ac:dyDescent="0.3">
      <c r="B206" s="151"/>
    </row>
    <row r="207" spans="2:2" x14ac:dyDescent="0.3">
      <c r="B207" s="151"/>
    </row>
    <row r="208" spans="2:2" x14ac:dyDescent="0.3">
      <c r="B208" s="151"/>
    </row>
    <row r="209" spans="2:2" x14ac:dyDescent="0.3">
      <c r="B209" s="151"/>
    </row>
    <row r="210" spans="2:2" x14ac:dyDescent="0.3">
      <c r="B210" s="151"/>
    </row>
    <row r="211" spans="2:2" x14ac:dyDescent="0.3">
      <c r="B211" s="151"/>
    </row>
    <row r="212" spans="2:2" x14ac:dyDescent="0.3">
      <c r="B212" s="151"/>
    </row>
    <row r="213" spans="2:2" x14ac:dyDescent="0.3">
      <c r="B213" s="151"/>
    </row>
    <row r="214" spans="2:2" x14ac:dyDescent="0.3">
      <c r="B214" s="151"/>
    </row>
    <row r="215" spans="2:2" x14ac:dyDescent="0.3">
      <c r="B215" s="151"/>
    </row>
    <row r="216" spans="2:2" x14ac:dyDescent="0.3">
      <c r="B216" s="151"/>
    </row>
    <row r="217" spans="2:2" x14ac:dyDescent="0.3">
      <c r="B217" s="151"/>
    </row>
    <row r="218" spans="2:2" x14ac:dyDescent="0.3">
      <c r="B218" s="151"/>
    </row>
    <row r="219" spans="2:2" x14ac:dyDescent="0.3">
      <c r="B219" s="151"/>
    </row>
    <row r="220" spans="2:2" x14ac:dyDescent="0.3">
      <c r="B220" s="151"/>
    </row>
    <row r="221" spans="2:2" x14ac:dyDescent="0.3">
      <c r="B221" s="151"/>
    </row>
    <row r="222" spans="2:2" x14ac:dyDescent="0.3">
      <c r="B222" s="151"/>
    </row>
    <row r="223" spans="2:2" x14ac:dyDescent="0.3">
      <c r="B223" s="151"/>
    </row>
    <row r="224" spans="2:2" x14ac:dyDescent="0.3">
      <c r="B224" s="151"/>
    </row>
    <row r="225" spans="2:2" x14ac:dyDescent="0.3">
      <c r="B225" s="151"/>
    </row>
    <row r="226" spans="2:2" x14ac:dyDescent="0.3">
      <c r="B226" s="151"/>
    </row>
    <row r="227" spans="2:2" x14ac:dyDescent="0.3">
      <c r="B227" s="151"/>
    </row>
    <row r="228" spans="2:2" x14ac:dyDescent="0.3">
      <c r="B228" s="151"/>
    </row>
    <row r="229" spans="2:2" x14ac:dyDescent="0.3">
      <c r="B229" s="151"/>
    </row>
    <row r="230" spans="2:2" x14ac:dyDescent="0.3">
      <c r="B230" s="151"/>
    </row>
    <row r="231" spans="2:2" x14ac:dyDescent="0.3">
      <c r="B231" s="151"/>
    </row>
    <row r="232" spans="2:2" x14ac:dyDescent="0.3">
      <c r="B232" s="151"/>
    </row>
    <row r="233" spans="2:2" x14ac:dyDescent="0.3">
      <c r="B233" s="151"/>
    </row>
    <row r="234" spans="2:2" x14ac:dyDescent="0.3">
      <c r="B234" s="151"/>
    </row>
    <row r="235" spans="2:2" x14ac:dyDescent="0.3">
      <c r="B235" s="151"/>
    </row>
    <row r="236" spans="2:2" x14ac:dyDescent="0.3">
      <c r="B236" s="151"/>
    </row>
    <row r="237" spans="2:2" x14ac:dyDescent="0.3">
      <c r="B237" s="151"/>
    </row>
    <row r="238" spans="2:2" x14ac:dyDescent="0.3">
      <c r="B238" s="151"/>
    </row>
    <row r="239" spans="2:2" x14ac:dyDescent="0.3">
      <c r="B239" s="151"/>
    </row>
    <row r="240" spans="2:2" x14ac:dyDescent="0.3">
      <c r="B240" s="151"/>
    </row>
    <row r="241" spans="2:2" x14ac:dyDescent="0.3">
      <c r="B241" s="151"/>
    </row>
    <row r="242" spans="2:2" x14ac:dyDescent="0.3">
      <c r="B242" s="151"/>
    </row>
    <row r="243" spans="2:2" x14ac:dyDescent="0.3">
      <c r="B243" s="151"/>
    </row>
    <row r="244" spans="2:2" x14ac:dyDescent="0.3">
      <c r="B244" s="151"/>
    </row>
    <row r="245" spans="2:2" x14ac:dyDescent="0.3">
      <c r="B245" s="151"/>
    </row>
    <row r="246" spans="2:2" x14ac:dyDescent="0.3">
      <c r="B246" s="151"/>
    </row>
    <row r="247" spans="2:2" x14ac:dyDescent="0.3">
      <c r="B247" s="151"/>
    </row>
    <row r="248" spans="2:2" x14ac:dyDescent="0.3">
      <c r="B248" s="151"/>
    </row>
    <row r="249" spans="2:2" x14ac:dyDescent="0.3">
      <c r="B249" s="151"/>
    </row>
    <row r="250" spans="2:2" x14ac:dyDescent="0.3">
      <c r="B250" s="151"/>
    </row>
    <row r="251" spans="2:2" x14ac:dyDescent="0.3">
      <c r="B251" s="151"/>
    </row>
    <row r="252" spans="2:2" x14ac:dyDescent="0.3">
      <c r="B252" s="151"/>
    </row>
    <row r="253" spans="2:2" x14ac:dyDescent="0.3">
      <c r="B253" s="151"/>
    </row>
    <row r="254" spans="2:2" x14ac:dyDescent="0.3">
      <c r="B254" s="151"/>
    </row>
    <row r="255" spans="2:2" x14ac:dyDescent="0.3">
      <c r="B255" s="151"/>
    </row>
    <row r="256" spans="2:2" x14ac:dyDescent="0.3">
      <c r="B256" s="151"/>
    </row>
    <row r="257" spans="2:2" x14ac:dyDescent="0.3">
      <c r="B257" s="151"/>
    </row>
    <row r="258" spans="2:2" x14ac:dyDescent="0.3">
      <c r="B258" s="151"/>
    </row>
    <row r="259" spans="2:2" x14ac:dyDescent="0.3">
      <c r="B259" s="151"/>
    </row>
    <row r="260" spans="2:2" x14ac:dyDescent="0.3">
      <c r="B260" s="151"/>
    </row>
    <row r="261" spans="2:2" x14ac:dyDescent="0.3">
      <c r="B261" s="151"/>
    </row>
    <row r="262" spans="2:2" x14ac:dyDescent="0.3">
      <c r="B262" s="151"/>
    </row>
    <row r="263" spans="2:2" x14ac:dyDescent="0.3">
      <c r="B263" s="151"/>
    </row>
    <row r="264" spans="2:2" x14ac:dyDescent="0.3">
      <c r="B264" s="151"/>
    </row>
    <row r="265" spans="2:2" x14ac:dyDescent="0.3">
      <c r="B265" s="151"/>
    </row>
    <row r="266" spans="2:2" x14ac:dyDescent="0.3">
      <c r="B266" s="151"/>
    </row>
    <row r="267" spans="2:2" x14ac:dyDescent="0.3">
      <c r="B267" s="151"/>
    </row>
    <row r="268" spans="2:2" x14ac:dyDescent="0.3">
      <c r="B268" s="151"/>
    </row>
    <row r="269" spans="2:2" x14ac:dyDescent="0.3">
      <c r="B269" s="151"/>
    </row>
    <row r="270" spans="2:2" x14ac:dyDescent="0.3">
      <c r="B270" s="151"/>
    </row>
    <row r="271" spans="2:2" x14ac:dyDescent="0.3">
      <c r="B271" s="151"/>
    </row>
    <row r="272" spans="2:2" x14ac:dyDescent="0.3">
      <c r="B272" s="151"/>
    </row>
    <row r="273" spans="2:2" x14ac:dyDescent="0.3">
      <c r="B273" s="151"/>
    </row>
    <row r="274" spans="2:2" x14ac:dyDescent="0.3">
      <c r="B274" s="151"/>
    </row>
    <row r="275" spans="2:2" x14ac:dyDescent="0.3">
      <c r="B275" s="151"/>
    </row>
    <row r="276" spans="2:2" x14ac:dyDescent="0.3">
      <c r="B276" s="151"/>
    </row>
    <row r="277" spans="2:2" x14ac:dyDescent="0.3">
      <c r="B277" s="151"/>
    </row>
    <row r="278" spans="2:2" x14ac:dyDescent="0.3">
      <c r="B278" s="151"/>
    </row>
    <row r="279" spans="2:2" x14ac:dyDescent="0.3">
      <c r="B279" s="151"/>
    </row>
    <row r="280" spans="2:2" x14ac:dyDescent="0.3">
      <c r="B280" s="151"/>
    </row>
    <row r="281" spans="2:2" x14ac:dyDescent="0.3">
      <c r="B281" s="151"/>
    </row>
    <row r="282" spans="2:2" x14ac:dyDescent="0.3">
      <c r="B282" s="151"/>
    </row>
    <row r="283" spans="2:2" x14ac:dyDescent="0.3">
      <c r="B283" s="151"/>
    </row>
    <row r="284" spans="2:2" x14ac:dyDescent="0.3">
      <c r="B284" s="151"/>
    </row>
    <row r="285" spans="2:2" x14ac:dyDescent="0.3">
      <c r="B285" s="151"/>
    </row>
    <row r="286" spans="2:2" x14ac:dyDescent="0.3">
      <c r="B286" s="151"/>
    </row>
    <row r="287" spans="2:2" x14ac:dyDescent="0.3">
      <c r="B287" s="151"/>
    </row>
    <row r="288" spans="2:2" x14ac:dyDescent="0.3">
      <c r="B288" s="151"/>
    </row>
    <row r="289" spans="2:2" x14ac:dyDescent="0.3">
      <c r="B289" s="151"/>
    </row>
    <row r="290" spans="2:2" x14ac:dyDescent="0.3">
      <c r="B290" s="151"/>
    </row>
    <row r="291" spans="2:2" x14ac:dyDescent="0.3">
      <c r="B291" s="151"/>
    </row>
    <row r="292" spans="2:2" x14ac:dyDescent="0.3">
      <c r="B292" s="151"/>
    </row>
    <row r="293" spans="2:2" x14ac:dyDescent="0.3">
      <c r="B293" s="151"/>
    </row>
    <row r="294" spans="2:2" x14ac:dyDescent="0.3">
      <c r="B294" s="151"/>
    </row>
    <row r="295" spans="2:2" x14ac:dyDescent="0.3">
      <c r="B295" s="151"/>
    </row>
    <row r="296" spans="2:2" x14ac:dyDescent="0.3">
      <c r="B296" s="151"/>
    </row>
    <row r="297" spans="2:2" x14ac:dyDescent="0.3">
      <c r="B297" s="151"/>
    </row>
    <row r="298" spans="2:2" x14ac:dyDescent="0.3">
      <c r="B298" s="151"/>
    </row>
    <row r="299" spans="2:2" x14ac:dyDescent="0.3">
      <c r="B299" s="151"/>
    </row>
    <row r="300" spans="2:2" x14ac:dyDescent="0.3">
      <c r="B300" s="151"/>
    </row>
    <row r="301" spans="2:2" x14ac:dyDescent="0.3">
      <c r="B301" s="151"/>
    </row>
    <row r="302" spans="2:2" x14ac:dyDescent="0.3">
      <c r="B302" s="151"/>
    </row>
    <row r="303" spans="2:2" x14ac:dyDescent="0.3">
      <c r="B303" s="151"/>
    </row>
    <row r="304" spans="2:2" x14ac:dyDescent="0.3">
      <c r="B304" s="151"/>
    </row>
    <row r="305" spans="2:2" x14ac:dyDescent="0.3">
      <c r="B305" s="151"/>
    </row>
    <row r="306" spans="2:2" x14ac:dyDescent="0.3">
      <c r="B306" s="151"/>
    </row>
    <row r="307" spans="2:2" x14ac:dyDescent="0.3">
      <c r="B307" s="151"/>
    </row>
    <row r="308" spans="2:2" x14ac:dyDescent="0.3">
      <c r="B308" s="151"/>
    </row>
    <row r="309" spans="2:2" x14ac:dyDescent="0.3">
      <c r="B309" s="151"/>
    </row>
    <row r="310" spans="2:2" x14ac:dyDescent="0.3">
      <c r="B310" s="151"/>
    </row>
    <row r="311" spans="2:2" x14ac:dyDescent="0.3">
      <c r="B311" s="151"/>
    </row>
    <row r="312" spans="2:2" x14ac:dyDescent="0.3">
      <c r="B312" s="151"/>
    </row>
    <row r="313" spans="2:2" x14ac:dyDescent="0.3">
      <c r="B313" s="151"/>
    </row>
    <row r="314" spans="2:2" x14ac:dyDescent="0.3">
      <c r="B314" s="151"/>
    </row>
    <row r="315" spans="2:2" x14ac:dyDescent="0.3">
      <c r="B315" s="151"/>
    </row>
    <row r="316" spans="2:2" x14ac:dyDescent="0.3">
      <c r="B316" s="151"/>
    </row>
    <row r="317" spans="2:2" x14ac:dyDescent="0.3">
      <c r="B317" s="151"/>
    </row>
    <row r="318" spans="2:2" x14ac:dyDescent="0.3">
      <c r="B318" s="151"/>
    </row>
    <row r="319" spans="2:2" x14ac:dyDescent="0.3">
      <c r="B319" s="151"/>
    </row>
    <row r="320" spans="2:2" x14ac:dyDescent="0.3">
      <c r="B320" s="151"/>
    </row>
    <row r="321" spans="2:2" x14ac:dyDescent="0.3">
      <c r="B321" s="151"/>
    </row>
    <row r="322" spans="2:2" x14ac:dyDescent="0.3">
      <c r="B322" s="151"/>
    </row>
    <row r="323" spans="2:2" x14ac:dyDescent="0.3">
      <c r="B323" s="151"/>
    </row>
    <row r="324" spans="2:2" x14ac:dyDescent="0.3">
      <c r="B324" s="151"/>
    </row>
    <row r="325" spans="2:2" x14ac:dyDescent="0.3">
      <c r="B325" s="151"/>
    </row>
    <row r="326" spans="2:2" x14ac:dyDescent="0.3">
      <c r="B326" s="151"/>
    </row>
    <row r="327" spans="2:2" x14ac:dyDescent="0.3">
      <c r="B327" s="151"/>
    </row>
    <row r="328" spans="2:2" x14ac:dyDescent="0.3">
      <c r="B328" s="151"/>
    </row>
    <row r="329" spans="2:2" x14ac:dyDescent="0.3">
      <c r="B329" s="151"/>
    </row>
    <row r="330" spans="2:2" x14ac:dyDescent="0.3">
      <c r="B330" s="151"/>
    </row>
    <row r="331" spans="2:2" x14ac:dyDescent="0.3">
      <c r="B331" s="151"/>
    </row>
    <row r="332" spans="2:2" x14ac:dyDescent="0.3">
      <c r="B332" s="151"/>
    </row>
    <row r="333" spans="2:2" x14ac:dyDescent="0.3">
      <c r="B333" s="151"/>
    </row>
    <row r="334" spans="2:2" x14ac:dyDescent="0.3">
      <c r="B334" s="151"/>
    </row>
    <row r="335" spans="2:2" x14ac:dyDescent="0.3">
      <c r="B335" s="151"/>
    </row>
    <row r="336" spans="2:2" x14ac:dyDescent="0.3">
      <c r="B336" s="151"/>
    </row>
    <row r="337" spans="2:2" x14ac:dyDescent="0.3">
      <c r="B337" s="151"/>
    </row>
    <row r="338" spans="2:2" x14ac:dyDescent="0.3">
      <c r="B338" s="151"/>
    </row>
    <row r="339" spans="2:2" x14ac:dyDescent="0.3">
      <c r="B339" s="151"/>
    </row>
    <row r="340" spans="2:2" x14ac:dyDescent="0.3">
      <c r="B340" s="151"/>
    </row>
    <row r="341" spans="2:2" x14ac:dyDescent="0.3">
      <c r="B341" s="151"/>
    </row>
    <row r="342" spans="2:2" x14ac:dyDescent="0.3">
      <c r="B342" s="151"/>
    </row>
    <row r="343" spans="2:2" x14ac:dyDescent="0.3">
      <c r="B343" s="151"/>
    </row>
    <row r="344" spans="2:2" x14ac:dyDescent="0.3">
      <c r="B344" s="151"/>
    </row>
    <row r="345" spans="2:2" x14ac:dyDescent="0.3">
      <c r="B345" s="151"/>
    </row>
    <row r="346" spans="2:2" x14ac:dyDescent="0.3">
      <c r="B346" s="151"/>
    </row>
    <row r="347" spans="2:2" x14ac:dyDescent="0.3">
      <c r="B347" s="151"/>
    </row>
    <row r="348" spans="2:2" x14ac:dyDescent="0.3">
      <c r="B348" s="151"/>
    </row>
    <row r="349" spans="2:2" x14ac:dyDescent="0.3">
      <c r="B349" s="151"/>
    </row>
    <row r="350" spans="2:2" x14ac:dyDescent="0.3">
      <c r="B350" s="151"/>
    </row>
    <row r="351" spans="2:2" x14ac:dyDescent="0.3">
      <c r="B351" s="151"/>
    </row>
    <row r="352" spans="2:2" x14ac:dyDescent="0.3">
      <c r="B352" s="151"/>
    </row>
    <row r="353" spans="2:2" x14ac:dyDescent="0.3">
      <c r="B353" s="151"/>
    </row>
    <row r="354" spans="2:2" x14ac:dyDescent="0.3">
      <c r="B354" s="151"/>
    </row>
    <row r="355" spans="2:2" x14ac:dyDescent="0.3">
      <c r="B355" s="151"/>
    </row>
    <row r="356" spans="2:2" x14ac:dyDescent="0.3">
      <c r="B356" s="151"/>
    </row>
    <row r="357" spans="2:2" x14ac:dyDescent="0.3">
      <c r="B357" s="151"/>
    </row>
    <row r="358" spans="2:2" x14ac:dyDescent="0.3">
      <c r="B358" s="151"/>
    </row>
    <row r="359" spans="2:2" x14ac:dyDescent="0.3">
      <c r="B359" s="151"/>
    </row>
    <row r="360" spans="2:2" x14ac:dyDescent="0.3">
      <c r="B360" s="151"/>
    </row>
    <row r="361" spans="2:2" x14ac:dyDescent="0.3">
      <c r="B361" s="151"/>
    </row>
    <row r="362" spans="2:2" x14ac:dyDescent="0.3">
      <c r="B362" s="151"/>
    </row>
    <row r="363" spans="2:2" x14ac:dyDescent="0.3">
      <c r="B363" s="151"/>
    </row>
    <row r="364" spans="2:2" x14ac:dyDescent="0.3">
      <c r="B364" s="151"/>
    </row>
    <row r="365" spans="2:2" x14ac:dyDescent="0.3">
      <c r="B365" s="151"/>
    </row>
    <row r="366" spans="2:2" x14ac:dyDescent="0.3">
      <c r="B366" s="151"/>
    </row>
    <row r="367" spans="2:2" x14ac:dyDescent="0.3">
      <c r="B367" s="151"/>
    </row>
    <row r="368" spans="2:2" x14ac:dyDescent="0.3">
      <c r="B368" s="151"/>
    </row>
    <row r="369" spans="2:2" x14ac:dyDescent="0.3">
      <c r="B369" s="151"/>
    </row>
    <row r="370" spans="2:2" x14ac:dyDescent="0.3">
      <c r="B370" s="151"/>
    </row>
    <row r="371" spans="2:2" x14ac:dyDescent="0.3">
      <c r="B371" s="151"/>
    </row>
    <row r="372" spans="2:2" x14ac:dyDescent="0.3">
      <c r="B372" s="151"/>
    </row>
    <row r="373" spans="2:2" x14ac:dyDescent="0.3">
      <c r="B373" s="151"/>
    </row>
    <row r="374" spans="2:2" x14ac:dyDescent="0.3">
      <c r="B374" s="151"/>
    </row>
    <row r="375" spans="2:2" x14ac:dyDescent="0.3">
      <c r="B375" s="151"/>
    </row>
    <row r="376" spans="2:2" x14ac:dyDescent="0.3">
      <c r="B376" s="151"/>
    </row>
    <row r="377" spans="2:2" x14ac:dyDescent="0.3">
      <c r="B377" s="151"/>
    </row>
    <row r="378" spans="2:2" x14ac:dyDescent="0.3">
      <c r="B378" s="151"/>
    </row>
    <row r="379" spans="2:2" x14ac:dyDescent="0.3">
      <c r="B379" s="151"/>
    </row>
    <row r="380" spans="2:2" x14ac:dyDescent="0.3">
      <c r="B380" s="151"/>
    </row>
    <row r="381" spans="2:2" x14ac:dyDescent="0.3">
      <c r="B381" s="151"/>
    </row>
    <row r="382" spans="2:2" x14ac:dyDescent="0.3">
      <c r="B382" s="151"/>
    </row>
    <row r="383" spans="2:2" x14ac:dyDescent="0.3">
      <c r="B383" s="151"/>
    </row>
    <row r="384" spans="2:2" x14ac:dyDescent="0.3">
      <c r="B384" s="151"/>
    </row>
    <row r="385" spans="2:2" x14ac:dyDescent="0.3">
      <c r="B385" s="151"/>
    </row>
    <row r="386" spans="2:2" x14ac:dyDescent="0.3">
      <c r="B386" s="151"/>
    </row>
    <row r="387" spans="2:2" x14ac:dyDescent="0.3">
      <c r="B387" s="151"/>
    </row>
    <row r="388" spans="2:2" x14ac:dyDescent="0.3">
      <c r="B388" s="151"/>
    </row>
    <row r="389" spans="2:2" x14ac:dyDescent="0.3">
      <c r="B389" s="151"/>
    </row>
    <row r="390" spans="2:2" x14ac:dyDescent="0.3">
      <c r="B390" s="151"/>
    </row>
    <row r="391" spans="2:2" x14ac:dyDescent="0.3">
      <c r="B391" s="151"/>
    </row>
    <row r="392" spans="2:2" x14ac:dyDescent="0.3">
      <c r="B392" s="151"/>
    </row>
    <row r="393" spans="2:2" x14ac:dyDescent="0.3">
      <c r="B393" s="151"/>
    </row>
    <row r="394" spans="2:2" x14ac:dyDescent="0.3">
      <c r="B394" s="151"/>
    </row>
    <row r="395" spans="2:2" x14ac:dyDescent="0.3">
      <c r="B395" s="151"/>
    </row>
    <row r="396" spans="2:2" x14ac:dyDescent="0.3">
      <c r="B396" s="151"/>
    </row>
    <row r="397" spans="2:2" x14ac:dyDescent="0.3">
      <c r="B397" s="151"/>
    </row>
    <row r="398" spans="2:2" x14ac:dyDescent="0.3">
      <c r="B398" s="151"/>
    </row>
    <row r="399" spans="2:2" x14ac:dyDescent="0.3">
      <c r="B399" s="151"/>
    </row>
    <row r="400" spans="2:2" x14ac:dyDescent="0.3">
      <c r="B400" s="151"/>
    </row>
    <row r="401" spans="2:2" x14ac:dyDescent="0.3">
      <c r="B401" s="151"/>
    </row>
    <row r="402" spans="2:2" x14ac:dyDescent="0.3">
      <c r="B402" s="151"/>
    </row>
    <row r="403" spans="2:2" x14ac:dyDescent="0.3">
      <c r="B403" s="151"/>
    </row>
    <row r="404" spans="2:2" x14ac:dyDescent="0.3">
      <c r="B404" s="151"/>
    </row>
    <row r="405" spans="2:2" x14ac:dyDescent="0.3">
      <c r="B405" s="151"/>
    </row>
    <row r="406" spans="2:2" x14ac:dyDescent="0.3">
      <c r="B406" s="151"/>
    </row>
    <row r="407" spans="2:2" x14ac:dyDescent="0.3">
      <c r="B407" s="151"/>
    </row>
    <row r="408" spans="2:2" x14ac:dyDescent="0.3">
      <c r="B408" s="151"/>
    </row>
    <row r="409" spans="2:2" x14ac:dyDescent="0.3">
      <c r="B409" s="151"/>
    </row>
    <row r="410" spans="2:2" x14ac:dyDescent="0.3">
      <c r="B410" s="151"/>
    </row>
    <row r="411" spans="2:2" x14ac:dyDescent="0.3">
      <c r="B411" s="151"/>
    </row>
    <row r="412" spans="2:2" x14ac:dyDescent="0.3">
      <c r="B412" s="151"/>
    </row>
    <row r="413" spans="2:2" x14ac:dyDescent="0.3">
      <c r="B413" s="151"/>
    </row>
    <row r="414" spans="2:2" x14ac:dyDescent="0.3">
      <c r="B414" s="151"/>
    </row>
    <row r="415" spans="2:2" x14ac:dyDescent="0.3">
      <c r="B415" s="151"/>
    </row>
    <row r="416" spans="2:2" x14ac:dyDescent="0.3">
      <c r="B416" s="151"/>
    </row>
    <row r="417" spans="2:2" x14ac:dyDescent="0.3">
      <c r="B417" s="151"/>
    </row>
    <row r="418" spans="2:2" x14ac:dyDescent="0.3">
      <c r="B418" s="151"/>
    </row>
    <row r="419" spans="2:2" x14ac:dyDescent="0.3">
      <c r="B419" s="151"/>
    </row>
    <row r="420" spans="2:2" x14ac:dyDescent="0.3">
      <c r="B420" s="151"/>
    </row>
    <row r="421" spans="2:2" x14ac:dyDescent="0.3">
      <c r="B421" s="151"/>
    </row>
    <row r="422" spans="2:2" x14ac:dyDescent="0.3">
      <c r="B422" s="151"/>
    </row>
    <row r="423" spans="2:2" x14ac:dyDescent="0.3">
      <c r="B423" s="151"/>
    </row>
    <row r="424" spans="2:2" x14ac:dyDescent="0.3">
      <c r="B424" s="151"/>
    </row>
    <row r="425" spans="2:2" x14ac:dyDescent="0.3">
      <c r="B425" s="151"/>
    </row>
    <row r="426" spans="2:2" x14ac:dyDescent="0.3">
      <c r="B426" s="151"/>
    </row>
    <row r="427" spans="2:2" x14ac:dyDescent="0.3">
      <c r="B427" s="151"/>
    </row>
    <row r="428" spans="2:2" x14ac:dyDescent="0.3">
      <c r="B428" s="151"/>
    </row>
    <row r="429" spans="2:2" x14ac:dyDescent="0.3">
      <c r="B429" s="151"/>
    </row>
    <row r="430" spans="2:2" x14ac:dyDescent="0.3">
      <c r="B430" s="151"/>
    </row>
    <row r="431" spans="2:2" x14ac:dyDescent="0.3">
      <c r="B431" s="151"/>
    </row>
    <row r="432" spans="2:2" x14ac:dyDescent="0.3">
      <c r="B432" s="151"/>
    </row>
    <row r="433" spans="2:2" x14ac:dyDescent="0.3">
      <c r="B433" s="151"/>
    </row>
    <row r="434" spans="2:2" x14ac:dyDescent="0.3">
      <c r="B434" s="151"/>
    </row>
    <row r="435" spans="2:2" x14ac:dyDescent="0.3">
      <c r="B435" s="151"/>
    </row>
    <row r="436" spans="2:2" x14ac:dyDescent="0.3">
      <c r="B436" s="151"/>
    </row>
    <row r="437" spans="2:2" x14ac:dyDescent="0.3">
      <c r="B437" s="151"/>
    </row>
    <row r="438" spans="2:2" x14ac:dyDescent="0.3">
      <c r="B438" s="151"/>
    </row>
    <row r="439" spans="2:2" x14ac:dyDescent="0.3">
      <c r="B439" s="151"/>
    </row>
    <row r="440" spans="2:2" x14ac:dyDescent="0.3">
      <c r="B440" s="151"/>
    </row>
    <row r="441" spans="2:2" x14ac:dyDescent="0.3">
      <c r="B441" s="151"/>
    </row>
    <row r="442" spans="2:2" x14ac:dyDescent="0.3">
      <c r="B442" s="151"/>
    </row>
    <row r="443" spans="2:2" x14ac:dyDescent="0.3">
      <c r="B443" s="151"/>
    </row>
    <row r="444" spans="2:2" x14ac:dyDescent="0.3">
      <c r="B444" s="151"/>
    </row>
    <row r="445" spans="2:2" x14ac:dyDescent="0.3">
      <c r="B445" s="151"/>
    </row>
    <row r="446" spans="2:2" x14ac:dyDescent="0.3">
      <c r="B446" s="151"/>
    </row>
    <row r="447" spans="2:2" x14ac:dyDescent="0.3">
      <c r="B447" s="151"/>
    </row>
    <row r="448" spans="2:2" x14ac:dyDescent="0.3">
      <c r="B448" s="151"/>
    </row>
    <row r="449" spans="2:2" x14ac:dyDescent="0.3">
      <c r="B449" s="151"/>
    </row>
    <row r="450" spans="2:2" x14ac:dyDescent="0.3">
      <c r="B450" s="151"/>
    </row>
    <row r="451" spans="2:2" x14ac:dyDescent="0.3">
      <c r="B451" s="151"/>
    </row>
    <row r="452" spans="2:2" x14ac:dyDescent="0.3">
      <c r="B452" s="151"/>
    </row>
    <row r="453" spans="2:2" x14ac:dyDescent="0.3">
      <c r="B453" s="151"/>
    </row>
    <row r="454" spans="2:2" x14ac:dyDescent="0.3">
      <c r="B454" s="151"/>
    </row>
    <row r="455" spans="2:2" x14ac:dyDescent="0.3">
      <c r="B455" s="151"/>
    </row>
    <row r="456" spans="2:2" x14ac:dyDescent="0.3">
      <c r="B456" s="151"/>
    </row>
    <row r="457" spans="2:2" x14ac:dyDescent="0.3">
      <c r="B457" s="151"/>
    </row>
    <row r="458" spans="2:2" x14ac:dyDescent="0.3">
      <c r="B458" s="151"/>
    </row>
    <row r="459" spans="2:2" x14ac:dyDescent="0.3">
      <c r="B459" s="151"/>
    </row>
    <row r="460" spans="2:2" x14ac:dyDescent="0.3">
      <c r="B460" s="151"/>
    </row>
    <row r="461" spans="2:2" x14ac:dyDescent="0.3">
      <c r="B461" s="151"/>
    </row>
    <row r="462" spans="2:2" x14ac:dyDescent="0.3">
      <c r="B462" s="151"/>
    </row>
    <row r="463" spans="2:2" x14ac:dyDescent="0.3">
      <c r="B463" s="151"/>
    </row>
    <row r="464" spans="2:2" x14ac:dyDescent="0.3">
      <c r="B464" s="151"/>
    </row>
    <row r="465" spans="2:2" x14ac:dyDescent="0.3">
      <c r="B465" s="151"/>
    </row>
    <row r="466" spans="2:2" x14ac:dyDescent="0.3">
      <c r="B466" s="151"/>
    </row>
    <row r="467" spans="2:2" x14ac:dyDescent="0.3">
      <c r="B467" s="151"/>
    </row>
    <row r="468" spans="2:2" x14ac:dyDescent="0.3">
      <c r="B468" s="151"/>
    </row>
    <row r="469" spans="2:2" x14ac:dyDescent="0.3">
      <c r="B469" s="151"/>
    </row>
    <row r="470" spans="2:2" x14ac:dyDescent="0.3">
      <c r="B470" s="151"/>
    </row>
    <row r="471" spans="2:2" x14ac:dyDescent="0.3">
      <c r="B471" s="151"/>
    </row>
    <row r="472" spans="2:2" x14ac:dyDescent="0.3">
      <c r="B472" s="151"/>
    </row>
    <row r="473" spans="2:2" x14ac:dyDescent="0.3">
      <c r="B473" s="151"/>
    </row>
    <row r="474" spans="2:2" x14ac:dyDescent="0.3">
      <c r="B474" s="151"/>
    </row>
    <row r="475" spans="2:2" x14ac:dyDescent="0.3">
      <c r="B475" s="151"/>
    </row>
    <row r="476" spans="2:2" x14ac:dyDescent="0.3">
      <c r="B476" s="151"/>
    </row>
    <row r="477" spans="2:2" x14ac:dyDescent="0.3">
      <c r="B477" s="151"/>
    </row>
    <row r="478" spans="2:2" x14ac:dyDescent="0.3">
      <c r="B478" s="151"/>
    </row>
    <row r="479" spans="2:2" x14ac:dyDescent="0.3">
      <c r="B479" s="151"/>
    </row>
    <row r="480" spans="2:2" x14ac:dyDescent="0.3">
      <c r="B480" s="151"/>
    </row>
    <row r="481" spans="2:2" x14ac:dyDescent="0.3">
      <c r="B481" s="151"/>
    </row>
    <row r="482" spans="2:2" x14ac:dyDescent="0.3">
      <c r="B482" s="151"/>
    </row>
    <row r="483" spans="2:2" x14ac:dyDescent="0.3">
      <c r="B483" s="151"/>
    </row>
    <row r="484" spans="2:2" x14ac:dyDescent="0.3">
      <c r="B484" s="151"/>
    </row>
    <row r="485" spans="2:2" x14ac:dyDescent="0.3">
      <c r="B485" s="151"/>
    </row>
    <row r="486" spans="2:2" x14ac:dyDescent="0.3">
      <c r="B486" s="151"/>
    </row>
    <row r="487" spans="2:2" x14ac:dyDescent="0.3">
      <c r="B487" s="151"/>
    </row>
    <row r="488" spans="2:2" x14ac:dyDescent="0.3">
      <c r="B488" s="151"/>
    </row>
    <row r="489" spans="2:2" x14ac:dyDescent="0.3">
      <c r="B489" s="151"/>
    </row>
    <row r="490" spans="2:2" x14ac:dyDescent="0.3">
      <c r="B490" s="151"/>
    </row>
    <row r="491" spans="2:2" x14ac:dyDescent="0.3">
      <c r="B491" s="151"/>
    </row>
    <row r="492" spans="2:2" x14ac:dyDescent="0.3">
      <c r="B492" s="151"/>
    </row>
    <row r="493" spans="2:2" x14ac:dyDescent="0.3">
      <c r="B493" s="151"/>
    </row>
    <row r="494" spans="2:2" x14ac:dyDescent="0.3">
      <c r="B494" s="151"/>
    </row>
    <row r="495" spans="2:2" x14ac:dyDescent="0.3">
      <c r="B495" s="151"/>
    </row>
    <row r="496" spans="2:2" x14ac:dyDescent="0.3">
      <c r="B496" s="151"/>
    </row>
    <row r="497" spans="2:2" x14ac:dyDescent="0.3">
      <c r="B497" s="151"/>
    </row>
    <row r="498" spans="2:2" x14ac:dyDescent="0.3">
      <c r="B498" s="151"/>
    </row>
    <row r="499" spans="2:2" x14ac:dyDescent="0.3">
      <c r="B499" s="151"/>
    </row>
    <row r="500" spans="2:2" x14ac:dyDescent="0.3">
      <c r="B500" s="151"/>
    </row>
    <row r="501" spans="2:2" x14ac:dyDescent="0.3">
      <c r="B501" s="151"/>
    </row>
    <row r="502" spans="2:2" x14ac:dyDescent="0.3">
      <c r="B502" s="151"/>
    </row>
    <row r="503" spans="2:2" x14ac:dyDescent="0.3">
      <c r="B503" s="151"/>
    </row>
    <row r="504" spans="2:2" x14ac:dyDescent="0.3">
      <c r="B504" s="151"/>
    </row>
    <row r="505" spans="2:2" x14ac:dyDescent="0.3">
      <c r="B505" s="151"/>
    </row>
    <row r="506" spans="2:2" x14ac:dyDescent="0.3">
      <c r="B506" s="151"/>
    </row>
    <row r="507" spans="2:2" x14ac:dyDescent="0.3">
      <c r="B507" s="151"/>
    </row>
    <row r="508" spans="2:2" x14ac:dyDescent="0.3">
      <c r="B508" s="151"/>
    </row>
    <row r="509" spans="2:2" x14ac:dyDescent="0.3">
      <c r="B509" s="151"/>
    </row>
    <row r="510" spans="2:2" x14ac:dyDescent="0.3">
      <c r="B510" s="151"/>
    </row>
    <row r="511" spans="2:2" x14ac:dyDescent="0.3">
      <c r="B511" s="151"/>
    </row>
    <row r="512" spans="2:2" x14ac:dyDescent="0.3">
      <c r="B512" s="151"/>
    </row>
    <row r="513" spans="2:2" x14ac:dyDescent="0.3">
      <c r="B513" s="151"/>
    </row>
    <row r="514" spans="2:2" x14ac:dyDescent="0.3">
      <c r="B514" s="151"/>
    </row>
    <row r="515" spans="2:2" x14ac:dyDescent="0.3">
      <c r="B515" s="151"/>
    </row>
    <row r="516" spans="2:2" x14ac:dyDescent="0.3">
      <c r="B516" s="151"/>
    </row>
    <row r="517" spans="2:2" x14ac:dyDescent="0.3">
      <c r="B517" s="151"/>
    </row>
    <row r="518" spans="2:2" x14ac:dyDescent="0.3">
      <c r="B518" s="151"/>
    </row>
    <row r="519" spans="2:2" x14ac:dyDescent="0.3">
      <c r="B519" s="151"/>
    </row>
    <row r="520" spans="2:2" x14ac:dyDescent="0.3">
      <c r="B520" s="151"/>
    </row>
    <row r="521" spans="2:2" x14ac:dyDescent="0.3">
      <c r="B521" s="151"/>
    </row>
    <row r="522" spans="2:2" x14ac:dyDescent="0.3">
      <c r="B522" s="151"/>
    </row>
    <row r="523" spans="2:2" x14ac:dyDescent="0.3">
      <c r="B523" s="151"/>
    </row>
    <row r="524" spans="2:2" x14ac:dyDescent="0.3">
      <c r="B524" s="151"/>
    </row>
    <row r="525" spans="2:2" x14ac:dyDescent="0.3">
      <c r="B525" s="151"/>
    </row>
    <row r="526" spans="2:2" x14ac:dyDescent="0.3">
      <c r="B526" s="151"/>
    </row>
    <row r="527" spans="2:2" x14ac:dyDescent="0.3">
      <c r="B527" s="151"/>
    </row>
    <row r="528" spans="2:2" x14ac:dyDescent="0.3">
      <c r="B528" s="151"/>
    </row>
    <row r="529" spans="2:2" x14ac:dyDescent="0.3">
      <c r="B529" s="151"/>
    </row>
    <row r="530" spans="2:2" x14ac:dyDescent="0.3">
      <c r="B530" s="151"/>
    </row>
    <row r="531" spans="2:2" x14ac:dyDescent="0.3">
      <c r="B531" s="151"/>
    </row>
    <row r="532" spans="2:2" x14ac:dyDescent="0.3">
      <c r="B532" s="151"/>
    </row>
    <row r="533" spans="2:2" x14ac:dyDescent="0.3">
      <c r="B533" s="151"/>
    </row>
    <row r="534" spans="2:2" x14ac:dyDescent="0.3">
      <c r="B534" s="151"/>
    </row>
    <row r="535" spans="2:2" x14ac:dyDescent="0.3">
      <c r="B535" s="151"/>
    </row>
    <row r="536" spans="2:2" x14ac:dyDescent="0.3">
      <c r="B536" s="151"/>
    </row>
    <row r="537" spans="2:2" x14ac:dyDescent="0.3">
      <c r="B537" s="151"/>
    </row>
    <row r="538" spans="2:2" x14ac:dyDescent="0.3">
      <c r="B538" s="151"/>
    </row>
    <row r="539" spans="2:2" x14ac:dyDescent="0.3">
      <c r="B539" s="151"/>
    </row>
    <row r="540" spans="2:2" x14ac:dyDescent="0.3">
      <c r="B540" s="151"/>
    </row>
    <row r="541" spans="2:2" x14ac:dyDescent="0.3">
      <c r="B541" s="151"/>
    </row>
    <row r="542" spans="2:2" x14ac:dyDescent="0.3">
      <c r="B542" s="151"/>
    </row>
    <row r="543" spans="2:2" x14ac:dyDescent="0.3">
      <c r="B543" s="151"/>
    </row>
    <row r="544" spans="2:2" x14ac:dyDescent="0.3">
      <c r="B544" s="151"/>
    </row>
    <row r="545" spans="2:2" x14ac:dyDescent="0.3">
      <c r="B545" s="151"/>
    </row>
    <row r="546" spans="2:2" x14ac:dyDescent="0.3">
      <c r="B546" s="151"/>
    </row>
    <row r="547" spans="2:2" x14ac:dyDescent="0.3">
      <c r="B547" s="151"/>
    </row>
    <row r="548" spans="2:2" x14ac:dyDescent="0.3">
      <c r="B548" s="151"/>
    </row>
    <row r="549" spans="2:2" x14ac:dyDescent="0.3">
      <c r="B549" s="151"/>
    </row>
    <row r="550" spans="2:2" x14ac:dyDescent="0.3">
      <c r="B550" s="151"/>
    </row>
    <row r="551" spans="2:2" x14ac:dyDescent="0.3">
      <c r="B551" s="151"/>
    </row>
    <row r="552" spans="2:2" x14ac:dyDescent="0.3">
      <c r="B552" s="151"/>
    </row>
    <row r="553" spans="2:2" x14ac:dyDescent="0.3">
      <c r="B553" s="151"/>
    </row>
    <row r="554" spans="2:2" x14ac:dyDescent="0.3">
      <c r="B554" s="151"/>
    </row>
    <row r="555" spans="2:2" x14ac:dyDescent="0.3">
      <c r="B555" s="151"/>
    </row>
    <row r="556" spans="2:2" x14ac:dyDescent="0.3">
      <c r="B556" s="151"/>
    </row>
    <row r="557" spans="2:2" x14ac:dyDescent="0.3">
      <c r="B557" s="151"/>
    </row>
    <row r="558" spans="2:2" x14ac:dyDescent="0.3">
      <c r="B558" s="151"/>
    </row>
    <row r="559" spans="2:2" x14ac:dyDescent="0.3">
      <c r="B559" s="151"/>
    </row>
    <row r="560" spans="2:2" x14ac:dyDescent="0.3">
      <c r="B560" s="151"/>
    </row>
    <row r="561" spans="2:2" x14ac:dyDescent="0.3">
      <c r="B561" s="151"/>
    </row>
    <row r="562" spans="2:2" x14ac:dyDescent="0.3">
      <c r="B562" s="151"/>
    </row>
    <row r="563" spans="2:2" x14ac:dyDescent="0.3">
      <c r="B563" s="151"/>
    </row>
    <row r="564" spans="2:2" x14ac:dyDescent="0.3">
      <c r="B564" s="151"/>
    </row>
    <row r="565" spans="2:2" x14ac:dyDescent="0.3">
      <c r="B565" s="151"/>
    </row>
    <row r="566" spans="2:2" x14ac:dyDescent="0.3">
      <c r="B566" s="151"/>
    </row>
    <row r="567" spans="2:2" x14ac:dyDescent="0.3">
      <c r="B567" s="151"/>
    </row>
    <row r="568" spans="2:2" x14ac:dyDescent="0.3">
      <c r="B568" s="151"/>
    </row>
    <row r="569" spans="2:2" x14ac:dyDescent="0.3">
      <c r="B569" s="151"/>
    </row>
    <row r="570" spans="2:2" x14ac:dyDescent="0.3">
      <c r="B570" s="151"/>
    </row>
    <row r="571" spans="2:2" x14ac:dyDescent="0.3">
      <c r="B571" s="151"/>
    </row>
    <row r="572" spans="2:2" x14ac:dyDescent="0.3">
      <c r="B572" s="151"/>
    </row>
    <row r="573" spans="2:2" x14ac:dyDescent="0.3">
      <c r="B573" s="151"/>
    </row>
    <row r="574" spans="2:2" x14ac:dyDescent="0.3">
      <c r="B574" s="151"/>
    </row>
    <row r="575" spans="2:2" x14ac:dyDescent="0.3">
      <c r="B575" s="151"/>
    </row>
    <row r="576" spans="2:2" x14ac:dyDescent="0.3">
      <c r="B576" s="151"/>
    </row>
    <row r="577" spans="2:2" x14ac:dyDescent="0.3">
      <c r="B577" s="151"/>
    </row>
    <row r="578" spans="2:2" x14ac:dyDescent="0.3">
      <c r="B578" s="151"/>
    </row>
    <row r="579" spans="2:2" x14ac:dyDescent="0.3">
      <c r="B579" s="151"/>
    </row>
    <row r="580" spans="2:2" x14ac:dyDescent="0.3">
      <c r="B580" s="151"/>
    </row>
    <row r="581" spans="2:2" x14ac:dyDescent="0.3">
      <c r="B581" s="151"/>
    </row>
    <row r="582" spans="2:2" x14ac:dyDescent="0.3">
      <c r="B582" s="151"/>
    </row>
    <row r="583" spans="2:2" x14ac:dyDescent="0.3">
      <c r="B583" s="151"/>
    </row>
    <row r="584" spans="2:2" x14ac:dyDescent="0.3">
      <c r="B584" s="151"/>
    </row>
    <row r="585" spans="2:2" x14ac:dyDescent="0.3">
      <c r="B585" s="151"/>
    </row>
    <row r="586" spans="2:2" x14ac:dyDescent="0.3">
      <c r="B586" s="151"/>
    </row>
    <row r="587" spans="2:2" x14ac:dyDescent="0.3">
      <c r="B587" s="151"/>
    </row>
    <row r="588" spans="2:2" x14ac:dyDescent="0.3">
      <c r="B588" s="151"/>
    </row>
    <row r="589" spans="2:2" x14ac:dyDescent="0.3">
      <c r="B589" s="151"/>
    </row>
    <row r="590" spans="2:2" x14ac:dyDescent="0.3">
      <c r="B590" s="151"/>
    </row>
    <row r="591" spans="2:2" x14ac:dyDescent="0.3">
      <c r="B591" s="151"/>
    </row>
    <row r="592" spans="2:2" x14ac:dyDescent="0.3">
      <c r="B592" s="151"/>
    </row>
    <row r="593" spans="2:2" x14ac:dyDescent="0.3">
      <c r="B593" s="151"/>
    </row>
    <row r="594" spans="2:2" x14ac:dyDescent="0.3">
      <c r="B594" s="151"/>
    </row>
    <row r="595" spans="2:2" x14ac:dyDescent="0.3">
      <c r="B595" s="151"/>
    </row>
    <row r="596" spans="2:2" x14ac:dyDescent="0.3">
      <c r="B596" s="151"/>
    </row>
    <row r="597" spans="2:2" x14ac:dyDescent="0.3">
      <c r="B597" s="151"/>
    </row>
    <row r="598" spans="2:2" x14ac:dyDescent="0.3">
      <c r="B598" s="151"/>
    </row>
    <row r="599" spans="2:2" x14ac:dyDescent="0.3">
      <c r="B599" s="151"/>
    </row>
    <row r="600" spans="2:2" x14ac:dyDescent="0.3">
      <c r="B600" s="151"/>
    </row>
    <row r="601" spans="2:2" x14ac:dyDescent="0.3">
      <c r="B601" s="151"/>
    </row>
    <row r="602" spans="2:2" x14ac:dyDescent="0.3">
      <c r="B602" s="151"/>
    </row>
    <row r="603" spans="2:2" x14ac:dyDescent="0.3">
      <c r="B603" s="151"/>
    </row>
    <row r="604" spans="2:2" x14ac:dyDescent="0.3">
      <c r="B604" s="151"/>
    </row>
    <row r="605" spans="2:2" x14ac:dyDescent="0.3">
      <c r="B605" s="151"/>
    </row>
    <row r="606" spans="2:2" x14ac:dyDescent="0.3">
      <c r="B606" s="151"/>
    </row>
    <row r="607" spans="2:2" x14ac:dyDescent="0.3">
      <c r="B607" s="151"/>
    </row>
    <row r="608" spans="2:2" x14ac:dyDescent="0.3">
      <c r="B608" s="151"/>
    </row>
    <row r="609" spans="2:2" x14ac:dyDescent="0.3">
      <c r="B609" s="151"/>
    </row>
    <row r="610" spans="2:2" x14ac:dyDescent="0.3">
      <c r="B610" s="151"/>
    </row>
    <row r="611" spans="2:2" x14ac:dyDescent="0.3">
      <c r="B611" s="151"/>
    </row>
    <row r="612" spans="2:2" x14ac:dyDescent="0.3">
      <c r="B612" s="151"/>
    </row>
    <row r="613" spans="2:2" x14ac:dyDescent="0.3">
      <c r="B613" s="151"/>
    </row>
    <row r="614" spans="2:2" x14ac:dyDescent="0.3">
      <c r="B614" s="151"/>
    </row>
    <row r="615" spans="2:2" x14ac:dyDescent="0.3">
      <c r="B615" s="151"/>
    </row>
    <row r="616" spans="2:2" x14ac:dyDescent="0.3">
      <c r="B616" s="151"/>
    </row>
    <row r="617" spans="2:2" x14ac:dyDescent="0.3">
      <c r="B617" s="151"/>
    </row>
    <row r="618" spans="2:2" x14ac:dyDescent="0.3">
      <c r="B618" s="151"/>
    </row>
    <row r="619" spans="2:2" x14ac:dyDescent="0.3">
      <c r="B619" s="151"/>
    </row>
    <row r="620" spans="2:2" x14ac:dyDescent="0.3">
      <c r="B620" s="151"/>
    </row>
    <row r="621" spans="2:2" x14ac:dyDescent="0.3">
      <c r="B621" s="151"/>
    </row>
    <row r="622" spans="2:2" x14ac:dyDescent="0.3">
      <c r="B622" s="151"/>
    </row>
    <row r="623" spans="2:2" x14ac:dyDescent="0.3">
      <c r="B623" s="151"/>
    </row>
    <row r="624" spans="2:2" x14ac:dyDescent="0.3">
      <c r="B624" s="151"/>
    </row>
    <row r="625" spans="2:2" x14ac:dyDescent="0.3">
      <c r="B625" s="151"/>
    </row>
    <row r="626" spans="2:2" x14ac:dyDescent="0.3">
      <c r="B626" s="151"/>
    </row>
    <row r="627" spans="2:2" x14ac:dyDescent="0.3">
      <c r="B627" s="151"/>
    </row>
    <row r="628" spans="2:2" x14ac:dyDescent="0.3">
      <c r="B628" s="151"/>
    </row>
    <row r="629" spans="2:2" x14ac:dyDescent="0.3">
      <c r="B629" s="151"/>
    </row>
    <row r="630" spans="2:2" x14ac:dyDescent="0.3">
      <c r="B630" s="151"/>
    </row>
    <row r="631" spans="2:2" x14ac:dyDescent="0.3">
      <c r="B631" s="151"/>
    </row>
    <row r="632" spans="2:2" x14ac:dyDescent="0.3">
      <c r="B632" s="151"/>
    </row>
    <row r="633" spans="2:2" x14ac:dyDescent="0.3">
      <c r="B633" s="151"/>
    </row>
    <row r="634" spans="2:2" x14ac:dyDescent="0.3">
      <c r="B634" s="151"/>
    </row>
    <row r="635" spans="2:2" x14ac:dyDescent="0.3">
      <c r="B635" s="151"/>
    </row>
    <row r="636" spans="2:2" x14ac:dyDescent="0.3">
      <c r="B636" s="151"/>
    </row>
    <row r="637" spans="2:2" x14ac:dyDescent="0.3">
      <c r="B637" s="151"/>
    </row>
    <row r="638" spans="2:2" x14ac:dyDescent="0.3">
      <c r="B638" s="151"/>
    </row>
    <row r="639" spans="2:2" x14ac:dyDescent="0.3">
      <c r="B639" s="151"/>
    </row>
    <row r="640" spans="2:2" x14ac:dyDescent="0.3">
      <c r="B640" s="151"/>
    </row>
    <row r="641" spans="2:2" x14ac:dyDescent="0.3">
      <c r="B641" s="151"/>
    </row>
    <row r="642" spans="2:2" x14ac:dyDescent="0.3">
      <c r="B642" s="151"/>
    </row>
    <row r="643" spans="2:2" x14ac:dyDescent="0.3">
      <c r="B643" s="151"/>
    </row>
    <row r="644" spans="2:2" x14ac:dyDescent="0.3">
      <c r="B644" s="151"/>
    </row>
    <row r="645" spans="2:2" x14ac:dyDescent="0.3">
      <c r="B645" s="151"/>
    </row>
    <row r="646" spans="2:2" x14ac:dyDescent="0.3">
      <c r="B646" s="151"/>
    </row>
    <row r="647" spans="2:2" x14ac:dyDescent="0.3">
      <c r="B647" s="151"/>
    </row>
    <row r="648" spans="2:2" x14ac:dyDescent="0.3">
      <c r="B648" s="151"/>
    </row>
    <row r="649" spans="2:2" x14ac:dyDescent="0.3">
      <c r="B649" s="151"/>
    </row>
    <row r="650" spans="2:2" x14ac:dyDescent="0.3">
      <c r="B650" s="151"/>
    </row>
    <row r="651" spans="2:2" x14ac:dyDescent="0.3">
      <c r="B651" s="151"/>
    </row>
    <row r="652" spans="2:2" x14ac:dyDescent="0.3">
      <c r="B652" s="151"/>
    </row>
    <row r="653" spans="2:2" x14ac:dyDescent="0.3">
      <c r="B653" s="151"/>
    </row>
    <row r="654" spans="2:2" x14ac:dyDescent="0.3">
      <c r="B654" s="151"/>
    </row>
    <row r="655" spans="2:2" x14ac:dyDescent="0.3">
      <c r="B655" s="151"/>
    </row>
    <row r="656" spans="2:2" x14ac:dyDescent="0.3">
      <c r="B656" s="151"/>
    </row>
    <row r="657" spans="2:2" x14ac:dyDescent="0.3">
      <c r="B657" s="151"/>
    </row>
    <row r="658" spans="2:2" x14ac:dyDescent="0.3">
      <c r="B658" s="151"/>
    </row>
    <row r="659" spans="2:2" x14ac:dyDescent="0.3">
      <c r="B659" s="151"/>
    </row>
    <row r="660" spans="2:2" x14ac:dyDescent="0.3">
      <c r="B660" s="151"/>
    </row>
    <row r="661" spans="2:2" x14ac:dyDescent="0.3">
      <c r="B661" s="151"/>
    </row>
    <row r="662" spans="2:2" x14ac:dyDescent="0.3">
      <c r="B662" s="151"/>
    </row>
    <row r="663" spans="2:2" x14ac:dyDescent="0.3">
      <c r="B663" s="151"/>
    </row>
    <row r="664" spans="2:2" x14ac:dyDescent="0.3">
      <c r="B664" s="151"/>
    </row>
    <row r="665" spans="2:2" x14ac:dyDescent="0.3">
      <c r="B665" s="151"/>
    </row>
    <row r="666" spans="2:2" x14ac:dyDescent="0.3">
      <c r="B666" s="151"/>
    </row>
    <row r="667" spans="2:2" x14ac:dyDescent="0.3">
      <c r="B667" s="151"/>
    </row>
    <row r="668" spans="2:2" x14ac:dyDescent="0.3">
      <c r="B668" s="151"/>
    </row>
    <row r="669" spans="2:2" x14ac:dyDescent="0.3">
      <c r="B669" s="151"/>
    </row>
    <row r="670" spans="2:2" x14ac:dyDescent="0.3">
      <c r="B670" s="151"/>
    </row>
    <row r="671" spans="2:2" x14ac:dyDescent="0.3">
      <c r="B671" s="151"/>
    </row>
    <row r="672" spans="2:2" x14ac:dyDescent="0.3">
      <c r="B672" s="151"/>
    </row>
    <row r="673" spans="2:2" x14ac:dyDescent="0.3">
      <c r="B673" s="151"/>
    </row>
    <row r="674" spans="2:2" x14ac:dyDescent="0.3">
      <c r="B674" s="151"/>
    </row>
    <row r="675" spans="2:2" x14ac:dyDescent="0.3">
      <c r="B675" s="151"/>
    </row>
    <row r="676" spans="2:2" x14ac:dyDescent="0.3">
      <c r="B676" s="151"/>
    </row>
    <row r="677" spans="2:2" x14ac:dyDescent="0.3">
      <c r="B677" s="151"/>
    </row>
    <row r="678" spans="2:2" x14ac:dyDescent="0.3">
      <c r="B678" s="151"/>
    </row>
    <row r="679" spans="2:2" x14ac:dyDescent="0.3">
      <c r="B679" s="151"/>
    </row>
    <row r="680" spans="2:2" x14ac:dyDescent="0.3">
      <c r="B680" s="151"/>
    </row>
    <row r="681" spans="2:2" x14ac:dyDescent="0.3">
      <c r="B681" s="151"/>
    </row>
    <row r="682" spans="2:2" x14ac:dyDescent="0.3">
      <c r="B682" s="151"/>
    </row>
    <row r="683" spans="2:2" x14ac:dyDescent="0.3">
      <c r="B683" s="151"/>
    </row>
    <row r="684" spans="2:2" x14ac:dyDescent="0.3">
      <c r="B684" s="151"/>
    </row>
    <row r="685" spans="2:2" x14ac:dyDescent="0.3">
      <c r="B685" s="151"/>
    </row>
    <row r="686" spans="2:2" x14ac:dyDescent="0.3">
      <c r="B686" s="151"/>
    </row>
    <row r="687" spans="2:2" x14ac:dyDescent="0.3">
      <c r="B687" s="151"/>
    </row>
    <row r="688" spans="2:2" x14ac:dyDescent="0.3">
      <c r="B688" s="151"/>
    </row>
    <row r="689" spans="2:2" x14ac:dyDescent="0.3">
      <c r="B689" s="151"/>
    </row>
    <row r="690" spans="2:2" x14ac:dyDescent="0.3">
      <c r="B690" s="151"/>
    </row>
    <row r="691" spans="2:2" x14ac:dyDescent="0.3">
      <c r="B691" s="151"/>
    </row>
    <row r="692" spans="2:2" x14ac:dyDescent="0.3">
      <c r="B692" s="151"/>
    </row>
    <row r="693" spans="2:2" x14ac:dyDescent="0.3">
      <c r="B693" s="151"/>
    </row>
    <row r="694" spans="2:2" x14ac:dyDescent="0.3">
      <c r="B694" s="151"/>
    </row>
    <row r="695" spans="2:2" x14ac:dyDescent="0.3">
      <c r="B695" s="151"/>
    </row>
    <row r="696" spans="2:2" x14ac:dyDescent="0.3">
      <c r="B696" s="151"/>
    </row>
    <row r="697" spans="2:2" x14ac:dyDescent="0.3">
      <c r="B697" s="151"/>
    </row>
    <row r="698" spans="2:2" x14ac:dyDescent="0.3">
      <c r="B698" s="151"/>
    </row>
    <row r="699" spans="2:2" x14ac:dyDescent="0.3">
      <c r="B699" s="151"/>
    </row>
    <row r="700" spans="2:2" x14ac:dyDescent="0.3">
      <c r="B700" s="151"/>
    </row>
    <row r="701" spans="2:2" x14ac:dyDescent="0.3">
      <c r="B701" s="151"/>
    </row>
    <row r="702" spans="2:2" x14ac:dyDescent="0.3">
      <c r="B702" s="151"/>
    </row>
    <row r="703" spans="2:2" x14ac:dyDescent="0.3">
      <c r="B703" s="151"/>
    </row>
    <row r="704" spans="2:2" x14ac:dyDescent="0.3">
      <c r="B704" s="151"/>
    </row>
    <row r="705" spans="2:2" x14ac:dyDescent="0.3">
      <c r="B705" s="151"/>
    </row>
    <row r="706" spans="2:2" x14ac:dyDescent="0.3">
      <c r="B706" s="151"/>
    </row>
    <row r="707" spans="2:2" x14ac:dyDescent="0.3">
      <c r="B707" s="151"/>
    </row>
    <row r="708" spans="2:2" x14ac:dyDescent="0.3">
      <c r="B708" s="151"/>
    </row>
    <row r="709" spans="2:2" x14ac:dyDescent="0.3">
      <c r="B709" s="151"/>
    </row>
    <row r="710" spans="2:2" x14ac:dyDescent="0.3">
      <c r="B710" s="151"/>
    </row>
    <row r="711" spans="2:2" x14ac:dyDescent="0.3">
      <c r="B711" s="151"/>
    </row>
    <row r="712" spans="2:2" x14ac:dyDescent="0.3">
      <c r="B712" s="151"/>
    </row>
    <row r="713" spans="2:2" x14ac:dyDescent="0.3">
      <c r="B713" s="151"/>
    </row>
    <row r="714" spans="2:2" x14ac:dyDescent="0.3">
      <c r="B714" s="151"/>
    </row>
    <row r="715" spans="2:2" x14ac:dyDescent="0.3">
      <c r="B715" s="151"/>
    </row>
    <row r="716" spans="2:2" x14ac:dyDescent="0.3">
      <c r="B716" s="151"/>
    </row>
    <row r="717" spans="2:2" x14ac:dyDescent="0.3">
      <c r="B717" s="151"/>
    </row>
    <row r="718" spans="2:2" x14ac:dyDescent="0.3">
      <c r="B718" s="151"/>
    </row>
    <row r="719" spans="2:2" x14ac:dyDescent="0.3">
      <c r="B719" s="151"/>
    </row>
    <row r="720" spans="2:2" x14ac:dyDescent="0.3">
      <c r="B720" s="151"/>
    </row>
    <row r="721" spans="2:2" x14ac:dyDescent="0.3">
      <c r="B721" s="151"/>
    </row>
    <row r="722" spans="2:2" x14ac:dyDescent="0.3">
      <c r="B722" s="151"/>
    </row>
    <row r="723" spans="2:2" x14ac:dyDescent="0.3">
      <c r="B723" s="151"/>
    </row>
    <row r="724" spans="2:2" x14ac:dyDescent="0.3">
      <c r="B724" s="151"/>
    </row>
    <row r="725" spans="2:2" x14ac:dyDescent="0.3">
      <c r="B725" s="151"/>
    </row>
    <row r="726" spans="2:2" x14ac:dyDescent="0.3">
      <c r="B726" s="151"/>
    </row>
    <row r="727" spans="2:2" x14ac:dyDescent="0.3">
      <c r="B727" s="151"/>
    </row>
    <row r="728" spans="2:2" x14ac:dyDescent="0.3">
      <c r="B728" s="151"/>
    </row>
    <row r="729" spans="2:2" x14ac:dyDescent="0.3">
      <c r="B729" s="151"/>
    </row>
    <row r="730" spans="2:2" x14ac:dyDescent="0.3">
      <c r="B730" s="151"/>
    </row>
    <row r="731" spans="2:2" x14ac:dyDescent="0.3">
      <c r="B731" s="151"/>
    </row>
    <row r="732" spans="2:2" x14ac:dyDescent="0.3">
      <c r="B732" s="151"/>
    </row>
    <row r="733" spans="2:2" x14ac:dyDescent="0.3">
      <c r="B733" s="151"/>
    </row>
    <row r="734" spans="2:2" x14ac:dyDescent="0.3">
      <c r="B734" s="151"/>
    </row>
    <row r="735" spans="2:2" x14ac:dyDescent="0.3">
      <c r="B735" s="151"/>
    </row>
    <row r="736" spans="2:2" x14ac:dyDescent="0.3">
      <c r="B736" s="151"/>
    </row>
    <row r="737" spans="2:2" x14ac:dyDescent="0.3">
      <c r="B737" s="151"/>
    </row>
    <row r="738" spans="2:2" x14ac:dyDescent="0.3">
      <c r="B738" s="151"/>
    </row>
    <row r="739" spans="2:2" x14ac:dyDescent="0.3">
      <c r="B739" s="151"/>
    </row>
    <row r="740" spans="2:2" x14ac:dyDescent="0.3">
      <c r="B740" s="151"/>
    </row>
    <row r="741" spans="2:2" x14ac:dyDescent="0.3">
      <c r="B741" s="151"/>
    </row>
    <row r="742" spans="2:2" x14ac:dyDescent="0.3">
      <c r="B742" s="151"/>
    </row>
    <row r="743" spans="2:2" x14ac:dyDescent="0.3">
      <c r="B743" s="151"/>
    </row>
    <row r="744" spans="2:2" x14ac:dyDescent="0.3">
      <c r="B744" s="151"/>
    </row>
    <row r="745" spans="2:2" x14ac:dyDescent="0.3">
      <c r="B745" s="151"/>
    </row>
    <row r="746" spans="2:2" x14ac:dyDescent="0.3">
      <c r="B746" s="151"/>
    </row>
    <row r="747" spans="2:2" x14ac:dyDescent="0.3">
      <c r="B747" s="151"/>
    </row>
    <row r="748" spans="2:2" x14ac:dyDescent="0.3">
      <c r="B748" s="151"/>
    </row>
    <row r="749" spans="2:2" x14ac:dyDescent="0.3">
      <c r="B749" s="151"/>
    </row>
    <row r="750" spans="2:2" x14ac:dyDescent="0.3">
      <c r="B750" s="151"/>
    </row>
    <row r="751" spans="2:2" x14ac:dyDescent="0.3">
      <c r="B751" s="151"/>
    </row>
    <row r="752" spans="2:2" x14ac:dyDescent="0.3">
      <c r="B752" s="151"/>
    </row>
    <row r="753" spans="2:2" x14ac:dyDescent="0.3">
      <c r="B753" s="151"/>
    </row>
    <row r="754" spans="2:2" x14ac:dyDescent="0.3">
      <c r="B754" s="151"/>
    </row>
    <row r="755" spans="2:2" x14ac:dyDescent="0.3">
      <c r="B755" s="151"/>
    </row>
    <row r="756" spans="2:2" x14ac:dyDescent="0.3">
      <c r="B756" s="151"/>
    </row>
    <row r="757" spans="2:2" x14ac:dyDescent="0.3">
      <c r="B757" s="151"/>
    </row>
    <row r="758" spans="2:2" x14ac:dyDescent="0.3">
      <c r="B758" s="151"/>
    </row>
    <row r="759" spans="2:2" x14ac:dyDescent="0.3">
      <c r="B759" s="151"/>
    </row>
    <row r="760" spans="2:2" x14ac:dyDescent="0.3">
      <c r="B760" s="151"/>
    </row>
    <row r="761" spans="2:2" x14ac:dyDescent="0.3">
      <c r="B761" s="151"/>
    </row>
    <row r="762" spans="2:2" x14ac:dyDescent="0.3">
      <c r="B762" s="151"/>
    </row>
    <row r="763" spans="2:2" x14ac:dyDescent="0.3">
      <c r="B763" s="151"/>
    </row>
    <row r="764" spans="2:2" x14ac:dyDescent="0.3">
      <c r="B764" s="151"/>
    </row>
    <row r="765" spans="2:2" x14ac:dyDescent="0.3">
      <c r="B765" s="151"/>
    </row>
    <row r="766" spans="2:2" x14ac:dyDescent="0.3">
      <c r="B766" s="151"/>
    </row>
    <row r="767" spans="2:2" x14ac:dyDescent="0.3">
      <c r="B767" s="151"/>
    </row>
    <row r="768" spans="2:2" x14ac:dyDescent="0.3">
      <c r="B768" s="151"/>
    </row>
    <row r="769" spans="2:2" x14ac:dyDescent="0.3">
      <c r="B769" s="151"/>
    </row>
    <row r="770" spans="2:2" x14ac:dyDescent="0.3">
      <c r="B770" s="151"/>
    </row>
    <row r="771" spans="2:2" x14ac:dyDescent="0.3">
      <c r="B771" s="151"/>
    </row>
    <row r="772" spans="2:2" x14ac:dyDescent="0.3">
      <c r="B772" s="151"/>
    </row>
    <row r="773" spans="2:2" x14ac:dyDescent="0.3">
      <c r="B773" s="151"/>
    </row>
    <row r="774" spans="2:2" x14ac:dyDescent="0.3">
      <c r="B774" s="151"/>
    </row>
    <row r="775" spans="2:2" x14ac:dyDescent="0.3">
      <c r="B775" s="151"/>
    </row>
    <row r="776" spans="2:2" x14ac:dyDescent="0.3">
      <c r="B776" s="151"/>
    </row>
    <row r="777" spans="2:2" x14ac:dyDescent="0.3">
      <c r="B777" s="151"/>
    </row>
    <row r="778" spans="2:2" x14ac:dyDescent="0.3">
      <c r="B778" s="151"/>
    </row>
    <row r="779" spans="2:2" x14ac:dyDescent="0.3">
      <c r="B779" s="151"/>
    </row>
    <row r="780" spans="2:2" x14ac:dyDescent="0.3">
      <c r="B780" s="151"/>
    </row>
    <row r="781" spans="2:2" x14ac:dyDescent="0.3">
      <c r="B781" s="151"/>
    </row>
    <row r="782" spans="2:2" x14ac:dyDescent="0.3">
      <c r="B782" s="151"/>
    </row>
    <row r="783" spans="2:2" x14ac:dyDescent="0.3">
      <c r="B783" s="151"/>
    </row>
    <row r="784" spans="2:2" x14ac:dyDescent="0.3">
      <c r="B784" s="151"/>
    </row>
    <row r="785" spans="2:2" x14ac:dyDescent="0.3">
      <c r="B785" s="151"/>
    </row>
    <row r="786" spans="2:2" x14ac:dyDescent="0.3">
      <c r="B786" s="151"/>
    </row>
    <row r="787" spans="2:2" x14ac:dyDescent="0.3">
      <c r="B787" s="151"/>
    </row>
    <row r="788" spans="2:2" x14ac:dyDescent="0.3">
      <c r="B788" s="151"/>
    </row>
    <row r="789" spans="2:2" x14ac:dyDescent="0.3">
      <c r="B789" s="151"/>
    </row>
    <row r="790" spans="2:2" x14ac:dyDescent="0.3">
      <c r="B790" s="151"/>
    </row>
    <row r="791" spans="2:2" x14ac:dyDescent="0.3">
      <c r="B791" s="151"/>
    </row>
    <row r="792" spans="2:2" x14ac:dyDescent="0.3">
      <c r="B792" s="151"/>
    </row>
    <row r="793" spans="2:2" x14ac:dyDescent="0.3">
      <c r="B793" s="151"/>
    </row>
    <row r="794" spans="2:2" x14ac:dyDescent="0.3">
      <c r="B794" s="151"/>
    </row>
    <row r="795" spans="2:2" x14ac:dyDescent="0.3">
      <c r="B795" s="151"/>
    </row>
    <row r="796" spans="2:2" x14ac:dyDescent="0.3">
      <c r="B796" s="151"/>
    </row>
    <row r="797" spans="2:2" x14ac:dyDescent="0.3">
      <c r="B797" s="151"/>
    </row>
    <row r="798" spans="2:2" x14ac:dyDescent="0.3">
      <c r="B798" s="151"/>
    </row>
    <row r="799" spans="2:2" x14ac:dyDescent="0.3">
      <c r="B799" s="151"/>
    </row>
    <row r="800" spans="2:2" x14ac:dyDescent="0.3">
      <c r="B800" s="151"/>
    </row>
    <row r="801" spans="2:2" x14ac:dyDescent="0.3">
      <c r="B801" s="151"/>
    </row>
    <row r="802" spans="2:2" x14ac:dyDescent="0.3">
      <c r="B802" s="151"/>
    </row>
    <row r="803" spans="2:2" x14ac:dyDescent="0.3">
      <c r="B803" s="151"/>
    </row>
    <row r="804" spans="2:2" x14ac:dyDescent="0.3">
      <c r="B804" s="151"/>
    </row>
    <row r="805" spans="2:2" x14ac:dyDescent="0.3">
      <c r="B805" s="151"/>
    </row>
    <row r="806" spans="2:2" x14ac:dyDescent="0.3">
      <c r="B806" s="151"/>
    </row>
    <row r="807" spans="2:2" x14ac:dyDescent="0.3">
      <c r="B807" s="151"/>
    </row>
    <row r="808" spans="2:2" x14ac:dyDescent="0.3">
      <c r="B808" s="151"/>
    </row>
    <row r="809" spans="2:2" x14ac:dyDescent="0.3">
      <c r="B809" s="151"/>
    </row>
    <row r="810" spans="2:2" x14ac:dyDescent="0.3">
      <c r="B810" s="151"/>
    </row>
    <row r="811" spans="2:2" x14ac:dyDescent="0.3">
      <c r="B811" s="151"/>
    </row>
    <row r="812" spans="2:2" x14ac:dyDescent="0.3">
      <c r="B812" s="151"/>
    </row>
    <row r="813" spans="2:2" x14ac:dyDescent="0.3">
      <c r="B813" s="151"/>
    </row>
    <row r="814" spans="2:2" x14ac:dyDescent="0.3">
      <c r="B814" s="151"/>
    </row>
    <row r="815" spans="2:2" x14ac:dyDescent="0.3">
      <c r="B815" s="151"/>
    </row>
    <row r="816" spans="2:2" x14ac:dyDescent="0.3">
      <c r="B816" s="151"/>
    </row>
    <row r="817" spans="2:2" x14ac:dyDescent="0.3">
      <c r="B817" s="151"/>
    </row>
    <row r="818" spans="2:2" x14ac:dyDescent="0.3">
      <c r="B818" s="151"/>
    </row>
    <row r="819" spans="2:2" x14ac:dyDescent="0.3">
      <c r="B819" s="151"/>
    </row>
    <row r="820" spans="2:2" x14ac:dyDescent="0.3">
      <c r="B820" s="151"/>
    </row>
    <row r="821" spans="2:2" x14ac:dyDescent="0.3">
      <c r="B821" s="151"/>
    </row>
    <row r="822" spans="2:2" x14ac:dyDescent="0.3">
      <c r="B822" s="151"/>
    </row>
    <row r="823" spans="2:2" x14ac:dyDescent="0.3">
      <c r="B823" s="151"/>
    </row>
    <row r="824" spans="2:2" x14ac:dyDescent="0.3">
      <c r="B824" s="151"/>
    </row>
    <row r="825" spans="2:2" x14ac:dyDescent="0.3">
      <c r="B825" s="151"/>
    </row>
    <row r="826" spans="2:2" x14ac:dyDescent="0.3">
      <c r="B826" s="151"/>
    </row>
    <row r="827" spans="2:2" x14ac:dyDescent="0.3">
      <c r="B827" s="151"/>
    </row>
    <row r="828" spans="2:2" x14ac:dyDescent="0.3">
      <c r="B828" s="151"/>
    </row>
    <row r="829" spans="2:2" x14ac:dyDescent="0.3">
      <c r="B829" s="151"/>
    </row>
    <row r="830" spans="2:2" x14ac:dyDescent="0.3">
      <c r="B830" s="151"/>
    </row>
    <row r="831" spans="2:2" x14ac:dyDescent="0.3">
      <c r="B831" s="151"/>
    </row>
    <row r="832" spans="2:2" x14ac:dyDescent="0.3">
      <c r="B832" s="151"/>
    </row>
    <row r="833" spans="2:2" x14ac:dyDescent="0.3">
      <c r="B833" s="151"/>
    </row>
    <row r="834" spans="2:2" x14ac:dyDescent="0.3">
      <c r="B834" s="151"/>
    </row>
    <row r="835" spans="2:2" x14ac:dyDescent="0.3">
      <c r="B835" s="151"/>
    </row>
    <row r="836" spans="2:2" x14ac:dyDescent="0.3">
      <c r="B836" s="151"/>
    </row>
    <row r="837" spans="2:2" x14ac:dyDescent="0.3">
      <c r="B837" s="151"/>
    </row>
    <row r="838" spans="2:2" x14ac:dyDescent="0.3">
      <c r="B838" s="151"/>
    </row>
    <row r="839" spans="2:2" x14ac:dyDescent="0.3">
      <c r="B839" s="151"/>
    </row>
    <row r="840" spans="2:2" x14ac:dyDescent="0.3">
      <c r="B840" s="151"/>
    </row>
    <row r="841" spans="2:2" x14ac:dyDescent="0.3">
      <c r="B841" s="151"/>
    </row>
    <row r="842" spans="2:2" x14ac:dyDescent="0.3">
      <c r="B842" s="151"/>
    </row>
    <row r="843" spans="2:2" x14ac:dyDescent="0.3">
      <c r="B843" s="151"/>
    </row>
    <row r="844" spans="2:2" x14ac:dyDescent="0.3">
      <c r="B844" s="151"/>
    </row>
    <row r="845" spans="2:2" x14ac:dyDescent="0.3">
      <c r="B845" s="151"/>
    </row>
    <row r="846" spans="2:2" x14ac:dyDescent="0.3">
      <c r="B846" s="151"/>
    </row>
    <row r="847" spans="2:2" x14ac:dyDescent="0.3">
      <c r="B847" s="151"/>
    </row>
    <row r="848" spans="2:2" x14ac:dyDescent="0.3">
      <c r="B848" s="151"/>
    </row>
    <row r="849" spans="2:2" x14ac:dyDescent="0.3">
      <c r="B849" s="151"/>
    </row>
    <row r="850" spans="2:2" x14ac:dyDescent="0.3">
      <c r="B850" s="151"/>
    </row>
    <row r="851" spans="2:2" x14ac:dyDescent="0.3">
      <c r="B851" s="151"/>
    </row>
    <row r="852" spans="2:2" x14ac:dyDescent="0.3">
      <c r="B852" s="151"/>
    </row>
    <row r="853" spans="2:2" x14ac:dyDescent="0.3">
      <c r="B853" s="151"/>
    </row>
    <row r="854" spans="2:2" x14ac:dyDescent="0.3">
      <c r="B854" s="151"/>
    </row>
    <row r="855" spans="2:2" x14ac:dyDescent="0.3">
      <c r="B855" s="151"/>
    </row>
    <row r="856" spans="2:2" x14ac:dyDescent="0.3">
      <c r="B856" s="151"/>
    </row>
    <row r="857" spans="2:2" x14ac:dyDescent="0.3">
      <c r="B857" s="151"/>
    </row>
    <row r="858" spans="2:2" x14ac:dyDescent="0.3">
      <c r="B858" s="151"/>
    </row>
    <row r="859" spans="2:2" x14ac:dyDescent="0.3">
      <c r="B859" s="151"/>
    </row>
    <row r="860" spans="2:2" x14ac:dyDescent="0.3">
      <c r="B860" s="151"/>
    </row>
    <row r="861" spans="2:2" x14ac:dyDescent="0.3">
      <c r="B861" s="151"/>
    </row>
    <row r="862" spans="2:2" x14ac:dyDescent="0.3">
      <c r="B862" s="151"/>
    </row>
    <row r="863" spans="2:2" x14ac:dyDescent="0.3">
      <c r="B863" s="151"/>
    </row>
    <row r="864" spans="2:2" x14ac:dyDescent="0.3">
      <c r="B864" s="151"/>
    </row>
    <row r="865" spans="2:2" x14ac:dyDescent="0.3">
      <c r="B865" s="151"/>
    </row>
    <row r="866" spans="2:2" x14ac:dyDescent="0.3">
      <c r="B866" s="151"/>
    </row>
    <row r="867" spans="2:2" x14ac:dyDescent="0.3">
      <c r="B867" s="151"/>
    </row>
    <row r="868" spans="2:2" x14ac:dyDescent="0.3">
      <c r="B868" s="151"/>
    </row>
    <row r="869" spans="2:2" x14ac:dyDescent="0.3">
      <c r="B869" s="151"/>
    </row>
    <row r="870" spans="2:2" x14ac:dyDescent="0.3">
      <c r="B870" s="151"/>
    </row>
    <row r="871" spans="2:2" x14ac:dyDescent="0.3">
      <c r="B871" s="151"/>
    </row>
    <row r="872" spans="2:2" x14ac:dyDescent="0.3">
      <c r="B872" s="151"/>
    </row>
    <row r="873" spans="2:2" x14ac:dyDescent="0.3">
      <c r="B873" s="151"/>
    </row>
    <row r="874" spans="2:2" x14ac:dyDescent="0.3">
      <c r="B874" s="151"/>
    </row>
    <row r="875" spans="2:2" x14ac:dyDescent="0.3">
      <c r="B875" s="151"/>
    </row>
    <row r="876" spans="2:2" x14ac:dyDescent="0.3">
      <c r="B876" s="151"/>
    </row>
    <row r="877" spans="2:2" x14ac:dyDescent="0.3">
      <c r="B877" s="151"/>
    </row>
    <row r="878" spans="2:2" x14ac:dyDescent="0.3">
      <c r="B878" s="151"/>
    </row>
    <row r="879" spans="2:2" x14ac:dyDescent="0.3">
      <c r="B879" s="151"/>
    </row>
    <row r="880" spans="2:2" x14ac:dyDescent="0.3">
      <c r="B880" s="151"/>
    </row>
    <row r="881" spans="2:2" x14ac:dyDescent="0.3">
      <c r="B881" s="151"/>
    </row>
    <row r="882" spans="2:2" x14ac:dyDescent="0.3">
      <c r="B882" s="151"/>
    </row>
    <row r="883" spans="2:2" x14ac:dyDescent="0.3">
      <c r="B883" s="151"/>
    </row>
    <row r="884" spans="2:2" x14ac:dyDescent="0.3">
      <c r="B884" s="151"/>
    </row>
    <row r="885" spans="2:2" x14ac:dyDescent="0.3">
      <c r="B885" s="151"/>
    </row>
    <row r="886" spans="2:2" x14ac:dyDescent="0.3">
      <c r="B886" s="151"/>
    </row>
    <row r="887" spans="2:2" x14ac:dyDescent="0.3">
      <c r="B887" s="151"/>
    </row>
    <row r="888" spans="2:2" x14ac:dyDescent="0.3">
      <c r="B888" s="151"/>
    </row>
    <row r="889" spans="2:2" x14ac:dyDescent="0.3">
      <c r="B889" s="151"/>
    </row>
    <row r="890" spans="2:2" x14ac:dyDescent="0.3">
      <c r="B890" s="151"/>
    </row>
    <row r="891" spans="2:2" x14ac:dyDescent="0.3">
      <c r="B891" s="151"/>
    </row>
    <row r="892" spans="2:2" x14ac:dyDescent="0.3">
      <c r="B892" s="151"/>
    </row>
    <row r="893" spans="2:2" x14ac:dyDescent="0.3">
      <c r="B893" s="151"/>
    </row>
    <row r="894" spans="2:2" x14ac:dyDescent="0.3">
      <c r="B894" s="151"/>
    </row>
    <row r="895" spans="2:2" x14ac:dyDescent="0.3">
      <c r="B895" s="151"/>
    </row>
    <row r="896" spans="2:2" x14ac:dyDescent="0.3">
      <c r="B896" s="151"/>
    </row>
    <row r="897" spans="2:2" x14ac:dyDescent="0.3">
      <c r="B897" s="151"/>
    </row>
    <row r="898" spans="2:2" x14ac:dyDescent="0.3">
      <c r="B898" s="151"/>
    </row>
    <row r="899" spans="2:2" x14ac:dyDescent="0.3">
      <c r="B899" s="151"/>
    </row>
    <row r="900" spans="2:2" x14ac:dyDescent="0.3">
      <c r="B900" s="151"/>
    </row>
    <row r="901" spans="2:2" x14ac:dyDescent="0.3">
      <c r="B901" s="151"/>
    </row>
    <row r="902" spans="2:2" x14ac:dyDescent="0.3">
      <c r="B902" s="151"/>
    </row>
    <row r="903" spans="2:2" x14ac:dyDescent="0.3">
      <c r="B903" s="151"/>
    </row>
    <row r="904" spans="2:2" x14ac:dyDescent="0.3">
      <c r="B904" s="151"/>
    </row>
    <row r="905" spans="2:2" x14ac:dyDescent="0.3">
      <c r="B905" s="151"/>
    </row>
    <row r="906" spans="2:2" x14ac:dyDescent="0.3">
      <c r="B906" s="151"/>
    </row>
    <row r="907" spans="2:2" x14ac:dyDescent="0.3">
      <c r="B907" s="151"/>
    </row>
    <row r="908" spans="2:2" x14ac:dyDescent="0.3">
      <c r="B908" s="151"/>
    </row>
    <row r="909" spans="2:2" x14ac:dyDescent="0.3">
      <c r="B909" s="151"/>
    </row>
    <row r="910" spans="2:2" x14ac:dyDescent="0.3">
      <c r="B910" s="151"/>
    </row>
    <row r="911" spans="2:2" x14ac:dyDescent="0.3">
      <c r="B911" s="151"/>
    </row>
    <row r="912" spans="2:2" x14ac:dyDescent="0.3">
      <c r="B912" s="151"/>
    </row>
    <row r="913" spans="2:2" x14ac:dyDescent="0.3">
      <c r="B913" s="151"/>
    </row>
    <row r="914" spans="2:2" x14ac:dyDescent="0.3">
      <c r="B914" s="151"/>
    </row>
    <row r="915" spans="2:2" x14ac:dyDescent="0.3">
      <c r="B915" s="151"/>
    </row>
    <row r="916" spans="2:2" x14ac:dyDescent="0.3">
      <c r="B916" s="151"/>
    </row>
    <row r="917" spans="2:2" x14ac:dyDescent="0.3">
      <c r="B917" s="151"/>
    </row>
    <row r="918" spans="2:2" x14ac:dyDescent="0.3">
      <c r="B918" s="151"/>
    </row>
    <row r="919" spans="2:2" x14ac:dyDescent="0.3">
      <c r="B919" s="151"/>
    </row>
    <row r="920" spans="2:2" x14ac:dyDescent="0.3">
      <c r="B920" s="151"/>
    </row>
    <row r="921" spans="2:2" x14ac:dyDescent="0.3">
      <c r="B921" s="151"/>
    </row>
    <row r="922" spans="2:2" x14ac:dyDescent="0.3">
      <c r="B922" s="151"/>
    </row>
    <row r="923" spans="2:2" x14ac:dyDescent="0.3">
      <c r="B923" s="151"/>
    </row>
    <row r="924" spans="2:2" x14ac:dyDescent="0.3">
      <c r="B924" s="151"/>
    </row>
    <row r="925" spans="2:2" x14ac:dyDescent="0.3">
      <c r="B925" s="151"/>
    </row>
    <row r="926" spans="2:2" x14ac:dyDescent="0.3">
      <c r="B926" s="151"/>
    </row>
    <row r="927" spans="2:2" x14ac:dyDescent="0.3">
      <c r="B927" s="151"/>
    </row>
    <row r="928" spans="2:2" x14ac:dyDescent="0.3">
      <c r="B928" s="151"/>
    </row>
    <row r="929" spans="2:2" x14ac:dyDescent="0.3">
      <c r="B929" s="151"/>
    </row>
    <row r="930" spans="2:2" x14ac:dyDescent="0.3">
      <c r="B930" s="151"/>
    </row>
    <row r="931" spans="2:2" x14ac:dyDescent="0.3">
      <c r="B931" s="151"/>
    </row>
    <row r="932" spans="2:2" x14ac:dyDescent="0.3">
      <c r="B932" s="151"/>
    </row>
    <row r="933" spans="2:2" x14ac:dyDescent="0.3">
      <c r="B933" s="151"/>
    </row>
    <row r="934" spans="2:2" x14ac:dyDescent="0.3">
      <c r="B934" s="151"/>
    </row>
    <row r="935" spans="2:2" x14ac:dyDescent="0.3">
      <c r="B935" s="151"/>
    </row>
    <row r="936" spans="2:2" x14ac:dyDescent="0.3">
      <c r="B936" s="151"/>
    </row>
    <row r="937" spans="2:2" x14ac:dyDescent="0.3">
      <c r="B937" s="151"/>
    </row>
    <row r="938" spans="2:2" x14ac:dyDescent="0.3">
      <c r="B938" s="151"/>
    </row>
    <row r="939" spans="2:2" x14ac:dyDescent="0.3">
      <c r="B939" s="151"/>
    </row>
    <row r="940" spans="2:2" x14ac:dyDescent="0.3">
      <c r="B940" s="151"/>
    </row>
    <row r="941" spans="2:2" x14ac:dyDescent="0.3">
      <c r="B941" s="151"/>
    </row>
    <row r="942" spans="2:2" x14ac:dyDescent="0.3">
      <c r="B942" s="151"/>
    </row>
    <row r="943" spans="2:2" x14ac:dyDescent="0.3">
      <c r="B943" s="151"/>
    </row>
    <row r="944" spans="2:2" x14ac:dyDescent="0.3">
      <c r="B944" s="151"/>
    </row>
    <row r="945" spans="2:2" x14ac:dyDescent="0.3">
      <c r="B945" s="151"/>
    </row>
    <row r="946" spans="2:2" x14ac:dyDescent="0.3">
      <c r="B946" s="151"/>
    </row>
    <row r="947" spans="2:2" x14ac:dyDescent="0.3">
      <c r="B947" s="151"/>
    </row>
    <row r="948" spans="2:2" x14ac:dyDescent="0.3">
      <c r="B948" s="151"/>
    </row>
    <row r="949" spans="2:2" x14ac:dyDescent="0.3">
      <c r="B949" s="151"/>
    </row>
    <row r="950" spans="2:2" x14ac:dyDescent="0.3">
      <c r="B950" s="151"/>
    </row>
    <row r="951" spans="2:2" x14ac:dyDescent="0.3">
      <c r="B951" s="151"/>
    </row>
    <row r="952" spans="2:2" x14ac:dyDescent="0.3">
      <c r="B952" s="151"/>
    </row>
    <row r="953" spans="2:2" x14ac:dyDescent="0.3">
      <c r="B953" s="151"/>
    </row>
    <row r="954" spans="2:2" x14ac:dyDescent="0.3">
      <c r="B954" s="151"/>
    </row>
    <row r="955" spans="2:2" x14ac:dyDescent="0.3">
      <c r="B955" s="151"/>
    </row>
    <row r="956" spans="2:2" x14ac:dyDescent="0.3">
      <c r="B956" s="151"/>
    </row>
    <row r="957" spans="2:2" x14ac:dyDescent="0.3">
      <c r="B957" s="151"/>
    </row>
    <row r="958" spans="2:2" x14ac:dyDescent="0.3">
      <c r="B958" s="151"/>
    </row>
    <row r="959" spans="2:2" x14ac:dyDescent="0.3">
      <c r="B959" s="151"/>
    </row>
    <row r="960" spans="2:2" x14ac:dyDescent="0.3">
      <c r="B960" s="151"/>
    </row>
    <row r="961" spans="2:2" x14ac:dyDescent="0.3">
      <c r="B961" s="151"/>
    </row>
    <row r="962" spans="2:2" x14ac:dyDescent="0.3">
      <c r="B962" s="151"/>
    </row>
    <row r="963" spans="2:2" x14ac:dyDescent="0.3">
      <c r="B963" s="151"/>
    </row>
    <row r="964" spans="2:2" x14ac:dyDescent="0.3">
      <c r="B964" s="151"/>
    </row>
    <row r="965" spans="2:2" x14ac:dyDescent="0.3">
      <c r="B965" s="151"/>
    </row>
    <row r="966" spans="2:2" x14ac:dyDescent="0.3">
      <c r="B966" s="151"/>
    </row>
    <row r="967" spans="2:2" x14ac:dyDescent="0.3">
      <c r="B967" s="151"/>
    </row>
    <row r="968" spans="2:2" x14ac:dyDescent="0.3">
      <c r="B968" s="151"/>
    </row>
    <row r="969" spans="2:2" x14ac:dyDescent="0.3">
      <c r="B969" s="151"/>
    </row>
    <row r="970" spans="2:2" x14ac:dyDescent="0.3">
      <c r="B970" s="151"/>
    </row>
    <row r="971" spans="2:2" x14ac:dyDescent="0.3">
      <c r="B971" s="151"/>
    </row>
    <row r="972" spans="2:2" x14ac:dyDescent="0.3">
      <c r="B972" s="151"/>
    </row>
    <row r="973" spans="2:2" x14ac:dyDescent="0.3">
      <c r="B973" s="151"/>
    </row>
    <row r="974" spans="2:2" x14ac:dyDescent="0.3">
      <c r="B974" s="151"/>
    </row>
    <row r="975" spans="2:2" x14ac:dyDescent="0.3">
      <c r="B975" s="151"/>
    </row>
    <row r="976" spans="2:2" x14ac:dyDescent="0.3">
      <c r="B976" s="151"/>
    </row>
    <row r="977" spans="2:2" x14ac:dyDescent="0.3">
      <c r="B977" s="151"/>
    </row>
    <row r="978" spans="2:2" x14ac:dyDescent="0.3">
      <c r="B978" s="151"/>
    </row>
    <row r="979" spans="2:2" x14ac:dyDescent="0.3">
      <c r="B979" s="151"/>
    </row>
    <row r="980" spans="2:2" x14ac:dyDescent="0.3">
      <c r="B980" s="151"/>
    </row>
    <row r="981" spans="2:2" x14ac:dyDescent="0.3">
      <c r="B981" s="151"/>
    </row>
    <row r="982" spans="2:2" x14ac:dyDescent="0.3">
      <c r="B982" s="151"/>
    </row>
    <row r="983" spans="2:2" x14ac:dyDescent="0.3">
      <c r="B983" s="151"/>
    </row>
    <row r="984" spans="2:2" x14ac:dyDescent="0.3">
      <c r="B984" s="151"/>
    </row>
    <row r="985" spans="2:2" x14ac:dyDescent="0.3">
      <c r="B985" s="151"/>
    </row>
    <row r="986" spans="2:2" x14ac:dyDescent="0.3">
      <c r="B986" s="151"/>
    </row>
    <row r="987" spans="2:2" x14ac:dyDescent="0.3">
      <c r="B987" s="151"/>
    </row>
    <row r="988" spans="2:2" x14ac:dyDescent="0.3">
      <c r="B988" s="151"/>
    </row>
    <row r="989" spans="2:2" x14ac:dyDescent="0.3">
      <c r="B989" s="151"/>
    </row>
    <row r="990" spans="2:2" x14ac:dyDescent="0.3">
      <c r="B990" s="151"/>
    </row>
    <row r="991" spans="2:2" x14ac:dyDescent="0.3">
      <c r="B991" s="151"/>
    </row>
    <row r="992" spans="2:2" x14ac:dyDescent="0.3">
      <c r="B992" s="151"/>
    </row>
    <row r="993" spans="2:2" x14ac:dyDescent="0.3">
      <c r="B993" s="151"/>
    </row>
    <row r="994" spans="2:2" x14ac:dyDescent="0.3">
      <c r="B994" s="151"/>
    </row>
    <row r="995" spans="2:2" x14ac:dyDescent="0.3">
      <c r="B995" s="151"/>
    </row>
    <row r="996" spans="2:2" x14ac:dyDescent="0.3">
      <c r="B996" s="151"/>
    </row>
    <row r="997" spans="2:2" x14ac:dyDescent="0.3">
      <c r="B997" s="151"/>
    </row>
    <row r="998" spans="2:2" x14ac:dyDescent="0.3">
      <c r="B998" s="151"/>
    </row>
    <row r="999" spans="2:2" x14ac:dyDescent="0.3">
      <c r="B999" s="151"/>
    </row>
    <row r="1000" spans="2:2" x14ac:dyDescent="0.3">
      <c r="B1000" s="151"/>
    </row>
    <row r="1001" spans="2:2" x14ac:dyDescent="0.3">
      <c r="B1001" s="151"/>
    </row>
    <row r="1002" spans="2:2" x14ac:dyDescent="0.3">
      <c r="B1002" s="151"/>
    </row>
    <row r="1003" spans="2:2" x14ac:dyDescent="0.3">
      <c r="B1003" s="151"/>
    </row>
    <row r="1004" spans="2:2" x14ac:dyDescent="0.3">
      <c r="B1004" s="151"/>
    </row>
    <row r="1005" spans="2:2" x14ac:dyDescent="0.3">
      <c r="B1005" s="151"/>
    </row>
    <row r="1006" spans="2:2" x14ac:dyDescent="0.3">
      <c r="B1006" s="151"/>
    </row>
    <row r="1007" spans="2:2" x14ac:dyDescent="0.3">
      <c r="B1007" s="151"/>
    </row>
    <row r="1008" spans="2:2" x14ac:dyDescent="0.3">
      <c r="B1008" s="151"/>
    </row>
    <row r="1009" spans="2:2" x14ac:dyDescent="0.3">
      <c r="B1009" s="151"/>
    </row>
    <row r="1010" spans="2:2" x14ac:dyDescent="0.3">
      <c r="B1010" s="151"/>
    </row>
    <row r="1011" spans="2:2" x14ac:dyDescent="0.3">
      <c r="B1011" s="151"/>
    </row>
    <row r="1012" spans="2:2" x14ac:dyDescent="0.3">
      <c r="B1012" s="151"/>
    </row>
    <row r="1013" spans="2:2" x14ac:dyDescent="0.3">
      <c r="B1013" s="151"/>
    </row>
    <row r="1014" spans="2:2" x14ac:dyDescent="0.3">
      <c r="B1014" s="151"/>
    </row>
    <row r="1015" spans="2:2" x14ac:dyDescent="0.3">
      <c r="B1015" s="151"/>
    </row>
    <row r="1016" spans="2:2" x14ac:dyDescent="0.3">
      <c r="B1016" s="151"/>
    </row>
    <row r="1017" spans="2:2" x14ac:dyDescent="0.3">
      <c r="B1017" s="151"/>
    </row>
    <row r="1018" spans="2:2" x14ac:dyDescent="0.3">
      <c r="B1018" s="151"/>
    </row>
    <row r="1019" spans="2:2" x14ac:dyDescent="0.3">
      <c r="B1019" s="151"/>
    </row>
    <row r="1020" spans="2:2" x14ac:dyDescent="0.3">
      <c r="B1020" s="151"/>
    </row>
    <row r="1021" spans="2:2" x14ac:dyDescent="0.3">
      <c r="B1021" s="151"/>
    </row>
    <row r="1022" spans="2:2" x14ac:dyDescent="0.3">
      <c r="B1022" s="151"/>
    </row>
    <row r="1023" spans="2:2" x14ac:dyDescent="0.3">
      <c r="B1023" s="151"/>
    </row>
    <row r="1024" spans="2:2" x14ac:dyDescent="0.3">
      <c r="B1024" s="151"/>
    </row>
    <row r="1025" spans="2:2" x14ac:dyDescent="0.3">
      <c r="B1025" s="151"/>
    </row>
    <row r="1026" spans="2:2" x14ac:dyDescent="0.3">
      <c r="B1026" s="151"/>
    </row>
    <row r="1027" spans="2:2" x14ac:dyDescent="0.3">
      <c r="B1027" s="151"/>
    </row>
    <row r="1028" spans="2:2" x14ac:dyDescent="0.3">
      <c r="B1028" s="151"/>
    </row>
    <row r="1029" spans="2:2" x14ac:dyDescent="0.3">
      <c r="B1029" s="151"/>
    </row>
    <row r="1030" spans="2:2" x14ac:dyDescent="0.3">
      <c r="B1030" s="151"/>
    </row>
    <row r="1031" spans="2:2" x14ac:dyDescent="0.3">
      <c r="B1031" s="151"/>
    </row>
    <row r="1032" spans="2:2" x14ac:dyDescent="0.3">
      <c r="B1032" s="151"/>
    </row>
    <row r="1033" spans="2:2" x14ac:dyDescent="0.3">
      <c r="B1033" s="151"/>
    </row>
    <row r="1034" spans="2:2" x14ac:dyDescent="0.3">
      <c r="B1034" s="151"/>
    </row>
    <row r="1035" spans="2:2" x14ac:dyDescent="0.3">
      <c r="B1035" s="151"/>
    </row>
    <row r="1036" spans="2:2" x14ac:dyDescent="0.3">
      <c r="B1036" s="151"/>
    </row>
    <row r="1037" spans="2:2" x14ac:dyDescent="0.3">
      <c r="B1037" s="151"/>
    </row>
    <row r="1038" spans="2:2" x14ac:dyDescent="0.3">
      <c r="B1038" s="151"/>
    </row>
    <row r="1039" spans="2:2" x14ac:dyDescent="0.3">
      <c r="B1039" s="151"/>
    </row>
    <row r="1040" spans="2:2" x14ac:dyDescent="0.3">
      <c r="B1040" s="151"/>
    </row>
    <row r="1041" spans="2:2" x14ac:dyDescent="0.3">
      <c r="B1041" s="151"/>
    </row>
    <row r="1042" spans="2:2" x14ac:dyDescent="0.3">
      <c r="B1042" s="151"/>
    </row>
    <row r="1043" spans="2:2" x14ac:dyDescent="0.3">
      <c r="B1043" s="151"/>
    </row>
    <row r="1044" spans="2:2" x14ac:dyDescent="0.3">
      <c r="B1044" s="151"/>
    </row>
    <row r="1045" spans="2:2" x14ac:dyDescent="0.3">
      <c r="B1045" s="151"/>
    </row>
    <row r="1046" spans="2:2" x14ac:dyDescent="0.3">
      <c r="B1046" s="151"/>
    </row>
    <row r="1047" spans="2:2" x14ac:dyDescent="0.3">
      <c r="B1047" s="151"/>
    </row>
    <row r="1048" spans="2:2" x14ac:dyDescent="0.3">
      <c r="B1048" s="151"/>
    </row>
    <row r="1049" spans="2:2" x14ac:dyDescent="0.3">
      <c r="B1049" s="151"/>
    </row>
    <row r="1050" spans="2:2" x14ac:dyDescent="0.3">
      <c r="B1050" s="151"/>
    </row>
    <row r="1051" spans="2:2" x14ac:dyDescent="0.3">
      <c r="B1051" s="151"/>
    </row>
    <row r="1052" spans="2:2" x14ac:dyDescent="0.3">
      <c r="B1052" s="151"/>
    </row>
    <row r="1053" spans="2:2" x14ac:dyDescent="0.3">
      <c r="B1053" s="151"/>
    </row>
    <row r="1054" spans="2:2" x14ac:dyDescent="0.3">
      <c r="B1054" s="151"/>
    </row>
    <row r="1055" spans="2:2" x14ac:dyDescent="0.3">
      <c r="B1055" s="151"/>
    </row>
    <row r="1056" spans="2:2" x14ac:dyDescent="0.3">
      <c r="B1056" s="151"/>
    </row>
    <row r="1057" spans="2:2" x14ac:dyDescent="0.3">
      <c r="B1057" s="151"/>
    </row>
    <row r="1058" spans="2:2" x14ac:dyDescent="0.3">
      <c r="B1058" s="151"/>
    </row>
    <row r="1059" spans="2:2" x14ac:dyDescent="0.3">
      <c r="B1059" s="151"/>
    </row>
    <row r="1060" spans="2:2" x14ac:dyDescent="0.3">
      <c r="B1060" s="151"/>
    </row>
    <row r="1061" spans="2:2" x14ac:dyDescent="0.3">
      <c r="B1061" s="151"/>
    </row>
    <row r="1062" spans="2:2" x14ac:dyDescent="0.3">
      <c r="B1062" s="151"/>
    </row>
    <row r="1063" spans="2:2" x14ac:dyDescent="0.3">
      <c r="B1063" s="151"/>
    </row>
    <row r="1064" spans="2:2" x14ac:dyDescent="0.3">
      <c r="B1064" s="151"/>
    </row>
    <row r="1065" spans="2:2" x14ac:dyDescent="0.3">
      <c r="B1065" s="151"/>
    </row>
    <row r="1066" spans="2:2" x14ac:dyDescent="0.3">
      <c r="B1066" s="151"/>
    </row>
    <row r="1067" spans="2:2" x14ac:dyDescent="0.3">
      <c r="B1067" s="151"/>
    </row>
    <row r="1068" spans="2:2" x14ac:dyDescent="0.3">
      <c r="B1068" s="151"/>
    </row>
    <row r="1069" spans="2:2" x14ac:dyDescent="0.3">
      <c r="B1069" s="151"/>
    </row>
    <row r="1070" spans="2:2" x14ac:dyDescent="0.3">
      <c r="B1070" s="151"/>
    </row>
    <row r="1071" spans="2:2" x14ac:dyDescent="0.3">
      <c r="B1071" s="151"/>
    </row>
    <row r="1072" spans="2:2" x14ac:dyDescent="0.3">
      <c r="B1072" s="151"/>
    </row>
    <row r="1073" spans="2:2" x14ac:dyDescent="0.3">
      <c r="B1073" s="151"/>
    </row>
    <row r="1074" spans="2:2" x14ac:dyDescent="0.3">
      <c r="B1074" s="151"/>
    </row>
    <row r="1075" spans="2:2" x14ac:dyDescent="0.3">
      <c r="B1075" s="151"/>
    </row>
    <row r="1076" spans="2:2" x14ac:dyDescent="0.3">
      <c r="B1076" s="151"/>
    </row>
    <row r="1077" spans="2:2" x14ac:dyDescent="0.3">
      <c r="B1077" s="151"/>
    </row>
    <row r="1078" spans="2:2" x14ac:dyDescent="0.3">
      <c r="B1078" s="151"/>
    </row>
    <row r="1079" spans="2:2" x14ac:dyDescent="0.3">
      <c r="B1079" s="151"/>
    </row>
    <row r="1080" spans="2:2" x14ac:dyDescent="0.3">
      <c r="B1080" s="151"/>
    </row>
    <row r="1081" spans="2:2" x14ac:dyDescent="0.3">
      <c r="B1081" s="151"/>
    </row>
    <row r="1082" spans="2:2" x14ac:dyDescent="0.3">
      <c r="B1082" s="151"/>
    </row>
    <row r="1083" spans="2:2" x14ac:dyDescent="0.3">
      <c r="B1083" s="151"/>
    </row>
    <row r="1084" spans="2:2" x14ac:dyDescent="0.3">
      <c r="B1084" s="151"/>
    </row>
    <row r="1085" spans="2:2" x14ac:dyDescent="0.3">
      <c r="B1085" s="151"/>
    </row>
    <row r="1086" spans="2:2" x14ac:dyDescent="0.3">
      <c r="B1086" s="151"/>
    </row>
    <row r="1087" spans="2:2" x14ac:dyDescent="0.3">
      <c r="B1087" s="151"/>
    </row>
    <row r="1088" spans="2:2" x14ac:dyDescent="0.3">
      <c r="B1088" s="151"/>
    </row>
    <row r="1089" spans="2:2" x14ac:dyDescent="0.3">
      <c r="B1089" s="151"/>
    </row>
    <row r="1090" spans="2:2" x14ac:dyDescent="0.3">
      <c r="B1090" s="151"/>
    </row>
    <row r="1091" spans="2:2" x14ac:dyDescent="0.3">
      <c r="B1091" s="151"/>
    </row>
    <row r="1092" spans="2:2" x14ac:dyDescent="0.3">
      <c r="B1092" s="151"/>
    </row>
    <row r="1093" spans="2:2" x14ac:dyDescent="0.3">
      <c r="B1093" s="151"/>
    </row>
    <row r="1094" spans="2:2" x14ac:dyDescent="0.3">
      <c r="B1094" s="151"/>
    </row>
    <row r="1095" spans="2:2" x14ac:dyDescent="0.3">
      <c r="B1095" s="151"/>
    </row>
    <row r="1096" spans="2:2" x14ac:dyDescent="0.3">
      <c r="B1096" s="151"/>
    </row>
    <row r="1097" spans="2:2" x14ac:dyDescent="0.3">
      <c r="B1097" s="151"/>
    </row>
    <row r="1098" spans="2:2" x14ac:dyDescent="0.3">
      <c r="B1098" s="151"/>
    </row>
    <row r="1099" spans="2:2" x14ac:dyDescent="0.3">
      <c r="B1099" s="151"/>
    </row>
    <row r="1100" spans="2:2" x14ac:dyDescent="0.3">
      <c r="B1100" s="151"/>
    </row>
    <row r="1101" spans="2:2" x14ac:dyDescent="0.3">
      <c r="B1101" s="151"/>
    </row>
    <row r="1102" spans="2:2" x14ac:dyDescent="0.3">
      <c r="B1102" s="151"/>
    </row>
    <row r="1103" spans="2:2" x14ac:dyDescent="0.3">
      <c r="B1103" s="151"/>
    </row>
    <row r="1104" spans="2:2" x14ac:dyDescent="0.3">
      <c r="B1104" s="151"/>
    </row>
    <row r="1105" spans="2:2" x14ac:dyDescent="0.3">
      <c r="B1105" s="151"/>
    </row>
    <row r="1106" spans="2:2" x14ac:dyDescent="0.3">
      <c r="B1106" s="151"/>
    </row>
    <row r="1107" spans="2:2" x14ac:dyDescent="0.3">
      <c r="B1107" s="151"/>
    </row>
    <row r="1108" spans="2:2" x14ac:dyDescent="0.3">
      <c r="B1108" s="151"/>
    </row>
    <row r="1109" spans="2:2" x14ac:dyDescent="0.3">
      <c r="B1109" s="151"/>
    </row>
    <row r="1110" spans="2:2" x14ac:dyDescent="0.3">
      <c r="B1110" s="151"/>
    </row>
    <row r="1111" spans="2:2" x14ac:dyDescent="0.3">
      <c r="B1111" s="151"/>
    </row>
    <row r="1112" spans="2:2" x14ac:dyDescent="0.3">
      <c r="B1112" s="151"/>
    </row>
    <row r="1113" spans="2:2" x14ac:dyDescent="0.3">
      <c r="B1113" s="151"/>
    </row>
    <row r="1114" spans="2:2" x14ac:dyDescent="0.3">
      <c r="B1114" s="151"/>
    </row>
    <row r="1115" spans="2:2" x14ac:dyDescent="0.3">
      <c r="B1115" s="151"/>
    </row>
    <row r="1116" spans="2:2" x14ac:dyDescent="0.3">
      <c r="B1116" s="151"/>
    </row>
    <row r="1117" spans="2:2" x14ac:dyDescent="0.3">
      <c r="B1117" s="151"/>
    </row>
    <row r="1118" spans="2:2" x14ac:dyDescent="0.3">
      <c r="B1118" s="151"/>
    </row>
    <row r="1119" spans="2:2" x14ac:dyDescent="0.3">
      <c r="B1119" s="151"/>
    </row>
    <row r="1120" spans="2:2" x14ac:dyDescent="0.3">
      <c r="B1120" s="151"/>
    </row>
    <row r="1121" spans="2:2" x14ac:dyDescent="0.3">
      <c r="B1121" s="151"/>
    </row>
    <row r="1122" spans="2:2" x14ac:dyDescent="0.3">
      <c r="B1122" s="151"/>
    </row>
    <row r="1123" spans="2:2" x14ac:dyDescent="0.3">
      <c r="B1123" s="151"/>
    </row>
    <row r="1124" spans="2:2" x14ac:dyDescent="0.3">
      <c r="B1124" s="151"/>
    </row>
    <row r="1125" spans="2:2" x14ac:dyDescent="0.3">
      <c r="B1125" s="151"/>
    </row>
    <row r="1126" spans="2:2" x14ac:dyDescent="0.3">
      <c r="B1126" s="151"/>
    </row>
    <row r="1127" spans="2:2" x14ac:dyDescent="0.3">
      <c r="B1127" s="151"/>
    </row>
    <row r="1128" spans="2:2" x14ac:dyDescent="0.3">
      <c r="B1128" s="151"/>
    </row>
    <row r="1129" spans="2:2" x14ac:dyDescent="0.3">
      <c r="B1129" s="151"/>
    </row>
    <row r="1130" spans="2:2" x14ac:dyDescent="0.3">
      <c r="B1130" s="151"/>
    </row>
    <row r="1131" spans="2:2" x14ac:dyDescent="0.3">
      <c r="B1131" s="151"/>
    </row>
    <row r="1132" spans="2:2" x14ac:dyDescent="0.3">
      <c r="B1132" s="151"/>
    </row>
    <row r="1133" spans="2:2" x14ac:dyDescent="0.3">
      <c r="B1133" s="151"/>
    </row>
    <row r="1134" spans="2:2" x14ac:dyDescent="0.3">
      <c r="B1134" s="151"/>
    </row>
    <row r="1135" spans="2:2" x14ac:dyDescent="0.3">
      <c r="B1135" s="151"/>
    </row>
    <row r="1136" spans="2:2" x14ac:dyDescent="0.3">
      <c r="B1136" s="151"/>
    </row>
    <row r="1137" spans="2:2" x14ac:dyDescent="0.3">
      <c r="B1137" s="151"/>
    </row>
    <row r="1138" spans="2:2" x14ac:dyDescent="0.3">
      <c r="B1138" s="151"/>
    </row>
    <row r="1139" spans="2:2" x14ac:dyDescent="0.3">
      <c r="B1139" s="151"/>
    </row>
    <row r="1140" spans="2:2" x14ac:dyDescent="0.3">
      <c r="B1140" s="151"/>
    </row>
    <row r="1141" spans="2:2" x14ac:dyDescent="0.3">
      <c r="B1141" s="151"/>
    </row>
    <row r="1142" spans="2:2" x14ac:dyDescent="0.3">
      <c r="B1142" s="151"/>
    </row>
    <row r="1143" spans="2:2" x14ac:dyDescent="0.3">
      <c r="B1143" s="151"/>
    </row>
    <row r="1144" spans="2:2" x14ac:dyDescent="0.3">
      <c r="B1144" s="151"/>
    </row>
    <row r="1145" spans="2:2" x14ac:dyDescent="0.3">
      <c r="B1145" s="151"/>
    </row>
    <row r="1146" spans="2:2" x14ac:dyDescent="0.3">
      <c r="B1146" s="151"/>
    </row>
    <row r="1147" spans="2:2" x14ac:dyDescent="0.3">
      <c r="B1147" s="151"/>
    </row>
    <row r="1148" spans="2:2" x14ac:dyDescent="0.3">
      <c r="B1148" s="151"/>
    </row>
    <row r="1149" spans="2:2" x14ac:dyDescent="0.3">
      <c r="B1149" s="151"/>
    </row>
    <row r="1150" spans="2:2" x14ac:dyDescent="0.3">
      <c r="B1150" s="151"/>
    </row>
    <row r="1151" spans="2:2" x14ac:dyDescent="0.3">
      <c r="B1151" s="151"/>
    </row>
    <row r="1152" spans="2:2" x14ac:dyDescent="0.3">
      <c r="B1152" s="151"/>
    </row>
    <row r="1153" spans="2:2" x14ac:dyDescent="0.3">
      <c r="B1153" s="151"/>
    </row>
    <row r="1154" spans="2:2" x14ac:dyDescent="0.3">
      <c r="B1154" s="151"/>
    </row>
    <row r="1155" spans="2:2" x14ac:dyDescent="0.3">
      <c r="B1155" s="151"/>
    </row>
    <row r="1156" spans="2:2" x14ac:dyDescent="0.3">
      <c r="B1156" s="151"/>
    </row>
    <row r="1157" spans="2:2" x14ac:dyDescent="0.3">
      <c r="B1157" s="151"/>
    </row>
    <row r="1158" spans="2:2" x14ac:dyDescent="0.3">
      <c r="B1158" s="151"/>
    </row>
    <row r="1159" spans="2:2" x14ac:dyDescent="0.3">
      <c r="B1159" s="151"/>
    </row>
    <row r="1160" spans="2:2" x14ac:dyDescent="0.3">
      <c r="B1160" s="151"/>
    </row>
    <row r="1161" spans="2:2" x14ac:dyDescent="0.3">
      <c r="B1161" s="151"/>
    </row>
    <row r="1162" spans="2:2" x14ac:dyDescent="0.3">
      <c r="B1162" s="151"/>
    </row>
    <row r="1163" spans="2:2" x14ac:dyDescent="0.3">
      <c r="B1163" s="151"/>
    </row>
    <row r="1164" spans="2:2" x14ac:dyDescent="0.3">
      <c r="B1164" s="151"/>
    </row>
    <row r="1165" spans="2:2" x14ac:dyDescent="0.3">
      <c r="B1165" s="151"/>
    </row>
    <row r="1166" spans="2:2" x14ac:dyDescent="0.3">
      <c r="B1166" s="151"/>
    </row>
    <row r="1167" spans="2:2" x14ac:dyDescent="0.3">
      <c r="B1167" s="151"/>
    </row>
    <row r="1168" spans="2:2" x14ac:dyDescent="0.3">
      <c r="B1168" s="151"/>
    </row>
    <row r="1169" spans="2:2" x14ac:dyDescent="0.3">
      <c r="B1169" s="151"/>
    </row>
    <row r="1170" spans="2:2" x14ac:dyDescent="0.3">
      <c r="B1170" s="151"/>
    </row>
    <row r="1171" spans="2:2" x14ac:dyDescent="0.3">
      <c r="B1171" s="151"/>
    </row>
    <row r="1172" spans="2:2" x14ac:dyDescent="0.3">
      <c r="B1172" s="151"/>
    </row>
    <row r="1173" spans="2:2" x14ac:dyDescent="0.3">
      <c r="B1173" s="151"/>
    </row>
    <row r="1174" spans="2:2" x14ac:dyDescent="0.3">
      <c r="B1174" s="151"/>
    </row>
    <row r="1175" spans="2:2" x14ac:dyDescent="0.3">
      <c r="B1175" s="151"/>
    </row>
    <row r="1176" spans="2:2" x14ac:dyDescent="0.3">
      <c r="B1176" s="151"/>
    </row>
    <row r="1177" spans="2:2" x14ac:dyDescent="0.3">
      <c r="B1177" s="151"/>
    </row>
    <row r="1178" spans="2:2" x14ac:dyDescent="0.3">
      <c r="B1178" s="151"/>
    </row>
    <row r="1179" spans="2:2" x14ac:dyDescent="0.3">
      <c r="B1179" s="151"/>
    </row>
    <row r="1180" spans="2:2" x14ac:dyDescent="0.3">
      <c r="B1180" s="151"/>
    </row>
    <row r="1181" spans="2:2" x14ac:dyDescent="0.3">
      <c r="B1181" s="151"/>
    </row>
    <row r="1182" spans="2:2" x14ac:dyDescent="0.3">
      <c r="B1182" s="151"/>
    </row>
    <row r="1183" spans="2:2" x14ac:dyDescent="0.3">
      <c r="B1183" s="151"/>
    </row>
    <row r="1184" spans="2:2" x14ac:dyDescent="0.3">
      <c r="B1184" s="151"/>
    </row>
    <row r="1185" spans="2:2" x14ac:dyDescent="0.3">
      <c r="B1185" s="151"/>
    </row>
    <row r="1186" spans="2:2" x14ac:dyDescent="0.3">
      <c r="B1186" s="151"/>
    </row>
    <row r="1187" spans="2:2" x14ac:dyDescent="0.3">
      <c r="B1187" s="151"/>
    </row>
    <row r="1188" spans="2:2" x14ac:dyDescent="0.3">
      <c r="B1188" s="151"/>
    </row>
    <row r="1189" spans="2:2" x14ac:dyDescent="0.3">
      <c r="B1189" s="151"/>
    </row>
    <row r="1190" spans="2:2" x14ac:dyDescent="0.3">
      <c r="B1190" s="151"/>
    </row>
    <row r="1191" spans="2:2" x14ac:dyDescent="0.3">
      <c r="B1191" s="151"/>
    </row>
    <row r="1192" spans="2:2" x14ac:dyDescent="0.3">
      <c r="B1192" s="151"/>
    </row>
    <row r="1193" spans="2:2" x14ac:dyDescent="0.3">
      <c r="B1193" s="151"/>
    </row>
    <row r="1194" spans="2:2" x14ac:dyDescent="0.3">
      <c r="B1194" s="151"/>
    </row>
    <row r="1195" spans="2:2" x14ac:dyDescent="0.3">
      <c r="B1195" s="151"/>
    </row>
    <row r="1196" spans="2:2" x14ac:dyDescent="0.3">
      <c r="B1196" s="151"/>
    </row>
    <row r="1197" spans="2:2" x14ac:dyDescent="0.3">
      <c r="B1197" s="151"/>
    </row>
    <row r="1198" spans="2:2" x14ac:dyDescent="0.3">
      <c r="B1198" s="151"/>
    </row>
    <row r="1199" spans="2:2" x14ac:dyDescent="0.3">
      <c r="B1199" s="151"/>
    </row>
    <row r="1200" spans="2:2" x14ac:dyDescent="0.3">
      <c r="B1200" s="151"/>
    </row>
    <row r="1201" spans="2:2" x14ac:dyDescent="0.3">
      <c r="B1201" s="151"/>
    </row>
    <row r="1202" spans="2:2" x14ac:dyDescent="0.3">
      <c r="B1202" s="151"/>
    </row>
    <row r="1203" spans="2:2" x14ac:dyDescent="0.3">
      <c r="B1203" s="151"/>
    </row>
    <row r="1204" spans="2:2" x14ac:dyDescent="0.3">
      <c r="B1204" s="151"/>
    </row>
    <row r="1205" spans="2:2" x14ac:dyDescent="0.3">
      <c r="B1205" s="151"/>
    </row>
    <row r="1206" spans="2:2" x14ac:dyDescent="0.3">
      <c r="B1206" s="151"/>
    </row>
    <row r="1207" spans="2:2" x14ac:dyDescent="0.3">
      <c r="B1207" s="151"/>
    </row>
    <row r="1208" spans="2:2" x14ac:dyDescent="0.3">
      <c r="B1208" s="151"/>
    </row>
    <row r="1209" spans="2:2" x14ac:dyDescent="0.3">
      <c r="B1209" s="151"/>
    </row>
    <row r="1210" spans="2:2" x14ac:dyDescent="0.3">
      <c r="B1210" s="151"/>
    </row>
    <row r="1211" spans="2:2" x14ac:dyDescent="0.3">
      <c r="B1211" s="151"/>
    </row>
    <row r="1212" spans="2:2" x14ac:dyDescent="0.3">
      <c r="B1212" s="151"/>
    </row>
    <row r="1213" spans="2:2" x14ac:dyDescent="0.3">
      <c r="B1213" s="151"/>
    </row>
    <row r="1214" spans="2:2" x14ac:dyDescent="0.3">
      <c r="B1214" s="151"/>
    </row>
    <row r="1215" spans="2:2" x14ac:dyDescent="0.3">
      <c r="B1215" s="151"/>
    </row>
    <row r="1216" spans="2:2" x14ac:dyDescent="0.3">
      <c r="B1216" s="151"/>
    </row>
    <row r="1217" spans="2:2" x14ac:dyDescent="0.3">
      <c r="B1217" s="151"/>
    </row>
    <row r="1218" spans="2:2" x14ac:dyDescent="0.3">
      <c r="B1218" s="151"/>
    </row>
    <row r="1219" spans="2:2" x14ac:dyDescent="0.3">
      <c r="B1219" s="151"/>
    </row>
    <row r="1220" spans="2:2" x14ac:dyDescent="0.3">
      <c r="B1220" s="151"/>
    </row>
    <row r="1221" spans="2:2" x14ac:dyDescent="0.3">
      <c r="B1221" s="151"/>
    </row>
    <row r="1222" spans="2:2" x14ac:dyDescent="0.3">
      <c r="B1222" s="151"/>
    </row>
    <row r="1223" spans="2:2" x14ac:dyDescent="0.3">
      <c r="B1223" s="151"/>
    </row>
    <row r="1224" spans="2:2" x14ac:dyDescent="0.3">
      <c r="B1224" s="151"/>
    </row>
    <row r="1225" spans="2:2" x14ac:dyDescent="0.3">
      <c r="B1225" s="151"/>
    </row>
    <row r="1226" spans="2:2" x14ac:dyDescent="0.3">
      <c r="B1226" s="151"/>
    </row>
    <row r="1227" spans="2:2" x14ac:dyDescent="0.3">
      <c r="B1227" s="151"/>
    </row>
    <row r="1228" spans="2:2" x14ac:dyDescent="0.3">
      <c r="B1228" s="151"/>
    </row>
    <row r="1229" spans="2:2" x14ac:dyDescent="0.3">
      <c r="B1229" s="151"/>
    </row>
    <row r="1230" spans="2:2" x14ac:dyDescent="0.3">
      <c r="B1230" s="151"/>
    </row>
    <row r="1231" spans="2:2" x14ac:dyDescent="0.3">
      <c r="B1231" s="151"/>
    </row>
    <row r="1232" spans="2:2" x14ac:dyDescent="0.3">
      <c r="B1232" s="151"/>
    </row>
    <row r="1233" spans="2:2" x14ac:dyDescent="0.3">
      <c r="B1233" s="151"/>
    </row>
    <row r="1234" spans="2:2" x14ac:dyDescent="0.3">
      <c r="B1234" s="151"/>
    </row>
    <row r="1235" spans="2:2" x14ac:dyDescent="0.3">
      <c r="B1235" s="151"/>
    </row>
    <row r="1236" spans="2:2" x14ac:dyDescent="0.3">
      <c r="B1236" s="151"/>
    </row>
    <row r="1237" spans="2:2" x14ac:dyDescent="0.3">
      <c r="B1237" s="151"/>
    </row>
    <row r="1238" spans="2:2" x14ac:dyDescent="0.3">
      <c r="B1238" s="151"/>
    </row>
    <row r="1239" spans="2:2" x14ac:dyDescent="0.3">
      <c r="B1239" s="151"/>
    </row>
    <row r="1240" spans="2:2" x14ac:dyDescent="0.3">
      <c r="B1240" s="151"/>
    </row>
    <row r="1241" spans="2:2" x14ac:dyDescent="0.3">
      <c r="B1241" s="151"/>
    </row>
    <row r="1242" spans="2:2" x14ac:dyDescent="0.3">
      <c r="B1242" s="151"/>
    </row>
    <row r="1243" spans="2:2" x14ac:dyDescent="0.3">
      <c r="B1243" s="151"/>
    </row>
    <row r="1244" spans="2:2" x14ac:dyDescent="0.3">
      <c r="B1244" s="151"/>
    </row>
    <row r="1245" spans="2:2" x14ac:dyDescent="0.3">
      <c r="B1245" s="151"/>
    </row>
    <row r="1246" spans="2:2" x14ac:dyDescent="0.3">
      <c r="B1246" s="151"/>
    </row>
    <row r="1247" spans="2:2" x14ac:dyDescent="0.3">
      <c r="B1247" s="151"/>
    </row>
    <row r="1248" spans="2:2" x14ac:dyDescent="0.3">
      <c r="B1248" s="151"/>
    </row>
    <row r="1249" spans="2:2" x14ac:dyDescent="0.3">
      <c r="B1249" s="151"/>
    </row>
    <row r="1250" spans="2:2" x14ac:dyDescent="0.3">
      <c r="B1250" s="151"/>
    </row>
    <row r="1251" spans="2:2" x14ac:dyDescent="0.3">
      <c r="B1251" s="151"/>
    </row>
    <row r="1252" spans="2:2" x14ac:dyDescent="0.3">
      <c r="B1252" s="151"/>
    </row>
    <row r="1253" spans="2:2" x14ac:dyDescent="0.3">
      <c r="B1253" s="151"/>
    </row>
    <row r="1254" spans="2:2" x14ac:dyDescent="0.3">
      <c r="B1254" s="151"/>
    </row>
    <row r="1255" spans="2:2" x14ac:dyDescent="0.3">
      <c r="B1255" s="151"/>
    </row>
    <row r="1256" spans="2:2" x14ac:dyDescent="0.3">
      <c r="B1256" s="151"/>
    </row>
    <row r="1257" spans="2:2" x14ac:dyDescent="0.3">
      <c r="B1257" s="151"/>
    </row>
    <row r="1258" spans="2:2" x14ac:dyDescent="0.3">
      <c r="B1258" s="151"/>
    </row>
    <row r="1259" spans="2:2" x14ac:dyDescent="0.3">
      <c r="B1259" s="151"/>
    </row>
    <row r="1260" spans="2:2" x14ac:dyDescent="0.3">
      <c r="B1260" s="151"/>
    </row>
    <row r="1261" spans="2:2" x14ac:dyDescent="0.3">
      <c r="B1261" s="151"/>
    </row>
    <row r="1262" spans="2:2" x14ac:dyDescent="0.3">
      <c r="B1262" s="151"/>
    </row>
    <row r="1263" spans="2:2" x14ac:dyDescent="0.3">
      <c r="B1263" s="151"/>
    </row>
    <row r="1264" spans="2:2" x14ac:dyDescent="0.3">
      <c r="B1264" s="151"/>
    </row>
    <row r="1265" spans="2:2" x14ac:dyDescent="0.3">
      <c r="B1265" s="151"/>
    </row>
    <row r="1266" spans="2:2" x14ac:dyDescent="0.3">
      <c r="B1266" s="151"/>
    </row>
    <row r="1267" spans="2:2" x14ac:dyDescent="0.3">
      <c r="B1267" s="151"/>
    </row>
    <row r="1268" spans="2:2" x14ac:dyDescent="0.3">
      <c r="B1268" s="151"/>
    </row>
    <row r="1269" spans="2:2" x14ac:dyDescent="0.3">
      <c r="B1269" s="151"/>
    </row>
    <row r="1270" spans="2:2" x14ac:dyDescent="0.3">
      <c r="B1270" s="151"/>
    </row>
    <row r="1271" spans="2:2" x14ac:dyDescent="0.3">
      <c r="B1271" s="151"/>
    </row>
    <row r="1272" spans="2:2" x14ac:dyDescent="0.3">
      <c r="B1272" s="151"/>
    </row>
    <row r="1273" spans="2:2" x14ac:dyDescent="0.3">
      <c r="B1273" s="151"/>
    </row>
    <row r="1274" spans="2:2" x14ac:dyDescent="0.3">
      <c r="B1274" s="151"/>
    </row>
    <row r="1275" spans="2:2" x14ac:dyDescent="0.3">
      <c r="B1275" s="151"/>
    </row>
    <row r="1276" spans="2:2" x14ac:dyDescent="0.3">
      <c r="B1276" s="151"/>
    </row>
    <row r="1277" spans="2:2" x14ac:dyDescent="0.3">
      <c r="B1277" s="151"/>
    </row>
    <row r="1278" spans="2:2" x14ac:dyDescent="0.3">
      <c r="B1278" s="151"/>
    </row>
    <row r="1279" spans="2:2" x14ac:dyDescent="0.3">
      <c r="B1279" s="151"/>
    </row>
    <row r="1280" spans="2:2" x14ac:dyDescent="0.3">
      <c r="B1280" s="151"/>
    </row>
    <row r="1281" spans="2:2" x14ac:dyDescent="0.3">
      <c r="B1281" s="151"/>
    </row>
    <row r="1282" spans="2:2" x14ac:dyDescent="0.3">
      <c r="B1282" s="151"/>
    </row>
    <row r="1283" spans="2:2" x14ac:dyDescent="0.3">
      <c r="B1283" s="151"/>
    </row>
    <row r="1284" spans="2:2" x14ac:dyDescent="0.3">
      <c r="B1284" s="151"/>
    </row>
    <row r="1285" spans="2:2" x14ac:dyDescent="0.3">
      <c r="B1285" s="151"/>
    </row>
    <row r="1286" spans="2:2" x14ac:dyDescent="0.3">
      <c r="B1286" s="151"/>
    </row>
    <row r="1287" spans="2:2" x14ac:dyDescent="0.3">
      <c r="B1287" s="151"/>
    </row>
    <row r="1288" spans="2:2" x14ac:dyDescent="0.3">
      <c r="B1288" s="151"/>
    </row>
    <row r="1289" spans="2:2" x14ac:dyDescent="0.3">
      <c r="B1289" s="151"/>
    </row>
    <row r="1290" spans="2:2" x14ac:dyDescent="0.3">
      <c r="B1290" s="151"/>
    </row>
    <row r="1291" spans="2:2" x14ac:dyDescent="0.3">
      <c r="B1291" s="151"/>
    </row>
    <row r="1292" spans="2:2" x14ac:dyDescent="0.3">
      <c r="B1292" s="151"/>
    </row>
    <row r="1293" spans="2:2" x14ac:dyDescent="0.3">
      <c r="B1293" s="151"/>
    </row>
    <row r="1294" spans="2:2" x14ac:dyDescent="0.3">
      <c r="B1294" s="151"/>
    </row>
    <row r="1295" spans="2:2" x14ac:dyDescent="0.3">
      <c r="B1295" s="151"/>
    </row>
    <row r="1296" spans="2:2" x14ac:dyDescent="0.3">
      <c r="B1296" s="151"/>
    </row>
    <row r="1297" spans="2:2" x14ac:dyDescent="0.3">
      <c r="B1297" s="151"/>
    </row>
    <row r="1298" spans="2:2" x14ac:dyDescent="0.3">
      <c r="B1298" s="151"/>
    </row>
    <row r="1299" spans="2:2" x14ac:dyDescent="0.3">
      <c r="B1299" s="151"/>
    </row>
    <row r="1300" spans="2:2" x14ac:dyDescent="0.3">
      <c r="B1300" s="151"/>
    </row>
    <row r="1301" spans="2:2" x14ac:dyDescent="0.3">
      <c r="B1301" s="151"/>
    </row>
    <row r="1302" spans="2:2" x14ac:dyDescent="0.3">
      <c r="B1302" s="151"/>
    </row>
    <row r="1303" spans="2:2" x14ac:dyDescent="0.3">
      <c r="B1303" s="151"/>
    </row>
    <row r="1304" spans="2:2" x14ac:dyDescent="0.3">
      <c r="B1304" s="151"/>
    </row>
    <row r="1305" spans="2:2" x14ac:dyDescent="0.3">
      <c r="B1305" s="151"/>
    </row>
    <row r="1306" spans="2:2" x14ac:dyDescent="0.3">
      <c r="B1306" s="151"/>
    </row>
    <row r="1307" spans="2:2" x14ac:dyDescent="0.3">
      <c r="B1307" s="151"/>
    </row>
    <row r="1308" spans="2:2" x14ac:dyDescent="0.3">
      <c r="B1308" s="151"/>
    </row>
    <row r="1309" spans="2:2" x14ac:dyDescent="0.3">
      <c r="B1309" s="151"/>
    </row>
    <row r="1310" spans="2:2" x14ac:dyDescent="0.3">
      <c r="B1310" s="151"/>
    </row>
    <row r="1311" spans="2:2" x14ac:dyDescent="0.3">
      <c r="B1311" s="151"/>
    </row>
    <row r="1312" spans="2:2" x14ac:dyDescent="0.3">
      <c r="B1312" s="151"/>
    </row>
    <row r="1313" spans="2:2" x14ac:dyDescent="0.3">
      <c r="B1313" s="151"/>
    </row>
    <row r="1314" spans="2:2" x14ac:dyDescent="0.3">
      <c r="B1314" s="151"/>
    </row>
    <row r="1315" spans="2:2" x14ac:dyDescent="0.3">
      <c r="B1315" s="151"/>
    </row>
    <row r="1316" spans="2:2" x14ac:dyDescent="0.3">
      <c r="B1316" s="151"/>
    </row>
    <row r="1317" spans="2:2" x14ac:dyDescent="0.3">
      <c r="B1317" s="151"/>
    </row>
    <row r="1318" spans="2:2" x14ac:dyDescent="0.3">
      <c r="B1318" s="151"/>
    </row>
    <row r="1319" spans="2:2" x14ac:dyDescent="0.3">
      <c r="B1319" s="151"/>
    </row>
    <row r="1320" spans="2:2" x14ac:dyDescent="0.3">
      <c r="B1320" s="151"/>
    </row>
    <row r="1321" spans="2:2" x14ac:dyDescent="0.3">
      <c r="B1321" s="151"/>
    </row>
    <row r="1322" spans="2:2" x14ac:dyDescent="0.3">
      <c r="B1322" s="151"/>
    </row>
    <row r="1323" spans="2:2" x14ac:dyDescent="0.3">
      <c r="B1323" s="151"/>
    </row>
    <row r="1324" spans="2:2" x14ac:dyDescent="0.3">
      <c r="B1324" s="151"/>
    </row>
    <row r="1325" spans="2:2" x14ac:dyDescent="0.3">
      <c r="B1325" s="151"/>
    </row>
    <row r="1326" spans="2:2" x14ac:dyDescent="0.3">
      <c r="B1326" s="151"/>
    </row>
    <row r="1327" spans="2:2" x14ac:dyDescent="0.3">
      <c r="B1327" s="151"/>
    </row>
    <row r="1328" spans="2:2" x14ac:dyDescent="0.3">
      <c r="B1328" s="151"/>
    </row>
    <row r="1329" spans="2:2" x14ac:dyDescent="0.3">
      <c r="B1329" s="151"/>
    </row>
    <row r="1330" spans="2:2" x14ac:dyDescent="0.3">
      <c r="B1330" s="151"/>
    </row>
    <row r="1331" spans="2:2" x14ac:dyDescent="0.3">
      <c r="B1331" s="151"/>
    </row>
    <row r="1332" spans="2:2" x14ac:dyDescent="0.3">
      <c r="B1332" s="151"/>
    </row>
    <row r="1333" spans="2:2" x14ac:dyDescent="0.3">
      <c r="B1333" s="151"/>
    </row>
    <row r="1334" spans="2:2" x14ac:dyDescent="0.3">
      <c r="B1334" s="151"/>
    </row>
    <row r="1335" spans="2:2" x14ac:dyDescent="0.3">
      <c r="B1335" s="151"/>
    </row>
    <row r="1336" spans="2:2" x14ac:dyDescent="0.3">
      <c r="B1336" s="151"/>
    </row>
    <row r="1337" spans="2:2" x14ac:dyDescent="0.3">
      <c r="B1337" s="151"/>
    </row>
    <row r="1338" spans="2:2" x14ac:dyDescent="0.3">
      <c r="B1338" s="151"/>
    </row>
    <row r="1339" spans="2:2" x14ac:dyDescent="0.3">
      <c r="B1339" s="151"/>
    </row>
    <row r="1340" spans="2:2" x14ac:dyDescent="0.3">
      <c r="B1340" s="151"/>
    </row>
    <row r="1341" spans="2:2" x14ac:dyDescent="0.3">
      <c r="B1341" s="151"/>
    </row>
    <row r="1342" spans="2:2" x14ac:dyDescent="0.3">
      <c r="B1342" s="151"/>
    </row>
    <row r="1343" spans="2:2" x14ac:dyDescent="0.3">
      <c r="B1343" s="151"/>
    </row>
    <row r="1344" spans="2:2" x14ac:dyDescent="0.3">
      <c r="B1344" s="151"/>
    </row>
    <row r="1345" spans="2:2" x14ac:dyDescent="0.3">
      <c r="B1345" s="151"/>
    </row>
    <row r="1346" spans="2:2" x14ac:dyDescent="0.3">
      <c r="B1346" s="151"/>
    </row>
    <row r="1347" spans="2:2" x14ac:dyDescent="0.3">
      <c r="B1347" s="151"/>
    </row>
    <row r="1348" spans="2:2" x14ac:dyDescent="0.3">
      <c r="B1348" s="151"/>
    </row>
    <row r="1349" spans="2:2" x14ac:dyDescent="0.3">
      <c r="B1349" s="151"/>
    </row>
    <row r="1350" spans="2:2" x14ac:dyDescent="0.3">
      <c r="B1350" s="151"/>
    </row>
    <row r="1351" spans="2:2" x14ac:dyDescent="0.3">
      <c r="B1351" s="151"/>
    </row>
    <row r="1352" spans="2:2" x14ac:dyDescent="0.3">
      <c r="B1352" s="151"/>
    </row>
    <row r="1353" spans="2:2" x14ac:dyDescent="0.3">
      <c r="B1353" s="151"/>
    </row>
    <row r="1354" spans="2:2" x14ac:dyDescent="0.3">
      <c r="B1354" s="151"/>
    </row>
    <row r="1355" spans="2:2" x14ac:dyDescent="0.3">
      <c r="B1355" s="151"/>
    </row>
    <row r="1356" spans="2:2" x14ac:dyDescent="0.3">
      <c r="B1356" s="151"/>
    </row>
    <row r="1357" spans="2:2" x14ac:dyDescent="0.3">
      <c r="B1357" s="151"/>
    </row>
    <row r="1358" spans="2:2" x14ac:dyDescent="0.3">
      <c r="B1358" s="151"/>
    </row>
    <row r="1359" spans="2:2" x14ac:dyDescent="0.3">
      <c r="B1359" s="151"/>
    </row>
    <row r="1360" spans="2:2" x14ac:dyDescent="0.3">
      <c r="B1360" s="151"/>
    </row>
    <row r="1361" spans="2:2" x14ac:dyDescent="0.3">
      <c r="B1361" s="151"/>
    </row>
    <row r="1362" spans="2:2" x14ac:dyDescent="0.3">
      <c r="B1362" s="151"/>
    </row>
    <row r="1363" spans="2:2" x14ac:dyDescent="0.3">
      <c r="B1363" s="151"/>
    </row>
    <row r="1364" spans="2:2" x14ac:dyDescent="0.3">
      <c r="B1364" s="151"/>
    </row>
    <row r="1365" spans="2:2" x14ac:dyDescent="0.3">
      <c r="B1365" s="151"/>
    </row>
    <row r="1366" spans="2:2" x14ac:dyDescent="0.3">
      <c r="B1366" s="151"/>
    </row>
    <row r="1367" spans="2:2" x14ac:dyDescent="0.3">
      <c r="B1367" s="151"/>
    </row>
    <row r="1368" spans="2:2" x14ac:dyDescent="0.3">
      <c r="B1368" s="151"/>
    </row>
    <row r="1369" spans="2:2" x14ac:dyDescent="0.3">
      <c r="B1369" s="151"/>
    </row>
    <row r="1370" spans="2:2" x14ac:dyDescent="0.3">
      <c r="B1370" s="151"/>
    </row>
    <row r="1371" spans="2:2" x14ac:dyDescent="0.3">
      <c r="B1371" s="151"/>
    </row>
    <row r="1372" spans="2:2" x14ac:dyDescent="0.3">
      <c r="B1372" s="151"/>
    </row>
    <row r="1373" spans="2:2" x14ac:dyDescent="0.3">
      <c r="B1373" s="151"/>
    </row>
    <row r="1374" spans="2:2" x14ac:dyDescent="0.3">
      <c r="B1374" s="151"/>
    </row>
    <row r="1375" spans="2:2" x14ac:dyDescent="0.3">
      <c r="B1375" s="151"/>
    </row>
    <row r="1376" spans="2:2" x14ac:dyDescent="0.3">
      <c r="B1376" s="151"/>
    </row>
    <row r="1377" spans="2:2" x14ac:dyDescent="0.3">
      <c r="B1377" s="151"/>
    </row>
    <row r="1378" spans="2:2" x14ac:dyDescent="0.3">
      <c r="B1378" s="151"/>
    </row>
    <row r="1379" spans="2:2" x14ac:dyDescent="0.3">
      <c r="B1379" s="151"/>
    </row>
    <row r="1380" spans="2:2" x14ac:dyDescent="0.3">
      <c r="B1380" s="151"/>
    </row>
    <row r="1381" spans="2:2" x14ac:dyDescent="0.3">
      <c r="B1381" s="151"/>
    </row>
    <row r="1382" spans="2:2" x14ac:dyDescent="0.3">
      <c r="B1382" s="151"/>
    </row>
    <row r="1383" spans="2:2" x14ac:dyDescent="0.3">
      <c r="B1383" s="151"/>
    </row>
    <row r="1384" spans="2:2" x14ac:dyDescent="0.3">
      <c r="B1384" s="151"/>
    </row>
    <row r="1385" spans="2:2" x14ac:dyDescent="0.3">
      <c r="B1385" s="151"/>
    </row>
    <row r="1386" spans="2:2" x14ac:dyDescent="0.3">
      <c r="B1386" s="151"/>
    </row>
    <row r="1387" spans="2:2" x14ac:dyDescent="0.3">
      <c r="B1387" s="151"/>
    </row>
    <row r="1388" spans="2:2" x14ac:dyDescent="0.3">
      <c r="B1388" s="151"/>
    </row>
    <row r="1389" spans="2:2" x14ac:dyDescent="0.3">
      <c r="B1389" s="151"/>
    </row>
    <row r="1390" spans="2:2" x14ac:dyDescent="0.3">
      <c r="B1390" s="151"/>
    </row>
    <row r="1391" spans="2:2" x14ac:dyDescent="0.3">
      <c r="B1391" s="151"/>
    </row>
    <row r="1392" spans="2:2" x14ac:dyDescent="0.3">
      <c r="B1392" s="151"/>
    </row>
    <row r="1393" spans="2:2" x14ac:dyDescent="0.3">
      <c r="B1393" s="151"/>
    </row>
    <row r="1394" spans="2:2" x14ac:dyDescent="0.3">
      <c r="B1394" s="151"/>
    </row>
    <row r="1395" spans="2:2" x14ac:dyDescent="0.3">
      <c r="B1395" s="151"/>
    </row>
    <row r="1396" spans="2:2" x14ac:dyDescent="0.3">
      <c r="B1396" s="151"/>
    </row>
    <row r="1397" spans="2:2" x14ac:dyDescent="0.3">
      <c r="B1397" s="151"/>
    </row>
    <row r="1398" spans="2:2" x14ac:dyDescent="0.3">
      <c r="B1398" s="151"/>
    </row>
    <row r="1399" spans="2:2" x14ac:dyDescent="0.3">
      <c r="B1399" s="151"/>
    </row>
    <row r="1400" spans="2:2" x14ac:dyDescent="0.3">
      <c r="B1400" s="151"/>
    </row>
    <row r="1401" spans="2:2" x14ac:dyDescent="0.3">
      <c r="B1401" s="151"/>
    </row>
    <row r="1402" spans="2:2" x14ac:dyDescent="0.3">
      <c r="B1402" s="151"/>
    </row>
    <row r="1403" spans="2:2" x14ac:dyDescent="0.3">
      <c r="B1403" s="151"/>
    </row>
    <row r="1404" spans="2:2" x14ac:dyDescent="0.3">
      <c r="B1404" s="151"/>
    </row>
    <row r="1405" spans="2:2" x14ac:dyDescent="0.3">
      <c r="B1405" s="151"/>
    </row>
    <row r="1406" spans="2:2" x14ac:dyDescent="0.3">
      <c r="B1406" s="151"/>
    </row>
    <row r="1407" spans="2:2" x14ac:dyDescent="0.3">
      <c r="B1407" s="151"/>
    </row>
    <row r="1408" spans="2:2" x14ac:dyDescent="0.3">
      <c r="B1408" s="151"/>
    </row>
    <row r="1409" spans="2:2" x14ac:dyDescent="0.3">
      <c r="B1409" s="151"/>
    </row>
    <row r="1410" spans="2:2" x14ac:dyDescent="0.3">
      <c r="B1410" s="151"/>
    </row>
    <row r="1411" spans="2:2" x14ac:dyDescent="0.3">
      <c r="B1411" s="151"/>
    </row>
    <row r="1412" spans="2:2" x14ac:dyDescent="0.3">
      <c r="B1412" s="151"/>
    </row>
    <row r="1413" spans="2:2" x14ac:dyDescent="0.3">
      <c r="B1413" s="151"/>
    </row>
    <row r="1414" spans="2:2" x14ac:dyDescent="0.3">
      <c r="B1414" s="151"/>
    </row>
    <row r="1415" spans="2:2" x14ac:dyDescent="0.3">
      <c r="B1415" s="151"/>
    </row>
    <row r="1416" spans="2:2" x14ac:dyDescent="0.3">
      <c r="B1416" s="151"/>
    </row>
    <row r="1417" spans="2:2" x14ac:dyDescent="0.3">
      <c r="B1417" s="151"/>
    </row>
    <row r="1418" spans="2:2" x14ac:dyDescent="0.3">
      <c r="B1418" s="151"/>
    </row>
    <row r="1419" spans="2:2" x14ac:dyDescent="0.3">
      <c r="B1419" s="151"/>
    </row>
    <row r="1420" spans="2:2" x14ac:dyDescent="0.3">
      <c r="B1420" s="151"/>
    </row>
    <row r="1421" spans="2:2" x14ac:dyDescent="0.3">
      <c r="B1421" s="151"/>
    </row>
    <row r="1422" spans="2:2" x14ac:dyDescent="0.3">
      <c r="B1422" s="151"/>
    </row>
    <row r="1423" spans="2:2" x14ac:dyDescent="0.3">
      <c r="B1423" s="151"/>
    </row>
    <row r="1424" spans="2:2" x14ac:dyDescent="0.3">
      <c r="B1424" s="151"/>
    </row>
    <row r="1425" spans="2:2" x14ac:dyDescent="0.3">
      <c r="B1425" s="151"/>
    </row>
    <row r="1426" spans="2:2" x14ac:dyDescent="0.3">
      <c r="B1426" s="151"/>
    </row>
    <row r="1427" spans="2:2" x14ac:dyDescent="0.3">
      <c r="B1427" s="151"/>
    </row>
    <row r="1428" spans="2:2" x14ac:dyDescent="0.3">
      <c r="B1428" s="151"/>
    </row>
    <row r="1429" spans="2:2" x14ac:dyDescent="0.3">
      <c r="B1429" s="151"/>
    </row>
    <row r="1430" spans="2:2" x14ac:dyDescent="0.3">
      <c r="B1430" s="151"/>
    </row>
    <row r="1431" spans="2:2" x14ac:dyDescent="0.3">
      <c r="B1431" s="151"/>
    </row>
    <row r="1432" spans="2:2" x14ac:dyDescent="0.3">
      <c r="B1432" s="151"/>
    </row>
    <row r="1433" spans="2:2" x14ac:dyDescent="0.3">
      <c r="B1433" s="151"/>
    </row>
    <row r="1434" spans="2:2" x14ac:dyDescent="0.3">
      <c r="B1434" s="151"/>
    </row>
    <row r="1435" spans="2:2" x14ac:dyDescent="0.3">
      <c r="B1435" s="151"/>
    </row>
    <row r="1436" spans="2:2" x14ac:dyDescent="0.3">
      <c r="B1436" s="151"/>
    </row>
    <row r="1437" spans="2:2" x14ac:dyDescent="0.3">
      <c r="B1437" s="151"/>
    </row>
    <row r="1438" spans="2:2" x14ac:dyDescent="0.3">
      <c r="B1438" s="151"/>
    </row>
    <row r="1439" spans="2:2" x14ac:dyDescent="0.3">
      <c r="B1439" s="151"/>
    </row>
    <row r="1440" spans="2:2" x14ac:dyDescent="0.3">
      <c r="B1440" s="151"/>
    </row>
    <row r="1441" spans="2:2" x14ac:dyDescent="0.3">
      <c r="B1441" s="151"/>
    </row>
    <row r="1442" spans="2:2" x14ac:dyDescent="0.3">
      <c r="B1442" s="151"/>
    </row>
    <row r="1443" spans="2:2" x14ac:dyDescent="0.3">
      <c r="B1443" s="151"/>
    </row>
    <row r="1444" spans="2:2" x14ac:dyDescent="0.3">
      <c r="B1444" s="151"/>
    </row>
    <row r="1445" spans="2:2" x14ac:dyDescent="0.3">
      <c r="B1445" s="151"/>
    </row>
    <row r="1446" spans="2:2" x14ac:dyDescent="0.3">
      <c r="B1446" s="151"/>
    </row>
    <row r="1447" spans="2:2" x14ac:dyDescent="0.3">
      <c r="B1447" s="151"/>
    </row>
    <row r="1448" spans="2:2" x14ac:dyDescent="0.3">
      <c r="B1448" s="151"/>
    </row>
    <row r="1449" spans="2:2" x14ac:dyDescent="0.3">
      <c r="B1449" s="151"/>
    </row>
    <row r="1450" spans="2:2" x14ac:dyDescent="0.3">
      <c r="B1450" s="151"/>
    </row>
    <row r="1451" spans="2:2" x14ac:dyDescent="0.3">
      <c r="B1451" s="151"/>
    </row>
    <row r="1452" spans="2:2" x14ac:dyDescent="0.3">
      <c r="B1452" s="151"/>
    </row>
    <row r="1453" spans="2:2" x14ac:dyDescent="0.3">
      <c r="B1453" s="151"/>
    </row>
    <row r="1454" spans="2:2" x14ac:dyDescent="0.3">
      <c r="B1454" s="151"/>
    </row>
    <row r="1455" spans="2:2" x14ac:dyDescent="0.3">
      <c r="B1455" s="151"/>
    </row>
    <row r="1456" spans="2:2" x14ac:dyDescent="0.3">
      <c r="B1456" s="151"/>
    </row>
    <row r="1457" spans="2:2" x14ac:dyDescent="0.3">
      <c r="B1457" s="151"/>
    </row>
    <row r="1458" spans="2:2" x14ac:dyDescent="0.3">
      <c r="B1458" s="151"/>
    </row>
    <row r="1459" spans="2:2" x14ac:dyDescent="0.3">
      <c r="B1459" s="151"/>
    </row>
    <row r="1460" spans="2:2" x14ac:dyDescent="0.3">
      <c r="B1460" s="151"/>
    </row>
    <row r="1461" spans="2:2" x14ac:dyDescent="0.3">
      <c r="B1461" s="151"/>
    </row>
    <row r="1462" spans="2:2" x14ac:dyDescent="0.3">
      <c r="B1462" s="151"/>
    </row>
    <row r="1463" spans="2:2" x14ac:dyDescent="0.3">
      <c r="B1463" s="151"/>
    </row>
    <row r="1464" spans="2:2" x14ac:dyDescent="0.3">
      <c r="B1464" s="151"/>
    </row>
    <row r="1465" spans="2:2" x14ac:dyDescent="0.3">
      <c r="B1465" s="151"/>
    </row>
    <row r="1466" spans="2:2" x14ac:dyDescent="0.3">
      <c r="B1466" s="151"/>
    </row>
    <row r="1467" spans="2:2" x14ac:dyDescent="0.3">
      <c r="B1467" s="151"/>
    </row>
    <row r="1468" spans="2:2" x14ac:dyDescent="0.3">
      <c r="B1468" s="151"/>
    </row>
    <row r="1469" spans="2:2" x14ac:dyDescent="0.3">
      <c r="B1469" s="151"/>
    </row>
    <row r="1470" spans="2:2" x14ac:dyDescent="0.3">
      <c r="B1470" s="151"/>
    </row>
    <row r="1471" spans="2:2" x14ac:dyDescent="0.3">
      <c r="B1471" s="151"/>
    </row>
    <row r="1472" spans="2:2" x14ac:dyDescent="0.3">
      <c r="B1472" s="151"/>
    </row>
    <row r="1473" spans="2:2" x14ac:dyDescent="0.3">
      <c r="B1473" s="151"/>
    </row>
    <row r="1474" spans="2:2" x14ac:dyDescent="0.3">
      <c r="B1474" s="151"/>
    </row>
    <row r="1475" spans="2:2" x14ac:dyDescent="0.3">
      <c r="B1475" s="151"/>
    </row>
    <row r="1476" spans="2:2" x14ac:dyDescent="0.3">
      <c r="B1476" s="151"/>
    </row>
    <row r="1477" spans="2:2" x14ac:dyDescent="0.3">
      <c r="B1477" s="151"/>
    </row>
    <row r="1478" spans="2:2" x14ac:dyDescent="0.3">
      <c r="B1478" s="151"/>
    </row>
    <row r="1479" spans="2:2" x14ac:dyDescent="0.3">
      <c r="B1479" s="151"/>
    </row>
    <row r="1480" spans="2:2" x14ac:dyDescent="0.3">
      <c r="B1480" s="151"/>
    </row>
    <row r="1481" spans="2:2" x14ac:dyDescent="0.3">
      <c r="B1481" s="151"/>
    </row>
    <row r="1482" spans="2:2" x14ac:dyDescent="0.3">
      <c r="B1482" s="151"/>
    </row>
    <row r="1483" spans="2:2" x14ac:dyDescent="0.3">
      <c r="B1483" s="151"/>
    </row>
    <row r="1484" spans="2:2" x14ac:dyDescent="0.3">
      <c r="B1484" s="151"/>
    </row>
    <row r="1485" spans="2:2" x14ac:dyDescent="0.3">
      <c r="B1485" s="151"/>
    </row>
    <row r="1486" spans="2:2" x14ac:dyDescent="0.3">
      <c r="B1486" s="151"/>
    </row>
    <row r="1487" spans="2:2" x14ac:dyDescent="0.3">
      <c r="B1487" s="151"/>
    </row>
    <row r="1488" spans="2:2" x14ac:dyDescent="0.3">
      <c r="B1488" s="151"/>
    </row>
    <row r="1489" spans="2:2" x14ac:dyDescent="0.3">
      <c r="B1489" s="151"/>
    </row>
    <row r="1490" spans="2:2" x14ac:dyDescent="0.3">
      <c r="B1490" s="151"/>
    </row>
    <row r="1491" spans="2:2" x14ac:dyDescent="0.3">
      <c r="B1491" s="151"/>
    </row>
    <row r="1492" spans="2:2" x14ac:dyDescent="0.3">
      <c r="B1492" s="151"/>
    </row>
    <row r="1493" spans="2:2" x14ac:dyDescent="0.3">
      <c r="B1493" s="151"/>
    </row>
    <row r="1494" spans="2:2" x14ac:dyDescent="0.3">
      <c r="B1494" s="151"/>
    </row>
    <row r="1495" spans="2:2" x14ac:dyDescent="0.3">
      <c r="B1495" s="151"/>
    </row>
    <row r="1496" spans="2:2" x14ac:dyDescent="0.3">
      <c r="B1496" s="151"/>
    </row>
    <row r="1497" spans="2:2" x14ac:dyDescent="0.3">
      <c r="B1497" s="151"/>
    </row>
    <row r="1498" spans="2:2" x14ac:dyDescent="0.3">
      <c r="B1498" s="151"/>
    </row>
    <row r="1499" spans="2:2" x14ac:dyDescent="0.3">
      <c r="B1499" s="151"/>
    </row>
    <row r="1500" spans="2:2" x14ac:dyDescent="0.3">
      <c r="B1500" s="151"/>
    </row>
    <row r="1501" spans="2:2" x14ac:dyDescent="0.3">
      <c r="B1501" s="151"/>
    </row>
    <row r="1502" spans="2:2" x14ac:dyDescent="0.3">
      <c r="B1502" s="151"/>
    </row>
    <row r="1503" spans="2:2" x14ac:dyDescent="0.3">
      <c r="B1503" s="151"/>
    </row>
    <row r="1504" spans="2:2" x14ac:dyDescent="0.3">
      <c r="B1504" s="151"/>
    </row>
    <row r="1505" spans="2:2" x14ac:dyDescent="0.3">
      <c r="B1505" s="151"/>
    </row>
    <row r="1506" spans="2:2" x14ac:dyDescent="0.3">
      <c r="B1506" s="151"/>
    </row>
    <row r="1507" spans="2:2" x14ac:dyDescent="0.3">
      <c r="B1507" s="151"/>
    </row>
    <row r="1508" spans="2:2" x14ac:dyDescent="0.3">
      <c r="B1508" s="151"/>
    </row>
    <row r="1509" spans="2:2" x14ac:dyDescent="0.3">
      <c r="B1509" s="151"/>
    </row>
    <row r="1510" spans="2:2" x14ac:dyDescent="0.3">
      <c r="B1510" s="151"/>
    </row>
    <row r="1511" spans="2:2" x14ac:dyDescent="0.3">
      <c r="B1511" s="151"/>
    </row>
    <row r="1512" spans="2:2" x14ac:dyDescent="0.3">
      <c r="B1512" s="151"/>
    </row>
    <row r="1513" spans="2:2" x14ac:dyDescent="0.3">
      <c r="B1513" s="151"/>
    </row>
    <row r="1514" spans="2:2" x14ac:dyDescent="0.3">
      <c r="B1514" s="151"/>
    </row>
    <row r="1515" spans="2:2" x14ac:dyDescent="0.3">
      <c r="B1515" s="151"/>
    </row>
    <row r="1516" spans="2:2" x14ac:dyDescent="0.3">
      <c r="B1516" s="151"/>
    </row>
    <row r="1517" spans="2:2" x14ac:dyDescent="0.3">
      <c r="B1517" s="151"/>
    </row>
    <row r="1518" spans="2:2" x14ac:dyDescent="0.3">
      <c r="B1518" s="151"/>
    </row>
    <row r="1519" spans="2:2" x14ac:dyDescent="0.3">
      <c r="B1519" s="151"/>
    </row>
    <row r="1520" spans="2:2" x14ac:dyDescent="0.3">
      <c r="B1520" s="151"/>
    </row>
    <row r="1521" spans="2:2" x14ac:dyDescent="0.3">
      <c r="B1521" s="151"/>
    </row>
    <row r="1522" spans="2:2" x14ac:dyDescent="0.3">
      <c r="B1522" s="151"/>
    </row>
    <row r="1523" spans="2:2" x14ac:dyDescent="0.3">
      <c r="B1523" s="151"/>
    </row>
    <row r="1524" spans="2:2" x14ac:dyDescent="0.3">
      <c r="B1524" s="151"/>
    </row>
    <row r="1525" spans="2:2" x14ac:dyDescent="0.3">
      <c r="B1525" s="151"/>
    </row>
    <row r="1526" spans="2:2" x14ac:dyDescent="0.3">
      <c r="B1526" s="151"/>
    </row>
    <row r="1527" spans="2:2" x14ac:dyDescent="0.3">
      <c r="B1527" s="151"/>
    </row>
    <row r="1528" spans="2:2" x14ac:dyDescent="0.3">
      <c r="B1528" s="151"/>
    </row>
    <row r="1529" spans="2:2" x14ac:dyDescent="0.3">
      <c r="B1529" s="151"/>
    </row>
    <row r="1530" spans="2:2" x14ac:dyDescent="0.3">
      <c r="B1530" s="151"/>
    </row>
    <row r="1531" spans="2:2" x14ac:dyDescent="0.3">
      <c r="B1531" s="151"/>
    </row>
    <row r="1532" spans="2:2" x14ac:dyDescent="0.3">
      <c r="B1532" s="151"/>
    </row>
    <row r="1533" spans="2:2" x14ac:dyDescent="0.3">
      <c r="B1533" s="151"/>
    </row>
    <row r="1534" spans="2:2" x14ac:dyDescent="0.3">
      <c r="B1534" s="151"/>
    </row>
    <row r="1535" spans="2:2" x14ac:dyDescent="0.3">
      <c r="B1535" s="151"/>
    </row>
    <row r="1536" spans="2:2" x14ac:dyDescent="0.3">
      <c r="B1536" s="151"/>
    </row>
    <row r="1537" spans="2:2" x14ac:dyDescent="0.3">
      <c r="B1537" s="151"/>
    </row>
    <row r="1538" spans="2:2" x14ac:dyDescent="0.3">
      <c r="B1538" s="151"/>
    </row>
    <row r="1539" spans="2:2" x14ac:dyDescent="0.3">
      <c r="B1539" s="151"/>
    </row>
    <row r="1540" spans="2:2" x14ac:dyDescent="0.3">
      <c r="B1540" s="151"/>
    </row>
    <row r="1541" spans="2:2" x14ac:dyDescent="0.3">
      <c r="B1541" s="151"/>
    </row>
    <row r="1542" spans="2:2" x14ac:dyDescent="0.3">
      <c r="B1542" s="151"/>
    </row>
    <row r="1543" spans="2:2" x14ac:dyDescent="0.3">
      <c r="B1543" s="151"/>
    </row>
    <row r="1544" spans="2:2" x14ac:dyDescent="0.3">
      <c r="B1544" s="151"/>
    </row>
    <row r="1545" spans="2:2" x14ac:dyDescent="0.3">
      <c r="B1545" s="151"/>
    </row>
    <row r="1546" spans="2:2" x14ac:dyDescent="0.3">
      <c r="B1546" s="151"/>
    </row>
    <row r="1547" spans="2:2" x14ac:dyDescent="0.3">
      <c r="B1547" s="151"/>
    </row>
    <row r="1548" spans="2:2" x14ac:dyDescent="0.3">
      <c r="B1548" s="151"/>
    </row>
    <row r="1549" spans="2:2" x14ac:dyDescent="0.3">
      <c r="B1549" s="151"/>
    </row>
    <row r="1550" spans="2:2" x14ac:dyDescent="0.3">
      <c r="B1550" s="151"/>
    </row>
    <row r="1551" spans="2:2" x14ac:dyDescent="0.3">
      <c r="B1551" s="151"/>
    </row>
    <row r="1552" spans="2:2" x14ac:dyDescent="0.3">
      <c r="B1552" s="151"/>
    </row>
    <row r="1553" spans="2:2" x14ac:dyDescent="0.3">
      <c r="B1553" s="151"/>
    </row>
    <row r="1554" spans="2:2" x14ac:dyDescent="0.3">
      <c r="B1554" s="151"/>
    </row>
    <row r="1555" spans="2:2" x14ac:dyDescent="0.3">
      <c r="B1555" s="151"/>
    </row>
    <row r="1556" spans="2:2" x14ac:dyDescent="0.3">
      <c r="B1556" s="151"/>
    </row>
    <row r="1557" spans="2:2" x14ac:dyDescent="0.3">
      <c r="B1557" s="151"/>
    </row>
    <row r="1558" spans="2:2" x14ac:dyDescent="0.3">
      <c r="B1558" s="151"/>
    </row>
    <row r="1559" spans="2:2" x14ac:dyDescent="0.3">
      <c r="B1559" s="151"/>
    </row>
    <row r="1560" spans="2:2" x14ac:dyDescent="0.3">
      <c r="B1560" s="151"/>
    </row>
    <row r="1561" spans="2:2" x14ac:dyDescent="0.3">
      <c r="B1561" s="151"/>
    </row>
    <row r="1562" spans="2:2" x14ac:dyDescent="0.3">
      <c r="B1562" s="151"/>
    </row>
    <row r="1563" spans="2:2" x14ac:dyDescent="0.3">
      <c r="B1563" s="151"/>
    </row>
    <row r="1564" spans="2:2" x14ac:dyDescent="0.3">
      <c r="B1564" s="151"/>
    </row>
    <row r="1565" spans="2:2" x14ac:dyDescent="0.3">
      <c r="B1565" s="151"/>
    </row>
    <row r="1566" spans="2:2" x14ac:dyDescent="0.3">
      <c r="B1566" s="151"/>
    </row>
    <row r="1567" spans="2:2" x14ac:dyDescent="0.3">
      <c r="B1567" s="151"/>
    </row>
    <row r="1568" spans="2:2" x14ac:dyDescent="0.3">
      <c r="B1568" s="151"/>
    </row>
    <row r="1569" spans="2:2" x14ac:dyDescent="0.3">
      <c r="B1569" s="151"/>
    </row>
    <row r="1570" spans="2:2" x14ac:dyDescent="0.3">
      <c r="B1570" s="151"/>
    </row>
    <row r="1571" spans="2:2" x14ac:dyDescent="0.3">
      <c r="B1571" s="151"/>
    </row>
    <row r="1572" spans="2:2" x14ac:dyDescent="0.3">
      <c r="B1572" s="151"/>
    </row>
    <row r="1573" spans="2:2" x14ac:dyDescent="0.3">
      <c r="B1573" s="151"/>
    </row>
    <row r="1574" spans="2:2" x14ac:dyDescent="0.3">
      <c r="B1574" s="151"/>
    </row>
    <row r="1575" spans="2:2" x14ac:dyDescent="0.3">
      <c r="B1575" s="151"/>
    </row>
    <row r="1576" spans="2:2" x14ac:dyDescent="0.3">
      <c r="B1576" s="151"/>
    </row>
    <row r="1577" spans="2:2" x14ac:dyDescent="0.3">
      <c r="B1577" s="151"/>
    </row>
    <row r="1578" spans="2:2" x14ac:dyDescent="0.3">
      <c r="B1578" s="151"/>
    </row>
    <row r="1579" spans="2:2" x14ac:dyDescent="0.3">
      <c r="B1579" s="151"/>
    </row>
    <row r="1580" spans="2:2" x14ac:dyDescent="0.3">
      <c r="B1580" s="151"/>
    </row>
    <row r="1581" spans="2:2" x14ac:dyDescent="0.3">
      <c r="B1581" s="151"/>
    </row>
    <row r="1582" spans="2:2" x14ac:dyDescent="0.3">
      <c r="B1582" s="151"/>
    </row>
    <row r="1583" spans="2:2" x14ac:dyDescent="0.3">
      <c r="B1583" s="151"/>
    </row>
    <row r="1584" spans="2:2" x14ac:dyDescent="0.3">
      <c r="B1584" s="151"/>
    </row>
    <row r="1585" spans="2:2" x14ac:dyDescent="0.3">
      <c r="B1585" s="151"/>
    </row>
    <row r="1586" spans="2:2" x14ac:dyDescent="0.3">
      <c r="B1586" s="151"/>
    </row>
    <row r="1587" spans="2:2" x14ac:dyDescent="0.3">
      <c r="B1587" s="151"/>
    </row>
    <row r="1588" spans="2:2" x14ac:dyDescent="0.3">
      <c r="B1588" s="151"/>
    </row>
    <row r="1589" spans="2:2" x14ac:dyDescent="0.3">
      <c r="B1589" s="151"/>
    </row>
    <row r="1590" spans="2:2" x14ac:dyDescent="0.3">
      <c r="B1590" s="151"/>
    </row>
    <row r="1591" spans="2:2" x14ac:dyDescent="0.3">
      <c r="B1591" s="151"/>
    </row>
    <row r="1592" spans="2:2" x14ac:dyDescent="0.3">
      <c r="B1592" s="151"/>
    </row>
    <row r="1593" spans="2:2" x14ac:dyDescent="0.3">
      <c r="B1593" s="151"/>
    </row>
    <row r="1594" spans="2:2" x14ac:dyDescent="0.3">
      <c r="B1594" s="151"/>
    </row>
    <row r="1595" spans="2:2" x14ac:dyDescent="0.3">
      <c r="B1595" s="151"/>
    </row>
    <row r="1596" spans="2:2" x14ac:dyDescent="0.3">
      <c r="B1596" s="151"/>
    </row>
    <row r="1597" spans="2:2" x14ac:dyDescent="0.3">
      <c r="B1597" s="151"/>
    </row>
    <row r="1598" spans="2:2" x14ac:dyDescent="0.3">
      <c r="B1598" s="151"/>
    </row>
    <row r="1599" spans="2:2" x14ac:dyDescent="0.3">
      <c r="B1599" s="151"/>
    </row>
    <row r="1600" spans="2:2" x14ac:dyDescent="0.3">
      <c r="B1600" s="151"/>
    </row>
    <row r="1601" spans="2:2" x14ac:dyDescent="0.3">
      <c r="B1601" s="151"/>
    </row>
    <row r="1602" spans="2:2" x14ac:dyDescent="0.3">
      <c r="B1602" s="151"/>
    </row>
    <row r="1603" spans="2:2" x14ac:dyDescent="0.3">
      <c r="B1603" s="151"/>
    </row>
    <row r="1604" spans="2:2" x14ac:dyDescent="0.3">
      <c r="B1604" s="151"/>
    </row>
    <row r="1605" spans="2:2" x14ac:dyDescent="0.3">
      <c r="B1605" s="151"/>
    </row>
    <row r="1606" spans="2:2" x14ac:dyDescent="0.3">
      <c r="B1606" s="151"/>
    </row>
    <row r="1607" spans="2:2" x14ac:dyDescent="0.3">
      <c r="B1607" s="151"/>
    </row>
    <row r="1608" spans="2:2" x14ac:dyDescent="0.3">
      <c r="B1608" s="151"/>
    </row>
    <row r="1609" spans="2:2" x14ac:dyDescent="0.3">
      <c r="B1609" s="151"/>
    </row>
    <row r="1610" spans="2:2" x14ac:dyDescent="0.3">
      <c r="B1610" s="151"/>
    </row>
    <row r="1611" spans="2:2" x14ac:dyDescent="0.3">
      <c r="B1611" s="151"/>
    </row>
    <row r="1612" spans="2:2" x14ac:dyDescent="0.3">
      <c r="B1612" s="151"/>
    </row>
    <row r="1613" spans="2:2" x14ac:dyDescent="0.3">
      <c r="B1613" s="151"/>
    </row>
    <row r="1614" spans="2:2" x14ac:dyDescent="0.3">
      <c r="B1614" s="151"/>
    </row>
    <row r="1615" spans="2:2" x14ac:dyDescent="0.3">
      <c r="B1615" s="151"/>
    </row>
    <row r="1616" spans="2:2" x14ac:dyDescent="0.3">
      <c r="B1616" s="151"/>
    </row>
    <row r="1617" spans="2:2" x14ac:dyDescent="0.3">
      <c r="B1617" s="151"/>
    </row>
    <row r="1618" spans="2:2" x14ac:dyDescent="0.3">
      <c r="B1618" s="151"/>
    </row>
    <row r="1619" spans="2:2" x14ac:dyDescent="0.3">
      <c r="B1619" s="151"/>
    </row>
    <row r="1620" spans="2:2" x14ac:dyDescent="0.3">
      <c r="B1620" s="151"/>
    </row>
    <row r="1621" spans="2:2" x14ac:dyDescent="0.3">
      <c r="B1621" s="151"/>
    </row>
    <row r="1622" spans="2:2" x14ac:dyDescent="0.3">
      <c r="B1622" s="151"/>
    </row>
    <row r="1623" spans="2:2" x14ac:dyDescent="0.3">
      <c r="B1623" s="151"/>
    </row>
    <row r="1624" spans="2:2" x14ac:dyDescent="0.3">
      <c r="B1624" s="151"/>
    </row>
    <row r="1625" spans="2:2" x14ac:dyDescent="0.3">
      <c r="B1625" s="151"/>
    </row>
    <row r="1626" spans="2:2" x14ac:dyDescent="0.3">
      <c r="B1626" s="151"/>
    </row>
    <row r="1627" spans="2:2" x14ac:dyDescent="0.3">
      <c r="B1627" s="151"/>
    </row>
    <row r="1628" spans="2:2" x14ac:dyDescent="0.3">
      <c r="B1628" s="151"/>
    </row>
    <row r="1629" spans="2:2" x14ac:dyDescent="0.3">
      <c r="B1629" s="151"/>
    </row>
    <row r="1630" spans="2:2" x14ac:dyDescent="0.3">
      <c r="B1630" s="151"/>
    </row>
    <row r="1631" spans="2:2" x14ac:dyDescent="0.3">
      <c r="B1631" s="151"/>
    </row>
    <row r="1632" spans="2:2" x14ac:dyDescent="0.3">
      <c r="B1632" s="151"/>
    </row>
    <row r="1633" spans="2:2" x14ac:dyDescent="0.3">
      <c r="B1633" s="151"/>
    </row>
    <row r="1634" spans="2:2" x14ac:dyDescent="0.3">
      <c r="B1634" s="151"/>
    </row>
    <row r="1635" spans="2:2" x14ac:dyDescent="0.3">
      <c r="B1635" s="151"/>
    </row>
    <row r="1636" spans="2:2" x14ac:dyDescent="0.3">
      <c r="B1636" s="151"/>
    </row>
    <row r="1637" spans="2:2" x14ac:dyDescent="0.3">
      <c r="B1637" s="151"/>
    </row>
    <row r="1638" spans="2:2" x14ac:dyDescent="0.3">
      <c r="B1638" s="151"/>
    </row>
    <row r="1639" spans="2:2" x14ac:dyDescent="0.3">
      <c r="B1639" s="151"/>
    </row>
    <row r="1640" spans="2:2" x14ac:dyDescent="0.3">
      <c r="B1640" s="151"/>
    </row>
    <row r="1641" spans="2:2" x14ac:dyDescent="0.3">
      <c r="B1641" s="151"/>
    </row>
    <row r="1642" spans="2:2" x14ac:dyDescent="0.3">
      <c r="B1642" s="151"/>
    </row>
    <row r="1643" spans="2:2" x14ac:dyDescent="0.3">
      <c r="B1643" s="151"/>
    </row>
    <row r="1644" spans="2:2" x14ac:dyDescent="0.3">
      <c r="B1644" s="151"/>
    </row>
    <row r="1645" spans="2:2" x14ac:dyDescent="0.3">
      <c r="B1645" s="151"/>
    </row>
    <row r="1646" spans="2:2" x14ac:dyDescent="0.3">
      <c r="B1646" s="151"/>
    </row>
    <row r="1647" spans="2:2" x14ac:dyDescent="0.3">
      <c r="B1647" s="151"/>
    </row>
    <row r="1648" spans="2:2" x14ac:dyDescent="0.3">
      <c r="B1648" s="151"/>
    </row>
    <row r="1649" spans="2:2" x14ac:dyDescent="0.3">
      <c r="B1649" s="151"/>
    </row>
    <row r="1650" spans="2:2" x14ac:dyDescent="0.3">
      <c r="B1650" s="151"/>
    </row>
    <row r="1651" spans="2:2" x14ac:dyDescent="0.3">
      <c r="B1651" s="151"/>
    </row>
    <row r="1652" spans="2:2" x14ac:dyDescent="0.3">
      <c r="B1652" s="151"/>
    </row>
    <row r="1653" spans="2:2" x14ac:dyDescent="0.3">
      <c r="B1653" s="151"/>
    </row>
    <row r="1654" spans="2:2" x14ac:dyDescent="0.3">
      <c r="B1654" s="151"/>
    </row>
    <row r="1655" spans="2:2" x14ac:dyDescent="0.3">
      <c r="B1655" s="151"/>
    </row>
    <row r="1656" spans="2:2" x14ac:dyDescent="0.3">
      <c r="B1656" s="151"/>
    </row>
    <row r="1657" spans="2:2" x14ac:dyDescent="0.3">
      <c r="B1657" s="151"/>
    </row>
    <row r="1658" spans="2:2" x14ac:dyDescent="0.3">
      <c r="B1658" s="151"/>
    </row>
    <row r="1659" spans="2:2" x14ac:dyDescent="0.3">
      <c r="B1659" s="151"/>
    </row>
    <row r="1660" spans="2:2" x14ac:dyDescent="0.3">
      <c r="B1660" s="151"/>
    </row>
    <row r="1661" spans="2:2" x14ac:dyDescent="0.3">
      <c r="B1661" s="151"/>
    </row>
    <row r="1662" spans="2:2" x14ac:dyDescent="0.3">
      <c r="B1662" s="151"/>
    </row>
    <row r="1663" spans="2:2" x14ac:dyDescent="0.3">
      <c r="B1663" s="151"/>
    </row>
    <row r="1664" spans="2:2" x14ac:dyDescent="0.3">
      <c r="B1664" s="151"/>
    </row>
    <row r="1665" spans="2:2" x14ac:dyDescent="0.3">
      <c r="B1665" s="151"/>
    </row>
    <row r="1666" spans="2:2" x14ac:dyDescent="0.3">
      <c r="B1666" s="151"/>
    </row>
    <row r="1667" spans="2:2" x14ac:dyDescent="0.3">
      <c r="B1667" s="151"/>
    </row>
    <row r="1668" spans="2:2" x14ac:dyDescent="0.3">
      <c r="B1668" s="151"/>
    </row>
    <row r="1669" spans="2:2" x14ac:dyDescent="0.3">
      <c r="B1669" s="151"/>
    </row>
    <row r="1670" spans="2:2" x14ac:dyDescent="0.3">
      <c r="B1670" s="151"/>
    </row>
    <row r="1671" spans="2:2" x14ac:dyDescent="0.3">
      <c r="B1671" s="151"/>
    </row>
    <row r="1672" spans="2:2" x14ac:dyDescent="0.3">
      <c r="B1672" s="151"/>
    </row>
    <row r="1673" spans="2:2" x14ac:dyDescent="0.3">
      <c r="B1673" s="151"/>
    </row>
    <row r="1674" spans="2:2" x14ac:dyDescent="0.3">
      <c r="B1674" s="151"/>
    </row>
    <row r="1675" spans="2:2" x14ac:dyDescent="0.3">
      <c r="B1675" s="151"/>
    </row>
    <row r="1676" spans="2:2" x14ac:dyDescent="0.3">
      <c r="B1676" s="151"/>
    </row>
    <row r="1677" spans="2:2" x14ac:dyDescent="0.3">
      <c r="B1677" s="151"/>
    </row>
    <row r="1678" spans="2:2" x14ac:dyDescent="0.3">
      <c r="B1678" s="151"/>
    </row>
    <row r="1679" spans="2:2" x14ac:dyDescent="0.3">
      <c r="B1679" s="151"/>
    </row>
    <row r="1680" spans="2:2" x14ac:dyDescent="0.3">
      <c r="B1680" s="151"/>
    </row>
    <row r="1681" spans="2:2" x14ac:dyDescent="0.3">
      <c r="B1681" s="151"/>
    </row>
    <row r="1682" spans="2:2" x14ac:dyDescent="0.3">
      <c r="B1682" s="151"/>
    </row>
    <row r="1683" spans="2:2" x14ac:dyDescent="0.3">
      <c r="B1683" s="151"/>
    </row>
    <row r="1684" spans="2:2" x14ac:dyDescent="0.3">
      <c r="B1684" s="151"/>
    </row>
    <row r="1685" spans="2:2" x14ac:dyDescent="0.3">
      <c r="B1685" s="151"/>
    </row>
    <row r="1686" spans="2:2" x14ac:dyDescent="0.3">
      <c r="B1686" s="151"/>
    </row>
    <row r="1687" spans="2:2" x14ac:dyDescent="0.3">
      <c r="B1687" s="151"/>
    </row>
    <row r="1688" spans="2:2" x14ac:dyDescent="0.3">
      <c r="B1688" s="151"/>
    </row>
    <row r="1689" spans="2:2" x14ac:dyDescent="0.3">
      <c r="B1689" s="151"/>
    </row>
    <row r="1690" spans="2:2" x14ac:dyDescent="0.3">
      <c r="B1690" s="151"/>
    </row>
    <row r="1691" spans="2:2" x14ac:dyDescent="0.3">
      <c r="B1691" s="151"/>
    </row>
    <row r="1692" spans="2:2" x14ac:dyDescent="0.3">
      <c r="B1692" s="151"/>
    </row>
    <row r="1693" spans="2:2" x14ac:dyDescent="0.3">
      <c r="B1693" s="151"/>
    </row>
    <row r="1694" spans="2:2" x14ac:dyDescent="0.3">
      <c r="B1694" s="151"/>
    </row>
    <row r="1695" spans="2:2" x14ac:dyDescent="0.3">
      <c r="B1695" s="151"/>
    </row>
    <row r="1696" spans="2:2" x14ac:dyDescent="0.3">
      <c r="B1696" s="151"/>
    </row>
    <row r="1697" spans="2:2" x14ac:dyDescent="0.3">
      <c r="B1697" s="151"/>
    </row>
    <row r="1698" spans="2:2" x14ac:dyDescent="0.3">
      <c r="B1698" s="151"/>
    </row>
    <row r="1699" spans="2:2" x14ac:dyDescent="0.3">
      <c r="B1699" s="151"/>
    </row>
    <row r="1700" spans="2:2" x14ac:dyDescent="0.3">
      <c r="B1700" s="151"/>
    </row>
    <row r="1701" spans="2:2" x14ac:dyDescent="0.3">
      <c r="B1701" s="151"/>
    </row>
    <row r="1702" spans="2:2" x14ac:dyDescent="0.3">
      <c r="B1702" s="151"/>
    </row>
    <row r="1703" spans="2:2" x14ac:dyDescent="0.3">
      <c r="B1703" s="151"/>
    </row>
    <row r="1704" spans="2:2" x14ac:dyDescent="0.3">
      <c r="B1704" s="151"/>
    </row>
    <row r="1705" spans="2:2" x14ac:dyDescent="0.3">
      <c r="B1705" s="151"/>
    </row>
    <row r="1706" spans="2:2" x14ac:dyDescent="0.3">
      <c r="B1706" s="151"/>
    </row>
    <row r="1707" spans="2:2" x14ac:dyDescent="0.3">
      <c r="B1707" s="151"/>
    </row>
    <row r="1708" spans="2:2" x14ac:dyDescent="0.3">
      <c r="B1708" s="151"/>
    </row>
    <row r="1709" spans="2:2" x14ac:dyDescent="0.3">
      <c r="B1709" s="151"/>
    </row>
    <row r="1710" spans="2:2" x14ac:dyDescent="0.3">
      <c r="B1710" s="151"/>
    </row>
    <row r="1711" spans="2:2" x14ac:dyDescent="0.3">
      <c r="B1711" s="151"/>
    </row>
    <row r="1712" spans="2:2" x14ac:dyDescent="0.3">
      <c r="B1712" s="151"/>
    </row>
    <row r="1713" spans="2:2" x14ac:dyDescent="0.3">
      <c r="B1713" s="151"/>
    </row>
    <row r="1714" spans="2:2" x14ac:dyDescent="0.3">
      <c r="B1714" s="151"/>
    </row>
    <row r="1715" spans="2:2" x14ac:dyDescent="0.3">
      <c r="B1715" s="151"/>
    </row>
    <row r="1716" spans="2:2" x14ac:dyDescent="0.3">
      <c r="B1716" s="151"/>
    </row>
    <row r="1717" spans="2:2" x14ac:dyDescent="0.3">
      <c r="B1717" s="151"/>
    </row>
    <row r="1718" spans="2:2" x14ac:dyDescent="0.3">
      <c r="B1718" s="151"/>
    </row>
    <row r="1719" spans="2:2" x14ac:dyDescent="0.3">
      <c r="B1719" s="151"/>
    </row>
    <row r="1720" spans="2:2" x14ac:dyDescent="0.3">
      <c r="B1720" s="151"/>
    </row>
    <row r="1721" spans="2:2" x14ac:dyDescent="0.3">
      <c r="B1721" s="151"/>
    </row>
    <row r="1722" spans="2:2" x14ac:dyDescent="0.3">
      <c r="B1722" s="151"/>
    </row>
    <row r="1723" spans="2:2" x14ac:dyDescent="0.3">
      <c r="B1723" s="151"/>
    </row>
    <row r="1724" spans="2:2" x14ac:dyDescent="0.3">
      <c r="B1724" s="151"/>
    </row>
    <row r="1725" spans="2:2" x14ac:dyDescent="0.3">
      <c r="B1725" s="151"/>
    </row>
    <row r="1726" spans="2:2" x14ac:dyDescent="0.3">
      <c r="B1726" s="151"/>
    </row>
    <row r="1727" spans="2:2" x14ac:dyDescent="0.3">
      <c r="B1727" s="151"/>
    </row>
    <row r="1728" spans="2:2" x14ac:dyDescent="0.3">
      <c r="B1728" s="151"/>
    </row>
    <row r="1729" spans="2:2" x14ac:dyDescent="0.3">
      <c r="B1729" s="151"/>
    </row>
    <row r="1730" spans="2:2" x14ac:dyDescent="0.3">
      <c r="B1730" s="151"/>
    </row>
    <row r="1731" spans="2:2" x14ac:dyDescent="0.3">
      <c r="B1731" s="151"/>
    </row>
    <row r="1732" spans="2:2" x14ac:dyDescent="0.3">
      <c r="B1732" s="151"/>
    </row>
    <row r="1733" spans="2:2" x14ac:dyDescent="0.3">
      <c r="B1733" s="151"/>
    </row>
    <row r="1734" spans="2:2" x14ac:dyDescent="0.3">
      <c r="B1734" s="151"/>
    </row>
    <row r="1735" spans="2:2" x14ac:dyDescent="0.3">
      <c r="B1735" s="151"/>
    </row>
    <row r="1736" spans="2:2" x14ac:dyDescent="0.3">
      <c r="B1736" s="151"/>
    </row>
    <row r="1737" spans="2:2" x14ac:dyDescent="0.3">
      <c r="B1737" s="151"/>
    </row>
    <row r="1738" spans="2:2" x14ac:dyDescent="0.3">
      <c r="B1738" s="151"/>
    </row>
    <row r="1739" spans="2:2" x14ac:dyDescent="0.3">
      <c r="B1739" s="151"/>
    </row>
    <row r="1740" spans="2:2" x14ac:dyDescent="0.3">
      <c r="B1740" s="151"/>
    </row>
    <row r="1741" spans="2:2" x14ac:dyDescent="0.3">
      <c r="B1741" s="151"/>
    </row>
    <row r="1742" spans="2:2" x14ac:dyDescent="0.3">
      <c r="B1742" s="151"/>
    </row>
    <row r="1743" spans="2:2" x14ac:dyDescent="0.3">
      <c r="B1743" s="151"/>
    </row>
    <row r="1744" spans="2:2" x14ac:dyDescent="0.3">
      <c r="B1744" s="151"/>
    </row>
    <row r="1745" spans="2:2" x14ac:dyDescent="0.3">
      <c r="B1745" s="151"/>
    </row>
    <row r="1746" spans="2:2" x14ac:dyDescent="0.3">
      <c r="B1746" s="151"/>
    </row>
    <row r="1747" spans="2:2" x14ac:dyDescent="0.3">
      <c r="B1747" s="151"/>
    </row>
    <row r="1748" spans="2:2" x14ac:dyDescent="0.3">
      <c r="B1748" s="151"/>
    </row>
    <row r="1749" spans="2:2" x14ac:dyDescent="0.3">
      <c r="B1749" s="151"/>
    </row>
    <row r="1750" spans="2:2" x14ac:dyDescent="0.3">
      <c r="B1750" s="151"/>
    </row>
    <row r="1751" spans="2:2" x14ac:dyDescent="0.3">
      <c r="B1751" s="151"/>
    </row>
    <row r="1752" spans="2:2" x14ac:dyDescent="0.3">
      <c r="B1752" s="151"/>
    </row>
    <row r="1753" spans="2:2" x14ac:dyDescent="0.3">
      <c r="B1753" s="151"/>
    </row>
    <row r="1754" spans="2:2" x14ac:dyDescent="0.3">
      <c r="B1754" s="151"/>
    </row>
    <row r="1755" spans="2:2" x14ac:dyDescent="0.3">
      <c r="B1755" s="151"/>
    </row>
    <row r="1756" spans="2:2" x14ac:dyDescent="0.3">
      <c r="B1756" s="151"/>
    </row>
    <row r="1757" spans="2:2" x14ac:dyDescent="0.3">
      <c r="B1757" s="151"/>
    </row>
    <row r="1758" spans="2:2" x14ac:dyDescent="0.3">
      <c r="B1758" s="151"/>
    </row>
    <row r="1759" spans="2:2" x14ac:dyDescent="0.3">
      <c r="B1759" s="151"/>
    </row>
    <row r="1760" spans="2:2" x14ac:dyDescent="0.3">
      <c r="B1760" s="151"/>
    </row>
    <row r="1761" spans="2:2" x14ac:dyDescent="0.3">
      <c r="B1761" s="151"/>
    </row>
    <row r="1762" spans="2:2" x14ac:dyDescent="0.3">
      <c r="B1762" s="151"/>
    </row>
    <row r="1763" spans="2:2" x14ac:dyDescent="0.3">
      <c r="B1763" s="151"/>
    </row>
    <row r="1764" spans="2:2" x14ac:dyDescent="0.3">
      <c r="B1764" s="151"/>
    </row>
    <row r="1765" spans="2:2" x14ac:dyDescent="0.3">
      <c r="B1765" s="151"/>
    </row>
    <row r="1766" spans="2:2" x14ac:dyDescent="0.3">
      <c r="B1766" s="151"/>
    </row>
    <row r="1767" spans="2:2" x14ac:dyDescent="0.3">
      <c r="B1767" s="151"/>
    </row>
    <row r="1768" spans="2:2" x14ac:dyDescent="0.3">
      <c r="B1768" s="151"/>
    </row>
    <row r="1769" spans="2:2" x14ac:dyDescent="0.3">
      <c r="B1769" s="151"/>
    </row>
    <row r="1770" spans="2:2" x14ac:dyDescent="0.3">
      <c r="B1770" s="151"/>
    </row>
    <row r="1771" spans="2:2" x14ac:dyDescent="0.3">
      <c r="B1771" s="151"/>
    </row>
    <row r="1772" spans="2:2" x14ac:dyDescent="0.3">
      <c r="B1772" s="151"/>
    </row>
    <row r="1773" spans="2:2" x14ac:dyDescent="0.3">
      <c r="B1773" s="151"/>
    </row>
    <row r="1774" spans="2:2" x14ac:dyDescent="0.3">
      <c r="B1774" s="151"/>
    </row>
    <row r="1775" spans="2:2" x14ac:dyDescent="0.3">
      <c r="B1775" s="151"/>
    </row>
    <row r="1776" spans="2:2" x14ac:dyDescent="0.3">
      <c r="B1776" s="151"/>
    </row>
    <row r="1777" spans="2:2" x14ac:dyDescent="0.3">
      <c r="B1777" s="151"/>
    </row>
    <row r="1778" spans="2:2" x14ac:dyDescent="0.3">
      <c r="B1778" s="151"/>
    </row>
    <row r="1779" spans="2:2" x14ac:dyDescent="0.3">
      <c r="B1779" s="151"/>
    </row>
    <row r="1780" spans="2:2" x14ac:dyDescent="0.3">
      <c r="B1780" s="151"/>
    </row>
    <row r="1781" spans="2:2" x14ac:dyDescent="0.3">
      <c r="B1781" s="151"/>
    </row>
    <row r="1782" spans="2:2" x14ac:dyDescent="0.3">
      <c r="B1782" s="151"/>
    </row>
    <row r="1783" spans="2:2" x14ac:dyDescent="0.3">
      <c r="B1783" s="151"/>
    </row>
    <row r="1784" spans="2:2" x14ac:dyDescent="0.3">
      <c r="B1784" s="151"/>
    </row>
    <row r="1785" spans="2:2" x14ac:dyDescent="0.3">
      <c r="B1785" s="151"/>
    </row>
    <row r="1786" spans="2:2" x14ac:dyDescent="0.3">
      <c r="B1786" s="151"/>
    </row>
    <row r="1787" spans="2:2" x14ac:dyDescent="0.3">
      <c r="B1787" s="151"/>
    </row>
    <row r="1788" spans="2:2" x14ac:dyDescent="0.3">
      <c r="B1788" s="151"/>
    </row>
    <row r="1789" spans="2:2" x14ac:dyDescent="0.3">
      <c r="B1789" s="151"/>
    </row>
    <row r="1790" spans="2:2" x14ac:dyDescent="0.3">
      <c r="B1790" s="151"/>
    </row>
    <row r="1791" spans="2:2" x14ac:dyDescent="0.3">
      <c r="B1791" s="151"/>
    </row>
    <row r="1792" spans="2:2" x14ac:dyDescent="0.3">
      <c r="B1792" s="151"/>
    </row>
    <row r="1793" spans="2:2" x14ac:dyDescent="0.3">
      <c r="B1793" s="151"/>
    </row>
    <row r="1794" spans="2:2" x14ac:dyDescent="0.3">
      <c r="B1794" s="151"/>
    </row>
    <row r="1795" spans="2:2" x14ac:dyDescent="0.3">
      <c r="B1795" s="151"/>
    </row>
    <row r="1796" spans="2:2" x14ac:dyDescent="0.3">
      <c r="B1796" s="151"/>
    </row>
    <row r="1797" spans="2:2" x14ac:dyDescent="0.3">
      <c r="B1797" s="151"/>
    </row>
    <row r="1798" spans="2:2" x14ac:dyDescent="0.3">
      <c r="B1798" s="151"/>
    </row>
    <row r="1799" spans="2:2" x14ac:dyDescent="0.3">
      <c r="B1799" s="151"/>
    </row>
    <row r="1800" spans="2:2" x14ac:dyDescent="0.3">
      <c r="B1800" s="151"/>
    </row>
    <row r="1801" spans="2:2" x14ac:dyDescent="0.3">
      <c r="B1801" s="151"/>
    </row>
    <row r="1802" spans="2:2" x14ac:dyDescent="0.3">
      <c r="B1802" s="151"/>
    </row>
    <row r="1803" spans="2:2" x14ac:dyDescent="0.3">
      <c r="B1803" s="151"/>
    </row>
    <row r="1804" spans="2:2" x14ac:dyDescent="0.3">
      <c r="B1804" s="151"/>
    </row>
    <row r="1805" spans="2:2" x14ac:dyDescent="0.3">
      <c r="B1805" s="151"/>
    </row>
    <row r="1806" spans="2:2" x14ac:dyDescent="0.3">
      <c r="B1806" s="151"/>
    </row>
    <row r="1807" spans="2:2" x14ac:dyDescent="0.3">
      <c r="B1807" s="151"/>
    </row>
    <row r="1808" spans="2:2" x14ac:dyDescent="0.3">
      <c r="B1808" s="151"/>
    </row>
    <row r="1809" spans="2:2" x14ac:dyDescent="0.3">
      <c r="B1809" s="151"/>
    </row>
    <row r="1810" spans="2:2" x14ac:dyDescent="0.3">
      <c r="B1810" s="151"/>
    </row>
    <row r="1811" spans="2:2" x14ac:dyDescent="0.3">
      <c r="B1811" s="151"/>
    </row>
    <row r="1812" spans="2:2" x14ac:dyDescent="0.3">
      <c r="B1812" s="151"/>
    </row>
    <row r="1813" spans="2:2" x14ac:dyDescent="0.3">
      <c r="B1813" s="151"/>
    </row>
    <row r="1814" spans="2:2" x14ac:dyDescent="0.3">
      <c r="B1814" s="151"/>
    </row>
    <row r="1815" spans="2:2" x14ac:dyDescent="0.3">
      <c r="B1815" s="151"/>
    </row>
    <row r="1816" spans="2:2" x14ac:dyDescent="0.3">
      <c r="B1816" s="151"/>
    </row>
    <row r="1817" spans="2:2" x14ac:dyDescent="0.3">
      <c r="B1817" s="151"/>
    </row>
    <row r="1818" spans="2:2" x14ac:dyDescent="0.3">
      <c r="B1818" s="151"/>
    </row>
    <row r="1819" spans="2:2" x14ac:dyDescent="0.3">
      <c r="B1819" s="151"/>
    </row>
    <row r="1820" spans="2:2" x14ac:dyDescent="0.3">
      <c r="B1820" s="151"/>
    </row>
    <row r="1821" spans="2:2" x14ac:dyDescent="0.3">
      <c r="B1821" s="151"/>
    </row>
    <row r="1822" spans="2:2" x14ac:dyDescent="0.3">
      <c r="B1822" s="151"/>
    </row>
    <row r="1823" spans="2:2" x14ac:dyDescent="0.3">
      <c r="B1823" s="151"/>
    </row>
    <row r="1824" spans="2:2" x14ac:dyDescent="0.3">
      <c r="B1824" s="151"/>
    </row>
    <row r="1825" spans="2:2" x14ac:dyDescent="0.3">
      <c r="B1825" s="151"/>
    </row>
    <row r="1826" spans="2:2" x14ac:dyDescent="0.3">
      <c r="B1826" s="151"/>
    </row>
    <row r="1827" spans="2:2" x14ac:dyDescent="0.3">
      <c r="B1827" s="151"/>
    </row>
    <row r="1828" spans="2:2" x14ac:dyDescent="0.3">
      <c r="B1828" s="151"/>
    </row>
    <row r="1829" spans="2:2" x14ac:dyDescent="0.3">
      <c r="B1829" s="151"/>
    </row>
    <row r="1830" spans="2:2" x14ac:dyDescent="0.3">
      <c r="B1830" s="151"/>
    </row>
    <row r="1831" spans="2:2" x14ac:dyDescent="0.3">
      <c r="B1831" s="151"/>
    </row>
    <row r="1832" spans="2:2" x14ac:dyDescent="0.3">
      <c r="B1832" s="151"/>
    </row>
    <row r="1833" spans="2:2" x14ac:dyDescent="0.3">
      <c r="B1833" s="151"/>
    </row>
    <row r="1834" spans="2:2" x14ac:dyDescent="0.3">
      <c r="B1834" s="151"/>
    </row>
    <row r="1835" spans="2:2" x14ac:dyDescent="0.3">
      <c r="B1835" s="151"/>
    </row>
    <row r="1836" spans="2:2" x14ac:dyDescent="0.3">
      <c r="B1836" s="151"/>
    </row>
    <row r="1837" spans="2:2" x14ac:dyDescent="0.3">
      <c r="B1837" s="151"/>
    </row>
    <row r="1838" spans="2:2" x14ac:dyDescent="0.3">
      <c r="B1838" s="151"/>
    </row>
    <row r="1839" spans="2:2" x14ac:dyDescent="0.3">
      <c r="B1839" s="151"/>
    </row>
    <row r="1840" spans="2:2" x14ac:dyDescent="0.3">
      <c r="B1840" s="151"/>
    </row>
    <row r="1841" spans="2:2" x14ac:dyDescent="0.3">
      <c r="B1841" s="151"/>
    </row>
    <row r="1842" spans="2:2" x14ac:dyDescent="0.3">
      <c r="B1842" s="151"/>
    </row>
    <row r="1843" spans="2:2" x14ac:dyDescent="0.3">
      <c r="B1843" s="151"/>
    </row>
    <row r="1844" spans="2:2" x14ac:dyDescent="0.3">
      <c r="B1844" s="151"/>
    </row>
    <row r="1845" spans="2:2" x14ac:dyDescent="0.3">
      <c r="B1845" s="151"/>
    </row>
    <row r="1846" spans="2:2" x14ac:dyDescent="0.3">
      <c r="B1846" s="151"/>
    </row>
    <row r="1847" spans="2:2" x14ac:dyDescent="0.3">
      <c r="B1847" s="151"/>
    </row>
    <row r="1848" spans="2:2" x14ac:dyDescent="0.3">
      <c r="B1848" s="151"/>
    </row>
    <row r="1849" spans="2:2" x14ac:dyDescent="0.3">
      <c r="B1849" s="151"/>
    </row>
    <row r="1850" spans="2:2" x14ac:dyDescent="0.3">
      <c r="B1850" s="151"/>
    </row>
    <row r="1851" spans="2:2" x14ac:dyDescent="0.3">
      <c r="B1851" s="151"/>
    </row>
    <row r="1852" spans="2:2" x14ac:dyDescent="0.3">
      <c r="B1852" s="151"/>
    </row>
    <row r="1853" spans="2:2" x14ac:dyDescent="0.3">
      <c r="B1853" s="151"/>
    </row>
    <row r="1854" spans="2:2" x14ac:dyDescent="0.3">
      <c r="B1854" s="151"/>
    </row>
    <row r="1855" spans="2:2" x14ac:dyDescent="0.3">
      <c r="B1855" s="151"/>
    </row>
    <row r="1856" spans="2:2" x14ac:dyDescent="0.3">
      <c r="B1856" s="151"/>
    </row>
    <row r="1857" spans="2:2" x14ac:dyDescent="0.3">
      <c r="B1857" s="151"/>
    </row>
    <row r="1858" spans="2:2" x14ac:dyDescent="0.3">
      <c r="B1858" s="151"/>
    </row>
    <row r="1859" spans="2:2" x14ac:dyDescent="0.3">
      <c r="B1859" s="151"/>
    </row>
    <row r="1860" spans="2:2" x14ac:dyDescent="0.3">
      <c r="B1860" s="151"/>
    </row>
    <row r="1861" spans="2:2" x14ac:dyDescent="0.3">
      <c r="B1861" s="151"/>
    </row>
    <row r="1862" spans="2:2" x14ac:dyDescent="0.3">
      <c r="B1862" s="151"/>
    </row>
    <row r="1863" spans="2:2" x14ac:dyDescent="0.3">
      <c r="B1863" s="151"/>
    </row>
    <row r="1864" spans="2:2" x14ac:dyDescent="0.3">
      <c r="B1864" s="151"/>
    </row>
    <row r="1865" spans="2:2" x14ac:dyDescent="0.3">
      <c r="B1865" s="151"/>
    </row>
    <row r="1866" spans="2:2" x14ac:dyDescent="0.3">
      <c r="B1866" s="151"/>
    </row>
    <row r="1867" spans="2:2" x14ac:dyDescent="0.3">
      <c r="B1867" s="151"/>
    </row>
    <row r="1868" spans="2:2" x14ac:dyDescent="0.3">
      <c r="B1868" s="151"/>
    </row>
    <row r="1869" spans="2:2" x14ac:dyDescent="0.3">
      <c r="B1869" s="151"/>
    </row>
    <row r="1870" spans="2:2" x14ac:dyDescent="0.3">
      <c r="B1870" s="151"/>
    </row>
    <row r="1871" spans="2:2" x14ac:dyDescent="0.3">
      <c r="B1871" s="151"/>
    </row>
    <row r="1872" spans="2:2" x14ac:dyDescent="0.3">
      <c r="B1872" s="151"/>
    </row>
    <row r="1873" spans="2:2" x14ac:dyDescent="0.3">
      <c r="B1873" s="151"/>
    </row>
    <row r="1874" spans="2:2" x14ac:dyDescent="0.3">
      <c r="B1874" s="151"/>
    </row>
    <row r="1875" spans="2:2" x14ac:dyDescent="0.3">
      <c r="B1875" s="151"/>
    </row>
    <row r="1876" spans="2:2" x14ac:dyDescent="0.3">
      <c r="B1876" s="151"/>
    </row>
    <row r="1877" spans="2:2" x14ac:dyDescent="0.3">
      <c r="B1877" s="151"/>
    </row>
    <row r="1878" spans="2:2" x14ac:dyDescent="0.3">
      <c r="B1878" s="151"/>
    </row>
  </sheetData>
  <sortState ref="A2:B1934">
    <sortCondition ref="A2:A1934"/>
  </sortState>
  <conditionalFormatting sqref="D71:D1048576 A59:A99">
    <cfRule type="duplicateValues" dxfId="0" priority="7"/>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8"/>
  <sheetViews>
    <sheetView topLeftCell="A28" workbookViewId="0">
      <selection activeCell="J26" sqref="J26"/>
    </sheetView>
  </sheetViews>
  <sheetFormatPr defaultColWidth="8.88671875" defaultRowHeight="14.4" x14ac:dyDescent="0.3"/>
  <cols>
    <col min="3" max="3" width="8.88671875" style="28"/>
    <col min="6" max="6" width="8.88671875" style="61"/>
    <col min="7" max="7" width="7.109375" style="61" bestFit="1" customWidth="1"/>
    <col min="8" max="8" width="12" style="61" bestFit="1" customWidth="1"/>
    <col min="9" max="9" width="12.109375" bestFit="1" customWidth="1"/>
    <col min="10" max="10" width="12.88671875" bestFit="1" customWidth="1"/>
  </cols>
  <sheetData>
    <row r="1" spans="1:14" x14ac:dyDescent="0.3">
      <c r="A1" t="s">
        <v>2351</v>
      </c>
      <c r="B1" t="s">
        <v>2352</v>
      </c>
      <c r="C1" s="28" t="s">
        <v>2351</v>
      </c>
      <c r="D1" t="s">
        <v>2353</v>
      </c>
      <c r="G1" s="61" t="s">
        <v>334</v>
      </c>
      <c r="H1" s="61" t="s">
        <v>2664</v>
      </c>
      <c r="I1" s="60" t="s">
        <v>2662</v>
      </c>
      <c r="J1" s="60" t="s">
        <v>2663</v>
      </c>
      <c r="M1" s="91" t="s">
        <v>334</v>
      </c>
      <c r="N1" s="91" t="s">
        <v>2686</v>
      </c>
    </row>
    <row r="2" spans="1:14" x14ac:dyDescent="0.3">
      <c r="A2">
        <v>72</v>
      </c>
      <c r="B2">
        <v>4.259711533557E-2</v>
      </c>
      <c r="C2" s="28">
        <v>72</v>
      </c>
      <c r="D2">
        <v>7.6537774882729989E-2</v>
      </c>
      <c r="G2" s="61">
        <v>340</v>
      </c>
      <c r="H2" s="61">
        <f>J2-I2</f>
        <v>0.209260841221798</v>
      </c>
      <c r="I2" s="60">
        <v>0</v>
      </c>
      <c r="J2" s="60">
        <v>0.209260841221798</v>
      </c>
      <c r="M2" s="91">
        <v>340</v>
      </c>
      <c r="N2" s="91">
        <v>1.9862007146785901</v>
      </c>
    </row>
    <row r="3" spans="1:14" x14ac:dyDescent="0.3">
      <c r="A3">
        <v>73</v>
      </c>
      <c r="B3">
        <v>0</v>
      </c>
      <c r="C3" s="28">
        <v>73</v>
      </c>
      <c r="D3">
        <v>0</v>
      </c>
      <c r="G3" s="61">
        <v>405</v>
      </c>
      <c r="H3" s="61">
        <f t="shared" ref="H3:H55" si="0">J3-I3</f>
        <v>0.24476061706898</v>
      </c>
      <c r="I3" s="60">
        <v>0</v>
      </c>
      <c r="J3" s="60">
        <v>0.24476061706898</v>
      </c>
      <c r="M3" s="91">
        <v>405</v>
      </c>
      <c r="N3" s="91">
        <v>7.3242169440232203</v>
      </c>
    </row>
    <row r="4" spans="1:14" x14ac:dyDescent="0.3">
      <c r="A4">
        <v>305</v>
      </c>
      <c r="B4">
        <v>0</v>
      </c>
      <c r="C4" s="28">
        <v>305</v>
      </c>
      <c r="D4">
        <v>0</v>
      </c>
      <c r="G4" s="61">
        <v>407</v>
      </c>
      <c r="H4" s="61">
        <f t="shared" si="0"/>
        <v>0.63195214626998497</v>
      </c>
      <c r="I4" s="60">
        <v>6.2385162085600004E-3</v>
      </c>
      <c r="J4" s="60">
        <v>0.63819066247854495</v>
      </c>
      <c r="M4" s="91">
        <v>407</v>
      </c>
      <c r="N4" s="91">
        <v>7.4370106181706896</v>
      </c>
    </row>
    <row r="5" spans="1:14" x14ac:dyDescent="0.3">
      <c r="A5">
        <v>306</v>
      </c>
      <c r="B5">
        <v>0</v>
      </c>
      <c r="C5" s="28">
        <v>306</v>
      </c>
      <c r="D5">
        <v>0</v>
      </c>
      <c r="G5" s="61">
        <v>411</v>
      </c>
      <c r="H5" s="61">
        <f t="shared" si="0"/>
        <v>1.89037590795749</v>
      </c>
      <c r="I5" s="60">
        <v>0</v>
      </c>
      <c r="J5" s="60">
        <v>1.89037590795749</v>
      </c>
      <c r="M5" s="91">
        <v>411</v>
      </c>
      <c r="N5" s="91">
        <v>10.6394318109003</v>
      </c>
    </row>
    <row r="6" spans="1:14" x14ac:dyDescent="0.3">
      <c r="A6">
        <v>307</v>
      </c>
      <c r="B6">
        <v>0</v>
      </c>
      <c r="C6" s="28">
        <v>307</v>
      </c>
      <c r="D6">
        <v>0</v>
      </c>
      <c r="G6" s="61">
        <v>412</v>
      </c>
      <c r="H6" s="61">
        <f t="shared" si="0"/>
        <v>1.34036751245625</v>
      </c>
      <c r="I6" s="60">
        <v>0</v>
      </c>
      <c r="J6" s="60">
        <v>1.34036751245625</v>
      </c>
      <c r="M6" s="91">
        <v>412</v>
      </c>
      <c r="N6" s="91">
        <v>11.175884560445599</v>
      </c>
    </row>
    <row r="7" spans="1:14" x14ac:dyDescent="0.3">
      <c r="A7">
        <v>308</v>
      </c>
      <c r="B7">
        <v>0</v>
      </c>
      <c r="C7" s="28">
        <v>308</v>
      </c>
      <c r="D7">
        <v>0</v>
      </c>
      <c r="G7" s="61">
        <v>413</v>
      </c>
      <c r="H7" s="61">
        <f t="shared" si="0"/>
        <v>1.46807420971767</v>
      </c>
      <c r="I7" s="60">
        <v>0.18416816287240401</v>
      </c>
      <c r="J7" s="60">
        <v>1.6522423725900741</v>
      </c>
      <c r="M7" s="91">
        <v>413</v>
      </c>
      <c r="N7" s="91">
        <v>10.4321209045365</v>
      </c>
    </row>
    <row r="8" spans="1:14" x14ac:dyDescent="0.3">
      <c r="A8">
        <v>309</v>
      </c>
      <c r="B8">
        <v>0</v>
      </c>
      <c r="C8" s="28">
        <v>309</v>
      </c>
      <c r="D8">
        <v>0</v>
      </c>
      <c r="G8" s="61">
        <v>416</v>
      </c>
      <c r="H8" s="61">
        <f t="shared" si="0"/>
        <v>1.8570328739537001</v>
      </c>
      <c r="I8" s="60">
        <v>1.2655729040286599</v>
      </c>
      <c r="J8" s="60">
        <v>3.1226057779823599</v>
      </c>
      <c r="M8" s="91">
        <v>416</v>
      </c>
      <c r="N8" s="91">
        <v>10.3150418957085</v>
      </c>
    </row>
    <row r="9" spans="1:14" x14ac:dyDescent="0.3">
      <c r="A9">
        <v>310</v>
      </c>
      <c r="B9">
        <v>0</v>
      </c>
      <c r="C9" s="28">
        <v>310</v>
      </c>
      <c r="D9">
        <v>0</v>
      </c>
      <c r="G9" s="61">
        <v>417</v>
      </c>
      <c r="H9" s="61">
        <f t="shared" si="0"/>
        <v>1.7839537102035101</v>
      </c>
      <c r="I9" s="60">
        <v>1.7554453778896999</v>
      </c>
      <c r="J9" s="60">
        <v>3.53939908809321</v>
      </c>
      <c r="M9" s="91">
        <v>417</v>
      </c>
      <c r="N9" s="91">
        <v>10.0033146522573</v>
      </c>
    </row>
    <row r="10" spans="1:14" x14ac:dyDescent="0.3">
      <c r="A10">
        <v>311</v>
      </c>
      <c r="B10">
        <v>0</v>
      </c>
      <c r="C10" s="28">
        <v>311</v>
      </c>
      <c r="D10">
        <v>9.3239760883370004E-3</v>
      </c>
      <c r="G10" s="61">
        <v>418</v>
      </c>
      <c r="H10" s="61">
        <f t="shared" si="0"/>
        <v>1.0978974969803799</v>
      </c>
      <c r="I10" s="60">
        <v>1.95894179090279</v>
      </c>
      <c r="J10" s="60">
        <v>3.0568392878831698</v>
      </c>
      <c r="M10" s="91">
        <v>418</v>
      </c>
      <c r="N10" s="91">
        <v>9.5318189015401007</v>
      </c>
    </row>
    <row r="11" spans="1:14" x14ac:dyDescent="0.3">
      <c r="A11">
        <v>314</v>
      </c>
      <c r="B11">
        <v>0</v>
      </c>
      <c r="C11" s="28">
        <v>314</v>
      </c>
      <c r="D11">
        <v>0</v>
      </c>
      <c r="G11" s="61">
        <v>501</v>
      </c>
      <c r="H11" s="61">
        <f t="shared" si="0"/>
        <v>2.41417555911065</v>
      </c>
      <c r="I11" s="60">
        <v>4.8036130888491006E-2</v>
      </c>
      <c r="J11" s="60">
        <v>2.4622116899991409</v>
      </c>
      <c r="M11" s="91">
        <v>501</v>
      </c>
      <c r="N11" s="91">
        <v>7.4312632104521104</v>
      </c>
    </row>
    <row r="12" spans="1:14" x14ac:dyDescent="0.3">
      <c r="A12">
        <v>315</v>
      </c>
      <c r="B12">
        <v>0</v>
      </c>
      <c r="C12" s="28">
        <v>315</v>
      </c>
      <c r="D12">
        <v>0</v>
      </c>
      <c r="G12" s="61">
        <v>502</v>
      </c>
      <c r="H12" s="61">
        <f t="shared" si="0"/>
        <v>2.24245250623893</v>
      </c>
      <c r="I12" s="60">
        <v>0</v>
      </c>
      <c r="J12" s="60">
        <v>2.24245250623893</v>
      </c>
      <c r="M12" s="91">
        <v>502</v>
      </c>
      <c r="N12" s="91">
        <v>8.1691036400881707</v>
      </c>
    </row>
    <row r="13" spans="1:14" x14ac:dyDescent="0.3">
      <c r="A13">
        <v>321</v>
      </c>
      <c r="B13">
        <v>0</v>
      </c>
      <c r="C13" s="28">
        <v>321</v>
      </c>
      <c r="D13">
        <v>0</v>
      </c>
      <c r="G13" s="61">
        <v>503</v>
      </c>
      <c r="H13" s="61">
        <f t="shared" si="0"/>
        <v>1.41898235016622</v>
      </c>
      <c r="I13" s="60">
        <v>3.8886577503881005E-2</v>
      </c>
      <c r="J13" s="60">
        <v>1.4578689276701009</v>
      </c>
      <c r="M13" s="91">
        <v>503</v>
      </c>
      <c r="N13" s="91">
        <v>10.0725474132924</v>
      </c>
    </row>
    <row r="14" spans="1:14" x14ac:dyDescent="0.3">
      <c r="A14">
        <v>322</v>
      </c>
      <c r="B14">
        <v>0</v>
      </c>
      <c r="C14" s="28">
        <v>322</v>
      </c>
      <c r="D14">
        <v>0.147812660718286</v>
      </c>
      <c r="G14" s="61">
        <v>504</v>
      </c>
      <c r="H14" s="61">
        <f t="shared" si="0"/>
        <v>1.4021876019307999</v>
      </c>
      <c r="I14" s="60">
        <v>8.3721881135373308E-2</v>
      </c>
      <c r="J14" s="60">
        <v>1.4859094830661732</v>
      </c>
      <c r="M14" s="91">
        <v>504</v>
      </c>
      <c r="N14" s="91">
        <v>10.1515248599377</v>
      </c>
    </row>
    <row r="15" spans="1:14" x14ac:dyDescent="0.3">
      <c r="A15">
        <v>323</v>
      </c>
      <c r="B15">
        <v>0</v>
      </c>
      <c r="C15" s="28">
        <v>323</v>
      </c>
      <c r="D15">
        <v>0</v>
      </c>
      <c r="G15" s="61">
        <v>505</v>
      </c>
      <c r="H15" s="61">
        <f t="shared" si="0"/>
        <v>1.7821189123422401</v>
      </c>
      <c r="I15" s="60">
        <v>0</v>
      </c>
      <c r="J15" s="60">
        <v>1.7821189123422401</v>
      </c>
      <c r="M15" s="91">
        <v>505</v>
      </c>
      <c r="N15" s="91">
        <v>10.3576099289377</v>
      </c>
    </row>
    <row r="16" spans="1:14" x14ac:dyDescent="0.3">
      <c r="A16">
        <v>325</v>
      </c>
      <c r="B16">
        <v>0</v>
      </c>
      <c r="C16" s="28">
        <v>325</v>
      </c>
      <c r="D16">
        <v>0</v>
      </c>
      <c r="G16" s="61">
        <v>507</v>
      </c>
      <c r="H16" s="61">
        <f t="shared" si="0"/>
        <v>3.4413408130033396</v>
      </c>
      <c r="I16" s="60">
        <v>0.17454536263890799</v>
      </c>
      <c r="J16" s="60">
        <v>3.6158861756422476</v>
      </c>
      <c r="M16" s="91">
        <v>507</v>
      </c>
      <c r="N16" s="91">
        <v>8.1137908996144503</v>
      </c>
    </row>
    <row r="17" spans="1:14" x14ac:dyDescent="0.3">
      <c r="A17">
        <v>326</v>
      </c>
      <c r="B17">
        <v>0</v>
      </c>
      <c r="C17" s="28">
        <v>326</v>
      </c>
      <c r="D17">
        <v>0</v>
      </c>
      <c r="G17" s="61">
        <v>508</v>
      </c>
      <c r="H17" s="61">
        <f t="shared" si="0"/>
        <v>2.8265944069902997</v>
      </c>
      <c r="I17" s="60">
        <v>2.4382443229631501</v>
      </c>
      <c r="J17" s="60">
        <v>5.2648387299534498</v>
      </c>
      <c r="M17" s="91">
        <v>508</v>
      </c>
      <c r="N17" s="91">
        <v>5.4080155203092</v>
      </c>
    </row>
    <row r="18" spans="1:14" x14ac:dyDescent="0.3">
      <c r="A18">
        <v>327</v>
      </c>
      <c r="B18">
        <v>0</v>
      </c>
      <c r="C18" s="28">
        <v>327</v>
      </c>
      <c r="D18">
        <v>0</v>
      </c>
      <c r="G18" s="61">
        <v>509</v>
      </c>
      <c r="H18" s="61">
        <f t="shared" si="0"/>
        <v>1.7667098951762403</v>
      </c>
      <c r="I18" s="60">
        <v>2.8288912749141</v>
      </c>
      <c r="J18" s="60">
        <v>4.5956011700903403</v>
      </c>
      <c r="M18" s="91">
        <v>509</v>
      </c>
      <c r="N18" s="91">
        <v>4.9102919773678604</v>
      </c>
    </row>
    <row r="19" spans="1:14" x14ac:dyDescent="0.3">
      <c r="A19">
        <v>328</v>
      </c>
      <c r="B19">
        <v>0</v>
      </c>
      <c r="C19" s="28">
        <v>328</v>
      </c>
      <c r="D19">
        <v>0</v>
      </c>
      <c r="G19" s="61">
        <v>510</v>
      </c>
      <c r="H19" s="61">
        <f>J19-I19</f>
        <v>1.6994326309598997</v>
      </c>
      <c r="I19" s="60">
        <v>2.7699782353465401</v>
      </c>
      <c r="J19" s="60">
        <v>4.4694108663064398</v>
      </c>
      <c r="M19" s="91">
        <v>510</v>
      </c>
      <c r="N19" s="91">
        <v>6.3512036233885896</v>
      </c>
    </row>
    <row r="20" spans="1:14" x14ac:dyDescent="0.3">
      <c r="A20">
        <v>329</v>
      </c>
      <c r="B20">
        <v>0</v>
      </c>
      <c r="C20" s="28">
        <v>329</v>
      </c>
      <c r="D20">
        <v>0</v>
      </c>
      <c r="G20" s="61">
        <v>511</v>
      </c>
      <c r="H20" s="61">
        <f t="shared" si="0"/>
        <v>1.8515334471913301</v>
      </c>
      <c r="I20" s="60">
        <v>3.0920318459448497</v>
      </c>
      <c r="J20" s="60">
        <v>4.9435652931361798</v>
      </c>
      <c r="M20" s="91">
        <v>511</v>
      </c>
      <c r="N20" s="91">
        <v>6.8432394846346103</v>
      </c>
    </row>
    <row r="21" spans="1:14" x14ac:dyDescent="0.3">
      <c r="A21">
        <v>334</v>
      </c>
      <c r="B21">
        <v>0</v>
      </c>
      <c r="C21" s="28">
        <v>334</v>
      </c>
      <c r="D21">
        <v>0</v>
      </c>
      <c r="G21" s="61">
        <v>512</v>
      </c>
      <c r="H21" s="61">
        <f t="shared" si="0"/>
        <v>1.2088109528893298</v>
      </c>
      <c r="I21" s="60">
        <v>4.2909638941913304</v>
      </c>
      <c r="J21" s="60">
        <v>5.4997748470806602</v>
      </c>
      <c r="M21" s="91">
        <v>512</v>
      </c>
      <c r="N21" s="91">
        <v>6.8192065854347499</v>
      </c>
    </row>
    <row r="22" spans="1:14" x14ac:dyDescent="0.3">
      <c r="A22">
        <v>335</v>
      </c>
      <c r="B22">
        <v>0</v>
      </c>
      <c r="C22" s="28">
        <v>335</v>
      </c>
      <c r="D22">
        <v>0</v>
      </c>
      <c r="G22" s="61">
        <v>513</v>
      </c>
      <c r="H22" s="61">
        <f t="shared" si="0"/>
        <v>1.5500478168864098</v>
      </c>
      <c r="I22" s="60">
        <v>3.7153494516699399</v>
      </c>
      <c r="J22" s="60">
        <v>5.2653972685563497</v>
      </c>
      <c r="M22" s="91">
        <v>513</v>
      </c>
      <c r="N22" s="91">
        <v>7.0191219865201502</v>
      </c>
    </row>
    <row r="23" spans="1:14" x14ac:dyDescent="0.3">
      <c r="A23">
        <v>336</v>
      </c>
      <c r="B23">
        <v>0.230869101715036</v>
      </c>
      <c r="C23" s="28">
        <v>336</v>
      </c>
      <c r="D23">
        <v>1.6488086981311301</v>
      </c>
      <c r="G23" s="61">
        <v>515</v>
      </c>
      <c r="H23" s="61">
        <f t="shared" si="0"/>
        <v>3.4867465649851801</v>
      </c>
      <c r="I23" s="60">
        <v>1.72700624221812</v>
      </c>
      <c r="J23" s="60">
        <v>5.2137528072033001</v>
      </c>
      <c r="M23" s="91">
        <v>515</v>
      </c>
      <c r="N23" s="91">
        <v>6.9925794210832803</v>
      </c>
    </row>
    <row r="24" spans="1:14" x14ac:dyDescent="0.3">
      <c r="A24">
        <v>337</v>
      </c>
      <c r="B24">
        <v>0.11549364704013801</v>
      </c>
      <c r="C24" s="28">
        <v>337</v>
      </c>
      <c r="D24">
        <v>1.29738720249963</v>
      </c>
      <c r="G24" s="61">
        <v>516</v>
      </c>
      <c r="H24" s="61">
        <f t="shared" si="0"/>
        <v>2.1430445094888002</v>
      </c>
      <c r="I24" s="60">
        <v>2.4930935644699899</v>
      </c>
      <c r="J24" s="60">
        <v>4.6361380739587901</v>
      </c>
      <c r="M24" s="91">
        <v>516</v>
      </c>
      <c r="N24" s="91">
        <v>7.2154529495238799</v>
      </c>
    </row>
    <row r="25" spans="1:14" x14ac:dyDescent="0.3">
      <c r="A25">
        <v>338</v>
      </c>
      <c r="B25">
        <v>0</v>
      </c>
      <c r="C25" s="28">
        <v>338</v>
      </c>
      <c r="D25">
        <v>0.26300322853817998</v>
      </c>
      <c r="G25" s="61">
        <v>517</v>
      </c>
      <c r="H25" s="61">
        <f t="shared" si="0"/>
        <v>0.71956260136819084</v>
      </c>
      <c r="I25" s="60">
        <v>1.36199554175195</v>
      </c>
      <c r="J25" s="60">
        <v>2.0815581431201409</v>
      </c>
      <c r="M25" s="91">
        <v>517</v>
      </c>
      <c r="N25" s="91">
        <v>9.9858932945977301</v>
      </c>
    </row>
    <row r="26" spans="1:14" x14ac:dyDescent="0.3">
      <c r="A26">
        <v>339</v>
      </c>
      <c r="B26">
        <v>0.21174530415067</v>
      </c>
      <c r="C26" s="28">
        <v>339</v>
      </c>
      <c r="D26">
        <v>1.4357507918919801</v>
      </c>
      <c r="G26" s="61">
        <v>518</v>
      </c>
      <c r="H26" s="61">
        <f t="shared" si="0"/>
        <v>0.76143751809237892</v>
      </c>
      <c r="I26" s="60">
        <v>1.5482076135488498</v>
      </c>
      <c r="J26" s="60">
        <v>2.3096451316412288</v>
      </c>
      <c r="M26" s="91">
        <v>518</v>
      </c>
      <c r="N26" s="91">
        <v>9.9111646630849197</v>
      </c>
    </row>
    <row r="27" spans="1:14" x14ac:dyDescent="0.3">
      <c r="A27">
        <v>340</v>
      </c>
      <c r="B27">
        <v>2.5745944580332601E-2</v>
      </c>
      <c r="C27" s="28">
        <v>340</v>
      </c>
      <c r="D27">
        <v>0.20913531757009998</v>
      </c>
      <c r="G27" s="61">
        <v>519</v>
      </c>
      <c r="H27" s="61">
        <f t="shared" si="0"/>
        <v>0.66474659440559014</v>
      </c>
      <c r="I27" s="60">
        <v>2.9729141020790499</v>
      </c>
      <c r="J27" s="60">
        <v>3.6376606964846401</v>
      </c>
      <c r="M27" s="91">
        <v>519</v>
      </c>
      <c r="N27" s="91">
        <v>9.5676069785174302</v>
      </c>
    </row>
    <row r="28" spans="1:14" x14ac:dyDescent="0.3">
      <c r="A28">
        <v>341</v>
      </c>
      <c r="B28">
        <v>0.77498556301719601</v>
      </c>
      <c r="C28" s="28">
        <v>341</v>
      </c>
      <c r="D28">
        <v>3.4468159730867503</v>
      </c>
      <c r="G28" s="61">
        <v>520</v>
      </c>
      <c r="H28" s="61">
        <f t="shared" si="0"/>
        <v>3.0762686080431196</v>
      </c>
      <c r="I28" s="60">
        <v>0</v>
      </c>
      <c r="J28" s="60">
        <v>3.0762686080431196</v>
      </c>
      <c r="M28" s="91">
        <v>520</v>
      </c>
      <c r="N28" s="91">
        <v>3.4108837864858499</v>
      </c>
    </row>
    <row r="29" spans="1:14" x14ac:dyDescent="0.3">
      <c r="A29">
        <v>401</v>
      </c>
      <c r="B29">
        <v>0</v>
      </c>
      <c r="C29" s="28">
        <v>401</v>
      </c>
      <c r="D29">
        <v>3.8065912411115996E-2</v>
      </c>
      <c r="G29" s="61">
        <v>601</v>
      </c>
      <c r="H29" s="61">
        <f t="shared" si="0"/>
        <v>0.93052308260591499</v>
      </c>
      <c r="I29" s="60">
        <v>0</v>
      </c>
      <c r="J29" s="60">
        <v>0.93052308260591499</v>
      </c>
      <c r="M29" s="91">
        <v>601</v>
      </c>
      <c r="N29" s="91">
        <v>11.627082280975699</v>
      </c>
    </row>
    <row r="30" spans="1:14" x14ac:dyDescent="0.3">
      <c r="A30">
        <v>403</v>
      </c>
      <c r="B30">
        <v>1.8137883114220002E-3</v>
      </c>
      <c r="C30" s="28">
        <v>403</v>
      </c>
      <c r="D30">
        <v>8.1488302100522991E-2</v>
      </c>
      <c r="G30" s="61">
        <v>602</v>
      </c>
      <c r="H30" s="61">
        <f t="shared" si="0"/>
        <v>1.4534056434206001E-2</v>
      </c>
      <c r="I30" s="60">
        <v>0</v>
      </c>
      <c r="J30" s="60">
        <v>1.4534056434206001E-2</v>
      </c>
      <c r="M30" s="91">
        <v>602</v>
      </c>
      <c r="N30" s="91">
        <v>12.543568329706201</v>
      </c>
    </row>
    <row r="31" spans="1:14" x14ac:dyDescent="0.3">
      <c r="A31">
        <v>404</v>
      </c>
      <c r="B31">
        <v>0</v>
      </c>
      <c r="C31" s="28">
        <v>404</v>
      </c>
      <c r="D31">
        <v>3.1812080841319E-2</v>
      </c>
      <c r="G31" s="61">
        <v>603</v>
      </c>
      <c r="H31" s="61">
        <f t="shared" si="0"/>
        <v>0.57146625749708002</v>
      </c>
      <c r="I31" s="60">
        <v>0.115209657465306</v>
      </c>
      <c r="J31" s="60">
        <v>0.686675914962386</v>
      </c>
      <c r="M31" s="91">
        <v>603</v>
      </c>
      <c r="N31" s="91">
        <v>11.7012038134239</v>
      </c>
    </row>
    <row r="32" spans="1:14" x14ac:dyDescent="0.3">
      <c r="A32">
        <v>405</v>
      </c>
      <c r="B32">
        <v>0</v>
      </c>
      <c r="C32" s="28">
        <v>405</v>
      </c>
      <c r="D32">
        <v>0.244627454270824</v>
      </c>
      <c r="G32" s="61">
        <v>605</v>
      </c>
      <c r="H32" s="61">
        <f t="shared" si="0"/>
        <v>0.76153711146768011</v>
      </c>
      <c r="I32" s="60">
        <v>6.9531099445520104</v>
      </c>
      <c r="J32" s="60">
        <v>7.7146470560196905</v>
      </c>
      <c r="M32" s="91">
        <v>605</v>
      </c>
      <c r="N32" s="91">
        <v>2.67275427070757</v>
      </c>
    </row>
    <row r="33" spans="1:14" x14ac:dyDescent="0.3">
      <c r="A33">
        <v>406</v>
      </c>
      <c r="B33">
        <v>0.10915330221355099</v>
      </c>
      <c r="C33" s="28">
        <v>406</v>
      </c>
      <c r="D33">
        <v>0.43913189977539802</v>
      </c>
      <c r="G33" s="61">
        <v>606</v>
      </c>
      <c r="H33" s="61">
        <f t="shared" si="0"/>
        <v>0.66409553016437695</v>
      </c>
      <c r="I33" s="60">
        <v>7.3139485059313696</v>
      </c>
      <c r="J33" s="60">
        <v>7.9780440360957465</v>
      </c>
      <c r="M33" s="91">
        <v>606</v>
      </c>
      <c r="N33" s="91">
        <v>1.08655681958211</v>
      </c>
    </row>
    <row r="34" spans="1:14" x14ac:dyDescent="0.3">
      <c r="A34">
        <v>407</v>
      </c>
      <c r="B34">
        <v>7.0030457743127999E-3</v>
      </c>
      <c r="C34" s="28">
        <v>407</v>
      </c>
      <c r="D34">
        <v>0.63161069500531808</v>
      </c>
      <c r="G34" s="61">
        <v>609</v>
      </c>
      <c r="H34" s="61">
        <f t="shared" si="0"/>
        <v>1.594058169314569</v>
      </c>
      <c r="I34" s="60">
        <v>5.8091902866531102</v>
      </c>
      <c r="J34" s="60">
        <v>7.4032484559676792</v>
      </c>
      <c r="M34" s="91">
        <v>609</v>
      </c>
      <c r="N34" s="91">
        <v>1.20838461415458</v>
      </c>
    </row>
    <row r="35" spans="1:14" x14ac:dyDescent="0.3">
      <c r="A35">
        <v>408</v>
      </c>
      <c r="B35">
        <v>0.29400216320783695</v>
      </c>
      <c r="C35" s="28">
        <v>408</v>
      </c>
      <c r="D35">
        <v>1.21641758714945</v>
      </c>
      <c r="G35" s="61">
        <v>610</v>
      </c>
      <c r="H35" s="61">
        <f t="shared" si="0"/>
        <v>7.080563891214009E-2</v>
      </c>
      <c r="I35" s="60">
        <v>4.4707737797503704</v>
      </c>
      <c r="J35" s="60">
        <v>4.5415794186625105</v>
      </c>
      <c r="M35" s="91">
        <v>610</v>
      </c>
      <c r="N35" s="91">
        <v>0.57043595331378505</v>
      </c>
    </row>
    <row r="36" spans="1:14" x14ac:dyDescent="0.3">
      <c r="A36">
        <v>409</v>
      </c>
      <c r="B36">
        <v>0.69330396220453094</v>
      </c>
      <c r="C36" s="28">
        <v>409</v>
      </c>
      <c r="D36">
        <v>2.0856545763566801</v>
      </c>
      <c r="G36" s="61">
        <v>703</v>
      </c>
      <c r="H36" s="61">
        <f t="shared" si="0"/>
        <v>0.65207238027302794</v>
      </c>
      <c r="I36" s="60">
        <v>0.28829113043639304</v>
      </c>
      <c r="J36" s="60">
        <v>0.94036351070942104</v>
      </c>
      <c r="M36" s="91">
        <v>701</v>
      </c>
      <c r="N36" s="91">
        <v>6.9740847861336199</v>
      </c>
    </row>
    <row r="37" spans="1:14" x14ac:dyDescent="0.3">
      <c r="A37">
        <v>410</v>
      </c>
      <c r="B37">
        <v>0.31988265563350698</v>
      </c>
      <c r="C37" s="28">
        <v>410</v>
      </c>
      <c r="D37">
        <v>2.39917731744575</v>
      </c>
      <c r="G37" s="61">
        <v>704</v>
      </c>
      <c r="H37" s="61">
        <f t="shared" si="0"/>
        <v>8.933602248109751E-2</v>
      </c>
      <c r="I37" s="60">
        <v>0.37285748524583701</v>
      </c>
      <c r="J37" s="60">
        <v>0.46219350772693452</v>
      </c>
      <c r="M37" s="91">
        <v>703</v>
      </c>
      <c r="N37" s="91">
        <v>6.5099037679913696</v>
      </c>
    </row>
    <row r="38" spans="1:14" x14ac:dyDescent="0.3">
      <c r="A38">
        <v>411</v>
      </c>
      <c r="B38">
        <v>1.8838690795944E-2</v>
      </c>
      <c r="C38" s="28">
        <v>411</v>
      </c>
      <c r="D38">
        <v>2.9858904747676203</v>
      </c>
      <c r="G38" s="61">
        <v>705</v>
      </c>
      <c r="H38" s="61">
        <f t="shared" si="0"/>
        <v>2.4370475727548899E-2</v>
      </c>
      <c r="I38" s="60">
        <v>0.12335192100750801</v>
      </c>
      <c r="J38" s="60">
        <v>0.14772239673505691</v>
      </c>
      <c r="M38" s="91">
        <v>704</v>
      </c>
      <c r="N38" s="91">
        <v>3.7091320656250102</v>
      </c>
    </row>
    <row r="39" spans="1:14" x14ac:dyDescent="0.3">
      <c r="A39">
        <v>412</v>
      </c>
      <c r="B39">
        <v>0</v>
      </c>
      <c r="C39" s="28">
        <v>412</v>
      </c>
      <c r="D39">
        <v>1.33967432783921</v>
      </c>
      <c r="G39" s="61">
        <v>706</v>
      </c>
      <c r="H39" s="61">
        <f t="shared" si="0"/>
        <v>6.4539412014907704E-2</v>
      </c>
      <c r="I39" s="60">
        <v>0.35565865101411898</v>
      </c>
      <c r="J39" s="60">
        <v>0.42019806302902668</v>
      </c>
      <c r="M39" s="91">
        <v>705</v>
      </c>
      <c r="N39" s="91">
        <v>3.5952493903415799</v>
      </c>
    </row>
    <row r="40" spans="1:14" x14ac:dyDescent="0.3">
      <c r="A40">
        <v>413</v>
      </c>
      <c r="B40">
        <v>0.19666789678923499</v>
      </c>
      <c r="C40" s="28">
        <v>413</v>
      </c>
      <c r="D40">
        <v>1.4673204804798701</v>
      </c>
      <c r="G40" s="61">
        <v>707</v>
      </c>
      <c r="H40" s="61">
        <f t="shared" si="0"/>
        <v>9.4916069218912907E-2</v>
      </c>
      <c r="I40" s="60">
        <v>1.3283423931986001E-2</v>
      </c>
      <c r="J40" s="60">
        <v>0.10819949315089891</v>
      </c>
      <c r="M40" s="91">
        <v>706</v>
      </c>
      <c r="N40" s="91">
        <v>4.0272980590154503</v>
      </c>
    </row>
    <row r="41" spans="1:14" x14ac:dyDescent="0.3">
      <c r="A41">
        <v>414</v>
      </c>
      <c r="B41">
        <v>0</v>
      </c>
      <c r="C41" s="28">
        <v>414</v>
      </c>
      <c r="D41">
        <v>1.7064436588108101</v>
      </c>
      <c r="G41" s="61">
        <v>711</v>
      </c>
      <c r="H41" s="61">
        <f t="shared" si="0"/>
        <v>7.0716522242244978E-2</v>
      </c>
      <c r="I41" s="60">
        <v>0.101578873595011</v>
      </c>
      <c r="J41" s="60">
        <v>0.17229539583725598</v>
      </c>
      <c r="M41" s="91">
        <v>707</v>
      </c>
      <c r="N41" s="91">
        <v>4.5559359283321097</v>
      </c>
    </row>
    <row r="42" spans="1:14" x14ac:dyDescent="0.3">
      <c r="A42">
        <v>415</v>
      </c>
      <c r="B42">
        <v>0</v>
      </c>
      <c r="C42" s="28">
        <v>415</v>
      </c>
      <c r="D42">
        <v>1.4416918763389699</v>
      </c>
      <c r="G42" s="61">
        <v>712</v>
      </c>
      <c r="H42" s="61">
        <f t="shared" si="0"/>
        <v>1.2480761378720798E-2</v>
      </c>
      <c r="I42" s="60">
        <v>3.18339947881345E-2</v>
      </c>
      <c r="J42" s="60">
        <v>4.4314756166855297E-2</v>
      </c>
      <c r="M42" s="91">
        <v>711</v>
      </c>
      <c r="N42" s="91">
        <v>2.7731415442546599</v>
      </c>
    </row>
    <row r="43" spans="1:14" x14ac:dyDescent="0.3">
      <c r="A43">
        <v>416</v>
      </c>
      <c r="B43">
        <v>0</v>
      </c>
      <c r="C43" s="28">
        <v>416</v>
      </c>
      <c r="D43">
        <v>1.8560307917744501</v>
      </c>
      <c r="G43" s="61">
        <v>713</v>
      </c>
      <c r="H43" s="61">
        <f t="shared" si="0"/>
        <v>9.6467818231500083E-4</v>
      </c>
      <c r="I43" s="60">
        <v>6.0178482107299995E-3</v>
      </c>
      <c r="J43" s="60">
        <v>6.9825263930450004E-3</v>
      </c>
      <c r="M43" s="91">
        <v>712</v>
      </c>
      <c r="N43" s="91">
        <v>1.49950935143106</v>
      </c>
    </row>
    <row r="44" spans="1:14" x14ac:dyDescent="0.3">
      <c r="A44">
        <v>417</v>
      </c>
      <c r="B44">
        <v>2.4131388379300001E-3</v>
      </c>
      <c r="C44" s="28">
        <v>417</v>
      </c>
      <c r="D44">
        <v>1.7829946021040899</v>
      </c>
      <c r="G44" s="61">
        <v>715</v>
      </c>
      <c r="H44" s="61">
        <f t="shared" si="0"/>
        <v>0.15154184542150301</v>
      </c>
      <c r="I44" s="60">
        <v>4.9839847890752E-2</v>
      </c>
      <c r="J44" s="60">
        <v>0.201381693312255</v>
      </c>
      <c r="M44" s="91">
        <v>713</v>
      </c>
      <c r="N44" s="91">
        <v>1.2942504051116099</v>
      </c>
    </row>
    <row r="45" spans="1:14" x14ac:dyDescent="0.3">
      <c r="A45">
        <v>418</v>
      </c>
      <c r="B45">
        <v>9.5823594475200002E-2</v>
      </c>
      <c r="C45" s="28">
        <v>418</v>
      </c>
      <c r="D45">
        <v>1.6169943442186101</v>
      </c>
      <c r="G45" s="61">
        <v>716</v>
      </c>
      <c r="H45" s="61">
        <f t="shared" si="0"/>
        <v>0.19396386890036596</v>
      </c>
      <c r="I45" s="60">
        <v>8.6742539556959902E-2</v>
      </c>
      <c r="J45" s="60">
        <v>0.28070640845732586</v>
      </c>
      <c r="M45" s="91">
        <v>715</v>
      </c>
      <c r="N45" s="91">
        <v>1.7295884787414699</v>
      </c>
    </row>
    <row r="46" spans="1:14" x14ac:dyDescent="0.3">
      <c r="A46">
        <v>501</v>
      </c>
      <c r="B46">
        <v>0.34365425738685101</v>
      </c>
      <c r="C46" s="28">
        <v>501</v>
      </c>
      <c r="D46">
        <v>3.80225134027696</v>
      </c>
      <c r="G46" s="61">
        <v>719</v>
      </c>
      <c r="H46" s="61">
        <f t="shared" si="0"/>
        <v>1.7804808907470797</v>
      </c>
      <c r="I46" s="60">
        <v>1.0665962852541699</v>
      </c>
      <c r="J46" s="60">
        <v>2.8470771760012497</v>
      </c>
      <c r="M46" s="91">
        <v>716</v>
      </c>
      <c r="N46" s="91">
        <v>4.6592247602710701</v>
      </c>
    </row>
    <row r="47" spans="1:14" x14ac:dyDescent="0.3">
      <c r="A47">
        <v>502</v>
      </c>
      <c r="B47">
        <v>0.45553515267231698</v>
      </c>
      <c r="C47" s="28">
        <v>502</v>
      </c>
      <c r="D47">
        <v>2.2413335979674001</v>
      </c>
      <c r="G47" s="61">
        <v>721</v>
      </c>
      <c r="H47" s="61">
        <f t="shared" si="0"/>
        <v>0.11566628465987217</v>
      </c>
      <c r="I47" s="60">
        <v>1.26270628358</v>
      </c>
      <c r="J47" s="60">
        <v>1.3783725682398722</v>
      </c>
      <c r="M47" s="91">
        <v>719</v>
      </c>
      <c r="N47" s="91">
        <v>2.16608845907444</v>
      </c>
    </row>
    <row r="48" spans="1:14" x14ac:dyDescent="0.3">
      <c r="A48">
        <v>503</v>
      </c>
      <c r="B48">
        <v>7.2025922871540001E-3</v>
      </c>
      <c r="C48" s="28">
        <v>503</v>
      </c>
      <c r="D48">
        <v>1.4182849329746301</v>
      </c>
      <c r="G48" s="61">
        <v>723</v>
      </c>
      <c r="H48" s="61">
        <f t="shared" si="0"/>
        <v>0.19156715675636501</v>
      </c>
      <c r="I48" s="60">
        <v>0.12621885939364</v>
      </c>
      <c r="J48" s="60">
        <v>0.31778601615000501</v>
      </c>
      <c r="M48" s="91">
        <v>721</v>
      </c>
      <c r="N48" s="91">
        <v>4.8554475607540999</v>
      </c>
    </row>
    <row r="49" spans="1:14" x14ac:dyDescent="0.3">
      <c r="A49">
        <v>504</v>
      </c>
      <c r="B49">
        <v>5.0481227932040003E-3</v>
      </c>
      <c r="C49" s="28">
        <v>504</v>
      </c>
      <c r="D49">
        <v>2.43396894422157</v>
      </c>
      <c r="G49" s="61">
        <v>796</v>
      </c>
      <c r="H49" s="61">
        <f t="shared" si="0"/>
        <v>2.4961493632129628E-3</v>
      </c>
      <c r="I49" s="60">
        <v>0.51851876092233706</v>
      </c>
      <c r="J49" s="60">
        <v>0.52101491028555003</v>
      </c>
      <c r="M49" s="91">
        <v>723</v>
      </c>
      <c r="N49" s="91">
        <v>3.9116569787389799</v>
      </c>
    </row>
    <row r="50" spans="1:14" x14ac:dyDescent="0.3">
      <c r="A50">
        <v>505</v>
      </c>
      <c r="B50">
        <v>2.6175437422550001E-2</v>
      </c>
      <c r="C50" s="28">
        <v>505</v>
      </c>
      <c r="D50">
        <v>1.78126746996823</v>
      </c>
      <c r="G50" s="61">
        <v>797</v>
      </c>
      <c r="H50" s="61">
        <f t="shared" si="0"/>
        <v>0</v>
      </c>
      <c r="I50" s="60">
        <v>0.92484233778307989</v>
      </c>
      <c r="J50" s="60">
        <v>0.92484233778307989</v>
      </c>
      <c r="M50" s="91">
        <v>796</v>
      </c>
      <c r="N50" s="91">
        <v>0.88196106755274095</v>
      </c>
    </row>
    <row r="51" spans="1:14" x14ac:dyDescent="0.3">
      <c r="A51">
        <v>507</v>
      </c>
      <c r="B51">
        <v>0.58294563998184601</v>
      </c>
      <c r="C51" s="28">
        <v>507</v>
      </c>
      <c r="D51">
        <v>3.4397214890475398</v>
      </c>
      <c r="G51" s="61">
        <v>801</v>
      </c>
      <c r="H51" s="61">
        <f t="shared" si="0"/>
        <v>4.8949327210572697</v>
      </c>
      <c r="I51" s="60">
        <v>0</v>
      </c>
      <c r="J51" s="60">
        <v>4.8949327210572697</v>
      </c>
      <c r="M51" s="91">
        <v>797</v>
      </c>
      <c r="N51" s="91">
        <v>0.97238099746527296</v>
      </c>
    </row>
    <row r="52" spans="1:14" x14ac:dyDescent="0.3">
      <c r="A52">
        <v>508</v>
      </c>
      <c r="B52">
        <v>0.86805326125069693</v>
      </c>
      <c r="C52" s="28">
        <v>508</v>
      </c>
      <c r="D52">
        <v>3.2234879281465401</v>
      </c>
      <c r="G52" s="61">
        <v>802</v>
      </c>
      <c r="H52" s="61">
        <f t="shared" si="0"/>
        <v>4.2347019511691597</v>
      </c>
      <c r="I52" s="60">
        <v>0.20699228328559502</v>
      </c>
      <c r="J52" s="60">
        <v>4.4416942344547543</v>
      </c>
      <c r="M52" s="91">
        <v>801</v>
      </c>
      <c r="N52" s="91">
        <v>7.16561450566084</v>
      </c>
    </row>
    <row r="53" spans="1:14" x14ac:dyDescent="0.3">
      <c r="A53">
        <v>509</v>
      </c>
      <c r="B53">
        <v>0.51636679900821003</v>
      </c>
      <c r="C53" s="28">
        <v>509</v>
      </c>
      <c r="D53">
        <v>1.7658963747699301</v>
      </c>
      <c r="G53" s="61">
        <v>804</v>
      </c>
      <c r="H53" s="61">
        <f t="shared" si="0"/>
        <v>2.5151476572984701</v>
      </c>
      <c r="I53" s="60">
        <v>6.7953951384877309E-2</v>
      </c>
      <c r="J53" s="60">
        <v>2.5831016086833474</v>
      </c>
      <c r="M53" s="91">
        <v>802</v>
      </c>
      <c r="N53" s="91">
        <v>6.1811363786306801</v>
      </c>
    </row>
    <row r="54" spans="1:14" x14ac:dyDescent="0.3">
      <c r="A54">
        <v>510</v>
      </c>
      <c r="B54">
        <v>0.182759911517206</v>
      </c>
      <c r="C54" s="28">
        <v>510</v>
      </c>
      <c r="D54">
        <v>1.6986659527775001</v>
      </c>
      <c r="G54" s="61">
        <v>806</v>
      </c>
      <c r="H54" s="61">
        <f t="shared" si="0"/>
        <v>0.48712767669700607</v>
      </c>
      <c r="I54" s="60">
        <v>0.17070510930632402</v>
      </c>
      <c r="J54" s="60">
        <v>0.65783278600333006</v>
      </c>
      <c r="M54" s="91">
        <v>804</v>
      </c>
      <c r="N54" s="91">
        <v>6.0575772581948</v>
      </c>
    </row>
    <row r="55" spans="1:14" x14ac:dyDescent="0.3">
      <c r="A55">
        <v>511</v>
      </c>
      <c r="B55">
        <v>4.0787130695778898E-2</v>
      </c>
      <c r="C55" s="28">
        <v>511</v>
      </c>
      <c r="D55">
        <v>1.85071013056524</v>
      </c>
      <c r="G55" s="61">
        <v>807</v>
      </c>
      <c r="H55" s="61">
        <f t="shared" si="0"/>
        <v>0.40697185038318301</v>
      </c>
      <c r="I55" s="60">
        <v>2.5283402437960803E-2</v>
      </c>
      <c r="J55" s="60">
        <v>0.4322552528211438</v>
      </c>
      <c r="M55" s="91">
        <v>806</v>
      </c>
      <c r="N55" s="91">
        <v>5.1293734782991498</v>
      </c>
    </row>
    <row r="56" spans="1:14" x14ac:dyDescent="0.3">
      <c r="A56">
        <v>512</v>
      </c>
      <c r="B56">
        <v>2.6766937433311502E-2</v>
      </c>
      <c r="C56" s="28">
        <v>512</v>
      </c>
      <c r="D56">
        <v>1.2082737995152599</v>
      </c>
      <c r="G56" s="61">
        <v>701</v>
      </c>
      <c r="H56" s="61">
        <v>2.307947886</v>
      </c>
      <c r="M56" s="91">
        <v>807</v>
      </c>
      <c r="N56" s="91">
        <v>7.0271410442006701</v>
      </c>
    </row>
    <row r="57" spans="1:14" x14ac:dyDescent="0.3">
      <c r="A57">
        <v>513</v>
      </c>
      <c r="B57">
        <v>9.1896015023169488E-3</v>
      </c>
      <c r="C57" s="28">
        <v>513</v>
      </c>
      <c r="D57">
        <v>1.79079624269661</v>
      </c>
    </row>
    <row r="58" spans="1:14" x14ac:dyDescent="0.3">
      <c r="A58">
        <v>515</v>
      </c>
      <c r="B58">
        <v>0.99141541969723401</v>
      </c>
      <c r="C58" s="28">
        <v>515</v>
      </c>
      <c r="D58">
        <v>3.4849721019635802</v>
      </c>
    </row>
    <row r="59" spans="1:14" x14ac:dyDescent="0.3">
      <c r="A59">
        <v>516</v>
      </c>
      <c r="B59">
        <v>0.67143884821758804</v>
      </c>
      <c r="C59" s="28">
        <v>516</v>
      </c>
      <c r="D59">
        <v>2.1419670389079801</v>
      </c>
    </row>
    <row r="60" spans="1:14" x14ac:dyDescent="0.3">
      <c r="A60">
        <v>517</v>
      </c>
      <c r="B60">
        <v>0.17300768459433899</v>
      </c>
      <c r="C60" s="28">
        <v>517</v>
      </c>
      <c r="D60">
        <v>0.71920784259913106</v>
      </c>
    </row>
    <row r="61" spans="1:14" x14ac:dyDescent="0.3">
      <c r="A61">
        <v>518</v>
      </c>
      <c r="B61">
        <v>0.15299010226092602</v>
      </c>
      <c r="C61" s="28">
        <v>518</v>
      </c>
      <c r="D61">
        <v>0.76106555074380899</v>
      </c>
    </row>
    <row r="62" spans="1:14" x14ac:dyDescent="0.3">
      <c r="A62">
        <v>519</v>
      </c>
      <c r="B62">
        <v>0.35158368304671</v>
      </c>
      <c r="C62" s="28">
        <v>519</v>
      </c>
      <c r="D62">
        <v>0.7898902699830791</v>
      </c>
    </row>
    <row r="63" spans="1:14" x14ac:dyDescent="0.3">
      <c r="A63">
        <v>520</v>
      </c>
      <c r="B63">
        <v>0</v>
      </c>
      <c r="C63" s="28">
        <v>520</v>
      </c>
      <c r="D63">
        <v>3.0762686461627302</v>
      </c>
    </row>
    <row r="64" spans="1:14" x14ac:dyDescent="0.3">
      <c r="A64">
        <v>601</v>
      </c>
      <c r="B64">
        <v>5.2962329676299992E-3</v>
      </c>
      <c r="C64" s="28">
        <v>601</v>
      </c>
      <c r="D64">
        <v>0.93004401881181298</v>
      </c>
    </row>
    <row r="65" spans="1:4" x14ac:dyDescent="0.3">
      <c r="A65">
        <v>602</v>
      </c>
      <c r="B65">
        <v>0</v>
      </c>
      <c r="C65" s="28">
        <v>602</v>
      </c>
      <c r="D65">
        <v>0.326134796545271</v>
      </c>
    </row>
    <row r="66" spans="1:4" x14ac:dyDescent="0.3">
      <c r="A66">
        <v>603</v>
      </c>
      <c r="B66">
        <v>0</v>
      </c>
      <c r="C66" s="28">
        <v>603</v>
      </c>
      <c r="D66">
        <v>0.57116080245506706</v>
      </c>
    </row>
    <row r="67" spans="1:4" x14ac:dyDescent="0.3">
      <c r="A67">
        <v>604</v>
      </c>
      <c r="B67">
        <v>0.38666558994537703</v>
      </c>
      <c r="C67" s="28">
        <v>604</v>
      </c>
      <c r="D67">
        <v>1.520837820283</v>
      </c>
    </row>
    <row r="68" spans="1:4" x14ac:dyDescent="0.3">
      <c r="A68">
        <v>605</v>
      </c>
      <c r="B68">
        <v>0.25840132788257603</v>
      </c>
      <c r="C68" s="28">
        <v>605</v>
      </c>
      <c r="D68">
        <v>0.76112680702770108</v>
      </c>
    </row>
    <row r="69" spans="1:4" x14ac:dyDescent="0.3">
      <c r="A69">
        <v>606</v>
      </c>
      <c r="B69">
        <v>0.158566212496138</v>
      </c>
      <c r="C69" s="28">
        <v>606</v>
      </c>
      <c r="D69">
        <v>0.66374293190141798</v>
      </c>
    </row>
    <row r="70" spans="1:4" x14ac:dyDescent="0.3">
      <c r="A70">
        <v>608</v>
      </c>
      <c r="B70">
        <v>1.8376415326019999E-2</v>
      </c>
      <c r="C70" s="28">
        <v>608</v>
      </c>
      <c r="D70">
        <v>7.7888748013699299E-2</v>
      </c>
    </row>
    <row r="71" spans="1:4" x14ac:dyDescent="0.3">
      <c r="A71">
        <v>609</v>
      </c>
      <c r="B71">
        <v>0</v>
      </c>
      <c r="C71" s="28">
        <v>609</v>
      </c>
      <c r="D71">
        <v>1.5940581805871499</v>
      </c>
    </row>
    <row r="72" spans="1:4" x14ac:dyDescent="0.3">
      <c r="A72">
        <v>610</v>
      </c>
      <c r="B72">
        <v>0</v>
      </c>
      <c r="C72" s="28">
        <v>610</v>
      </c>
      <c r="D72">
        <v>7.080564085287E-2</v>
      </c>
    </row>
    <row r="73" spans="1:4" x14ac:dyDescent="0.3">
      <c r="A73">
        <v>701</v>
      </c>
      <c r="B73">
        <v>0.39067356640159601</v>
      </c>
      <c r="C73" s="28">
        <v>701</v>
      </c>
      <c r="D73">
        <v>2.3079478585069699</v>
      </c>
    </row>
    <row r="74" spans="1:4" x14ac:dyDescent="0.3">
      <c r="A74">
        <v>703</v>
      </c>
      <c r="B74">
        <v>4.2188135534473301E-2</v>
      </c>
      <c r="C74" s="28">
        <v>703</v>
      </c>
      <c r="D74">
        <v>0.65207238027028402</v>
      </c>
    </row>
    <row r="75" spans="1:4" x14ac:dyDescent="0.3">
      <c r="A75">
        <v>704</v>
      </c>
      <c r="B75">
        <v>6.4077168198269103E-3</v>
      </c>
      <c r="C75" s="28">
        <v>704</v>
      </c>
      <c r="D75">
        <v>8.9336022480998409E-2</v>
      </c>
    </row>
    <row r="76" spans="1:4" x14ac:dyDescent="0.3">
      <c r="A76">
        <v>705</v>
      </c>
      <c r="B76">
        <v>5.7078475704752602E-3</v>
      </c>
      <c r="C76" s="28">
        <v>705</v>
      </c>
      <c r="D76">
        <v>2.4370475727324901E-2</v>
      </c>
    </row>
    <row r="77" spans="1:4" x14ac:dyDescent="0.3">
      <c r="A77">
        <v>706</v>
      </c>
      <c r="B77">
        <v>1.2979447535622999E-2</v>
      </c>
      <c r="C77" s="28">
        <v>706</v>
      </c>
      <c r="D77">
        <v>6.4539412015005695E-2</v>
      </c>
    </row>
    <row r="78" spans="1:4" x14ac:dyDescent="0.3">
      <c r="A78">
        <v>707</v>
      </c>
      <c r="B78">
        <v>2.6787851926263501E-2</v>
      </c>
      <c r="C78" s="28">
        <v>707</v>
      </c>
      <c r="D78">
        <v>9.491606922374371E-2</v>
      </c>
    </row>
    <row r="79" spans="1:4" x14ac:dyDescent="0.3">
      <c r="A79">
        <v>708</v>
      </c>
      <c r="B79">
        <v>2.4835313215762198E-2</v>
      </c>
      <c r="C79" s="28">
        <v>708</v>
      </c>
      <c r="D79">
        <v>5.8923442350242203E-2</v>
      </c>
    </row>
    <row r="80" spans="1:4" x14ac:dyDescent="0.3">
      <c r="A80">
        <v>709</v>
      </c>
      <c r="B80">
        <v>1.6427761873826E-2</v>
      </c>
      <c r="C80" s="28">
        <v>709</v>
      </c>
      <c r="D80">
        <v>2.5785788802474702E-2</v>
      </c>
    </row>
    <row r="81" spans="1:4" x14ac:dyDescent="0.3">
      <c r="A81">
        <v>710</v>
      </c>
      <c r="B81">
        <v>0</v>
      </c>
      <c r="C81" s="28">
        <v>710</v>
      </c>
      <c r="D81">
        <v>4.5921915861551005E-2</v>
      </c>
    </row>
    <row r="82" spans="1:4" x14ac:dyDescent="0.3">
      <c r="A82">
        <v>711</v>
      </c>
      <c r="B82">
        <v>5.66965481507858E-2</v>
      </c>
      <c r="C82" s="28">
        <v>711</v>
      </c>
      <c r="D82">
        <v>7.0716522242281601E-2</v>
      </c>
    </row>
    <row r="83" spans="1:4" x14ac:dyDescent="0.3">
      <c r="A83">
        <v>712</v>
      </c>
      <c r="B83">
        <v>8.8436633851189002E-3</v>
      </c>
      <c r="C83" s="28">
        <v>712</v>
      </c>
      <c r="D83">
        <v>1.2480761378657701E-2</v>
      </c>
    </row>
    <row r="84" spans="1:4" x14ac:dyDescent="0.3">
      <c r="A84">
        <v>713</v>
      </c>
      <c r="B84">
        <v>0</v>
      </c>
      <c r="C84" s="28">
        <v>713</v>
      </c>
      <c r="D84">
        <v>9.64678182263E-4</v>
      </c>
    </row>
    <row r="85" spans="1:4" x14ac:dyDescent="0.3">
      <c r="A85">
        <v>715</v>
      </c>
      <c r="B85">
        <v>1.036962465458E-2</v>
      </c>
      <c r="C85" s="28">
        <v>715</v>
      </c>
      <c r="D85">
        <v>0.151541845421509</v>
      </c>
    </row>
    <row r="86" spans="1:4" x14ac:dyDescent="0.3">
      <c r="A86">
        <v>716</v>
      </c>
      <c r="B86">
        <v>8.1254389645661992E-2</v>
      </c>
      <c r="C86" s="28">
        <v>716</v>
      </c>
      <c r="D86">
        <v>0.19396386890054598</v>
      </c>
    </row>
    <row r="87" spans="1:4" x14ac:dyDescent="0.3">
      <c r="A87">
        <v>717</v>
      </c>
      <c r="B87">
        <v>1.8162537770740001E-3</v>
      </c>
      <c r="C87" s="28">
        <v>717</v>
      </c>
      <c r="D87">
        <v>3.4186612288450002E-3</v>
      </c>
    </row>
    <row r="88" spans="1:4" x14ac:dyDescent="0.3">
      <c r="A88">
        <v>719</v>
      </c>
      <c r="B88">
        <v>0.36707967545285902</v>
      </c>
      <c r="C88" s="28">
        <v>719</v>
      </c>
      <c r="D88">
        <v>1.7804808962530998</v>
      </c>
    </row>
    <row r="89" spans="1:4" x14ac:dyDescent="0.3">
      <c r="A89">
        <v>721</v>
      </c>
      <c r="B89">
        <v>9.1726433389123008E-2</v>
      </c>
      <c r="C89" s="28">
        <v>721</v>
      </c>
      <c r="D89">
        <v>0.115666284659267</v>
      </c>
    </row>
    <row r="90" spans="1:4" x14ac:dyDescent="0.3">
      <c r="A90">
        <v>723</v>
      </c>
      <c r="B90">
        <v>0.162884045262122</v>
      </c>
      <c r="C90" s="28">
        <v>723</v>
      </c>
      <c r="D90">
        <v>0.19156715675663499</v>
      </c>
    </row>
    <row r="91" spans="1:4" x14ac:dyDescent="0.3">
      <c r="A91">
        <v>724</v>
      </c>
      <c r="B91">
        <v>3.6990922164460101E-2</v>
      </c>
      <c r="C91" s="28">
        <v>724</v>
      </c>
      <c r="D91">
        <v>6.9226481677457999E-2</v>
      </c>
    </row>
    <row r="92" spans="1:4" x14ac:dyDescent="0.3">
      <c r="A92">
        <v>735</v>
      </c>
      <c r="B92">
        <v>0</v>
      </c>
      <c r="C92" s="28">
        <v>735</v>
      </c>
      <c r="D92">
        <v>0</v>
      </c>
    </row>
    <row r="93" spans="1:4" x14ac:dyDescent="0.3">
      <c r="A93">
        <v>736</v>
      </c>
      <c r="B93">
        <v>0</v>
      </c>
      <c r="C93" s="28">
        <v>736</v>
      </c>
      <c r="D93">
        <v>0</v>
      </c>
    </row>
    <row r="94" spans="1:4" x14ac:dyDescent="0.3">
      <c r="A94">
        <v>795</v>
      </c>
      <c r="B94">
        <v>2.6138217078565E-2</v>
      </c>
      <c r="C94" s="28">
        <v>795</v>
      </c>
      <c r="D94">
        <v>4.3183469252551003E-2</v>
      </c>
    </row>
    <row r="95" spans="1:4" x14ac:dyDescent="0.3">
      <c r="A95">
        <v>796</v>
      </c>
      <c r="B95">
        <v>2.1099577311600001E-3</v>
      </c>
      <c r="C95" s="28">
        <v>796</v>
      </c>
      <c r="D95">
        <v>2.4961493632260001E-3</v>
      </c>
    </row>
    <row r="96" spans="1:4" x14ac:dyDescent="0.3">
      <c r="A96">
        <v>797</v>
      </c>
      <c r="B96">
        <v>0</v>
      </c>
      <c r="C96" s="28">
        <v>797</v>
      </c>
      <c r="D96">
        <v>0</v>
      </c>
    </row>
    <row r="97" spans="1:4" x14ac:dyDescent="0.3">
      <c r="A97">
        <v>801</v>
      </c>
      <c r="B97">
        <v>0</v>
      </c>
      <c r="C97" s="28">
        <v>801</v>
      </c>
      <c r="D97">
        <v>4.8949326666219699</v>
      </c>
    </row>
    <row r="98" spans="1:4" x14ac:dyDescent="0.3">
      <c r="A98">
        <v>802</v>
      </c>
      <c r="B98">
        <v>0.65255168801345997</v>
      </c>
      <c r="C98" s="28">
        <v>802</v>
      </c>
      <c r="D98">
        <v>4.2347019704960296</v>
      </c>
    </row>
    <row r="99" spans="1:4" x14ac:dyDescent="0.3">
      <c r="A99">
        <v>804</v>
      </c>
      <c r="B99">
        <v>0.71941491262803203</v>
      </c>
      <c r="C99" s="28">
        <v>804</v>
      </c>
      <c r="D99">
        <v>2.51514765729782</v>
      </c>
    </row>
    <row r="100" spans="1:4" x14ac:dyDescent="0.3">
      <c r="A100">
        <v>806</v>
      </c>
      <c r="B100">
        <v>0.10274526756851901</v>
      </c>
      <c r="C100" s="28">
        <v>806</v>
      </c>
      <c r="D100">
        <v>0.48712767669863399</v>
      </c>
    </row>
    <row r="101" spans="1:4" x14ac:dyDescent="0.3">
      <c r="A101">
        <v>807</v>
      </c>
      <c r="B101">
        <v>2.18393333375013E-2</v>
      </c>
      <c r="C101" s="28">
        <v>807</v>
      </c>
      <c r="D101">
        <v>0.40697185038856898</v>
      </c>
    </row>
    <row r="102" spans="1:4" x14ac:dyDescent="0.3">
      <c r="A102">
        <v>808</v>
      </c>
      <c r="B102">
        <v>8.4149684141874292E-3</v>
      </c>
      <c r="C102" s="28">
        <v>808</v>
      </c>
      <c r="D102">
        <v>0.188871061610795</v>
      </c>
    </row>
    <row r="103" spans="1:4" x14ac:dyDescent="0.3">
      <c r="A103">
        <v>809</v>
      </c>
      <c r="B103">
        <v>0.123827595818036</v>
      </c>
      <c r="C103" s="28">
        <v>809</v>
      </c>
      <c r="D103">
        <v>0.19511154744548101</v>
      </c>
    </row>
    <row r="104" spans="1:4" x14ac:dyDescent="0.3">
      <c r="A104">
        <v>810</v>
      </c>
      <c r="B104">
        <v>5.0239287188315301E-2</v>
      </c>
      <c r="C104" s="28">
        <v>810</v>
      </c>
      <c r="D104">
        <v>6.6673095050879899E-2</v>
      </c>
    </row>
    <row r="105" spans="1:4" x14ac:dyDescent="0.3">
      <c r="A105">
        <v>811</v>
      </c>
      <c r="B105">
        <v>4.3206021089715496E-2</v>
      </c>
      <c r="C105" s="28">
        <v>811</v>
      </c>
      <c r="D105">
        <v>4.6731345026087501E-2</v>
      </c>
    </row>
    <row r="106" spans="1:4" x14ac:dyDescent="0.3">
      <c r="A106">
        <v>812</v>
      </c>
      <c r="B106">
        <v>5.0688720254489006E-2</v>
      </c>
      <c r="C106" s="28">
        <v>812</v>
      </c>
      <c r="D106">
        <v>9.9701062129077297E-2</v>
      </c>
    </row>
    <row r="107" spans="1:4" x14ac:dyDescent="0.3">
      <c r="A107">
        <v>813</v>
      </c>
      <c r="B107">
        <v>1.8641038961609898E-2</v>
      </c>
      <c r="C107" s="28">
        <v>813</v>
      </c>
      <c r="D107">
        <v>9.7495943589617495E-2</v>
      </c>
    </row>
    <row r="108" spans="1:4" x14ac:dyDescent="0.3">
      <c r="A108">
        <v>814</v>
      </c>
      <c r="B108">
        <v>0.12049683663525</v>
      </c>
      <c r="C108" s="28">
        <v>814</v>
      </c>
      <c r="D108">
        <v>0.21804501990614999</v>
      </c>
    </row>
    <row r="109" spans="1:4" x14ac:dyDescent="0.3">
      <c r="A109">
        <v>815</v>
      </c>
      <c r="B109">
        <v>2.8237064137594102E-2</v>
      </c>
      <c r="C109" s="28">
        <v>815</v>
      </c>
      <c r="D109">
        <v>0.18438108360250802</v>
      </c>
    </row>
    <row r="110" spans="1:4" x14ac:dyDescent="0.3">
      <c r="A110">
        <v>902</v>
      </c>
      <c r="B110">
        <v>7.029659269055831E-2</v>
      </c>
      <c r="C110" s="28">
        <v>902</v>
      </c>
      <c r="D110">
        <v>0.37874650759850903</v>
      </c>
    </row>
    <row r="111" spans="1:4" x14ac:dyDescent="0.3">
      <c r="A111">
        <v>903</v>
      </c>
      <c r="B111">
        <v>5.0113366239833604E-2</v>
      </c>
      <c r="C111" s="28">
        <v>903</v>
      </c>
      <c r="D111">
        <v>0.11560015493516</v>
      </c>
    </row>
    <row r="112" spans="1:4" x14ac:dyDescent="0.3">
      <c r="A112">
        <v>904</v>
      </c>
      <c r="B112">
        <v>2.4965985867983001E-2</v>
      </c>
      <c r="C112" s="28">
        <v>904</v>
      </c>
      <c r="D112">
        <v>0.18450560353204898</v>
      </c>
    </row>
    <row r="113" spans="1:4" x14ac:dyDescent="0.3">
      <c r="A113">
        <v>905</v>
      </c>
      <c r="B113">
        <v>1.0712563185304899E-2</v>
      </c>
      <c r="C113" s="28">
        <v>905</v>
      </c>
      <c r="D113">
        <v>0.36196848152039701</v>
      </c>
    </row>
    <row r="114" spans="1:4" x14ac:dyDescent="0.3">
      <c r="A114">
        <v>906</v>
      </c>
      <c r="B114">
        <v>6.4886490883294803E-2</v>
      </c>
      <c r="C114" s="28">
        <v>906</v>
      </c>
      <c r="D114">
        <v>0.46331169536438199</v>
      </c>
    </row>
    <row r="115" spans="1:4" x14ac:dyDescent="0.3">
      <c r="A115">
        <v>908</v>
      </c>
      <c r="B115">
        <v>0.18176340240142702</v>
      </c>
      <c r="C115" s="28">
        <v>908</v>
      </c>
      <c r="D115">
        <v>0.34508991552208801</v>
      </c>
    </row>
    <row r="116" spans="1:4" x14ac:dyDescent="0.3">
      <c r="A116">
        <v>909</v>
      </c>
      <c r="B116">
        <v>3.3353421254491498E-2</v>
      </c>
      <c r="C116" s="28">
        <v>909</v>
      </c>
      <c r="D116">
        <v>0.30576969293514999</v>
      </c>
    </row>
    <row r="117" spans="1:4" x14ac:dyDescent="0.3">
      <c r="A117">
        <v>910</v>
      </c>
      <c r="B117">
        <v>0.36271805510627797</v>
      </c>
      <c r="C117" s="28">
        <v>910</v>
      </c>
      <c r="D117">
        <v>0.39674241803008997</v>
      </c>
    </row>
    <row r="118" spans="1:4" x14ac:dyDescent="0.3">
      <c r="A118">
        <v>911</v>
      </c>
      <c r="B118">
        <v>0.12493599063187799</v>
      </c>
      <c r="C118" s="28">
        <v>911</v>
      </c>
      <c r="D118">
        <v>0.25309169985762098</v>
      </c>
    </row>
    <row r="119" spans="1:4" x14ac:dyDescent="0.3">
      <c r="A119">
        <v>912</v>
      </c>
      <c r="B119">
        <v>1.4410142617130499E-2</v>
      </c>
      <c r="C119" s="28">
        <v>912</v>
      </c>
      <c r="D119">
        <v>2.2468397585843302E-2</v>
      </c>
    </row>
    <row r="120" spans="1:4" x14ac:dyDescent="0.3">
      <c r="A120">
        <v>913</v>
      </c>
      <c r="B120">
        <v>0.11160324871959899</v>
      </c>
      <c r="C120" s="28">
        <v>913</v>
      </c>
      <c r="D120">
        <v>0.22896012552446102</v>
      </c>
    </row>
    <row r="121" spans="1:4" x14ac:dyDescent="0.3">
      <c r="A121">
        <v>914</v>
      </c>
      <c r="B121">
        <v>0.18386839094070601</v>
      </c>
      <c r="C121" s="28">
        <v>914</v>
      </c>
      <c r="D121">
        <v>0.35426983604312201</v>
      </c>
    </row>
    <row r="122" spans="1:4" x14ac:dyDescent="0.3">
      <c r="A122">
        <v>915</v>
      </c>
      <c r="B122">
        <v>0.13973965027780302</v>
      </c>
      <c r="C122" s="28">
        <v>915</v>
      </c>
      <c r="D122">
        <v>0.31572850222201199</v>
      </c>
    </row>
    <row r="123" spans="1:4" x14ac:dyDescent="0.3">
      <c r="A123">
        <v>918</v>
      </c>
      <c r="B123">
        <v>0</v>
      </c>
      <c r="C123" s="28">
        <v>918</v>
      </c>
      <c r="D123">
        <v>0</v>
      </c>
    </row>
    <row r="124" spans="1:4" x14ac:dyDescent="0.3">
      <c r="A124">
        <v>919</v>
      </c>
      <c r="B124">
        <v>6.8362910686684E-2</v>
      </c>
      <c r="C124" s="28">
        <v>919</v>
      </c>
      <c r="D124">
        <v>0.17759313847689298</v>
      </c>
    </row>
    <row r="125" spans="1:4" x14ac:dyDescent="0.3">
      <c r="A125">
        <v>920</v>
      </c>
      <c r="B125">
        <v>6.6522969624832506E-2</v>
      </c>
      <c r="C125" s="28">
        <v>920</v>
      </c>
      <c r="D125">
        <v>0.13826024261824801</v>
      </c>
    </row>
    <row r="126" spans="1:4" x14ac:dyDescent="0.3">
      <c r="A126">
        <v>921</v>
      </c>
      <c r="B126">
        <v>2.11523556993908E-2</v>
      </c>
      <c r="C126" s="28">
        <v>921</v>
      </c>
      <c r="D126">
        <v>7.5722733207688797E-2</v>
      </c>
    </row>
    <row r="127" spans="1:4" x14ac:dyDescent="0.3">
      <c r="A127">
        <v>922</v>
      </c>
      <c r="B127">
        <v>0</v>
      </c>
      <c r="C127" s="28">
        <v>922</v>
      </c>
      <c r="D127">
        <v>9.9542858127869005E-3</v>
      </c>
    </row>
    <row r="128" spans="1:4" x14ac:dyDescent="0.3">
      <c r="A128">
        <v>923</v>
      </c>
      <c r="B128">
        <v>9.4763358424773004E-3</v>
      </c>
      <c r="C128" s="28">
        <v>923</v>
      </c>
      <c r="D128">
        <v>2.22350134974129E-2</v>
      </c>
    </row>
  </sheetData>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6"/>
  <sheetViews>
    <sheetView topLeftCell="A28" workbookViewId="0">
      <selection activeCell="J87" sqref="J87"/>
    </sheetView>
  </sheetViews>
  <sheetFormatPr defaultColWidth="8.88671875" defaultRowHeight="23.4" x14ac:dyDescent="0.45"/>
  <cols>
    <col min="1" max="1" width="8.109375" style="56" bestFit="1" customWidth="1"/>
    <col min="2" max="16384" width="8.88671875" style="56"/>
  </cols>
  <sheetData>
    <row r="1" spans="1:8" x14ac:dyDescent="0.45">
      <c r="A1" s="56">
        <v>7339</v>
      </c>
      <c r="B1" s="56">
        <v>7369</v>
      </c>
      <c r="C1" s="56">
        <v>7399</v>
      </c>
      <c r="D1" s="56">
        <v>7429</v>
      </c>
      <c r="E1" s="56">
        <v>7459</v>
      </c>
      <c r="F1" s="56">
        <v>7489</v>
      </c>
      <c r="G1" s="56">
        <v>7519</v>
      </c>
      <c r="H1" s="56">
        <v>7549</v>
      </c>
    </row>
    <row r="2" spans="1:8" x14ac:dyDescent="0.45">
      <c r="A2" s="56">
        <v>7340</v>
      </c>
      <c r="B2" s="56">
        <v>7370</v>
      </c>
      <c r="C2" s="56">
        <v>7400</v>
      </c>
      <c r="D2" s="56">
        <v>7430</v>
      </c>
      <c r="E2" s="56">
        <v>7460</v>
      </c>
      <c r="F2" s="56">
        <v>7490</v>
      </c>
      <c r="G2" s="56">
        <v>7520</v>
      </c>
      <c r="H2" s="56">
        <v>7550</v>
      </c>
    </row>
    <row r="3" spans="1:8" x14ac:dyDescent="0.45">
      <c r="A3" s="56">
        <v>7341</v>
      </c>
      <c r="B3" s="56">
        <v>7371</v>
      </c>
      <c r="C3" s="56">
        <v>7401</v>
      </c>
      <c r="D3" s="56">
        <v>7431</v>
      </c>
      <c r="E3" s="56">
        <v>7461</v>
      </c>
      <c r="F3" s="56">
        <v>7491</v>
      </c>
      <c r="G3" s="56">
        <v>7521</v>
      </c>
      <c r="H3" s="56">
        <v>7551</v>
      </c>
    </row>
    <row r="4" spans="1:8" x14ac:dyDescent="0.45">
      <c r="A4" s="56">
        <v>7342</v>
      </c>
      <c r="B4" s="56">
        <v>7372</v>
      </c>
      <c r="C4" s="56">
        <v>7402</v>
      </c>
      <c r="D4" s="56">
        <v>7432</v>
      </c>
      <c r="E4" s="56">
        <v>7462</v>
      </c>
      <c r="F4" s="56">
        <v>7492</v>
      </c>
      <c r="G4" s="56">
        <v>7522</v>
      </c>
      <c r="H4" s="56">
        <v>7552</v>
      </c>
    </row>
    <row r="5" spans="1:8" x14ac:dyDescent="0.45">
      <c r="A5" s="56">
        <v>7343</v>
      </c>
      <c r="B5" s="56">
        <v>7373</v>
      </c>
      <c r="C5" s="56">
        <v>7403</v>
      </c>
      <c r="D5" s="56">
        <v>7433</v>
      </c>
      <c r="E5" s="56">
        <v>7463</v>
      </c>
      <c r="F5" s="56">
        <v>7493</v>
      </c>
      <c r="G5" s="56">
        <v>7523</v>
      </c>
      <c r="H5" s="56">
        <v>7553</v>
      </c>
    </row>
    <row r="6" spans="1:8" x14ac:dyDescent="0.45">
      <c r="A6" s="56">
        <v>7344</v>
      </c>
      <c r="B6" s="56">
        <v>7374</v>
      </c>
      <c r="C6" s="56">
        <v>7404</v>
      </c>
      <c r="D6" s="56">
        <v>7434</v>
      </c>
      <c r="E6" s="56">
        <v>7464</v>
      </c>
      <c r="F6" s="56">
        <v>7494</v>
      </c>
      <c r="G6" s="56">
        <v>7524</v>
      </c>
      <c r="H6" s="56">
        <v>7554</v>
      </c>
    </row>
    <row r="7" spans="1:8" x14ac:dyDescent="0.45">
      <c r="A7" s="56">
        <v>7345</v>
      </c>
      <c r="B7" s="56">
        <v>7375</v>
      </c>
      <c r="C7" s="56">
        <v>7405</v>
      </c>
      <c r="D7" s="56">
        <v>7435</v>
      </c>
      <c r="E7" s="56">
        <v>7465</v>
      </c>
      <c r="F7" s="56">
        <v>7495</v>
      </c>
      <c r="G7" s="56">
        <v>7525</v>
      </c>
      <c r="H7" s="56">
        <v>7555</v>
      </c>
    </row>
    <row r="8" spans="1:8" x14ac:dyDescent="0.45">
      <c r="A8" s="56">
        <v>7346</v>
      </c>
      <c r="B8" s="56">
        <v>7376</v>
      </c>
      <c r="C8" s="56">
        <v>7406</v>
      </c>
      <c r="D8" s="56">
        <v>7436</v>
      </c>
      <c r="E8" s="56">
        <v>7466</v>
      </c>
      <c r="F8" s="56">
        <v>7496</v>
      </c>
      <c r="G8" s="56">
        <v>7526</v>
      </c>
      <c r="H8" s="56">
        <v>7556</v>
      </c>
    </row>
    <row r="9" spans="1:8" x14ac:dyDescent="0.45">
      <c r="A9" s="56">
        <v>7347</v>
      </c>
      <c r="B9" s="56">
        <v>7377</v>
      </c>
      <c r="C9" s="56">
        <v>7407</v>
      </c>
      <c r="D9" s="56">
        <v>7437</v>
      </c>
      <c r="E9" s="56">
        <v>7467</v>
      </c>
      <c r="F9" s="56">
        <v>7497</v>
      </c>
      <c r="G9" s="56">
        <v>7527</v>
      </c>
      <c r="H9" s="56">
        <v>7557</v>
      </c>
    </row>
    <row r="10" spans="1:8" x14ac:dyDescent="0.45">
      <c r="A10" s="56">
        <v>7348</v>
      </c>
      <c r="B10" s="56">
        <v>7378</v>
      </c>
      <c r="C10" s="56">
        <v>7408</v>
      </c>
      <c r="D10" s="56">
        <v>7438</v>
      </c>
      <c r="E10" s="56">
        <v>7468</v>
      </c>
      <c r="F10" s="56">
        <v>7498</v>
      </c>
      <c r="G10" s="56">
        <v>7528</v>
      </c>
      <c r="H10" s="56">
        <v>7558</v>
      </c>
    </row>
    <row r="11" spans="1:8" x14ac:dyDescent="0.45">
      <c r="A11" s="56">
        <v>7349</v>
      </c>
      <c r="B11" s="56">
        <v>7379</v>
      </c>
      <c r="C11" s="56">
        <v>7409</v>
      </c>
      <c r="D11" s="56">
        <v>7439</v>
      </c>
      <c r="E11" s="56">
        <v>7469</v>
      </c>
      <c r="F11" s="56">
        <v>7499</v>
      </c>
      <c r="G11" s="56">
        <v>7529</v>
      </c>
      <c r="H11" s="56">
        <v>7559</v>
      </c>
    </row>
    <row r="12" spans="1:8" x14ac:dyDescent="0.45">
      <c r="A12" s="56">
        <v>7350</v>
      </c>
      <c r="B12" s="56">
        <v>7380</v>
      </c>
      <c r="C12" s="56">
        <v>7410</v>
      </c>
      <c r="D12" s="56">
        <v>7440</v>
      </c>
      <c r="E12" s="56">
        <v>7470</v>
      </c>
      <c r="F12" s="56">
        <v>7500</v>
      </c>
      <c r="G12" s="56">
        <v>7530</v>
      </c>
      <c r="H12" s="56">
        <v>7560</v>
      </c>
    </row>
    <row r="13" spans="1:8" x14ac:dyDescent="0.45">
      <c r="A13" s="56">
        <v>7351</v>
      </c>
      <c r="B13" s="56">
        <v>7381</v>
      </c>
      <c r="C13" s="56">
        <v>7411</v>
      </c>
      <c r="D13" s="56">
        <v>7441</v>
      </c>
      <c r="E13" s="56">
        <v>7471</v>
      </c>
      <c r="F13" s="56">
        <v>7501</v>
      </c>
      <c r="G13" s="56">
        <v>7531</v>
      </c>
      <c r="H13" s="56">
        <v>7561</v>
      </c>
    </row>
    <row r="14" spans="1:8" x14ac:dyDescent="0.45">
      <c r="A14" s="56">
        <v>7352</v>
      </c>
      <c r="B14" s="56">
        <v>7382</v>
      </c>
      <c r="C14" s="56">
        <v>7412</v>
      </c>
      <c r="D14" s="56">
        <v>7442</v>
      </c>
      <c r="E14" s="56">
        <v>7472</v>
      </c>
      <c r="F14" s="56">
        <v>7502</v>
      </c>
      <c r="G14" s="56">
        <v>7532</v>
      </c>
      <c r="H14" s="56">
        <v>7562</v>
      </c>
    </row>
    <row r="15" spans="1:8" x14ac:dyDescent="0.45">
      <c r="A15" s="56">
        <v>7353</v>
      </c>
      <c r="B15" s="56">
        <v>7383</v>
      </c>
      <c r="C15" s="56">
        <v>7413</v>
      </c>
      <c r="D15" s="56">
        <v>7443</v>
      </c>
      <c r="E15" s="56">
        <v>7473</v>
      </c>
      <c r="F15" s="56">
        <v>7503</v>
      </c>
      <c r="G15" s="56">
        <v>7533</v>
      </c>
      <c r="H15" s="56">
        <v>7563</v>
      </c>
    </row>
    <row r="16" spans="1:8" x14ac:dyDescent="0.45">
      <c r="A16" s="56">
        <v>7354</v>
      </c>
      <c r="B16" s="56">
        <v>7384</v>
      </c>
      <c r="C16" s="56">
        <v>7414</v>
      </c>
      <c r="D16" s="56">
        <v>7444</v>
      </c>
      <c r="E16" s="56">
        <v>7474</v>
      </c>
      <c r="F16" s="56">
        <v>7504</v>
      </c>
      <c r="G16" s="56">
        <v>7534</v>
      </c>
      <c r="H16" s="56">
        <v>7564</v>
      </c>
    </row>
    <row r="17" spans="1:8" x14ac:dyDescent="0.45">
      <c r="A17" s="56">
        <v>7355</v>
      </c>
      <c r="B17" s="56">
        <v>7385</v>
      </c>
      <c r="C17" s="56">
        <v>7415</v>
      </c>
      <c r="D17" s="56">
        <v>7445</v>
      </c>
      <c r="E17" s="56">
        <v>7475</v>
      </c>
      <c r="F17" s="56">
        <v>7505</v>
      </c>
      <c r="G17" s="56">
        <v>7535</v>
      </c>
      <c r="H17" s="56">
        <v>7565</v>
      </c>
    </row>
    <row r="18" spans="1:8" x14ac:dyDescent="0.45">
      <c r="A18" s="56">
        <v>7356</v>
      </c>
      <c r="B18" s="56">
        <v>7386</v>
      </c>
      <c r="C18" s="56">
        <v>7416</v>
      </c>
      <c r="D18" s="56">
        <v>7446</v>
      </c>
      <c r="E18" s="56">
        <v>7476</v>
      </c>
      <c r="F18" s="56">
        <v>7506</v>
      </c>
      <c r="G18" s="56">
        <v>7536</v>
      </c>
      <c r="H18" s="56">
        <v>7566</v>
      </c>
    </row>
    <row r="19" spans="1:8" x14ac:dyDescent="0.45">
      <c r="A19" s="56">
        <v>7357</v>
      </c>
      <c r="B19" s="56">
        <v>7387</v>
      </c>
      <c r="C19" s="56">
        <v>7417</v>
      </c>
      <c r="D19" s="56">
        <v>7447</v>
      </c>
      <c r="E19" s="56">
        <v>7477</v>
      </c>
      <c r="F19" s="56">
        <v>7507</v>
      </c>
      <c r="G19" s="56">
        <v>7537</v>
      </c>
      <c r="H19" s="56">
        <v>7567</v>
      </c>
    </row>
    <row r="20" spans="1:8" x14ac:dyDescent="0.45">
      <c r="A20" s="56">
        <v>7358</v>
      </c>
      <c r="B20" s="56">
        <v>7388</v>
      </c>
      <c r="C20" s="56">
        <v>7418</v>
      </c>
      <c r="D20" s="56">
        <v>7448</v>
      </c>
      <c r="E20" s="56">
        <v>7478</v>
      </c>
      <c r="F20" s="56">
        <v>7508</v>
      </c>
      <c r="G20" s="56">
        <v>7538</v>
      </c>
      <c r="H20" s="56">
        <v>7568</v>
      </c>
    </row>
    <row r="21" spans="1:8" x14ac:dyDescent="0.45">
      <c r="A21" s="56">
        <v>7359</v>
      </c>
      <c r="B21" s="56">
        <v>7389</v>
      </c>
      <c r="C21" s="56">
        <v>7419</v>
      </c>
      <c r="D21" s="56">
        <v>7449</v>
      </c>
      <c r="E21" s="56">
        <v>7479</v>
      </c>
      <c r="F21" s="56">
        <v>7509</v>
      </c>
      <c r="G21" s="56">
        <v>7539</v>
      </c>
      <c r="H21" s="56">
        <v>7569</v>
      </c>
    </row>
    <row r="22" spans="1:8" x14ac:dyDescent="0.45">
      <c r="A22" s="56">
        <v>7360</v>
      </c>
      <c r="B22" s="56">
        <v>7390</v>
      </c>
      <c r="C22" s="56">
        <v>7420</v>
      </c>
      <c r="D22" s="56">
        <v>7450</v>
      </c>
      <c r="E22" s="56">
        <v>7480</v>
      </c>
      <c r="F22" s="56">
        <v>7510</v>
      </c>
      <c r="G22" s="56">
        <v>7540</v>
      </c>
      <c r="H22" s="56">
        <v>7570</v>
      </c>
    </row>
    <row r="23" spans="1:8" x14ac:dyDescent="0.45">
      <c r="A23" s="56">
        <v>7361</v>
      </c>
      <c r="B23" s="56">
        <v>7391</v>
      </c>
      <c r="C23" s="56">
        <v>7421</v>
      </c>
      <c r="D23" s="56">
        <v>7451</v>
      </c>
      <c r="E23" s="56">
        <v>7481</v>
      </c>
      <c r="F23" s="56">
        <v>7511</v>
      </c>
      <c r="G23" s="56">
        <v>7541</v>
      </c>
      <c r="H23" s="56">
        <v>7571</v>
      </c>
    </row>
    <row r="24" spans="1:8" x14ac:dyDescent="0.45">
      <c r="A24" s="56">
        <v>7362</v>
      </c>
      <c r="B24" s="56">
        <v>7392</v>
      </c>
      <c r="C24" s="56">
        <v>7422</v>
      </c>
      <c r="D24" s="56">
        <v>7452</v>
      </c>
      <c r="E24" s="56">
        <v>7482</v>
      </c>
      <c r="F24" s="56">
        <v>7512</v>
      </c>
      <c r="G24" s="56">
        <v>7542</v>
      </c>
      <c r="H24" s="56">
        <v>7572</v>
      </c>
    </row>
    <row r="25" spans="1:8" x14ac:dyDescent="0.45">
      <c r="A25" s="56">
        <v>7363</v>
      </c>
      <c r="B25" s="56">
        <v>7393</v>
      </c>
      <c r="C25" s="56">
        <v>7423</v>
      </c>
      <c r="D25" s="56">
        <v>7453</v>
      </c>
      <c r="E25" s="56">
        <v>7483</v>
      </c>
      <c r="F25" s="56">
        <v>7513</v>
      </c>
      <c r="G25" s="56">
        <v>7543</v>
      </c>
      <c r="H25" s="56">
        <v>7573</v>
      </c>
    </row>
    <row r="26" spans="1:8" x14ac:dyDescent="0.45">
      <c r="A26" s="56">
        <v>7364</v>
      </c>
      <c r="B26" s="56">
        <v>7394</v>
      </c>
      <c r="C26" s="56">
        <v>7424</v>
      </c>
      <c r="D26" s="56">
        <v>7454</v>
      </c>
      <c r="E26" s="56">
        <v>7484</v>
      </c>
      <c r="F26" s="56">
        <v>7514</v>
      </c>
      <c r="G26" s="56">
        <v>7544</v>
      </c>
      <c r="H26" s="56">
        <v>7574</v>
      </c>
    </row>
    <row r="27" spans="1:8" x14ac:dyDescent="0.45">
      <c r="A27" s="56">
        <v>7365</v>
      </c>
      <c r="B27" s="56">
        <v>7395</v>
      </c>
      <c r="C27" s="56">
        <v>7425</v>
      </c>
      <c r="D27" s="56">
        <v>7455</v>
      </c>
      <c r="E27" s="56">
        <v>7485</v>
      </c>
      <c r="F27" s="56">
        <v>7515</v>
      </c>
      <c r="G27" s="56">
        <v>7545</v>
      </c>
      <c r="H27" s="56">
        <v>7575</v>
      </c>
    </row>
    <row r="28" spans="1:8" x14ac:dyDescent="0.45">
      <c r="A28" s="56">
        <v>7366</v>
      </c>
      <c r="B28" s="56">
        <v>7396</v>
      </c>
      <c r="C28" s="56">
        <v>7426</v>
      </c>
      <c r="D28" s="56">
        <v>7456</v>
      </c>
      <c r="E28" s="56">
        <v>7486</v>
      </c>
      <c r="F28" s="56">
        <v>7516</v>
      </c>
      <c r="G28" s="56">
        <v>7546</v>
      </c>
      <c r="H28" s="56">
        <v>7576</v>
      </c>
    </row>
    <row r="29" spans="1:8" x14ac:dyDescent="0.45">
      <c r="A29" s="56">
        <v>7367</v>
      </c>
      <c r="B29" s="56">
        <v>7397</v>
      </c>
      <c r="C29" s="56">
        <v>7427</v>
      </c>
      <c r="D29" s="56">
        <v>7457</v>
      </c>
      <c r="E29" s="56">
        <v>7487</v>
      </c>
      <c r="F29" s="56">
        <v>7517</v>
      </c>
      <c r="G29" s="56">
        <v>7547</v>
      </c>
      <c r="H29" s="56">
        <v>7577</v>
      </c>
    </row>
    <row r="30" spans="1:8" x14ac:dyDescent="0.45">
      <c r="A30" s="56">
        <v>7368</v>
      </c>
      <c r="B30" s="56">
        <v>7398</v>
      </c>
      <c r="C30" s="56">
        <v>7428</v>
      </c>
      <c r="D30" s="56">
        <v>7458</v>
      </c>
      <c r="E30" s="56">
        <v>7488</v>
      </c>
      <c r="F30" s="56">
        <v>7518</v>
      </c>
      <c r="G30" s="56">
        <v>7548</v>
      </c>
    </row>
    <row r="31" spans="1:8" x14ac:dyDescent="0.45">
      <c r="A31" s="56">
        <v>7578</v>
      </c>
      <c r="B31" s="56">
        <v>7608</v>
      </c>
      <c r="C31" s="56">
        <v>7638</v>
      </c>
      <c r="D31" s="56">
        <v>7668</v>
      </c>
      <c r="E31" s="56">
        <v>7698</v>
      </c>
      <c r="F31" s="56">
        <v>7728</v>
      </c>
    </row>
    <row r="32" spans="1:8" x14ac:dyDescent="0.45">
      <c r="A32" s="56">
        <v>7579</v>
      </c>
      <c r="B32" s="56">
        <v>7609</v>
      </c>
      <c r="C32" s="56">
        <v>7639</v>
      </c>
      <c r="D32" s="56">
        <v>7669</v>
      </c>
      <c r="E32" s="56">
        <v>7699</v>
      </c>
      <c r="F32" s="56">
        <v>7729</v>
      </c>
    </row>
    <row r="33" spans="1:6" x14ac:dyDescent="0.45">
      <c r="A33" s="56">
        <v>7580</v>
      </c>
      <c r="B33" s="56">
        <v>7610</v>
      </c>
      <c r="C33" s="56">
        <v>7640</v>
      </c>
      <c r="D33" s="56">
        <v>7670</v>
      </c>
      <c r="E33" s="56">
        <v>7700</v>
      </c>
      <c r="F33" s="56">
        <v>7730</v>
      </c>
    </row>
    <row r="34" spans="1:6" x14ac:dyDescent="0.45">
      <c r="A34" s="56">
        <v>7581</v>
      </c>
      <c r="B34" s="56">
        <v>7611</v>
      </c>
      <c r="C34" s="56">
        <v>7641</v>
      </c>
      <c r="D34" s="56">
        <v>7671</v>
      </c>
      <c r="E34" s="56">
        <v>7701</v>
      </c>
      <c r="F34" s="56">
        <v>7731</v>
      </c>
    </row>
    <row r="35" spans="1:6" x14ac:dyDescent="0.45">
      <c r="A35" s="56">
        <v>7582</v>
      </c>
      <c r="B35" s="56">
        <v>7612</v>
      </c>
      <c r="C35" s="56">
        <v>7642</v>
      </c>
      <c r="D35" s="56">
        <v>7672</v>
      </c>
      <c r="E35" s="56">
        <v>7702</v>
      </c>
      <c r="F35" s="56">
        <v>7732</v>
      </c>
    </row>
    <row r="36" spans="1:6" x14ac:dyDescent="0.45">
      <c r="A36" s="56">
        <v>7583</v>
      </c>
      <c r="B36" s="56">
        <v>7613</v>
      </c>
      <c r="C36" s="56">
        <v>7643</v>
      </c>
      <c r="D36" s="56">
        <v>7673</v>
      </c>
      <c r="E36" s="56">
        <v>7703</v>
      </c>
      <c r="F36" s="56">
        <v>7733</v>
      </c>
    </row>
    <row r="37" spans="1:6" x14ac:dyDescent="0.45">
      <c r="A37" s="56">
        <v>7584</v>
      </c>
      <c r="B37" s="56">
        <v>7614</v>
      </c>
      <c r="C37" s="56">
        <v>7644</v>
      </c>
      <c r="D37" s="56">
        <v>7674</v>
      </c>
      <c r="E37" s="56">
        <v>7704</v>
      </c>
      <c r="F37" s="56">
        <v>7734</v>
      </c>
    </row>
    <row r="38" spans="1:6" x14ac:dyDescent="0.45">
      <c r="A38" s="56">
        <v>7585</v>
      </c>
      <c r="B38" s="56">
        <v>7615</v>
      </c>
      <c r="C38" s="56">
        <v>7645</v>
      </c>
      <c r="D38" s="56">
        <v>7675</v>
      </c>
      <c r="E38" s="56">
        <v>7705</v>
      </c>
      <c r="F38" s="56">
        <v>7735</v>
      </c>
    </row>
    <row r="39" spans="1:6" x14ac:dyDescent="0.45">
      <c r="A39" s="56">
        <v>7586</v>
      </c>
      <c r="B39" s="56">
        <v>7616</v>
      </c>
      <c r="C39" s="56">
        <v>7646</v>
      </c>
      <c r="D39" s="56">
        <v>7676</v>
      </c>
      <c r="E39" s="56">
        <v>7706</v>
      </c>
      <c r="F39" s="56">
        <v>7736</v>
      </c>
    </row>
    <row r="40" spans="1:6" x14ac:dyDescent="0.45">
      <c r="A40" s="56">
        <v>7587</v>
      </c>
      <c r="B40" s="56">
        <v>7617</v>
      </c>
      <c r="C40" s="56">
        <v>7647</v>
      </c>
      <c r="D40" s="56">
        <v>7677</v>
      </c>
      <c r="E40" s="56">
        <v>7707</v>
      </c>
      <c r="F40" s="56">
        <v>7737</v>
      </c>
    </row>
    <row r="41" spans="1:6" x14ac:dyDescent="0.45">
      <c r="A41" s="56">
        <v>7588</v>
      </c>
      <c r="B41" s="56">
        <v>7618</v>
      </c>
      <c r="C41" s="56">
        <v>7648</v>
      </c>
      <c r="D41" s="56">
        <v>7678</v>
      </c>
      <c r="E41" s="56">
        <v>7708</v>
      </c>
      <c r="F41" s="56">
        <v>7738</v>
      </c>
    </row>
    <row r="42" spans="1:6" x14ac:dyDescent="0.45">
      <c r="A42" s="56">
        <v>7589</v>
      </c>
      <c r="B42" s="56">
        <v>7619</v>
      </c>
      <c r="C42" s="56">
        <v>7649</v>
      </c>
      <c r="D42" s="56">
        <v>7679</v>
      </c>
      <c r="E42" s="56">
        <v>7709</v>
      </c>
      <c r="F42" s="56">
        <v>7739</v>
      </c>
    </row>
    <row r="43" spans="1:6" x14ac:dyDescent="0.45">
      <c r="A43" s="56">
        <v>7590</v>
      </c>
      <c r="B43" s="56">
        <v>7620</v>
      </c>
      <c r="C43" s="56">
        <v>7650</v>
      </c>
      <c r="D43" s="56">
        <v>7680</v>
      </c>
      <c r="E43" s="56">
        <v>7710</v>
      </c>
      <c r="F43" s="56">
        <v>7740</v>
      </c>
    </row>
    <row r="44" spans="1:6" x14ac:dyDescent="0.45">
      <c r="A44" s="56">
        <v>7591</v>
      </c>
      <c r="B44" s="56">
        <v>7621</v>
      </c>
      <c r="C44" s="56">
        <v>7651</v>
      </c>
      <c r="D44" s="56">
        <v>7681</v>
      </c>
      <c r="E44" s="56">
        <v>7711</v>
      </c>
      <c r="F44" s="56">
        <v>7741</v>
      </c>
    </row>
    <row r="45" spans="1:6" x14ac:dyDescent="0.45">
      <c r="A45" s="56">
        <v>7592</v>
      </c>
      <c r="B45" s="56">
        <v>7622</v>
      </c>
      <c r="C45" s="56">
        <v>7652</v>
      </c>
      <c r="D45" s="56">
        <v>7682</v>
      </c>
      <c r="E45" s="56">
        <v>7712</v>
      </c>
      <c r="F45" s="56">
        <v>7742</v>
      </c>
    </row>
    <row r="46" spans="1:6" x14ac:dyDescent="0.45">
      <c r="A46" s="56">
        <v>7593</v>
      </c>
      <c r="B46" s="56">
        <v>7623</v>
      </c>
      <c r="C46" s="56">
        <v>7653</v>
      </c>
      <c r="D46" s="56">
        <v>7683</v>
      </c>
      <c r="E46" s="56">
        <v>7713</v>
      </c>
      <c r="F46" s="56">
        <v>7743</v>
      </c>
    </row>
    <row r="47" spans="1:6" x14ac:dyDescent="0.45">
      <c r="A47" s="56">
        <v>7594</v>
      </c>
      <c r="B47" s="56">
        <v>7624</v>
      </c>
      <c r="C47" s="56">
        <v>7654</v>
      </c>
      <c r="D47" s="56">
        <v>7684</v>
      </c>
      <c r="E47" s="56">
        <v>7714</v>
      </c>
      <c r="F47" s="56">
        <v>7744</v>
      </c>
    </row>
    <row r="48" spans="1:6" x14ac:dyDescent="0.45">
      <c r="A48" s="56">
        <v>7595</v>
      </c>
      <c r="B48" s="56">
        <v>7625</v>
      </c>
      <c r="C48" s="56">
        <v>7655</v>
      </c>
      <c r="D48" s="56">
        <v>7685</v>
      </c>
      <c r="E48" s="56">
        <v>7715</v>
      </c>
      <c r="F48" s="56">
        <v>7745</v>
      </c>
    </row>
    <row r="49" spans="1:7" x14ac:dyDescent="0.45">
      <c r="A49" s="56">
        <v>7596</v>
      </c>
      <c r="B49" s="56">
        <v>7626</v>
      </c>
      <c r="C49" s="56">
        <v>7656</v>
      </c>
      <c r="D49" s="56">
        <v>7686</v>
      </c>
      <c r="E49" s="56">
        <v>7716</v>
      </c>
      <c r="F49" s="56">
        <v>7746</v>
      </c>
    </row>
    <row r="50" spans="1:7" x14ac:dyDescent="0.45">
      <c r="A50" s="56">
        <v>7597</v>
      </c>
      <c r="B50" s="56">
        <v>7627</v>
      </c>
      <c r="C50" s="56">
        <v>7657</v>
      </c>
      <c r="D50" s="56">
        <v>7687</v>
      </c>
      <c r="E50" s="56">
        <v>7717</v>
      </c>
      <c r="F50" s="56">
        <v>7747</v>
      </c>
    </row>
    <row r="51" spans="1:7" x14ac:dyDescent="0.45">
      <c r="A51" s="56">
        <v>7598</v>
      </c>
      <c r="B51" s="56">
        <v>7628</v>
      </c>
      <c r="C51" s="56">
        <v>7658</v>
      </c>
      <c r="D51" s="56">
        <v>7688</v>
      </c>
      <c r="E51" s="56">
        <v>7718</v>
      </c>
      <c r="F51" s="56">
        <v>7748</v>
      </c>
    </row>
    <row r="52" spans="1:7" x14ac:dyDescent="0.45">
      <c r="A52" s="56">
        <v>7599</v>
      </c>
      <c r="B52" s="56">
        <v>7629</v>
      </c>
      <c r="C52" s="56">
        <v>7659</v>
      </c>
      <c r="D52" s="56">
        <v>7689</v>
      </c>
      <c r="E52" s="56">
        <v>7719</v>
      </c>
      <c r="F52" s="56">
        <v>7749</v>
      </c>
    </row>
    <row r="53" spans="1:7" x14ac:dyDescent="0.45">
      <c r="A53" s="56">
        <v>7600</v>
      </c>
      <c r="B53" s="56">
        <v>7630</v>
      </c>
      <c r="C53" s="56">
        <v>7660</v>
      </c>
      <c r="D53" s="56">
        <v>7690</v>
      </c>
      <c r="E53" s="56">
        <v>7720</v>
      </c>
      <c r="F53" s="56">
        <v>7750</v>
      </c>
    </row>
    <row r="54" spans="1:7" x14ac:dyDescent="0.45">
      <c r="A54" s="56">
        <v>7601</v>
      </c>
      <c r="B54" s="56">
        <v>7631</v>
      </c>
      <c r="C54" s="56">
        <v>7661</v>
      </c>
      <c r="D54" s="56">
        <v>7691</v>
      </c>
      <c r="E54" s="56">
        <v>7721</v>
      </c>
      <c r="F54" s="56">
        <v>7751</v>
      </c>
    </row>
    <row r="55" spans="1:7" x14ac:dyDescent="0.45">
      <c r="A55" s="56">
        <v>7602</v>
      </c>
      <c r="B55" s="56">
        <v>7632</v>
      </c>
      <c r="C55" s="56">
        <v>7662</v>
      </c>
      <c r="D55" s="56">
        <v>7692</v>
      </c>
      <c r="E55" s="56">
        <v>7722</v>
      </c>
      <c r="F55" s="56">
        <v>7752</v>
      </c>
    </row>
    <row r="56" spans="1:7" x14ac:dyDescent="0.45">
      <c r="A56" s="56">
        <v>7603</v>
      </c>
      <c r="B56" s="56">
        <v>7633</v>
      </c>
      <c r="C56" s="56">
        <v>7663</v>
      </c>
      <c r="D56" s="56">
        <v>7693</v>
      </c>
      <c r="E56" s="56">
        <v>7723</v>
      </c>
      <c r="F56" s="56">
        <v>7753</v>
      </c>
    </row>
    <row r="57" spans="1:7" x14ac:dyDescent="0.45">
      <c r="A57" s="56">
        <v>7604</v>
      </c>
      <c r="B57" s="56">
        <v>7634</v>
      </c>
      <c r="C57" s="56">
        <v>7664</v>
      </c>
      <c r="D57" s="56">
        <v>7694</v>
      </c>
      <c r="E57" s="56">
        <v>7724</v>
      </c>
      <c r="F57" s="59">
        <v>7754</v>
      </c>
      <c r="G57" s="56" t="s">
        <v>2356</v>
      </c>
    </row>
    <row r="58" spans="1:7" x14ac:dyDescent="0.45">
      <c r="A58" s="56">
        <v>7605</v>
      </c>
      <c r="B58" s="56">
        <v>7635</v>
      </c>
      <c r="C58" s="56">
        <v>7665</v>
      </c>
      <c r="D58" s="56">
        <v>7695</v>
      </c>
      <c r="E58" s="56">
        <v>7725</v>
      </c>
    </row>
    <row r="59" spans="1:7" x14ac:dyDescent="0.45">
      <c r="A59" s="56">
        <v>7606</v>
      </c>
      <c r="B59" s="56">
        <v>7636</v>
      </c>
      <c r="C59" s="56">
        <v>7666</v>
      </c>
      <c r="D59" s="56">
        <v>7696</v>
      </c>
      <c r="E59" s="56">
        <v>7726</v>
      </c>
    </row>
    <row r="60" spans="1:7" x14ac:dyDescent="0.45">
      <c r="A60" s="56">
        <v>7607</v>
      </c>
      <c r="B60" s="56">
        <v>7637</v>
      </c>
      <c r="C60" s="56">
        <v>7667</v>
      </c>
      <c r="D60" s="56">
        <v>7697</v>
      </c>
      <c r="E60" s="56">
        <v>7727</v>
      </c>
    </row>
    <row r="62" spans="1:7" x14ac:dyDescent="0.45">
      <c r="A62" s="56" t="s">
        <v>2687</v>
      </c>
      <c r="B62" s="56" t="s">
        <v>2709</v>
      </c>
      <c r="C62" s="56" t="s">
        <v>2737</v>
      </c>
      <c r="D62" s="56" t="s">
        <v>2762</v>
      </c>
      <c r="E62" s="56" t="s">
        <v>2787</v>
      </c>
      <c r="F62" s="56" t="s">
        <v>2812</v>
      </c>
      <c r="G62" s="56" t="s">
        <v>2837</v>
      </c>
    </row>
    <row r="63" spans="1:7" x14ac:dyDescent="0.45">
      <c r="A63" s="56" t="s">
        <v>2688</v>
      </c>
      <c r="B63" s="56" t="s">
        <v>2713</v>
      </c>
      <c r="C63" s="56" t="s">
        <v>2738</v>
      </c>
      <c r="D63" s="56" t="s">
        <v>2763</v>
      </c>
      <c r="E63" s="56" t="s">
        <v>2788</v>
      </c>
      <c r="F63" s="56" t="s">
        <v>2813</v>
      </c>
      <c r="G63" s="56" t="s">
        <v>2838</v>
      </c>
    </row>
    <row r="64" spans="1:7" x14ac:dyDescent="0.45">
      <c r="A64" s="56" t="s">
        <v>2689</v>
      </c>
      <c r="B64" s="56" t="s">
        <v>2714</v>
      </c>
      <c r="C64" s="56" t="s">
        <v>2739</v>
      </c>
      <c r="D64" s="56" t="s">
        <v>2764</v>
      </c>
      <c r="E64" s="56" t="s">
        <v>2789</v>
      </c>
      <c r="F64" s="56" t="s">
        <v>2814</v>
      </c>
      <c r="G64" s="56" t="s">
        <v>2839</v>
      </c>
    </row>
    <row r="65" spans="1:7" x14ac:dyDescent="0.45">
      <c r="A65" s="56" t="s">
        <v>2690</v>
      </c>
      <c r="B65" s="56" t="s">
        <v>2715</v>
      </c>
      <c r="C65" s="56" t="s">
        <v>2740</v>
      </c>
      <c r="D65" s="56" t="s">
        <v>2765</v>
      </c>
      <c r="E65" s="56" t="s">
        <v>2790</v>
      </c>
      <c r="F65" s="56" t="s">
        <v>2815</v>
      </c>
      <c r="G65" s="56" t="s">
        <v>2840</v>
      </c>
    </row>
    <row r="66" spans="1:7" x14ac:dyDescent="0.45">
      <c r="A66" s="56" t="s">
        <v>2691</v>
      </c>
      <c r="B66" s="56" t="s">
        <v>2716</v>
      </c>
      <c r="C66" s="56" t="s">
        <v>2741</v>
      </c>
      <c r="D66" s="56" t="s">
        <v>2766</v>
      </c>
      <c r="E66" s="56" t="s">
        <v>2791</v>
      </c>
      <c r="F66" s="56" t="s">
        <v>2816</v>
      </c>
      <c r="G66" s="56" t="s">
        <v>2841</v>
      </c>
    </row>
    <row r="67" spans="1:7" x14ac:dyDescent="0.45">
      <c r="A67" s="56" t="s">
        <v>2692</v>
      </c>
      <c r="B67" s="56" t="s">
        <v>2717</v>
      </c>
      <c r="C67" s="56" t="s">
        <v>2742</v>
      </c>
      <c r="D67" s="56" t="s">
        <v>2767</v>
      </c>
      <c r="E67" s="56" t="s">
        <v>2792</v>
      </c>
      <c r="F67" s="56" t="s">
        <v>2817</v>
      </c>
      <c r="G67" s="56" t="s">
        <v>2842</v>
      </c>
    </row>
    <row r="68" spans="1:7" x14ac:dyDescent="0.45">
      <c r="A68" s="56" t="s">
        <v>2693</v>
      </c>
      <c r="B68" s="56" t="s">
        <v>2718</v>
      </c>
      <c r="C68" s="56" t="s">
        <v>2743</v>
      </c>
      <c r="D68" s="56" t="s">
        <v>2768</v>
      </c>
      <c r="E68" s="56" t="s">
        <v>2793</v>
      </c>
      <c r="F68" s="56" t="s">
        <v>2818</v>
      </c>
      <c r="G68" s="56" t="s">
        <v>2843</v>
      </c>
    </row>
    <row r="69" spans="1:7" x14ac:dyDescent="0.45">
      <c r="A69" s="56" t="s">
        <v>2694</v>
      </c>
      <c r="B69" s="56" t="s">
        <v>2719</v>
      </c>
      <c r="C69" s="56" t="s">
        <v>2744</v>
      </c>
      <c r="D69" s="56" t="s">
        <v>2769</v>
      </c>
      <c r="E69" s="56" t="s">
        <v>2794</v>
      </c>
      <c r="F69" s="56" t="s">
        <v>2819</v>
      </c>
      <c r="G69" s="56" t="s">
        <v>2844</v>
      </c>
    </row>
    <row r="70" spans="1:7" x14ac:dyDescent="0.45">
      <c r="A70" s="56" t="s">
        <v>2695</v>
      </c>
      <c r="B70" s="56" t="s">
        <v>2720</v>
      </c>
      <c r="C70" s="56" t="s">
        <v>2745</v>
      </c>
      <c r="D70" s="56" t="s">
        <v>2770</v>
      </c>
      <c r="E70" s="56" t="s">
        <v>2795</v>
      </c>
      <c r="F70" s="56" t="s">
        <v>2820</v>
      </c>
      <c r="G70" s="56" t="s">
        <v>2845</v>
      </c>
    </row>
    <row r="71" spans="1:7" x14ac:dyDescent="0.45">
      <c r="A71" s="56" t="s">
        <v>2696</v>
      </c>
      <c r="B71" s="56" t="s">
        <v>2721</v>
      </c>
      <c r="C71" s="56" t="s">
        <v>2746</v>
      </c>
      <c r="D71" s="56" t="s">
        <v>2771</v>
      </c>
      <c r="E71" s="56" t="s">
        <v>2796</v>
      </c>
      <c r="F71" s="56" t="s">
        <v>2821</v>
      </c>
      <c r="G71" s="56" t="s">
        <v>2846</v>
      </c>
    </row>
    <row r="72" spans="1:7" x14ac:dyDescent="0.45">
      <c r="A72" s="56" t="s">
        <v>2697</v>
      </c>
      <c r="B72" s="56" t="s">
        <v>2722</v>
      </c>
      <c r="C72" s="56" t="s">
        <v>2747</v>
      </c>
      <c r="D72" s="56" t="s">
        <v>2772</v>
      </c>
      <c r="E72" s="56" t="s">
        <v>2797</v>
      </c>
      <c r="F72" s="56" t="s">
        <v>2822</v>
      </c>
      <c r="G72" s="56" t="s">
        <v>2847</v>
      </c>
    </row>
    <row r="73" spans="1:7" x14ac:dyDescent="0.45">
      <c r="A73" s="56" t="s">
        <v>2698</v>
      </c>
      <c r="B73" s="56" t="s">
        <v>2723</v>
      </c>
      <c r="C73" s="56" t="s">
        <v>2748</v>
      </c>
      <c r="D73" s="56" t="s">
        <v>2773</v>
      </c>
      <c r="E73" s="56" t="s">
        <v>2798</v>
      </c>
      <c r="F73" s="56" t="s">
        <v>2823</v>
      </c>
      <c r="G73" s="56" t="s">
        <v>2848</v>
      </c>
    </row>
    <row r="74" spans="1:7" x14ac:dyDescent="0.45">
      <c r="A74" s="56" t="s">
        <v>2699</v>
      </c>
      <c r="B74" s="56" t="s">
        <v>2724</v>
      </c>
      <c r="C74" s="56" t="s">
        <v>2749</v>
      </c>
      <c r="D74" s="56" t="s">
        <v>2774</v>
      </c>
      <c r="E74" s="56" t="s">
        <v>2799</v>
      </c>
      <c r="F74" s="56" t="s">
        <v>2824</v>
      </c>
      <c r="G74" s="56" t="s">
        <v>2849</v>
      </c>
    </row>
    <row r="75" spans="1:7" x14ac:dyDescent="0.45">
      <c r="A75" s="56" t="s">
        <v>2700</v>
      </c>
      <c r="B75" s="56" t="s">
        <v>2725</v>
      </c>
      <c r="C75" s="56" t="s">
        <v>2750</v>
      </c>
      <c r="D75" s="56" t="s">
        <v>2775</v>
      </c>
      <c r="E75" s="56" t="s">
        <v>2800</v>
      </c>
      <c r="F75" s="56" t="s">
        <v>2825</v>
      </c>
      <c r="G75" s="56" t="s">
        <v>2850</v>
      </c>
    </row>
    <row r="76" spans="1:7" x14ac:dyDescent="0.45">
      <c r="A76" s="56" t="s">
        <v>2701</v>
      </c>
      <c r="B76" s="56" t="s">
        <v>2726</v>
      </c>
      <c r="C76" s="56" t="s">
        <v>2751</v>
      </c>
      <c r="D76" s="56" t="s">
        <v>2776</v>
      </c>
      <c r="E76" s="56" t="s">
        <v>2801</v>
      </c>
      <c r="F76" s="56" t="s">
        <v>2826</v>
      </c>
      <c r="G76" s="56" t="s">
        <v>2851</v>
      </c>
    </row>
    <row r="77" spans="1:7" x14ac:dyDescent="0.45">
      <c r="A77" s="56" t="s">
        <v>2702</v>
      </c>
      <c r="B77" s="56" t="s">
        <v>2727</v>
      </c>
      <c r="C77" s="56" t="s">
        <v>2752</v>
      </c>
      <c r="D77" s="56" t="s">
        <v>2777</v>
      </c>
      <c r="E77" s="56" t="s">
        <v>2802</v>
      </c>
      <c r="F77" s="56" t="s">
        <v>2827</v>
      </c>
      <c r="G77" s="56" t="s">
        <v>2852</v>
      </c>
    </row>
    <row r="78" spans="1:7" x14ac:dyDescent="0.45">
      <c r="A78" s="56" t="s">
        <v>2703</v>
      </c>
      <c r="B78" s="56" t="s">
        <v>2728</v>
      </c>
      <c r="C78" s="56" t="s">
        <v>2753</v>
      </c>
      <c r="D78" s="56" t="s">
        <v>2778</v>
      </c>
      <c r="E78" s="56" t="s">
        <v>2803</v>
      </c>
      <c r="F78" s="56" t="s">
        <v>2828</v>
      </c>
      <c r="G78" s="56" t="s">
        <v>2853</v>
      </c>
    </row>
    <row r="79" spans="1:7" x14ac:dyDescent="0.45">
      <c r="A79" s="56" t="s">
        <v>2704</v>
      </c>
      <c r="B79" s="56" t="s">
        <v>2729</v>
      </c>
      <c r="C79" s="56" t="s">
        <v>2754</v>
      </c>
      <c r="D79" s="56" t="s">
        <v>2779</v>
      </c>
      <c r="E79" s="56" t="s">
        <v>2804</v>
      </c>
      <c r="F79" s="56" t="s">
        <v>2829</v>
      </c>
      <c r="G79" s="56" t="s">
        <v>2854</v>
      </c>
    </row>
    <row r="80" spans="1:7" x14ac:dyDescent="0.45">
      <c r="A80" s="56" t="s">
        <v>2705</v>
      </c>
      <c r="B80" s="56" t="s">
        <v>2730</v>
      </c>
      <c r="C80" s="56" t="s">
        <v>2755</v>
      </c>
      <c r="D80" s="56" t="s">
        <v>2780</v>
      </c>
      <c r="E80" s="56" t="s">
        <v>2805</v>
      </c>
      <c r="F80" s="56" t="s">
        <v>2830</v>
      </c>
      <c r="G80" s="56" t="s">
        <v>2855</v>
      </c>
    </row>
    <row r="81" spans="1:8" x14ac:dyDescent="0.45">
      <c r="A81" s="56" t="s">
        <v>2706</v>
      </c>
      <c r="B81" s="56" t="s">
        <v>2731</v>
      </c>
      <c r="C81" s="56" t="s">
        <v>2756</v>
      </c>
      <c r="D81" s="56" t="s">
        <v>2781</v>
      </c>
      <c r="E81" s="56" t="s">
        <v>2806</v>
      </c>
      <c r="F81" s="56" t="s">
        <v>2831</v>
      </c>
      <c r="G81" s="56" t="s">
        <v>2856</v>
      </c>
    </row>
    <row r="82" spans="1:8" x14ac:dyDescent="0.45">
      <c r="A82" s="56" t="s">
        <v>2707</v>
      </c>
      <c r="B82" s="56" t="s">
        <v>2732</v>
      </c>
      <c r="C82" s="56" t="s">
        <v>2757</v>
      </c>
      <c r="D82" s="56" t="s">
        <v>2782</v>
      </c>
      <c r="E82" s="56" t="s">
        <v>2807</v>
      </c>
      <c r="F82" s="56" t="s">
        <v>2832</v>
      </c>
      <c r="G82" s="56" t="s">
        <v>2857</v>
      </c>
    </row>
    <row r="83" spans="1:8" x14ac:dyDescent="0.45">
      <c r="A83" s="56" t="s">
        <v>2708</v>
      </c>
      <c r="B83" s="56" t="s">
        <v>2733</v>
      </c>
      <c r="C83" s="56" t="s">
        <v>2758</v>
      </c>
      <c r="D83" s="56" t="s">
        <v>2783</v>
      </c>
      <c r="E83" s="56" t="s">
        <v>2808</v>
      </c>
      <c r="F83" s="56" t="s">
        <v>2833</v>
      </c>
      <c r="G83" s="56" t="s">
        <v>2858</v>
      </c>
    </row>
    <row r="84" spans="1:8" x14ac:dyDescent="0.45">
      <c r="A84" s="56" t="s">
        <v>2710</v>
      </c>
      <c r="B84" s="56" t="s">
        <v>2734</v>
      </c>
      <c r="C84" s="56" t="s">
        <v>2759</v>
      </c>
      <c r="D84" s="56" t="s">
        <v>2784</v>
      </c>
      <c r="E84" s="56" t="s">
        <v>2809</v>
      </c>
      <c r="F84" s="56" t="s">
        <v>2834</v>
      </c>
      <c r="G84" s="56" t="s">
        <v>2859</v>
      </c>
    </row>
    <row r="85" spans="1:8" x14ac:dyDescent="0.45">
      <c r="A85" s="56" t="s">
        <v>2711</v>
      </c>
      <c r="B85" s="56" t="s">
        <v>2735</v>
      </c>
      <c r="C85" s="56" t="s">
        <v>2760</v>
      </c>
      <c r="D85" s="56" t="s">
        <v>2785</v>
      </c>
      <c r="E85" s="56" t="s">
        <v>2810</v>
      </c>
      <c r="F85" s="56" t="s">
        <v>2835</v>
      </c>
      <c r="G85" s="56" t="s">
        <v>2860</v>
      </c>
    </row>
    <row r="86" spans="1:8" x14ac:dyDescent="0.45">
      <c r="A86" s="56" t="s">
        <v>2712</v>
      </c>
      <c r="B86" s="56" t="s">
        <v>2736</v>
      </c>
      <c r="C86" s="56" t="s">
        <v>2761</v>
      </c>
      <c r="D86" s="56" t="s">
        <v>2786</v>
      </c>
      <c r="E86" s="56" t="s">
        <v>2811</v>
      </c>
      <c r="F86" s="56" t="s">
        <v>2836</v>
      </c>
      <c r="G86" s="56" t="s">
        <v>2861</v>
      </c>
      <c r="H86" s="56" t="s">
        <v>2862</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METADATA</vt:lpstr>
      <vt:lpstr>Changes</vt:lpstr>
      <vt:lpstr>Master</vt:lpstr>
      <vt:lpstr>Sheet3</vt:lpstr>
      <vt:lpstr>NEW GC to ADD</vt:lpstr>
      <vt:lpstr>Sheet4</vt:lpstr>
      <vt:lpstr>station_region</vt:lpstr>
      <vt:lpstr>tidal marsh</vt:lpstr>
      <vt:lpstr>labels</vt:lpstr>
      <vt:lpstr>edsm foils</vt:lpstr>
      <vt:lpstr>Julia and Fong Fecundity</vt:lpstr>
      <vt:lpstr>edsm data</vt:lpstr>
      <vt:lpstr>2017_data</vt:lpstr>
      <vt:lpstr>Sheet2</vt:lpstr>
      <vt:lpstr>ache</vt:lpstr>
      <vt:lpstr>dayflow</vt:lpstr>
      <vt:lpstr>edsm_sal</vt:lpstr>
      <vt:lpstr>outflow</vt:lpstr>
      <vt:lpstr>liver vs gill lesions</vt:lpstr>
      <vt:lpstr>X2</vt:lpstr>
      <vt:lpstr>tag</vt:lpstr>
      <vt:lpstr>Sheet1</vt:lpstr>
      <vt:lpstr>Sheet5</vt:lpstr>
      <vt:lpstr>edsm_tidal_wetlands</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Tai</dc:creator>
  <cp:lastModifiedBy>Grace Auringer</cp:lastModifiedBy>
  <cp:lastPrinted>2018-06-21T19:06:30Z</cp:lastPrinted>
  <dcterms:created xsi:type="dcterms:W3CDTF">2014-07-18T18:25:45Z</dcterms:created>
  <dcterms:modified xsi:type="dcterms:W3CDTF">2019-03-27T20:06:55Z</dcterms:modified>
</cp:coreProperties>
</file>