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cene/Desktop/git_repos/dissertation/fodder/made_for_dissertation/data/"/>
    </mc:Choice>
  </mc:AlternateContent>
  <xr:revisionPtr revIDLastSave="0" documentId="8_{C6AAC28A-92FE-7047-93E2-4301DB012D6F}" xr6:coauthVersionLast="47" xr6:coauthVersionMax="47" xr10:uidLastSave="{00000000-0000-0000-0000-000000000000}"/>
  <bookViews>
    <workbookView xWindow="220" yWindow="780" windowWidth="33840" windowHeight="19420" xr2:uid="{9D350C89-3AEE-A748-AB2E-951FD2F32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0" i="1" l="1"/>
  <c r="Z40" i="1"/>
  <c r="AD39" i="1"/>
  <c r="Z39" i="1"/>
  <c r="AD38" i="1"/>
  <c r="Z38" i="1"/>
  <c r="AD37" i="1"/>
  <c r="Z37" i="1"/>
  <c r="AD36" i="1"/>
  <c r="Z36" i="1"/>
  <c r="AD35" i="1"/>
  <c r="Z35" i="1"/>
  <c r="AD34" i="1"/>
  <c r="Z34" i="1"/>
  <c r="AD33" i="1"/>
  <c r="Z33" i="1"/>
  <c r="AD32" i="1"/>
  <c r="Z32" i="1"/>
  <c r="AD31" i="1"/>
  <c r="Z31" i="1"/>
  <c r="AD30" i="1"/>
  <c r="Z30" i="1"/>
  <c r="AD29" i="1"/>
  <c r="Z29" i="1"/>
  <c r="AD28" i="1"/>
  <c r="Z28" i="1"/>
  <c r="AD27" i="1"/>
  <c r="Z27" i="1"/>
  <c r="AD26" i="1"/>
  <c r="Z26" i="1"/>
  <c r="AD25" i="1"/>
  <c r="Z25" i="1"/>
  <c r="AD24" i="1"/>
  <c r="Z24" i="1"/>
  <c r="AD23" i="1"/>
  <c r="Z23" i="1"/>
  <c r="AD22" i="1"/>
  <c r="Z22" i="1"/>
  <c r="AD21" i="1"/>
  <c r="Z21" i="1"/>
  <c r="AD20" i="1"/>
  <c r="Z20" i="1"/>
  <c r="AD19" i="1"/>
  <c r="Z19" i="1"/>
  <c r="AD18" i="1"/>
  <c r="Z18" i="1"/>
  <c r="AD17" i="1"/>
  <c r="Z17" i="1"/>
  <c r="AA17" i="1" s="1"/>
  <c r="AD16" i="1"/>
  <c r="Z16" i="1"/>
  <c r="AA16" i="1" s="1"/>
  <c r="AD15" i="1"/>
  <c r="AA15" i="1"/>
  <c r="Z15" i="1"/>
  <c r="AD14" i="1"/>
  <c r="AE14" i="1" s="1"/>
  <c r="AD13" i="1"/>
  <c r="AE13" i="1" s="1"/>
  <c r="AL43" i="1"/>
  <c r="AH43" i="1"/>
  <c r="AL42" i="1"/>
  <c r="AH42" i="1"/>
  <c r="AL41" i="1"/>
  <c r="AH41" i="1"/>
  <c r="AL40" i="1"/>
  <c r="AH40" i="1"/>
  <c r="AL39" i="1"/>
  <c r="AH39" i="1"/>
  <c r="AL38" i="1"/>
  <c r="AH38" i="1"/>
  <c r="AL37" i="1"/>
  <c r="AH37" i="1"/>
  <c r="AL36" i="1"/>
  <c r="AH36" i="1"/>
  <c r="AL35" i="1"/>
  <c r="AH35" i="1"/>
  <c r="AL34" i="1"/>
  <c r="AH34" i="1"/>
  <c r="AL33" i="1"/>
  <c r="AH33" i="1"/>
  <c r="AL32" i="1"/>
  <c r="AH32" i="1"/>
  <c r="AL31" i="1"/>
  <c r="AH31" i="1"/>
  <c r="AL30" i="1"/>
  <c r="AH30" i="1"/>
  <c r="AL29" i="1"/>
  <c r="AH29" i="1"/>
  <c r="AL28" i="1"/>
  <c r="AH28" i="1"/>
  <c r="AL27" i="1"/>
  <c r="AH27" i="1"/>
  <c r="AL26" i="1"/>
  <c r="AH26" i="1"/>
  <c r="AL25" i="1"/>
  <c r="AH25" i="1"/>
  <c r="AL24" i="1"/>
  <c r="AH24" i="1"/>
  <c r="AL23" i="1"/>
  <c r="AH23" i="1"/>
  <c r="AL22" i="1"/>
  <c r="AH22" i="1"/>
  <c r="AL21" i="1"/>
  <c r="AH21" i="1"/>
  <c r="AL20" i="1"/>
  <c r="AH20" i="1"/>
  <c r="AL19" i="1"/>
  <c r="AH19" i="1"/>
  <c r="AL18" i="1"/>
  <c r="AH18" i="1"/>
  <c r="AL17" i="1"/>
  <c r="AH17" i="1"/>
  <c r="AL16" i="1"/>
  <c r="AH16" i="1"/>
  <c r="AL15" i="1"/>
  <c r="AH15" i="1"/>
  <c r="AH45" i="1" s="1"/>
  <c r="AL14" i="1"/>
  <c r="AL45" i="1" s="1"/>
  <c r="N35" i="1"/>
  <c r="S15" i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O15" i="1"/>
  <c r="O16" i="1" s="1"/>
  <c r="O17" i="1"/>
  <c r="O18" i="1" s="1"/>
  <c r="O19" i="1"/>
  <c r="O20" i="1"/>
  <c r="O21" i="1"/>
  <c r="O22" i="1" s="1"/>
  <c r="O23" i="1"/>
  <c r="O24" i="1"/>
  <c r="O25" i="1"/>
  <c r="O26" i="1" s="1"/>
  <c r="O27" i="1"/>
  <c r="O28" i="1" s="1"/>
  <c r="O29" i="1"/>
  <c r="O30" i="1" s="1"/>
  <c r="O31" i="1"/>
  <c r="O32" i="1" s="1"/>
  <c r="O33" i="1"/>
  <c r="O34" i="1" s="1"/>
  <c r="O35" i="1"/>
  <c r="O36" i="1" s="1"/>
  <c r="O37" i="1"/>
  <c r="O38" i="1" s="1"/>
  <c r="O39" i="1"/>
  <c r="O40" i="1"/>
  <c r="O13" i="1"/>
  <c r="O14" i="1" s="1"/>
  <c r="W5" i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15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6" i="1"/>
  <c r="N37" i="1"/>
  <c r="N38" i="1"/>
  <c r="N39" i="1"/>
  <c r="N40" i="1"/>
  <c r="N13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15" i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C9" i="1"/>
  <c r="B9" i="1"/>
  <c r="D4" i="1"/>
  <c r="D5" i="1"/>
  <c r="D6" i="1"/>
  <c r="D7" i="1"/>
  <c r="D8" i="1"/>
  <c r="D3" i="1"/>
  <c r="AA18" i="1" l="1"/>
  <c r="AA19" i="1" s="1"/>
  <c r="AE15" i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A20" i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M15" i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14" i="1"/>
  <c r="AI15" i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D45" i="1"/>
  <c r="N45" i="1"/>
  <c r="V45" i="1"/>
  <c r="R45" i="1"/>
  <c r="K26" i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Z45" i="1"/>
  <c r="J45" i="1"/>
  <c r="D9" i="1"/>
</calcChain>
</file>

<file path=xl/sharedStrings.xml><?xml version="1.0" encoding="utf-8"?>
<sst xmlns="http://schemas.openxmlformats.org/spreadsheetml/2006/main" count="52" uniqueCount="16">
  <si>
    <t>before</t>
  </si>
  <si>
    <t>after</t>
  </si>
  <si>
    <t>Male R2</t>
  </si>
  <si>
    <t>Male R1</t>
  </si>
  <si>
    <t xml:space="preserve">Female R1 </t>
  </si>
  <si>
    <t>Female R2</t>
  </si>
  <si>
    <t>Quality</t>
  </si>
  <si>
    <t>Number of Reads</t>
  </si>
  <si>
    <t>++</t>
  </si>
  <si>
    <t>Average Quality</t>
  </si>
  <si>
    <t>Weighted Reads</t>
  </si>
  <si>
    <t>10X</t>
  </si>
  <si>
    <t>Female R1</t>
  </si>
  <si>
    <t>Hi-C</t>
  </si>
  <si>
    <t>Male R1 (VGP)</t>
  </si>
  <si>
    <t>Male R2 (VGP)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</si>
</sst>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9" fontId="0" fillId="0" borderId="0" xfId="2" applyFont="1"/>
    <xf numFmtId="0" fontId="0" fillId="0" borderId="0" xfId="0" applyBorder="1"/>
    <xf numFmtId="170" fontId="0" fillId="0" borderId="0" xfId="1" applyNumberFormat="1" applyFont="1" applyBorder="1"/>
    <xf numFmtId="0" fontId="0" fillId="0" borderId="5" xfId="0" applyBorder="1"/>
    <xf numFmtId="0" fontId="0" fillId="0" borderId="6" xfId="0" applyBorder="1"/>
    <xf numFmtId="170" fontId="0" fillId="0" borderId="5" xfId="1" applyNumberFormat="1" applyFont="1" applyBorder="1"/>
    <xf numFmtId="170" fontId="0" fillId="0" borderId="6" xfId="1" applyNumberFormat="1" applyFont="1" applyBorder="1"/>
    <xf numFmtId="43" fontId="0" fillId="0" borderId="6" xfId="1" applyFont="1" applyBorder="1"/>
    <xf numFmtId="170" fontId="0" fillId="0" borderId="7" xfId="1" applyNumberFormat="1" applyFont="1" applyBorder="1"/>
    <xf numFmtId="170" fontId="0" fillId="0" borderId="8" xfId="1" applyNumberFormat="1" applyFont="1" applyBorder="1"/>
    <xf numFmtId="43" fontId="0" fillId="0" borderId="9" xfId="1" applyFont="1" applyBorder="1"/>
    <xf numFmtId="43" fontId="0" fillId="0" borderId="0" xfId="1" applyFont="1" applyBorder="1"/>
    <xf numFmtId="0" fontId="0" fillId="0" borderId="9" xfId="0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170" fontId="0" fillId="0" borderId="0" xfId="0" applyNumberFormat="1" applyBorder="1"/>
    <xf numFmtId="0" fontId="0" fillId="0" borderId="8" xfId="0" applyBorder="1"/>
    <xf numFmtId="11" fontId="0" fillId="0" borderId="0" xfId="0" applyNumberFormat="1" applyBorder="1"/>
    <xf numFmtId="0" fontId="0" fillId="0" borderId="7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11" fontId="4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D333-4B3C-524D-897E-B0E251C62D4F}">
  <dimension ref="A1:AM45"/>
  <sheetViews>
    <sheetView tabSelected="1" zoomScale="64" workbookViewId="0">
      <selection activeCell="F16" sqref="F16"/>
    </sheetView>
  </sheetViews>
  <sheetFormatPr baseColWidth="10" defaultRowHeight="16" x14ac:dyDescent="0.2"/>
  <cols>
    <col min="7" max="7" width="17.33203125" bestFit="1" customWidth="1"/>
    <col min="8" max="8" width="7.1640625" bestFit="1" customWidth="1"/>
    <col min="9" max="9" width="15.5" bestFit="1" customWidth="1"/>
    <col min="10" max="10" width="16.6640625" bestFit="1" customWidth="1"/>
    <col min="11" max="11" width="17.6640625" bestFit="1" customWidth="1"/>
    <col min="12" max="12" width="7.1640625" bestFit="1" customWidth="1"/>
    <col min="13" max="13" width="15.5" bestFit="1" customWidth="1"/>
    <col min="14" max="14" width="16.5" bestFit="1" customWidth="1"/>
    <col min="15" max="15" width="15" bestFit="1" customWidth="1"/>
    <col min="16" max="16" width="7.1640625" bestFit="1" customWidth="1"/>
    <col min="17" max="17" width="15.5" bestFit="1" customWidth="1"/>
    <col min="18" max="18" width="16.5" bestFit="1" customWidth="1"/>
    <col min="19" max="19" width="15" bestFit="1" customWidth="1"/>
    <col min="20" max="20" width="7.1640625" bestFit="1" customWidth="1"/>
    <col min="21" max="21" width="15.6640625" bestFit="1" customWidth="1"/>
    <col min="22" max="22" width="16.6640625" bestFit="1" customWidth="1"/>
    <col min="23" max="23" width="13.6640625" bestFit="1" customWidth="1"/>
    <col min="24" max="24" width="7.33203125" bestFit="1" customWidth="1"/>
    <col min="25" max="25" width="15.6640625" bestFit="1" customWidth="1"/>
    <col min="26" max="26" width="14.83203125" bestFit="1" customWidth="1"/>
    <col min="27" max="27" width="12.6640625" bestFit="1" customWidth="1"/>
    <col min="28" max="28" width="7.33203125" bestFit="1" customWidth="1"/>
    <col min="29" max="29" width="15.6640625" bestFit="1" customWidth="1"/>
    <col min="30" max="30" width="14.83203125" bestFit="1" customWidth="1"/>
    <col min="31" max="31" width="12.6640625" bestFit="1" customWidth="1"/>
    <col min="32" max="33" width="11" bestFit="1" customWidth="1"/>
    <col min="34" max="35" width="12.6640625" bestFit="1" customWidth="1"/>
    <col min="36" max="37" width="11" bestFit="1" customWidth="1"/>
    <col min="38" max="39" width="12.6640625" bestFit="1" customWidth="1"/>
  </cols>
  <sheetData>
    <row r="1" spans="1:39" ht="34" customHeight="1" x14ac:dyDescent="0.2">
      <c r="H1" s="14" t="s">
        <v>11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24" t="s">
        <v>13</v>
      </c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</row>
    <row r="2" spans="1:39" x14ac:dyDescent="0.2">
      <c r="H2" s="14" t="s">
        <v>3</v>
      </c>
      <c r="I2" s="14"/>
      <c r="J2" s="14"/>
      <c r="K2" s="14"/>
      <c r="L2" s="14" t="s">
        <v>2</v>
      </c>
      <c r="M2" s="14"/>
      <c r="N2" s="14"/>
      <c r="O2" s="14"/>
      <c r="P2" s="14" t="s">
        <v>4</v>
      </c>
      <c r="Q2" s="14"/>
      <c r="R2" s="14"/>
      <c r="S2" s="14"/>
      <c r="T2" s="14" t="s">
        <v>5</v>
      </c>
      <c r="U2" s="14"/>
      <c r="V2" s="14"/>
      <c r="W2" s="18"/>
      <c r="X2" s="26" t="s">
        <v>14</v>
      </c>
      <c r="Y2" s="27"/>
      <c r="Z2" s="27"/>
      <c r="AA2" s="28"/>
      <c r="AB2" s="26" t="s">
        <v>15</v>
      </c>
      <c r="AC2" s="27"/>
      <c r="AD2" s="27"/>
      <c r="AE2" s="28"/>
      <c r="AF2" s="14" t="s">
        <v>12</v>
      </c>
      <c r="AG2" s="14"/>
      <c r="AH2" s="14"/>
      <c r="AI2" s="14"/>
      <c r="AJ2" s="14" t="s">
        <v>5</v>
      </c>
      <c r="AK2" s="14"/>
      <c r="AL2" s="14"/>
      <c r="AM2" s="14"/>
    </row>
    <row r="3" spans="1:39" x14ac:dyDescent="0.2">
      <c r="A3" t="s">
        <v>0</v>
      </c>
      <c r="B3">
        <v>11</v>
      </c>
      <c r="C3">
        <v>3</v>
      </c>
      <c r="D3" s="1">
        <f>C3/B3</f>
        <v>0.27272727272727271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8"/>
      <c r="X3" s="29"/>
      <c r="Y3" s="30"/>
      <c r="Z3" s="30"/>
      <c r="AA3" s="31"/>
      <c r="AB3" s="29"/>
      <c r="AC3" s="30"/>
      <c r="AD3" s="30"/>
      <c r="AE3" s="31"/>
      <c r="AF3" s="14"/>
      <c r="AG3" s="14"/>
      <c r="AH3" s="14"/>
      <c r="AI3" s="14"/>
      <c r="AJ3" s="14"/>
      <c r="AK3" s="14"/>
      <c r="AL3" s="14"/>
      <c r="AM3" s="14"/>
    </row>
    <row r="4" spans="1:39" x14ac:dyDescent="0.2">
      <c r="A4">
        <v>2017</v>
      </c>
      <c r="B4">
        <v>12</v>
      </c>
      <c r="C4">
        <v>5</v>
      </c>
      <c r="D4" s="1">
        <f t="shared" ref="D4:D9" si="0">C4/B4</f>
        <v>0.41666666666666669</v>
      </c>
      <c r="H4" s="15" t="s">
        <v>6</v>
      </c>
      <c r="I4" s="16" t="s">
        <v>7</v>
      </c>
      <c r="J4" s="16" t="s">
        <v>10</v>
      </c>
      <c r="K4" s="17" t="s">
        <v>8</v>
      </c>
      <c r="L4" s="15" t="s">
        <v>6</v>
      </c>
      <c r="M4" s="16" t="s">
        <v>7</v>
      </c>
      <c r="N4" s="16" t="s">
        <v>10</v>
      </c>
      <c r="O4" s="17" t="s">
        <v>8</v>
      </c>
      <c r="P4" s="15" t="s">
        <v>6</v>
      </c>
      <c r="Q4" s="16" t="s">
        <v>7</v>
      </c>
      <c r="R4" s="16" t="s">
        <v>10</v>
      </c>
      <c r="S4" s="17" t="s">
        <v>8</v>
      </c>
      <c r="T4" s="15" t="s">
        <v>6</v>
      </c>
      <c r="U4" s="16" t="s">
        <v>7</v>
      </c>
      <c r="V4" s="16" t="s">
        <v>10</v>
      </c>
      <c r="W4" s="19" t="s">
        <v>8</v>
      </c>
      <c r="X4" s="32" t="s">
        <v>6</v>
      </c>
      <c r="Y4" s="33" t="s">
        <v>7</v>
      </c>
      <c r="Z4" s="33" t="s">
        <v>10</v>
      </c>
      <c r="AA4" s="34" t="s">
        <v>8</v>
      </c>
      <c r="AB4" s="33" t="s">
        <v>6</v>
      </c>
      <c r="AC4" s="33" t="s">
        <v>7</v>
      </c>
      <c r="AD4" s="33" t="s">
        <v>10</v>
      </c>
      <c r="AE4" s="34" t="s">
        <v>8</v>
      </c>
      <c r="AF4" s="15" t="s">
        <v>6</v>
      </c>
      <c r="AG4" s="16" t="s">
        <v>7</v>
      </c>
      <c r="AH4" s="16" t="s">
        <v>10</v>
      </c>
      <c r="AI4" s="17" t="s">
        <v>8</v>
      </c>
      <c r="AJ4" s="15" t="s">
        <v>6</v>
      </c>
      <c r="AK4" s="16" t="s">
        <v>7</v>
      </c>
      <c r="AL4" s="16" t="s">
        <v>10</v>
      </c>
      <c r="AM4" s="17" t="s">
        <v>8</v>
      </c>
    </row>
    <row r="5" spans="1:39" x14ac:dyDescent="0.2">
      <c r="A5">
        <v>2018</v>
      </c>
      <c r="B5">
        <v>16</v>
      </c>
      <c r="C5">
        <v>7</v>
      </c>
      <c r="D5" s="1">
        <f t="shared" si="0"/>
        <v>0.4375</v>
      </c>
      <c r="H5" s="6">
        <v>2</v>
      </c>
      <c r="I5" s="3"/>
      <c r="J5" s="3"/>
      <c r="K5" s="7"/>
      <c r="L5" s="6">
        <v>2</v>
      </c>
      <c r="M5" s="3"/>
      <c r="N5" s="3"/>
      <c r="O5" s="7"/>
      <c r="P5" s="6">
        <v>2</v>
      </c>
      <c r="Q5" s="3"/>
      <c r="R5" s="3"/>
      <c r="S5" s="7"/>
      <c r="T5" s="6">
        <v>2</v>
      </c>
      <c r="U5" s="3">
        <v>2705317</v>
      </c>
      <c r="V5" s="3">
        <f>U5*T5</f>
        <v>5410634</v>
      </c>
      <c r="W5" s="20">
        <f>U5</f>
        <v>2705317</v>
      </c>
      <c r="X5" s="35">
        <v>2</v>
      </c>
      <c r="Y5" s="36"/>
      <c r="Z5" s="36"/>
      <c r="AA5" s="37"/>
      <c r="AB5" s="36">
        <v>2</v>
      </c>
      <c r="AC5" s="36"/>
      <c r="AD5" s="36"/>
      <c r="AE5" s="37"/>
      <c r="AF5" s="4">
        <v>2</v>
      </c>
      <c r="AG5" s="2"/>
      <c r="AH5" s="2"/>
      <c r="AI5" s="5"/>
      <c r="AJ5" s="4">
        <v>2</v>
      </c>
      <c r="AK5" s="2"/>
      <c r="AL5" s="2"/>
      <c r="AM5" s="5"/>
    </row>
    <row r="6" spans="1:39" x14ac:dyDescent="0.2">
      <c r="A6">
        <v>2019</v>
      </c>
      <c r="B6">
        <v>75</v>
      </c>
      <c r="C6">
        <v>53</v>
      </c>
      <c r="D6" s="1">
        <f t="shared" si="0"/>
        <v>0.70666666666666667</v>
      </c>
      <c r="H6" s="6">
        <v>3</v>
      </c>
      <c r="I6" s="3"/>
      <c r="J6" s="3"/>
      <c r="K6" s="7"/>
      <c r="L6" s="6">
        <v>3</v>
      </c>
      <c r="M6" s="3"/>
      <c r="N6" s="3"/>
      <c r="O6" s="7"/>
      <c r="P6" s="6">
        <v>3</v>
      </c>
      <c r="Q6" s="3"/>
      <c r="R6" s="3"/>
      <c r="S6" s="7"/>
      <c r="T6" s="6">
        <v>3</v>
      </c>
      <c r="U6" s="3">
        <v>1227829</v>
      </c>
      <c r="V6" s="3">
        <f t="shared" ref="V6:V40" si="1">U6*T6</f>
        <v>3683487</v>
      </c>
      <c r="W6" s="20">
        <f>U6+W5</f>
        <v>3933146</v>
      </c>
      <c r="X6" s="35">
        <v>3</v>
      </c>
      <c r="Y6" s="36"/>
      <c r="Z6" s="36"/>
      <c r="AA6" s="37"/>
      <c r="AB6" s="36">
        <v>3</v>
      </c>
      <c r="AC6" s="36"/>
      <c r="AD6" s="36"/>
      <c r="AE6" s="37"/>
      <c r="AF6" s="4">
        <v>3</v>
      </c>
      <c r="AG6" s="2"/>
      <c r="AH6" s="2"/>
      <c r="AI6" s="5"/>
      <c r="AJ6" s="4">
        <v>3</v>
      </c>
      <c r="AK6" s="2"/>
      <c r="AL6" s="2"/>
      <c r="AM6" s="5"/>
    </row>
    <row r="7" spans="1:39" x14ac:dyDescent="0.2">
      <c r="A7">
        <v>2020</v>
      </c>
      <c r="B7">
        <v>115</v>
      </c>
      <c r="C7">
        <v>72</v>
      </c>
      <c r="D7" s="1">
        <f t="shared" si="0"/>
        <v>0.62608695652173918</v>
      </c>
      <c r="H7" s="6">
        <v>4</v>
      </c>
      <c r="I7" s="3"/>
      <c r="J7" s="3"/>
      <c r="K7" s="7"/>
      <c r="L7" s="6">
        <v>4</v>
      </c>
      <c r="M7" s="3"/>
      <c r="N7" s="3"/>
      <c r="O7" s="7"/>
      <c r="P7" s="6">
        <v>4</v>
      </c>
      <c r="Q7" s="3"/>
      <c r="R7" s="3"/>
      <c r="S7" s="7"/>
      <c r="T7" s="6">
        <v>4</v>
      </c>
      <c r="U7" s="3">
        <v>128800</v>
      </c>
      <c r="V7" s="3">
        <f t="shared" si="1"/>
        <v>515200</v>
      </c>
      <c r="W7" s="20">
        <f>U7+W6</f>
        <v>4061946</v>
      </c>
      <c r="X7" s="35">
        <v>4</v>
      </c>
      <c r="Y7" s="36"/>
      <c r="Z7" s="36"/>
      <c r="AA7" s="37"/>
      <c r="AB7" s="36">
        <v>4</v>
      </c>
      <c r="AC7" s="36"/>
      <c r="AD7" s="36"/>
      <c r="AE7" s="37"/>
      <c r="AF7" s="4">
        <v>4</v>
      </c>
      <c r="AG7" s="2"/>
      <c r="AH7" s="2"/>
      <c r="AI7" s="5"/>
      <c r="AJ7" s="4">
        <v>4</v>
      </c>
      <c r="AK7" s="2"/>
      <c r="AL7" s="2"/>
      <c r="AM7" s="5"/>
    </row>
    <row r="8" spans="1:39" x14ac:dyDescent="0.2">
      <c r="A8">
        <v>2021</v>
      </c>
      <c r="B8">
        <v>35</v>
      </c>
      <c r="C8">
        <v>22</v>
      </c>
      <c r="D8" s="1">
        <f t="shared" si="0"/>
        <v>0.62857142857142856</v>
      </c>
      <c r="H8" s="6">
        <v>5</v>
      </c>
      <c r="I8" s="3"/>
      <c r="J8" s="3"/>
      <c r="K8" s="7"/>
      <c r="L8" s="6">
        <v>5</v>
      </c>
      <c r="M8" s="3"/>
      <c r="N8" s="3"/>
      <c r="O8" s="7"/>
      <c r="P8" s="6">
        <v>5</v>
      </c>
      <c r="Q8" s="3"/>
      <c r="R8" s="3"/>
      <c r="S8" s="7"/>
      <c r="T8" s="6">
        <v>5</v>
      </c>
      <c r="U8" s="3">
        <v>367125</v>
      </c>
      <c r="V8" s="3">
        <f t="shared" si="1"/>
        <v>1835625</v>
      </c>
      <c r="W8" s="20">
        <f t="shared" ref="W8:W40" si="2">U8+W7</f>
        <v>4429071</v>
      </c>
      <c r="X8" s="35">
        <v>5</v>
      </c>
      <c r="Y8" s="36"/>
      <c r="Z8" s="36"/>
      <c r="AA8" s="37"/>
      <c r="AB8" s="36">
        <v>5</v>
      </c>
      <c r="AC8" s="36"/>
      <c r="AD8" s="36"/>
      <c r="AE8" s="37"/>
      <c r="AF8" s="4">
        <v>5</v>
      </c>
      <c r="AG8" s="2"/>
      <c r="AH8" s="2"/>
      <c r="AI8" s="5"/>
      <c r="AJ8" s="4">
        <v>5</v>
      </c>
      <c r="AK8" s="2"/>
      <c r="AL8" s="2"/>
      <c r="AM8" s="5"/>
    </row>
    <row r="9" spans="1:39" x14ac:dyDescent="0.2">
      <c r="A9" t="s">
        <v>1</v>
      </c>
      <c r="B9">
        <f>SUM(B5:B8)</f>
        <v>241</v>
      </c>
      <c r="C9">
        <f>SUM(C5:C8)</f>
        <v>154</v>
      </c>
      <c r="D9" s="1">
        <f t="shared" si="0"/>
        <v>0.63900414937759331</v>
      </c>
      <c r="H9" s="6">
        <v>6</v>
      </c>
      <c r="I9" s="3"/>
      <c r="J9" s="3"/>
      <c r="K9" s="7"/>
      <c r="L9" s="6">
        <v>6</v>
      </c>
      <c r="M9" s="3"/>
      <c r="N9" s="3"/>
      <c r="O9" s="7"/>
      <c r="P9" s="6">
        <v>6</v>
      </c>
      <c r="Q9" s="3"/>
      <c r="R9" s="3"/>
      <c r="S9" s="7"/>
      <c r="T9" s="6">
        <v>6</v>
      </c>
      <c r="U9" s="3">
        <v>432133</v>
      </c>
      <c r="V9" s="3">
        <f t="shared" si="1"/>
        <v>2592798</v>
      </c>
      <c r="W9" s="20">
        <f t="shared" si="2"/>
        <v>4861204</v>
      </c>
      <c r="X9" s="35">
        <v>6</v>
      </c>
      <c r="Y9" s="36"/>
      <c r="Z9" s="36"/>
      <c r="AA9" s="37"/>
      <c r="AB9" s="36">
        <v>6</v>
      </c>
      <c r="AC9" s="36"/>
      <c r="AD9" s="36"/>
      <c r="AE9" s="37"/>
      <c r="AF9" s="4">
        <v>6</v>
      </c>
      <c r="AG9" s="2"/>
      <c r="AH9" s="2"/>
      <c r="AI9" s="5"/>
      <c r="AJ9" s="4">
        <v>6</v>
      </c>
      <c r="AK9" s="2"/>
      <c r="AL9" s="2"/>
      <c r="AM9" s="5"/>
    </row>
    <row r="10" spans="1:39" x14ac:dyDescent="0.2">
      <c r="H10" s="6">
        <v>7</v>
      </c>
      <c r="I10" s="3"/>
      <c r="J10" s="3"/>
      <c r="K10" s="7"/>
      <c r="L10" s="6">
        <v>7</v>
      </c>
      <c r="M10" s="3"/>
      <c r="N10" s="3"/>
      <c r="O10" s="7"/>
      <c r="P10" s="6">
        <v>7</v>
      </c>
      <c r="Q10" s="3"/>
      <c r="R10" s="3"/>
      <c r="S10" s="7"/>
      <c r="T10" s="6">
        <v>7</v>
      </c>
      <c r="U10" s="3">
        <v>259647</v>
      </c>
      <c r="V10" s="3">
        <f t="shared" si="1"/>
        <v>1817529</v>
      </c>
      <c r="W10" s="20">
        <f t="shared" si="2"/>
        <v>5120851</v>
      </c>
      <c r="X10" s="35">
        <v>7</v>
      </c>
      <c r="Y10" s="36"/>
      <c r="Z10" s="36"/>
      <c r="AA10" s="37"/>
      <c r="AB10" s="36">
        <v>7</v>
      </c>
      <c r="AC10" s="36"/>
      <c r="AD10" s="36"/>
      <c r="AE10" s="37"/>
      <c r="AF10" s="4">
        <v>7</v>
      </c>
      <c r="AG10" s="2"/>
      <c r="AH10" s="2"/>
      <c r="AI10" s="5"/>
      <c r="AJ10" s="4">
        <v>7</v>
      </c>
      <c r="AK10" s="2"/>
      <c r="AL10" s="2"/>
      <c r="AM10" s="5"/>
    </row>
    <row r="11" spans="1:39" x14ac:dyDescent="0.2">
      <c r="H11" s="6">
        <v>8</v>
      </c>
      <c r="I11" s="3"/>
      <c r="J11" s="3"/>
      <c r="K11" s="7"/>
      <c r="L11" s="6">
        <v>8</v>
      </c>
      <c r="M11" s="3"/>
      <c r="N11" s="3"/>
      <c r="O11" s="7"/>
      <c r="P11" s="6">
        <v>8</v>
      </c>
      <c r="Q11" s="3"/>
      <c r="R11" s="3"/>
      <c r="S11" s="7"/>
      <c r="T11" s="6">
        <v>8</v>
      </c>
      <c r="U11" s="3">
        <v>197835</v>
      </c>
      <c r="V11" s="3">
        <f t="shared" si="1"/>
        <v>1582680</v>
      </c>
      <c r="W11" s="20">
        <f t="shared" si="2"/>
        <v>5318686</v>
      </c>
      <c r="X11" s="35">
        <v>8</v>
      </c>
      <c r="Y11" s="36"/>
      <c r="Z11" s="36"/>
      <c r="AA11" s="37"/>
      <c r="AB11" s="36">
        <v>8</v>
      </c>
      <c r="AC11" s="36"/>
      <c r="AD11" s="36"/>
      <c r="AE11" s="37"/>
      <c r="AF11" s="4">
        <v>8</v>
      </c>
      <c r="AG11" s="2"/>
      <c r="AH11" s="2"/>
      <c r="AI11" s="5"/>
      <c r="AJ11" s="4">
        <v>8</v>
      </c>
      <c r="AK11" s="2"/>
      <c r="AL11" s="2"/>
      <c r="AM11" s="5"/>
    </row>
    <row r="12" spans="1:39" x14ac:dyDescent="0.2">
      <c r="H12" s="6">
        <v>9</v>
      </c>
      <c r="I12" s="3"/>
      <c r="J12" s="3"/>
      <c r="K12" s="7"/>
      <c r="L12" s="6">
        <v>9</v>
      </c>
      <c r="M12" s="3"/>
      <c r="N12" s="3"/>
      <c r="O12" s="7"/>
      <c r="P12" s="6">
        <v>9</v>
      </c>
      <c r="Q12" s="3"/>
      <c r="R12" s="3"/>
      <c r="S12" s="7"/>
      <c r="T12" s="6">
        <v>9</v>
      </c>
      <c r="U12" s="3">
        <v>52338</v>
      </c>
      <c r="V12" s="3">
        <f t="shared" si="1"/>
        <v>471042</v>
      </c>
      <c r="W12" s="20">
        <f t="shared" si="2"/>
        <v>5371024</v>
      </c>
      <c r="X12" s="35">
        <v>9</v>
      </c>
      <c r="Y12" s="36"/>
      <c r="Z12" s="36"/>
      <c r="AA12" s="37"/>
      <c r="AB12" s="36">
        <v>9</v>
      </c>
      <c r="AC12" s="36"/>
      <c r="AD12" s="36"/>
      <c r="AE12" s="37"/>
      <c r="AF12" s="4">
        <v>9</v>
      </c>
      <c r="AG12" s="2"/>
      <c r="AH12" s="2"/>
      <c r="AI12" s="5"/>
      <c r="AJ12" s="4">
        <v>9</v>
      </c>
      <c r="AK12" s="2"/>
      <c r="AL12" s="2"/>
      <c r="AM12" s="5"/>
    </row>
    <row r="13" spans="1:39" x14ac:dyDescent="0.2">
      <c r="H13" s="6">
        <v>10</v>
      </c>
      <c r="I13" s="3"/>
      <c r="J13" s="3"/>
      <c r="K13" s="7"/>
      <c r="L13" s="6">
        <v>10</v>
      </c>
      <c r="M13" s="3">
        <v>1</v>
      </c>
      <c r="N13" s="3">
        <f>M13*L13</f>
        <v>10</v>
      </c>
      <c r="O13" s="8">
        <f>M13</f>
        <v>1</v>
      </c>
      <c r="P13" s="6">
        <v>10</v>
      </c>
      <c r="Q13" s="3"/>
      <c r="R13" s="3"/>
      <c r="S13" s="7"/>
      <c r="T13" s="6">
        <v>10</v>
      </c>
      <c r="U13" s="3">
        <v>1819</v>
      </c>
      <c r="V13" s="3">
        <f t="shared" si="1"/>
        <v>18190</v>
      </c>
      <c r="W13" s="20">
        <f t="shared" si="2"/>
        <v>5372843</v>
      </c>
      <c r="X13" s="35">
        <v>10</v>
      </c>
      <c r="Y13" s="36"/>
      <c r="Z13" s="36"/>
      <c r="AA13" s="37"/>
      <c r="AB13" s="36">
        <v>10</v>
      </c>
      <c r="AC13" s="36">
        <v>4</v>
      </c>
      <c r="AD13" s="36">
        <f>AB13*AC13</f>
        <v>40</v>
      </c>
      <c r="AE13" s="37">
        <f>AD13</f>
        <v>40</v>
      </c>
      <c r="AF13" s="4">
        <v>10</v>
      </c>
      <c r="AG13" s="2"/>
      <c r="AH13" s="2"/>
      <c r="AI13" s="5"/>
      <c r="AJ13" s="4">
        <v>10</v>
      </c>
      <c r="AK13" s="2"/>
      <c r="AL13" s="2"/>
      <c r="AM13" s="5"/>
    </row>
    <row r="14" spans="1:39" x14ac:dyDescent="0.2">
      <c r="H14" s="6">
        <v>11</v>
      </c>
      <c r="I14" s="3"/>
      <c r="J14" s="3"/>
      <c r="K14" s="7"/>
      <c r="L14" s="6">
        <v>11</v>
      </c>
      <c r="M14" s="3">
        <v>3803</v>
      </c>
      <c r="N14" s="3">
        <f t="shared" ref="N14:N40" si="3">M14*L14</f>
        <v>41833</v>
      </c>
      <c r="O14" s="8">
        <f>M14+O13</f>
        <v>3804</v>
      </c>
      <c r="P14" s="6">
        <v>11</v>
      </c>
      <c r="Q14" s="3"/>
      <c r="R14" s="3"/>
      <c r="S14" s="7"/>
      <c r="T14" s="6">
        <v>11</v>
      </c>
      <c r="U14" s="3">
        <v>5846</v>
      </c>
      <c r="V14" s="3">
        <f t="shared" si="1"/>
        <v>64306</v>
      </c>
      <c r="W14" s="20">
        <f t="shared" si="2"/>
        <v>5378689</v>
      </c>
      <c r="X14" s="35">
        <v>11</v>
      </c>
      <c r="Y14" s="36"/>
      <c r="Z14" s="36"/>
      <c r="AA14" s="37"/>
      <c r="AB14" s="36">
        <v>11</v>
      </c>
      <c r="AC14" s="36">
        <v>629</v>
      </c>
      <c r="AD14" s="36">
        <f t="shared" ref="AD14:AD40" si="4">AB14*AC14</f>
        <v>6919</v>
      </c>
      <c r="AE14" s="37">
        <f>AD14+AE13</f>
        <v>6959</v>
      </c>
      <c r="AF14" s="4">
        <v>11</v>
      </c>
      <c r="AG14" s="2"/>
      <c r="AH14" s="2"/>
      <c r="AI14" s="5"/>
      <c r="AJ14" s="4">
        <v>11</v>
      </c>
      <c r="AK14" s="2">
        <v>187</v>
      </c>
      <c r="AL14" s="2">
        <f>AJ14*AK14</f>
        <v>2057</v>
      </c>
      <c r="AM14" s="5">
        <f>AL14</f>
        <v>2057</v>
      </c>
    </row>
    <row r="15" spans="1:39" x14ac:dyDescent="0.2">
      <c r="H15" s="6">
        <v>12</v>
      </c>
      <c r="I15" s="3">
        <v>5</v>
      </c>
      <c r="J15" s="12">
        <f>H15*I15</f>
        <v>60</v>
      </c>
      <c r="K15" s="8">
        <f>J15</f>
        <v>60</v>
      </c>
      <c r="L15" s="6">
        <v>12</v>
      </c>
      <c r="M15" s="3">
        <v>37865</v>
      </c>
      <c r="N15" s="3">
        <f t="shared" si="3"/>
        <v>454380</v>
      </c>
      <c r="O15" s="8">
        <f t="shared" ref="O15:O40" si="5">M15</f>
        <v>37865</v>
      </c>
      <c r="P15" s="6">
        <v>12</v>
      </c>
      <c r="Q15" s="3">
        <v>4</v>
      </c>
      <c r="R15" s="3">
        <f>Q15*P15</f>
        <v>48</v>
      </c>
      <c r="S15" s="8">
        <f>Q15</f>
        <v>4</v>
      </c>
      <c r="T15" s="6">
        <v>12</v>
      </c>
      <c r="U15" s="3">
        <v>35461</v>
      </c>
      <c r="V15" s="3">
        <f t="shared" si="1"/>
        <v>425532</v>
      </c>
      <c r="W15" s="20">
        <f t="shared" si="2"/>
        <v>5414150</v>
      </c>
      <c r="X15" s="35">
        <v>12</v>
      </c>
      <c r="Y15" s="36">
        <v>9</v>
      </c>
      <c r="Z15" s="36">
        <f>X15*Y15</f>
        <v>108</v>
      </c>
      <c r="AA15" s="37">
        <f>Z15</f>
        <v>108</v>
      </c>
      <c r="AB15" s="36">
        <v>12</v>
      </c>
      <c r="AC15" s="36">
        <v>9854</v>
      </c>
      <c r="AD15" s="36">
        <f t="shared" si="4"/>
        <v>118248</v>
      </c>
      <c r="AE15" s="37">
        <f t="shared" ref="AE15:AE40" si="6">AD15+AE14</f>
        <v>125207</v>
      </c>
      <c r="AF15" s="4">
        <v>12</v>
      </c>
      <c r="AG15" s="2">
        <v>2</v>
      </c>
      <c r="AH15" s="2">
        <f>AF15*AG15</f>
        <v>24</v>
      </c>
      <c r="AI15" s="5">
        <f>AH15</f>
        <v>24</v>
      </c>
      <c r="AJ15" s="4">
        <v>12</v>
      </c>
      <c r="AK15" s="2">
        <v>3434</v>
      </c>
      <c r="AL15" s="2">
        <f t="shared" ref="AL15:AL43" si="7">AJ15*AK15</f>
        <v>41208</v>
      </c>
      <c r="AM15" s="5">
        <f>AL15+AM14</f>
        <v>43265</v>
      </c>
    </row>
    <row r="16" spans="1:39" x14ac:dyDescent="0.2">
      <c r="H16" s="6">
        <v>13</v>
      </c>
      <c r="I16" s="3">
        <v>218</v>
      </c>
      <c r="J16" s="12">
        <f>H16*I16</f>
        <v>2834</v>
      </c>
      <c r="K16" s="8">
        <f>J16+K15</f>
        <v>2894</v>
      </c>
      <c r="L16" s="6">
        <v>13</v>
      </c>
      <c r="M16" s="3">
        <v>126355</v>
      </c>
      <c r="N16" s="3">
        <f t="shared" si="3"/>
        <v>1642615</v>
      </c>
      <c r="O16" s="8">
        <f t="shared" ref="O16" si="8">M16+O15</f>
        <v>164220</v>
      </c>
      <c r="P16" s="6">
        <v>13</v>
      </c>
      <c r="Q16" s="3">
        <v>322</v>
      </c>
      <c r="R16" s="3">
        <f t="shared" ref="R16:R40" si="9">Q16*P16</f>
        <v>4186</v>
      </c>
      <c r="S16" s="8">
        <f>Q16+S15</f>
        <v>326</v>
      </c>
      <c r="T16" s="6">
        <v>13</v>
      </c>
      <c r="U16" s="3">
        <v>130663</v>
      </c>
      <c r="V16" s="3">
        <f t="shared" si="1"/>
        <v>1698619</v>
      </c>
      <c r="W16" s="20">
        <f t="shared" si="2"/>
        <v>5544813</v>
      </c>
      <c r="X16" s="35">
        <v>13</v>
      </c>
      <c r="Y16" s="36">
        <v>1205</v>
      </c>
      <c r="Z16" s="36">
        <f t="shared" ref="Z16:Z40" si="10">X16*Y16</f>
        <v>15665</v>
      </c>
      <c r="AA16" s="37">
        <f>Z16+AA15</f>
        <v>15773</v>
      </c>
      <c r="AB16" s="36">
        <v>13</v>
      </c>
      <c r="AC16" s="36">
        <v>45933</v>
      </c>
      <c r="AD16" s="36">
        <f t="shared" si="4"/>
        <v>597129</v>
      </c>
      <c r="AE16" s="37">
        <f t="shared" si="6"/>
        <v>722336</v>
      </c>
      <c r="AF16" s="4">
        <v>13</v>
      </c>
      <c r="AG16" s="2">
        <v>6</v>
      </c>
      <c r="AH16" s="2">
        <f t="shared" ref="AH16:AH43" si="11">AF16*AG16</f>
        <v>78</v>
      </c>
      <c r="AI16" s="5">
        <f>AH16+AI15</f>
        <v>102</v>
      </c>
      <c r="AJ16" s="4">
        <v>13</v>
      </c>
      <c r="AK16" s="2">
        <v>10450</v>
      </c>
      <c r="AL16" s="2">
        <f t="shared" si="7"/>
        <v>135850</v>
      </c>
      <c r="AM16" s="5">
        <f t="shared" ref="AM16:AM43" si="12">AL16+AM15</f>
        <v>179115</v>
      </c>
    </row>
    <row r="17" spans="8:39" x14ac:dyDescent="0.2">
      <c r="H17" s="6">
        <v>14</v>
      </c>
      <c r="I17" s="3">
        <v>9106</v>
      </c>
      <c r="J17" s="12">
        <f>H17*I17</f>
        <v>127484</v>
      </c>
      <c r="K17" s="8">
        <f t="shared" ref="K17:K40" si="13">J17+K16</f>
        <v>130378</v>
      </c>
      <c r="L17" s="6">
        <v>14</v>
      </c>
      <c r="M17" s="3">
        <v>318406</v>
      </c>
      <c r="N17" s="3">
        <f t="shared" si="3"/>
        <v>4457684</v>
      </c>
      <c r="O17" s="8">
        <f t="shared" ref="O17:O40" si="14">M17</f>
        <v>318406</v>
      </c>
      <c r="P17" s="6">
        <v>14</v>
      </c>
      <c r="Q17" s="3">
        <v>10926</v>
      </c>
      <c r="R17" s="3">
        <f t="shared" si="9"/>
        <v>152964</v>
      </c>
      <c r="S17" s="8">
        <f t="shared" ref="S17:S40" si="15">Q17+S16</f>
        <v>11252</v>
      </c>
      <c r="T17" s="6">
        <v>14</v>
      </c>
      <c r="U17" s="3">
        <v>341373</v>
      </c>
      <c r="V17" s="3">
        <f t="shared" si="1"/>
        <v>4779222</v>
      </c>
      <c r="W17" s="20">
        <f t="shared" si="2"/>
        <v>5886186</v>
      </c>
      <c r="X17" s="35">
        <v>14</v>
      </c>
      <c r="Y17" s="36">
        <v>20737</v>
      </c>
      <c r="Z17" s="36">
        <f t="shared" si="10"/>
        <v>290318</v>
      </c>
      <c r="AA17" s="37">
        <f t="shared" ref="AA17:AA40" si="16">Z17+AA16</f>
        <v>306091</v>
      </c>
      <c r="AB17" s="36">
        <v>14</v>
      </c>
      <c r="AC17" s="36">
        <v>120119</v>
      </c>
      <c r="AD17" s="36">
        <f t="shared" si="4"/>
        <v>1681666</v>
      </c>
      <c r="AE17" s="37">
        <f t="shared" si="6"/>
        <v>2404002</v>
      </c>
      <c r="AF17" s="4">
        <v>14</v>
      </c>
      <c r="AG17" s="2">
        <v>15</v>
      </c>
      <c r="AH17" s="2">
        <f t="shared" si="11"/>
        <v>210</v>
      </c>
      <c r="AI17" s="5">
        <f t="shared" ref="AI17:AI43" si="17">AH17+AI16</f>
        <v>312</v>
      </c>
      <c r="AJ17" s="4">
        <v>14</v>
      </c>
      <c r="AK17" s="2">
        <v>18196</v>
      </c>
      <c r="AL17" s="2">
        <f t="shared" si="7"/>
        <v>254744</v>
      </c>
      <c r="AM17" s="5">
        <f t="shared" si="12"/>
        <v>433859</v>
      </c>
    </row>
    <row r="18" spans="8:39" x14ac:dyDescent="0.2">
      <c r="H18" s="6">
        <v>15</v>
      </c>
      <c r="I18" s="3">
        <v>110741</v>
      </c>
      <c r="J18" s="12">
        <f>H18*I18</f>
        <v>1661115</v>
      </c>
      <c r="K18" s="8">
        <f t="shared" si="13"/>
        <v>1791493</v>
      </c>
      <c r="L18" s="6">
        <v>15</v>
      </c>
      <c r="M18" s="3">
        <v>722487</v>
      </c>
      <c r="N18" s="3">
        <f t="shared" si="3"/>
        <v>10837305</v>
      </c>
      <c r="O18" s="8">
        <f t="shared" ref="O18" si="18">M18+O17</f>
        <v>1040893</v>
      </c>
      <c r="P18" s="6">
        <v>15</v>
      </c>
      <c r="Q18" s="3">
        <v>141617</v>
      </c>
      <c r="R18" s="3">
        <f t="shared" si="9"/>
        <v>2124255</v>
      </c>
      <c r="S18" s="8">
        <f t="shared" si="15"/>
        <v>152869</v>
      </c>
      <c r="T18" s="6">
        <v>15</v>
      </c>
      <c r="U18" s="3">
        <v>810814</v>
      </c>
      <c r="V18" s="3">
        <f t="shared" si="1"/>
        <v>12162210</v>
      </c>
      <c r="W18" s="20">
        <f t="shared" si="2"/>
        <v>6697000</v>
      </c>
      <c r="X18" s="35">
        <v>15</v>
      </c>
      <c r="Y18" s="36">
        <v>87927</v>
      </c>
      <c r="Z18" s="36">
        <f t="shared" si="10"/>
        <v>1318905</v>
      </c>
      <c r="AA18" s="37">
        <f t="shared" si="16"/>
        <v>1624996</v>
      </c>
      <c r="AB18" s="36">
        <v>15</v>
      </c>
      <c r="AC18" s="36">
        <v>250981</v>
      </c>
      <c r="AD18" s="36">
        <f t="shared" si="4"/>
        <v>3764715</v>
      </c>
      <c r="AE18" s="37">
        <f t="shared" si="6"/>
        <v>6168717</v>
      </c>
      <c r="AF18" s="4">
        <v>15</v>
      </c>
      <c r="AG18" s="2">
        <v>142</v>
      </c>
      <c r="AH18" s="2">
        <f t="shared" si="11"/>
        <v>2130</v>
      </c>
      <c r="AI18" s="5">
        <f t="shared" si="17"/>
        <v>2442</v>
      </c>
      <c r="AJ18" s="4">
        <v>15</v>
      </c>
      <c r="AK18" s="2">
        <v>64900</v>
      </c>
      <c r="AL18" s="2">
        <f t="shared" si="7"/>
        <v>973500</v>
      </c>
      <c r="AM18" s="5">
        <f t="shared" si="12"/>
        <v>1407359</v>
      </c>
    </row>
    <row r="19" spans="8:39" x14ac:dyDescent="0.2">
      <c r="H19" s="6">
        <v>16</v>
      </c>
      <c r="I19" s="3">
        <v>393290</v>
      </c>
      <c r="J19" s="12">
        <f>H19*I19</f>
        <v>6292640</v>
      </c>
      <c r="K19" s="8">
        <f t="shared" si="13"/>
        <v>8084133</v>
      </c>
      <c r="L19" s="6">
        <v>16</v>
      </c>
      <c r="M19" s="3">
        <v>1327274</v>
      </c>
      <c r="N19" s="3">
        <f t="shared" si="3"/>
        <v>21236384</v>
      </c>
      <c r="O19" s="8">
        <f t="shared" ref="O19:O40" si="19">M19</f>
        <v>1327274</v>
      </c>
      <c r="P19" s="6">
        <v>16</v>
      </c>
      <c r="Q19" s="3">
        <v>539419</v>
      </c>
      <c r="R19" s="3">
        <f t="shared" si="9"/>
        <v>8630704</v>
      </c>
      <c r="S19" s="8">
        <f t="shared" si="15"/>
        <v>692288</v>
      </c>
      <c r="T19" s="6">
        <v>16</v>
      </c>
      <c r="U19" s="3">
        <v>1666569</v>
      </c>
      <c r="V19" s="3">
        <f t="shared" si="1"/>
        <v>26665104</v>
      </c>
      <c r="W19" s="20">
        <f t="shared" si="2"/>
        <v>8363569</v>
      </c>
      <c r="X19" s="35">
        <v>16</v>
      </c>
      <c r="Y19" s="36">
        <v>221122</v>
      </c>
      <c r="Z19" s="36">
        <f t="shared" si="10"/>
        <v>3537952</v>
      </c>
      <c r="AA19" s="37">
        <f t="shared" si="16"/>
        <v>5162948</v>
      </c>
      <c r="AB19" s="36">
        <v>16</v>
      </c>
      <c r="AC19" s="36">
        <v>453547</v>
      </c>
      <c r="AD19" s="36">
        <f t="shared" si="4"/>
        <v>7256752</v>
      </c>
      <c r="AE19" s="37">
        <f t="shared" si="6"/>
        <v>13425469</v>
      </c>
      <c r="AF19" s="4">
        <v>16</v>
      </c>
      <c r="AG19" s="2">
        <v>1334</v>
      </c>
      <c r="AH19" s="2">
        <f t="shared" si="11"/>
        <v>21344</v>
      </c>
      <c r="AI19" s="5">
        <f t="shared" si="17"/>
        <v>23786</v>
      </c>
      <c r="AJ19" s="4">
        <v>16</v>
      </c>
      <c r="AK19" s="2">
        <v>211488</v>
      </c>
      <c r="AL19" s="2">
        <f t="shared" si="7"/>
        <v>3383808</v>
      </c>
      <c r="AM19" s="5">
        <f t="shared" si="12"/>
        <v>4791167</v>
      </c>
    </row>
    <row r="20" spans="8:39" x14ac:dyDescent="0.2">
      <c r="H20" s="6">
        <v>17</v>
      </c>
      <c r="I20" s="3">
        <v>846284</v>
      </c>
      <c r="J20" s="12">
        <f>H20*I20</f>
        <v>14386828</v>
      </c>
      <c r="K20" s="8">
        <f t="shared" si="13"/>
        <v>22470961</v>
      </c>
      <c r="L20" s="6">
        <v>17</v>
      </c>
      <c r="M20" s="3">
        <v>2117254</v>
      </c>
      <c r="N20" s="3">
        <f t="shared" si="3"/>
        <v>35993318</v>
      </c>
      <c r="O20" s="8">
        <f t="shared" ref="O20" si="20">M20+O19</f>
        <v>3444528</v>
      </c>
      <c r="P20" s="6">
        <v>17</v>
      </c>
      <c r="Q20" s="3">
        <v>1211040</v>
      </c>
      <c r="R20" s="3">
        <f t="shared" si="9"/>
        <v>20587680</v>
      </c>
      <c r="S20" s="8">
        <f t="shared" si="15"/>
        <v>1903328</v>
      </c>
      <c r="T20" s="6">
        <v>17</v>
      </c>
      <c r="U20" s="3">
        <v>3069587</v>
      </c>
      <c r="V20" s="3">
        <f t="shared" si="1"/>
        <v>52182979</v>
      </c>
      <c r="W20" s="20">
        <f t="shared" si="2"/>
        <v>11433156</v>
      </c>
      <c r="X20" s="35">
        <v>17</v>
      </c>
      <c r="Y20" s="36">
        <v>397829</v>
      </c>
      <c r="Z20" s="36">
        <f t="shared" si="10"/>
        <v>6763093</v>
      </c>
      <c r="AA20" s="37">
        <f t="shared" si="16"/>
        <v>11926041</v>
      </c>
      <c r="AB20" s="36">
        <v>17</v>
      </c>
      <c r="AC20" s="36">
        <v>735161</v>
      </c>
      <c r="AD20" s="36">
        <f t="shared" si="4"/>
        <v>12497737</v>
      </c>
      <c r="AE20" s="37">
        <f t="shared" si="6"/>
        <v>25923206</v>
      </c>
      <c r="AF20" s="4">
        <v>17</v>
      </c>
      <c r="AG20" s="2">
        <v>6981</v>
      </c>
      <c r="AH20" s="2">
        <f t="shared" si="11"/>
        <v>118677</v>
      </c>
      <c r="AI20" s="5">
        <f t="shared" si="17"/>
        <v>142463</v>
      </c>
      <c r="AJ20" s="4">
        <v>17</v>
      </c>
      <c r="AK20" s="2">
        <v>431348</v>
      </c>
      <c r="AL20" s="2">
        <f t="shared" si="7"/>
        <v>7332916</v>
      </c>
      <c r="AM20" s="5">
        <f t="shared" si="12"/>
        <v>12124083</v>
      </c>
    </row>
    <row r="21" spans="8:39" x14ac:dyDescent="0.2">
      <c r="H21" s="6">
        <v>18</v>
      </c>
      <c r="I21" s="3">
        <v>1322220</v>
      </c>
      <c r="J21" s="12">
        <f>H21*I21</f>
        <v>23799960</v>
      </c>
      <c r="K21" s="8">
        <f t="shared" si="13"/>
        <v>46270921</v>
      </c>
      <c r="L21" s="6">
        <v>18</v>
      </c>
      <c r="M21" s="3">
        <v>2964521</v>
      </c>
      <c r="N21" s="3">
        <f t="shared" si="3"/>
        <v>53361378</v>
      </c>
      <c r="O21" s="8">
        <f t="shared" ref="O21:O40" si="21">M21</f>
        <v>2964521</v>
      </c>
      <c r="P21" s="6">
        <v>18</v>
      </c>
      <c r="Q21" s="3">
        <v>2004626</v>
      </c>
      <c r="R21" s="3">
        <f t="shared" si="9"/>
        <v>36083268</v>
      </c>
      <c r="S21" s="8">
        <f t="shared" si="15"/>
        <v>3907954</v>
      </c>
      <c r="T21" s="6">
        <v>18</v>
      </c>
      <c r="U21" s="3">
        <v>4856733</v>
      </c>
      <c r="V21" s="3">
        <f t="shared" si="1"/>
        <v>87421194</v>
      </c>
      <c r="W21" s="20">
        <f t="shared" si="2"/>
        <v>16289889</v>
      </c>
      <c r="X21" s="35">
        <v>18</v>
      </c>
      <c r="Y21" s="36">
        <v>589538</v>
      </c>
      <c r="Z21" s="36">
        <f t="shared" si="10"/>
        <v>10611684</v>
      </c>
      <c r="AA21" s="37">
        <f t="shared" si="16"/>
        <v>22537725</v>
      </c>
      <c r="AB21" s="36">
        <v>18</v>
      </c>
      <c r="AC21" s="36">
        <v>1103798</v>
      </c>
      <c r="AD21" s="36">
        <f t="shared" si="4"/>
        <v>19868364</v>
      </c>
      <c r="AE21" s="37">
        <f t="shared" si="6"/>
        <v>45791570</v>
      </c>
      <c r="AF21" s="4">
        <v>18</v>
      </c>
      <c r="AG21" s="2">
        <v>22236</v>
      </c>
      <c r="AH21" s="2">
        <f t="shared" si="11"/>
        <v>400248</v>
      </c>
      <c r="AI21" s="5">
        <f t="shared" si="17"/>
        <v>542711</v>
      </c>
      <c r="AJ21" s="4">
        <v>18</v>
      </c>
      <c r="AK21" s="2">
        <v>597900</v>
      </c>
      <c r="AL21" s="2">
        <f t="shared" si="7"/>
        <v>10762200</v>
      </c>
      <c r="AM21" s="5">
        <f t="shared" si="12"/>
        <v>22886283</v>
      </c>
    </row>
    <row r="22" spans="8:39" x14ac:dyDescent="0.2">
      <c r="H22" s="6">
        <v>19</v>
      </c>
      <c r="I22" s="3">
        <v>1792992</v>
      </c>
      <c r="J22" s="12">
        <f>H22*I22</f>
        <v>34066848</v>
      </c>
      <c r="K22" s="8">
        <f t="shared" si="13"/>
        <v>80337769</v>
      </c>
      <c r="L22" s="6">
        <v>19</v>
      </c>
      <c r="M22" s="3">
        <v>3975220</v>
      </c>
      <c r="N22" s="3">
        <f t="shared" si="3"/>
        <v>75529180</v>
      </c>
      <c r="O22" s="8">
        <f t="shared" ref="O22" si="22">M22+O21</f>
        <v>6939741</v>
      </c>
      <c r="P22" s="6">
        <v>19</v>
      </c>
      <c r="Q22" s="3">
        <v>2848146</v>
      </c>
      <c r="R22" s="3">
        <f t="shared" si="9"/>
        <v>54114774</v>
      </c>
      <c r="S22" s="8">
        <f t="shared" si="15"/>
        <v>6756100</v>
      </c>
      <c r="T22" s="6">
        <v>19</v>
      </c>
      <c r="U22" s="3">
        <v>7130973</v>
      </c>
      <c r="V22" s="3">
        <f t="shared" si="1"/>
        <v>135488487</v>
      </c>
      <c r="W22" s="20">
        <f t="shared" si="2"/>
        <v>23420862</v>
      </c>
      <c r="X22" s="35">
        <v>19</v>
      </c>
      <c r="Y22" s="36">
        <v>801108</v>
      </c>
      <c r="Z22" s="36">
        <f t="shared" si="10"/>
        <v>15221052</v>
      </c>
      <c r="AA22" s="37">
        <f t="shared" si="16"/>
        <v>37758777</v>
      </c>
      <c r="AB22" s="36">
        <v>19</v>
      </c>
      <c r="AC22" s="36">
        <v>1559390</v>
      </c>
      <c r="AD22" s="36">
        <f t="shared" si="4"/>
        <v>29628410</v>
      </c>
      <c r="AE22" s="37">
        <f t="shared" si="6"/>
        <v>75419980</v>
      </c>
      <c r="AF22" s="4">
        <v>19</v>
      </c>
      <c r="AG22" s="2">
        <v>48530</v>
      </c>
      <c r="AH22" s="2">
        <f t="shared" si="11"/>
        <v>922070</v>
      </c>
      <c r="AI22" s="5">
        <f t="shared" si="17"/>
        <v>1464781</v>
      </c>
      <c r="AJ22" s="4">
        <v>19</v>
      </c>
      <c r="AK22" s="2">
        <v>695514</v>
      </c>
      <c r="AL22" s="2">
        <f t="shared" si="7"/>
        <v>13214766</v>
      </c>
      <c r="AM22" s="5">
        <f t="shared" si="12"/>
        <v>36101049</v>
      </c>
    </row>
    <row r="23" spans="8:39" x14ac:dyDescent="0.2">
      <c r="H23" s="6">
        <v>20</v>
      </c>
      <c r="I23" s="3">
        <v>2205426</v>
      </c>
      <c r="J23" s="12">
        <f>H23*I23</f>
        <v>44108520</v>
      </c>
      <c r="K23" s="8">
        <f t="shared" si="13"/>
        <v>124446289</v>
      </c>
      <c r="L23" s="6">
        <v>20</v>
      </c>
      <c r="M23" s="3">
        <v>4960557</v>
      </c>
      <c r="N23" s="3">
        <f t="shared" si="3"/>
        <v>99211140</v>
      </c>
      <c r="O23" s="8">
        <f t="shared" ref="O23:O40" si="23">M23</f>
        <v>4960557</v>
      </c>
      <c r="P23" s="6">
        <v>20</v>
      </c>
      <c r="Q23" s="3">
        <v>3596940</v>
      </c>
      <c r="R23" s="3">
        <f t="shared" si="9"/>
        <v>71938800</v>
      </c>
      <c r="S23" s="8">
        <f t="shared" si="15"/>
        <v>10353040</v>
      </c>
      <c r="T23" s="6">
        <v>20</v>
      </c>
      <c r="U23" s="3">
        <v>9486524</v>
      </c>
      <c r="V23" s="3">
        <f t="shared" si="1"/>
        <v>189730480</v>
      </c>
      <c r="W23" s="20">
        <f t="shared" si="2"/>
        <v>32907386</v>
      </c>
      <c r="X23" s="35">
        <v>20</v>
      </c>
      <c r="Y23" s="36">
        <v>1051357</v>
      </c>
      <c r="Z23" s="36">
        <f t="shared" si="10"/>
        <v>21027140</v>
      </c>
      <c r="AA23" s="37">
        <f t="shared" si="16"/>
        <v>58785917</v>
      </c>
      <c r="AB23" s="36">
        <v>20</v>
      </c>
      <c r="AC23" s="36">
        <v>2105201</v>
      </c>
      <c r="AD23" s="36">
        <f t="shared" si="4"/>
        <v>42104020</v>
      </c>
      <c r="AE23" s="37">
        <f t="shared" si="6"/>
        <v>117524000</v>
      </c>
      <c r="AF23" s="4">
        <v>20</v>
      </c>
      <c r="AG23" s="2">
        <v>80925</v>
      </c>
      <c r="AH23" s="2">
        <f t="shared" si="11"/>
        <v>1618500</v>
      </c>
      <c r="AI23" s="5">
        <f t="shared" si="17"/>
        <v>3083281</v>
      </c>
      <c r="AJ23" s="4">
        <v>20</v>
      </c>
      <c r="AK23" s="2">
        <v>768155</v>
      </c>
      <c r="AL23" s="2">
        <f t="shared" si="7"/>
        <v>15363100</v>
      </c>
      <c r="AM23" s="5">
        <f t="shared" si="12"/>
        <v>51464149</v>
      </c>
    </row>
    <row r="24" spans="8:39" x14ac:dyDescent="0.2">
      <c r="H24" s="6">
        <v>21</v>
      </c>
      <c r="I24" s="3">
        <v>2750341</v>
      </c>
      <c r="J24" s="12">
        <f>H24*I24</f>
        <v>57757161</v>
      </c>
      <c r="K24" s="8">
        <f t="shared" si="13"/>
        <v>182203450</v>
      </c>
      <c r="L24" s="6">
        <v>21</v>
      </c>
      <c r="M24" s="3">
        <v>6106247</v>
      </c>
      <c r="N24" s="3">
        <f t="shared" si="3"/>
        <v>128231187</v>
      </c>
      <c r="O24" s="8">
        <f t="shared" ref="O24" si="24">M24+O23</f>
        <v>11066804</v>
      </c>
      <c r="P24" s="6">
        <v>21</v>
      </c>
      <c r="Q24" s="3">
        <v>4483244</v>
      </c>
      <c r="R24" s="3">
        <f t="shared" si="9"/>
        <v>94148124</v>
      </c>
      <c r="S24" s="8">
        <f t="shared" si="15"/>
        <v>14836284</v>
      </c>
      <c r="T24" s="6">
        <v>21</v>
      </c>
      <c r="U24" s="3">
        <v>12075456</v>
      </c>
      <c r="V24" s="3">
        <f t="shared" si="1"/>
        <v>253584576</v>
      </c>
      <c r="W24" s="20">
        <f t="shared" si="2"/>
        <v>44982842</v>
      </c>
      <c r="X24" s="35">
        <v>21</v>
      </c>
      <c r="Y24" s="36">
        <v>1383307</v>
      </c>
      <c r="Z24" s="36">
        <f t="shared" si="10"/>
        <v>29049447</v>
      </c>
      <c r="AA24" s="37">
        <f t="shared" si="16"/>
        <v>87835364</v>
      </c>
      <c r="AB24" s="36">
        <v>21</v>
      </c>
      <c r="AC24" s="36">
        <v>2727918</v>
      </c>
      <c r="AD24" s="36">
        <f t="shared" si="4"/>
        <v>57286278</v>
      </c>
      <c r="AE24" s="37">
        <f t="shared" si="6"/>
        <v>174810278</v>
      </c>
      <c r="AF24" s="4">
        <v>21</v>
      </c>
      <c r="AG24" s="2">
        <v>114789</v>
      </c>
      <c r="AH24" s="2">
        <f t="shared" si="11"/>
        <v>2410569</v>
      </c>
      <c r="AI24" s="5">
        <f t="shared" si="17"/>
        <v>5493850</v>
      </c>
      <c r="AJ24" s="4">
        <v>21</v>
      </c>
      <c r="AK24" s="2">
        <v>832267</v>
      </c>
      <c r="AL24" s="2">
        <f t="shared" si="7"/>
        <v>17477607</v>
      </c>
      <c r="AM24" s="5">
        <f t="shared" si="12"/>
        <v>68941756</v>
      </c>
    </row>
    <row r="25" spans="8:39" x14ac:dyDescent="0.2">
      <c r="H25" s="6">
        <v>22</v>
      </c>
      <c r="I25" s="3">
        <v>3361047</v>
      </c>
      <c r="J25" s="12">
        <f>H25*I25</f>
        <v>73943034</v>
      </c>
      <c r="K25" s="8">
        <f t="shared" si="13"/>
        <v>256146484</v>
      </c>
      <c r="L25" s="6">
        <v>22</v>
      </c>
      <c r="M25" s="3">
        <v>7090280</v>
      </c>
      <c r="N25" s="3">
        <f t="shared" si="3"/>
        <v>155986160</v>
      </c>
      <c r="O25" s="8">
        <f t="shared" ref="O25:O40" si="25">M25</f>
        <v>7090280</v>
      </c>
      <c r="P25" s="6">
        <v>22</v>
      </c>
      <c r="Q25" s="3">
        <v>5427917</v>
      </c>
      <c r="R25" s="3">
        <f t="shared" si="9"/>
        <v>119414174</v>
      </c>
      <c r="S25" s="8">
        <f t="shared" si="15"/>
        <v>20264201</v>
      </c>
      <c r="T25" s="6">
        <v>22</v>
      </c>
      <c r="U25" s="3">
        <v>14163671</v>
      </c>
      <c r="V25" s="3">
        <f t="shared" si="1"/>
        <v>311600762</v>
      </c>
      <c r="W25" s="20">
        <f t="shared" si="2"/>
        <v>59146513</v>
      </c>
      <c r="X25" s="35">
        <v>22</v>
      </c>
      <c r="Y25" s="36">
        <v>1841667</v>
      </c>
      <c r="Z25" s="36">
        <f t="shared" si="10"/>
        <v>40516674</v>
      </c>
      <c r="AA25" s="37">
        <f t="shared" si="16"/>
        <v>128352038</v>
      </c>
      <c r="AB25" s="36">
        <v>22</v>
      </c>
      <c r="AC25" s="36">
        <v>3428441</v>
      </c>
      <c r="AD25" s="36">
        <f t="shared" si="4"/>
        <v>75425702</v>
      </c>
      <c r="AE25" s="37">
        <f t="shared" si="6"/>
        <v>250235980</v>
      </c>
      <c r="AF25" s="4">
        <v>22</v>
      </c>
      <c r="AG25" s="2">
        <v>149449</v>
      </c>
      <c r="AH25" s="2">
        <f t="shared" si="11"/>
        <v>3287878</v>
      </c>
      <c r="AI25" s="5">
        <f t="shared" si="17"/>
        <v>8781728</v>
      </c>
      <c r="AJ25" s="4">
        <v>22</v>
      </c>
      <c r="AK25" s="2">
        <v>892899</v>
      </c>
      <c r="AL25" s="2">
        <f t="shared" si="7"/>
        <v>19643778</v>
      </c>
      <c r="AM25" s="5">
        <f t="shared" si="12"/>
        <v>88585534</v>
      </c>
    </row>
    <row r="26" spans="8:39" x14ac:dyDescent="0.2">
      <c r="H26" s="6">
        <v>23</v>
      </c>
      <c r="I26" s="3">
        <v>4245794</v>
      </c>
      <c r="J26" s="12">
        <f>H26*I26</f>
        <v>97653262</v>
      </c>
      <c r="K26" s="8">
        <f t="shared" si="13"/>
        <v>353799746</v>
      </c>
      <c r="L26" s="6">
        <v>23</v>
      </c>
      <c r="M26" s="3">
        <v>8177540</v>
      </c>
      <c r="N26" s="3">
        <f t="shared" si="3"/>
        <v>188083420</v>
      </c>
      <c r="O26" s="8">
        <f t="shared" ref="O26" si="26">M26+O25</f>
        <v>15267820</v>
      </c>
      <c r="P26" s="6">
        <v>23</v>
      </c>
      <c r="Q26" s="3">
        <v>6841567</v>
      </c>
      <c r="R26" s="3">
        <f t="shared" si="9"/>
        <v>157356041</v>
      </c>
      <c r="S26" s="8">
        <f t="shared" si="15"/>
        <v>27105768</v>
      </c>
      <c r="T26" s="6">
        <v>23</v>
      </c>
      <c r="U26" s="3">
        <v>16291765</v>
      </c>
      <c r="V26" s="3">
        <f t="shared" si="1"/>
        <v>374710595</v>
      </c>
      <c r="W26" s="20">
        <f t="shared" si="2"/>
        <v>75438278</v>
      </c>
      <c r="X26" s="35">
        <v>23</v>
      </c>
      <c r="Y26" s="36">
        <v>2461887</v>
      </c>
      <c r="Z26" s="36">
        <f t="shared" si="10"/>
        <v>56623401</v>
      </c>
      <c r="AA26" s="37">
        <f t="shared" si="16"/>
        <v>184975439</v>
      </c>
      <c r="AB26" s="36">
        <v>23</v>
      </c>
      <c r="AC26" s="36">
        <v>4154950</v>
      </c>
      <c r="AD26" s="36">
        <f t="shared" si="4"/>
        <v>95563850</v>
      </c>
      <c r="AE26" s="37">
        <f t="shared" si="6"/>
        <v>345799830</v>
      </c>
      <c r="AF26" s="4">
        <v>23</v>
      </c>
      <c r="AG26" s="2">
        <v>188815</v>
      </c>
      <c r="AH26" s="2">
        <f t="shared" si="11"/>
        <v>4342745</v>
      </c>
      <c r="AI26" s="5">
        <f t="shared" si="17"/>
        <v>13124473</v>
      </c>
      <c r="AJ26" s="4">
        <v>23</v>
      </c>
      <c r="AK26" s="2">
        <v>960978</v>
      </c>
      <c r="AL26" s="2">
        <f t="shared" si="7"/>
        <v>22102494</v>
      </c>
      <c r="AM26" s="5">
        <f t="shared" si="12"/>
        <v>110688028</v>
      </c>
    </row>
    <row r="27" spans="8:39" x14ac:dyDescent="0.2">
      <c r="H27" s="6">
        <v>24</v>
      </c>
      <c r="I27" s="3">
        <v>5227803</v>
      </c>
      <c r="J27" s="12">
        <f>H27*I27</f>
        <v>125467272</v>
      </c>
      <c r="K27" s="8">
        <f t="shared" si="13"/>
        <v>479267018</v>
      </c>
      <c r="L27" s="6">
        <v>24</v>
      </c>
      <c r="M27" s="3">
        <v>8872480</v>
      </c>
      <c r="N27" s="3">
        <f t="shared" si="3"/>
        <v>212939520</v>
      </c>
      <c r="O27" s="8">
        <f t="shared" ref="O27:O40" si="27">M27</f>
        <v>8872480</v>
      </c>
      <c r="P27" s="6">
        <v>24</v>
      </c>
      <c r="Q27" s="3">
        <v>8513916</v>
      </c>
      <c r="R27" s="3">
        <f t="shared" si="9"/>
        <v>204333984</v>
      </c>
      <c r="S27" s="8">
        <f t="shared" si="15"/>
        <v>35619684</v>
      </c>
      <c r="T27" s="6">
        <v>24</v>
      </c>
      <c r="U27" s="3">
        <v>17546914</v>
      </c>
      <c r="V27" s="3">
        <f t="shared" si="1"/>
        <v>421125936</v>
      </c>
      <c r="W27" s="20">
        <f t="shared" si="2"/>
        <v>92985192</v>
      </c>
      <c r="X27" s="35">
        <v>24</v>
      </c>
      <c r="Y27" s="36">
        <v>3258732</v>
      </c>
      <c r="Z27" s="36">
        <f t="shared" si="10"/>
        <v>78209568</v>
      </c>
      <c r="AA27" s="37">
        <f t="shared" si="16"/>
        <v>263185007</v>
      </c>
      <c r="AB27" s="36">
        <v>24</v>
      </c>
      <c r="AC27" s="36">
        <v>4853262</v>
      </c>
      <c r="AD27" s="36">
        <f t="shared" si="4"/>
        <v>116478288</v>
      </c>
      <c r="AE27" s="37">
        <f t="shared" si="6"/>
        <v>462278118</v>
      </c>
      <c r="AF27" s="4">
        <v>24</v>
      </c>
      <c r="AG27" s="2">
        <v>240411</v>
      </c>
      <c r="AH27" s="2">
        <f t="shared" si="11"/>
        <v>5769864</v>
      </c>
      <c r="AI27" s="5">
        <f t="shared" si="17"/>
        <v>18894337</v>
      </c>
      <c r="AJ27" s="4">
        <v>24</v>
      </c>
      <c r="AK27" s="2">
        <v>1034050</v>
      </c>
      <c r="AL27" s="2">
        <f t="shared" si="7"/>
        <v>24817200</v>
      </c>
      <c r="AM27" s="5">
        <f t="shared" si="12"/>
        <v>135505228</v>
      </c>
    </row>
    <row r="28" spans="8:39" x14ac:dyDescent="0.2">
      <c r="H28" s="6">
        <v>25</v>
      </c>
      <c r="I28" s="3">
        <v>6489035</v>
      </c>
      <c r="J28" s="12">
        <f>H28*I28</f>
        <v>162225875</v>
      </c>
      <c r="K28" s="8">
        <f t="shared" si="13"/>
        <v>641492893</v>
      </c>
      <c r="L28" s="6">
        <v>25</v>
      </c>
      <c r="M28" s="3">
        <v>9582372</v>
      </c>
      <c r="N28" s="3">
        <f t="shared" si="3"/>
        <v>239559300</v>
      </c>
      <c r="O28" s="8">
        <f t="shared" ref="O28" si="28">M28+O27</f>
        <v>18454852</v>
      </c>
      <c r="P28" s="6">
        <v>25</v>
      </c>
      <c r="Q28" s="3">
        <v>10845656</v>
      </c>
      <c r="R28" s="3">
        <f t="shared" si="9"/>
        <v>271141400</v>
      </c>
      <c r="S28" s="8">
        <f t="shared" si="15"/>
        <v>46465340</v>
      </c>
      <c r="T28" s="6">
        <v>25</v>
      </c>
      <c r="U28" s="3">
        <v>18789130</v>
      </c>
      <c r="V28" s="3">
        <f t="shared" si="1"/>
        <v>469728250</v>
      </c>
      <c r="W28" s="20">
        <f t="shared" si="2"/>
        <v>111774322</v>
      </c>
      <c r="X28" s="35">
        <v>25</v>
      </c>
      <c r="Y28" s="36">
        <v>4218725</v>
      </c>
      <c r="Z28" s="36">
        <f t="shared" si="10"/>
        <v>105468125</v>
      </c>
      <c r="AA28" s="37">
        <f t="shared" si="16"/>
        <v>368653132</v>
      </c>
      <c r="AB28" s="36">
        <v>25</v>
      </c>
      <c r="AC28" s="36">
        <v>5531482</v>
      </c>
      <c r="AD28" s="36">
        <f t="shared" si="4"/>
        <v>138287050</v>
      </c>
      <c r="AE28" s="37">
        <f t="shared" si="6"/>
        <v>600565168</v>
      </c>
      <c r="AF28" s="4">
        <v>25</v>
      </c>
      <c r="AG28" s="2">
        <v>309283</v>
      </c>
      <c r="AH28" s="2">
        <f t="shared" si="11"/>
        <v>7732075</v>
      </c>
      <c r="AI28" s="5">
        <f t="shared" si="17"/>
        <v>26626412</v>
      </c>
      <c r="AJ28" s="4">
        <v>25</v>
      </c>
      <c r="AK28" s="2">
        <v>1115429</v>
      </c>
      <c r="AL28" s="2">
        <f t="shared" si="7"/>
        <v>27885725</v>
      </c>
      <c r="AM28" s="5">
        <f t="shared" si="12"/>
        <v>163390953</v>
      </c>
    </row>
    <row r="29" spans="8:39" x14ac:dyDescent="0.2">
      <c r="H29" s="6">
        <v>26</v>
      </c>
      <c r="I29" s="3">
        <v>7564974</v>
      </c>
      <c r="J29" s="12">
        <f>H29*I29</f>
        <v>196689324</v>
      </c>
      <c r="K29" s="8">
        <f t="shared" si="13"/>
        <v>838182217</v>
      </c>
      <c r="L29" s="6">
        <v>26</v>
      </c>
      <c r="M29" s="3">
        <v>9878502</v>
      </c>
      <c r="N29" s="3">
        <f t="shared" si="3"/>
        <v>256841052</v>
      </c>
      <c r="O29" s="8">
        <f t="shared" ref="O29:O40" si="29">M29</f>
        <v>9878502</v>
      </c>
      <c r="P29" s="6">
        <v>26</v>
      </c>
      <c r="Q29" s="3">
        <v>13005938</v>
      </c>
      <c r="R29" s="3">
        <f t="shared" si="9"/>
        <v>338154388</v>
      </c>
      <c r="S29" s="8">
        <f t="shared" si="15"/>
        <v>59471278</v>
      </c>
      <c r="T29" s="6">
        <v>26</v>
      </c>
      <c r="U29" s="3">
        <v>19113101</v>
      </c>
      <c r="V29" s="3">
        <f t="shared" si="1"/>
        <v>496940626</v>
      </c>
      <c r="W29" s="20">
        <f t="shared" si="2"/>
        <v>130887423</v>
      </c>
      <c r="X29" s="35">
        <v>26</v>
      </c>
      <c r="Y29" s="36">
        <v>5331756</v>
      </c>
      <c r="Z29" s="36">
        <f t="shared" si="10"/>
        <v>138625656</v>
      </c>
      <c r="AA29" s="37">
        <f t="shared" si="16"/>
        <v>507278788</v>
      </c>
      <c r="AB29" s="36">
        <v>26</v>
      </c>
      <c r="AC29" s="36">
        <v>6263936</v>
      </c>
      <c r="AD29" s="36">
        <f t="shared" si="4"/>
        <v>162862336</v>
      </c>
      <c r="AE29" s="37">
        <f t="shared" si="6"/>
        <v>763427504</v>
      </c>
      <c r="AF29" s="4">
        <v>26</v>
      </c>
      <c r="AG29" s="2">
        <v>396423</v>
      </c>
      <c r="AH29" s="2">
        <f t="shared" si="11"/>
        <v>10306998</v>
      </c>
      <c r="AI29" s="5">
        <f t="shared" si="17"/>
        <v>36933410</v>
      </c>
      <c r="AJ29" s="4">
        <v>26</v>
      </c>
      <c r="AK29" s="2">
        <v>1205210</v>
      </c>
      <c r="AL29" s="2">
        <f t="shared" si="7"/>
        <v>31335460</v>
      </c>
      <c r="AM29" s="5">
        <f t="shared" si="12"/>
        <v>194726413</v>
      </c>
    </row>
    <row r="30" spans="8:39" x14ac:dyDescent="0.2">
      <c r="H30" s="6">
        <v>27</v>
      </c>
      <c r="I30" s="3">
        <v>8753624</v>
      </c>
      <c r="J30" s="12">
        <f>H30*I30</f>
        <v>236347848</v>
      </c>
      <c r="K30" s="8">
        <f t="shared" si="13"/>
        <v>1074530065</v>
      </c>
      <c r="L30" s="6">
        <v>27</v>
      </c>
      <c r="M30" s="3">
        <v>10402392</v>
      </c>
      <c r="N30" s="3">
        <f t="shared" si="3"/>
        <v>280864584</v>
      </c>
      <c r="O30" s="8">
        <f t="shared" ref="O30" si="30">M30+O29</f>
        <v>20280894</v>
      </c>
      <c r="P30" s="6">
        <v>27</v>
      </c>
      <c r="Q30" s="3">
        <v>15287955</v>
      </c>
      <c r="R30" s="3">
        <f t="shared" si="9"/>
        <v>412774785</v>
      </c>
      <c r="S30" s="8">
        <f t="shared" si="15"/>
        <v>74759233</v>
      </c>
      <c r="T30" s="6">
        <v>27</v>
      </c>
      <c r="U30" s="3">
        <v>19497991</v>
      </c>
      <c r="V30" s="3">
        <f t="shared" si="1"/>
        <v>526445757</v>
      </c>
      <c r="W30" s="20">
        <f t="shared" si="2"/>
        <v>150385414</v>
      </c>
      <c r="X30" s="35">
        <v>27</v>
      </c>
      <c r="Y30" s="36">
        <v>6697442</v>
      </c>
      <c r="Z30" s="36">
        <f t="shared" si="10"/>
        <v>180830934</v>
      </c>
      <c r="AA30" s="37">
        <f t="shared" si="16"/>
        <v>688109722</v>
      </c>
      <c r="AB30" s="36">
        <v>27</v>
      </c>
      <c r="AC30" s="36">
        <v>7138119</v>
      </c>
      <c r="AD30" s="36">
        <f t="shared" si="4"/>
        <v>192729213</v>
      </c>
      <c r="AE30" s="37">
        <f t="shared" si="6"/>
        <v>956156717</v>
      </c>
      <c r="AF30" s="4">
        <v>27</v>
      </c>
      <c r="AG30" s="2">
        <v>502385</v>
      </c>
      <c r="AH30" s="2">
        <f t="shared" si="11"/>
        <v>13564395</v>
      </c>
      <c r="AI30" s="5">
        <f t="shared" si="17"/>
        <v>50497805</v>
      </c>
      <c r="AJ30" s="4">
        <v>27</v>
      </c>
      <c r="AK30" s="2">
        <v>1306164</v>
      </c>
      <c r="AL30" s="2">
        <f t="shared" si="7"/>
        <v>35266428</v>
      </c>
      <c r="AM30" s="5">
        <f t="shared" si="12"/>
        <v>229992841</v>
      </c>
    </row>
    <row r="31" spans="8:39" x14ac:dyDescent="0.2">
      <c r="H31" s="6">
        <v>28</v>
      </c>
      <c r="I31" s="3">
        <v>9680452</v>
      </c>
      <c r="J31" s="12">
        <f>H31*I31</f>
        <v>271052656</v>
      </c>
      <c r="K31" s="8">
        <f t="shared" si="13"/>
        <v>1345582721</v>
      </c>
      <c r="L31" s="6">
        <v>28</v>
      </c>
      <c r="M31" s="3">
        <v>10730418</v>
      </c>
      <c r="N31" s="3">
        <f t="shared" si="3"/>
        <v>300451704</v>
      </c>
      <c r="O31" s="8">
        <f t="shared" ref="O31:O40" si="31">M31</f>
        <v>10730418</v>
      </c>
      <c r="P31" s="6">
        <v>28</v>
      </c>
      <c r="Q31" s="3">
        <v>16817004</v>
      </c>
      <c r="R31" s="3">
        <f t="shared" si="9"/>
        <v>470876112</v>
      </c>
      <c r="S31" s="8">
        <f t="shared" si="15"/>
        <v>91576237</v>
      </c>
      <c r="T31" s="6">
        <v>28</v>
      </c>
      <c r="U31" s="3">
        <v>19131191</v>
      </c>
      <c r="V31" s="3">
        <f t="shared" si="1"/>
        <v>535673348</v>
      </c>
      <c r="W31" s="20">
        <f t="shared" si="2"/>
        <v>169516605</v>
      </c>
      <c r="X31" s="35">
        <v>28</v>
      </c>
      <c r="Y31" s="36">
        <v>8411307</v>
      </c>
      <c r="Z31" s="36">
        <f t="shared" si="10"/>
        <v>235516596</v>
      </c>
      <c r="AA31" s="37">
        <f t="shared" si="16"/>
        <v>923626318</v>
      </c>
      <c r="AB31" s="36">
        <v>28</v>
      </c>
      <c r="AC31" s="36">
        <v>8187787</v>
      </c>
      <c r="AD31" s="36">
        <f t="shared" si="4"/>
        <v>229258036</v>
      </c>
      <c r="AE31" s="37">
        <f t="shared" si="6"/>
        <v>1185414753</v>
      </c>
      <c r="AF31" s="4">
        <v>28</v>
      </c>
      <c r="AG31" s="2">
        <v>631757</v>
      </c>
      <c r="AH31" s="2">
        <f t="shared" si="11"/>
        <v>17689196</v>
      </c>
      <c r="AI31" s="5">
        <f t="shared" si="17"/>
        <v>68187001</v>
      </c>
      <c r="AJ31" s="4">
        <v>28</v>
      </c>
      <c r="AK31" s="2">
        <v>1411587</v>
      </c>
      <c r="AL31" s="2">
        <f t="shared" si="7"/>
        <v>39524436</v>
      </c>
      <c r="AM31" s="5">
        <f t="shared" si="12"/>
        <v>269517277</v>
      </c>
    </row>
    <row r="32" spans="8:39" x14ac:dyDescent="0.2">
      <c r="H32" s="6">
        <v>29</v>
      </c>
      <c r="I32" s="3">
        <v>10913591</v>
      </c>
      <c r="J32" s="12">
        <f>H32*I32</f>
        <v>316494139</v>
      </c>
      <c r="K32" s="8">
        <f t="shared" si="13"/>
        <v>1662076860</v>
      </c>
      <c r="L32" s="6">
        <v>29</v>
      </c>
      <c r="M32" s="3">
        <v>11519647</v>
      </c>
      <c r="N32" s="3">
        <f t="shared" si="3"/>
        <v>334069763</v>
      </c>
      <c r="O32" s="8">
        <f t="shared" ref="O32" si="32">M32+O31</f>
        <v>22250065</v>
      </c>
      <c r="P32" s="6">
        <v>29</v>
      </c>
      <c r="Q32" s="3">
        <v>18662922</v>
      </c>
      <c r="R32" s="3">
        <f t="shared" si="9"/>
        <v>541224738</v>
      </c>
      <c r="S32" s="8">
        <f t="shared" si="15"/>
        <v>110239159</v>
      </c>
      <c r="T32" s="6">
        <v>29</v>
      </c>
      <c r="U32" s="3">
        <v>19613197</v>
      </c>
      <c r="V32" s="3">
        <f t="shared" si="1"/>
        <v>568782713</v>
      </c>
      <c r="W32" s="20">
        <f t="shared" si="2"/>
        <v>189129802</v>
      </c>
      <c r="X32" s="35">
        <v>29</v>
      </c>
      <c r="Y32" s="38">
        <v>10549983</v>
      </c>
      <c r="Z32" s="36">
        <f t="shared" si="10"/>
        <v>305949507</v>
      </c>
      <c r="AA32" s="37">
        <f t="shared" si="16"/>
        <v>1229575825</v>
      </c>
      <c r="AB32" s="36">
        <v>29</v>
      </c>
      <c r="AC32" s="36">
        <v>9567879</v>
      </c>
      <c r="AD32" s="36">
        <f t="shared" si="4"/>
        <v>277468491</v>
      </c>
      <c r="AE32" s="37">
        <f t="shared" si="6"/>
        <v>1462883244</v>
      </c>
      <c r="AF32" s="4">
        <v>29</v>
      </c>
      <c r="AG32" s="2">
        <v>781207</v>
      </c>
      <c r="AH32" s="2">
        <f t="shared" si="11"/>
        <v>22655003</v>
      </c>
      <c r="AI32" s="5">
        <f t="shared" si="17"/>
        <v>90842004</v>
      </c>
      <c r="AJ32" s="4">
        <v>29</v>
      </c>
      <c r="AK32" s="2">
        <v>1535647</v>
      </c>
      <c r="AL32" s="2">
        <f t="shared" si="7"/>
        <v>44533763</v>
      </c>
      <c r="AM32" s="5">
        <f t="shared" si="12"/>
        <v>314051040</v>
      </c>
    </row>
    <row r="33" spans="8:39" x14ac:dyDescent="0.2">
      <c r="H33" s="6">
        <v>30</v>
      </c>
      <c r="I33" s="3">
        <v>12001705</v>
      </c>
      <c r="J33" s="12">
        <f>H33*I33</f>
        <v>360051150</v>
      </c>
      <c r="K33" s="8">
        <f t="shared" si="13"/>
        <v>2022128010</v>
      </c>
      <c r="L33" s="6">
        <v>30</v>
      </c>
      <c r="M33" s="3">
        <v>12313287</v>
      </c>
      <c r="N33" s="3">
        <f t="shared" si="3"/>
        <v>369398610</v>
      </c>
      <c r="O33" s="8">
        <f t="shared" ref="O33:O40" si="33">M33</f>
        <v>12313287</v>
      </c>
      <c r="P33" s="6">
        <v>30</v>
      </c>
      <c r="Q33" s="3">
        <v>20109177</v>
      </c>
      <c r="R33" s="3">
        <f t="shared" si="9"/>
        <v>603275310</v>
      </c>
      <c r="S33" s="8">
        <f t="shared" si="15"/>
        <v>130348336</v>
      </c>
      <c r="T33" s="6">
        <v>30</v>
      </c>
      <c r="U33" s="3">
        <v>19747069</v>
      </c>
      <c r="V33" s="3">
        <f t="shared" si="1"/>
        <v>592412070</v>
      </c>
      <c r="W33" s="20">
        <f t="shared" si="2"/>
        <v>208876871</v>
      </c>
      <c r="X33" s="35">
        <v>30</v>
      </c>
      <c r="Y33" s="38">
        <v>13003478</v>
      </c>
      <c r="Z33" s="36">
        <f t="shared" si="10"/>
        <v>390104340</v>
      </c>
      <c r="AA33" s="37">
        <f t="shared" si="16"/>
        <v>1619680165</v>
      </c>
      <c r="AB33" s="36">
        <v>30</v>
      </c>
      <c r="AC33" s="38">
        <v>11379170</v>
      </c>
      <c r="AD33" s="36">
        <f t="shared" si="4"/>
        <v>341375100</v>
      </c>
      <c r="AE33" s="37">
        <f t="shared" si="6"/>
        <v>1804258344</v>
      </c>
      <c r="AF33" s="4">
        <v>30</v>
      </c>
      <c r="AG33" s="2">
        <v>952927</v>
      </c>
      <c r="AH33" s="2">
        <f t="shared" si="11"/>
        <v>28587810</v>
      </c>
      <c r="AI33" s="5">
        <f t="shared" si="17"/>
        <v>119429814</v>
      </c>
      <c r="AJ33" s="4">
        <v>30</v>
      </c>
      <c r="AK33" s="2">
        <v>1681012</v>
      </c>
      <c r="AL33" s="2">
        <f t="shared" si="7"/>
        <v>50430360</v>
      </c>
      <c r="AM33" s="5">
        <f t="shared" si="12"/>
        <v>364481400</v>
      </c>
    </row>
    <row r="34" spans="8:39" x14ac:dyDescent="0.2">
      <c r="H34" s="6">
        <v>31</v>
      </c>
      <c r="I34" s="3">
        <v>13608659</v>
      </c>
      <c r="J34" s="12">
        <f>H34*I34</f>
        <v>421868429</v>
      </c>
      <c r="K34" s="8">
        <f t="shared" si="13"/>
        <v>2443996439</v>
      </c>
      <c r="L34" s="6">
        <v>31</v>
      </c>
      <c r="M34" s="3">
        <v>14006789</v>
      </c>
      <c r="N34" s="3">
        <f t="shared" si="3"/>
        <v>434210459</v>
      </c>
      <c r="O34" s="8">
        <f t="shared" ref="O34" si="34">M34+O33</f>
        <v>26320076</v>
      </c>
      <c r="P34" s="6">
        <v>31</v>
      </c>
      <c r="Q34" s="3">
        <v>22356982</v>
      </c>
      <c r="R34" s="3">
        <f t="shared" si="9"/>
        <v>693066442</v>
      </c>
      <c r="S34" s="8">
        <f t="shared" si="15"/>
        <v>152705318</v>
      </c>
      <c r="T34" s="6">
        <v>31</v>
      </c>
      <c r="U34" s="3">
        <v>21213558</v>
      </c>
      <c r="V34" s="3">
        <f t="shared" si="1"/>
        <v>657620298</v>
      </c>
      <c r="W34" s="20">
        <f t="shared" si="2"/>
        <v>230090429</v>
      </c>
      <c r="X34" s="35">
        <v>31</v>
      </c>
      <c r="Y34" s="38">
        <v>15971290</v>
      </c>
      <c r="Z34" s="36">
        <f t="shared" si="10"/>
        <v>495109990</v>
      </c>
      <c r="AA34" s="37">
        <f t="shared" si="16"/>
        <v>2114790155</v>
      </c>
      <c r="AB34" s="36">
        <v>31</v>
      </c>
      <c r="AC34" s="38">
        <v>14022828</v>
      </c>
      <c r="AD34" s="36">
        <f t="shared" si="4"/>
        <v>434707668</v>
      </c>
      <c r="AE34" s="37">
        <f t="shared" si="6"/>
        <v>2238966012</v>
      </c>
      <c r="AF34" s="4">
        <v>31</v>
      </c>
      <c r="AG34" s="2">
        <v>1151937</v>
      </c>
      <c r="AH34" s="2">
        <f t="shared" si="11"/>
        <v>35710047</v>
      </c>
      <c r="AI34" s="5">
        <f t="shared" si="17"/>
        <v>155139861</v>
      </c>
      <c r="AJ34" s="4">
        <v>31</v>
      </c>
      <c r="AK34" s="2">
        <v>1860951</v>
      </c>
      <c r="AL34" s="2">
        <f t="shared" si="7"/>
        <v>57689481</v>
      </c>
      <c r="AM34" s="5">
        <f t="shared" si="12"/>
        <v>422170881</v>
      </c>
    </row>
    <row r="35" spans="8:39" x14ac:dyDescent="0.2">
      <c r="H35" s="6">
        <v>32</v>
      </c>
      <c r="I35" s="3">
        <v>15227908</v>
      </c>
      <c r="J35" s="12">
        <f>H35*I35</f>
        <v>487293056</v>
      </c>
      <c r="K35" s="8">
        <f t="shared" si="13"/>
        <v>2931289495</v>
      </c>
      <c r="L35" s="6">
        <v>32</v>
      </c>
      <c r="M35" s="3">
        <v>16251638</v>
      </c>
      <c r="N35" s="3">
        <f>M35*L35</f>
        <v>520052416</v>
      </c>
      <c r="O35" s="8">
        <f t="shared" ref="O35:O40" si="35">M35</f>
        <v>16251638</v>
      </c>
      <c r="P35" s="6">
        <v>32</v>
      </c>
      <c r="Q35" s="3">
        <v>24613322</v>
      </c>
      <c r="R35" s="3">
        <f t="shared" si="9"/>
        <v>787626304</v>
      </c>
      <c r="S35" s="8">
        <f t="shared" si="15"/>
        <v>177318640</v>
      </c>
      <c r="T35" s="6">
        <v>32</v>
      </c>
      <c r="U35" s="3">
        <v>23125189</v>
      </c>
      <c r="V35" s="3">
        <f t="shared" si="1"/>
        <v>740006048</v>
      </c>
      <c r="W35" s="20">
        <f t="shared" si="2"/>
        <v>253215618</v>
      </c>
      <c r="X35" s="35">
        <v>32</v>
      </c>
      <c r="Y35" s="38">
        <v>19730569</v>
      </c>
      <c r="Z35" s="36">
        <f t="shared" si="10"/>
        <v>631378208</v>
      </c>
      <c r="AA35" s="37">
        <f t="shared" si="16"/>
        <v>2746168363</v>
      </c>
      <c r="AB35" s="36">
        <v>32</v>
      </c>
      <c r="AC35" s="38">
        <v>18218219</v>
      </c>
      <c r="AD35" s="36">
        <f t="shared" si="4"/>
        <v>582983008</v>
      </c>
      <c r="AE35" s="37">
        <f t="shared" si="6"/>
        <v>2821949020</v>
      </c>
      <c r="AF35" s="4">
        <v>32</v>
      </c>
      <c r="AG35" s="2">
        <v>1396139</v>
      </c>
      <c r="AH35" s="2">
        <f t="shared" si="11"/>
        <v>44676448</v>
      </c>
      <c r="AI35" s="5">
        <f t="shared" si="17"/>
        <v>199816309</v>
      </c>
      <c r="AJ35" s="4">
        <v>32</v>
      </c>
      <c r="AK35" s="2">
        <v>2090694</v>
      </c>
      <c r="AL35" s="2">
        <f t="shared" si="7"/>
        <v>66902208</v>
      </c>
      <c r="AM35" s="5">
        <f t="shared" si="12"/>
        <v>489073089</v>
      </c>
    </row>
    <row r="36" spans="8:39" x14ac:dyDescent="0.2">
      <c r="H36" s="6">
        <v>33</v>
      </c>
      <c r="I36" s="3">
        <v>18230327</v>
      </c>
      <c r="J36" s="12">
        <f>H36*I36</f>
        <v>601600791</v>
      </c>
      <c r="K36" s="8">
        <f t="shared" si="13"/>
        <v>3532890286</v>
      </c>
      <c r="L36" s="6">
        <v>33</v>
      </c>
      <c r="M36" s="3">
        <v>20379430</v>
      </c>
      <c r="N36" s="3">
        <f t="shared" si="3"/>
        <v>672521190</v>
      </c>
      <c r="O36" s="8">
        <f t="shared" ref="O36" si="36">M36+O35</f>
        <v>36631068</v>
      </c>
      <c r="P36" s="6">
        <v>33</v>
      </c>
      <c r="Q36" s="3">
        <v>28778298</v>
      </c>
      <c r="R36" s="3">
        <f t="shared" si="9"/>
        <v>949683834</v>
      </c>
      <c r="S36" s="8">
        <f t="shared" si="15"/>
        <v>206096938</v>
      </c>
      <c r="T36" s="6">
        <v>33</v>
      </c>
      <c r="U36" s="3">
        <v>25214134</v>
      </c>
      <c r="V36" s="3">
        <f t="shared" si="1"/>
        <v>832066422</v>
      </c>
      <c r="W36" s="20">
        <f t="shared" si="2"/>
        <v>278429752</v>
      </c>
      <c r="X36" s="35">
        <v>33</v>
      </c>
      <c r="Y36" s="38">
        <v>25118801</v>
      </c>
      <c r="Z36" s="36">
        <f t="shared" si="10"/>
        <v>828920433</v>
      </c>
      <c r="AA36" s="37">
        <f t="shared" si="16"/>
        <v>3575088796</v>
      </c>
      <c r="AB36" s="36">
        <v>33</v>
      </c>
      <c r="AC36" s="38">
        <v>25343901</v>
      </c>
      <c r="AD36" s="36">
        <f t="shared" si="4"/>
        <v>836348733</v>
      </c>
      <c r="AE36" s="37">
        <f t="shared" si="6"/>
        <v>3658297753</v>
      </c>
      <c r="AF36" s="4">
        <v>33</v>
      </c>
      <c r="AG36" s="2">
        <v>1688750</v>
      </c>
      <c r="AH36" s="2">
        <f t="shared" si="11"/>
        <v>55728750</v>
      </c>
      <c r="AI36" s="5">
        <f t="shared" si="17"/>
        <v>255545059</v>
      </c>
      <c r="AJ36" s="4">
        <v>33</v>
      </c>
      <c r="AK36" s="2">
        <v>2401993</v>
      </c>
      <c r="AL36" s="2">
        <f t="shared" si="7"/>
        <v>79265769</v>
      </c>
      <c r="AM36" s="5">
        <f t="shared" si="12"/>
        <v>568338858</v>
      </c>
    </row>
    <row r="37" spans="8:39" x14ac:dyDescent="0.2">
      <c r="H37" s="6">
        <v>34</v>
      </c>
      <c r="I37" s="3">
        <v>23060880</v>
      </c>
      <c r="J37" s="12">
        <f>H37*I37</f>
        <v>784069920</v>
      </c>
      <c r="K37" s="8">
        <f t="shared" si="13"/>
        <v>4316960206</v>
      </c>
      <c r="L37" s="6">
        <v>34</v>
      </c>
      <c r="M37" s="3">
        <v>28183912</v>
      </c>
      <c r="N37" s="3">
        <f t="shared" si="3"/>
        <v>958253008</v>
      </c>
      <c r="O37" s="8">
        <f t="shared" ref="O37:O40" si="37">M37</f>
        <v>28183912</v>
      </c>
      <c r="P37" s="6">
        <v>34</v>
      </c>
      <c r="Q37" s="3">
        <v>34553076</v>
      </c>
      <c r="R37" s="3">
        <f t="shared" si="9"/>
        <v>1174804584</v>
      </c>
      <c r="S37" s="8">
        <f t="shared" si="15"/>
        <v>240650014</v>
      </c>
      <c r="T37" s="6">
        <v>34</v>
      </c>
      <c r="U37" s="3">
        <v>31192255</v>
      </c>
      <c r="V37" s="3">
        <f t="shared" si="1"/>
        <v>1060536670</v>
      </c>
      <c r="W37" s="20">
        <f t="shared" si="2"/>
        <v>309622007</v>
      </c>
      <c r="X37" s="35">
        <v>34</v>
      </c>
      <c r="Y37" s="38">
        <v>35184421</v>
      </c>
      <c r="Z37" s="36">
        <f t="shared" si="10"/>
        <v>1196270314</v>
      </c>
      <c r="AA37" s="37">
        <f t="shared" si="16"/>
        <v>4771359110</v>
      </c>
      <c r="AB37" s="36">
        <v>34</v>
      </c>
      <c r="AC37" s="38">
        <v>40257013</v>
      </c>
      <c r="AD37" s="36">
        <f t="shared" si="4"/>
        <v>1368738442</v>
      </c>
      <c r="AE37" s="37">
        <f t="shared" si="6"/>
        <v>5027036195</v>
      </c>
      <c r="AF37" s="4">
        <v>34</v>
      </c>
      <c r="AG37" s="2">
        <v>2050594</v>
      </c>
      <c r="AH37" s="2">
        <f t="shared" si="11"/>
        <v>69720196</v>
      </c>
      <c r="AI37" s="5">
        <f t="shared" si="17"/>
        <v>325265255</v>
      </c>
      <c r="AJ37" s="4">
        <v>34</v>
      </c>
      <c r="AK37" s="2">
        <v>2814903</v>
      </c>
      <c r="AL37" s="2">
        <f t="shared" si="7"/>
        <v>95706702</v>
      </c>
      <c r="AM37" s="5">
        <f t="shared" si="12"/>
        <v>664045560</v>
      </c>
    </row>
    <row r="38" spans="8:39" x14ac:dyDescent="0.2">
      <c r="H38" s="6">
        <v>35</v>
      </c>
      <c r="I38" s="3">
        <v>38330785</v>
      </c>
      <c r="J38" s="12">
        <f>H38*I38</f>
        <v>1341577475</v>
      </c>
      <c r="K38" s="8">
        <f t="shared" si="13"/>
        <v>5658537681</v>
      </c>
      <c r="L38" s="6">
        <v>35</v>
      </c>
      <c r="M38" s="3">
        <v>54988124</v>
      </c>
      <c r="N38" s="3">
        <f t="shared" si="3"/>
        <v>1924584340</v>
      </c>
      <c r="O38" s="8">
        <f t="shared" ref="O38" si="38">M38+O37</f>
        <v>83172036</v>
      </c>
      <c r="P38" s="6">
        <v>35</v>
      </c>
      <c r="Q38" s="3">
        <v>51807222</v>
      </c>
      <c r="R38" s="3">
        <f t="shared" si="9"/>
        <v>1813252770</v>
      </c>
      <c r="S38" s="8">
        <f t="shared" si="15"/>
        <v>292457236</v>
      </c>
      <c r="T38" s="6">
        <v>35</v>
      </c>
      <c r="U38" s="3">
        <v>57135272</v>
      </c>
      <c r="V38" s="3">
        <f t="shared" si="1"/>
        <v>1999734520</v>
      </c>
      <c r="W38" s="20">
        <f t="shared" si="2"/>
        <v>366757279</v>
      </c>
      <c r="X38" s="35">
        <v>35</v>
      </c>
      <c r="Y38" s="38">
        <v>65394126</v>
      </c>
      <c r="Z38" s="36">
        <f t="shared" si="10"/>
        <v>2288794410</v>
      </c>
      <c r="AA38" s="37">
        <f t="shared" si="16"/>
        <v>7060153520</v>
      </c>
      <c r="AB38" s="36">
        <v>35</v>
      </c>
      <c r="AC38" s="38">
        <v>85562581</v>
      </c>
      <c r="AD38" s="36">
        <f t="shared" si="4"/>
        <v>2994690335</v>
      </c>
      <c r="AE38" s="37">
        <f t="shared" si="6"/>
        <v>8021726530</v>
      </c>
      <c r="AF38" s="4">
        <v>35</v>
      </c>
      <c r="AG38" s="2">
        <v>2489905</v>
      </c>
      <c r="AH38" s="2">
        <f t="shared" si="11"/>
        <v>87146675</v>
      </c>
      <c r="AI38" s="5">
        <f t="shared" si="17"/>
        <v>412411930</v>
      </c>
      <c r="AJ38" s="4">
        <v>35</v>
      </c>
      <c r="AK38" s="2">
        <v>3383825</v>
      </c>
      <c r="AL38" s="2">
        <f t="shared" si="7"/>
        <v>118433875</v>
      </c>
      <c r="AM38" s="5">
        <f t="shared" si="12"/>
        <v>782479435</v>
      </c>
    </row>
    <row r="39" spans="8:39" x14ac:dyDescent="0.2">
      <c r="H39" s="6">
        <v>36</v>
      </c>
      <c r="I39" s="3">
        <v>207219257</v>
      </c>
      <c r="J39" s="12">
        <f>H39*I39</f>
        <v>7459893252</v>
      </c>
      <c r="K39" s="8">
        <f t="shared" si="13"/>
        <v>13118430933</v>
      </c>
      <c r="L39" s="6">
        <v>36</v>
      </c>
      <c r="M39" s="3">
        <v>178260103</v>
      </c>
      <c r="N39" s="3">
        <f t="shared" si="3"/>
        <v>6417363708</v>
      </c>
      <c r="O39" s="8">
        <f t="shared" ref="O39:O40" si="39">M39</f>
        <v>178260103</v>
      </c>
      <c r="P39" s="6">
        <v>36</v>
      </c>
      <c r="Q39" s="3">
        <v>278060281</v>
      </c>
      <c r="R39" s="3">
        <f t="shared" si="9"/>
        <v>10010170116</v>
      </c>
      <c r="S39" s="8">
        <f t="shared" si="15"/>
        <v>570517517</v>
      </c>
      <c r="T39" s="6">
        <v>36</v>
      </c>
      <c r="U39" s="3">
        <v>242495190</v>
      </c>
      <c r="V39" s="3">
        <f t="shared" si="1"/>
        <v>8729826840</v>
      </c>
      <c r="W39" s="20">
        <f t="shared" si="2"/>
        <v>609252469</v>
      </c>
      <c r="X39" s="35">
        <v>36</v>
      </c>
      <c r="Y39" s="38">
        <v>270009409</v>
      </c>
      <c r="Z39" s="36">
        <f t="shared" si="10"/>
        <v>9720338724</v>
      </c>
      <c r="AA39" s="37">
        <f t="shared" si="16"/>
        <v>16780492244</v>
      </c>
      <c r="AB39" s="36">
        <v>36</v>
      </c>
      <c r="AC39" s="38">
        <v>248418024</v>
      </c>
      <c r="AD39" s="36">
        <f t="shared" si="4"/>
        <v>8943048864</v>
      </c>
      <c r="AE39" s="37">
        <f t="shared" si="6"/>
        <v>16964775394</v>
      </c>
      <c r="AF39" s="4">
        <v>36</v>
      </c>
      <c r="AG39" s="2">
        <v>3095825</v>
      </c>
      <c r="AH39" s="2">
        <f t="shared" si="11"/>
        <v>111449700</v>
      </c>
      <c r="AI39" s="5">
        <f t="shared" si="17"/>
        <v>523861630</v>
      </c>
      <c r="AJ39" s="4">
        <v>36</v>
      </c>
      <c r="AK39" s="2">
        <v>4197390</v>
      </c>
      <c r="AL39" s="2">
        <f t="shared" si="7"/>
        <v>151106040</v>
      </c>
      <c r="AM39" s="5">
        <f t="shared" si="12"/>
        <v>933585475</v>
      </c>
    </row>
    <row r="40" spans="8:39" x14ac:dyDescent="0.2">
      <c r="H40" s="6">
        <v>37</v>
      </c>
      <c r="I40" s="3">
        <v>42459370</v>
      </c>
      <c r="J40" s="12">
        <f>H40*I40</f>
        <v>1570996690</v>
      </c>
      <c r="K40" s="8">
        <f t="shared" si="13"/>
        <v>14689427623</v>
      </c>
      <c r="L40" s="6">
        <v>37</v>
      </c>
      <c r="M40" s="3">
        <v>12508930</v>
      </c>
      <c r="N40" s="3">
        <f t="shared" si="3"/>
        <v>462830410</v>
      </c>
      <c r="O40" s="8">
        <f t="shared" ref="O40" si="40">M40+O39</f>
        <v>190769033</v>
      </c>
      <c r="P40" s="6">
        <v>37</v>
      </c>
      <c r="Q40" s="3">
        <v>57466601</v>
      </c>
      <c r="R40" s="3">
        <f t="shared" si="9"/>
        <v>2126264237</v>
      </c>
      <c r="S40" s="8">
        <f t="shared" si="15"/>
        <v>627984118</v>
      </c>
      <c r="T40" s="6">
        <v>37</v>
      </c>
      <c r="U40" s="3">
        <v>18731649</v>
      </c>
      <c r="V40" s="3">
        <f t="shared" si="1"/>
        <v>693071013</v>
      </c>
      <c r="W40" s="20">
        <f t="shared" si="2"/>
        <v>627984118</v>
      </c>
      <c r="X40" s="35">
        <v>37</v>
      </c>
      <c r="Y40" s="38">
        <v>23014334</v>
      </c>
      <c r="Z40" s="36">
        <f t="shared" si="10"/>
        <v>851530358</v>
      </c>
      <c r="AA40" s="37">
        <f t="shared" si="16"/>
        <v>17632022602</v>
      </c>
      <c r="AB40" s="36">
        <v>37</v>
      </c>
      <c r="AC40" s="38">
        <v>13311939</v>
      </c>
      <c r="AD40" s="36">
        <f t="shared" si="4"/>
        <v>492541743</v>
      </c>
      <c r="AE40" s="37">
        <f t="shared" si="6"/>
        <v>17457317137</v>
      </c>
      <c r="AF40" s="4">
        <v>37</v>
      </c>
      <c r="AG40" s="2">
        <v>4028282</v>
      </c>
      <c r="AH40" s="2">
        <f t="shared" si="11"/>
        <v>149046434</v>
      </c>
      <c r="AI40" s="5">
        <f t="shared" si="17"/>
        <v>672908064</v>
      </c>
      <c r="AJ40" s="4">
        <v>37</v>
      </c>
      <c r="AK40" s="2">
        <v>5497156</v>
      </c>
      <c r="AL40" s="2">
        <f t="shared" si="7"/>
        <v>203394772</v>
      </c>
      <c r="AM40" s="5">
        <f t="shared" si="12"/>
        <v>1136980247</v>
      </c>
    </row>
    <row r="41" spans="8:39" x14ac:dyDescent="0.2">
      <c r="H41" s="6">
        <v>38</v>
      </c>
      <c r="I41" s="3"/>
      <c r="J41" s="12"/>
      <c r="K41" s="8"/>
      <c r="L41" s="6">
        <v>38</v>
      </c>
      <c r="M41" s="3"/>
      <c r="N41" s="3"/>
      <c r="O41" s="8"/>
      <c r="P41" s="6">
        <v>38</v>
      </c>
      <c r="Q41" s="3"/>
      <c r="R41" s="3"/>
      <c r="S41" s="8"/>
      <c r="T41" s="6">
        <v>38</v>
      </c>
      <c r="U41" s="3"/>
      <c r="V41" s="3"/>
      <c r="W41" s="20"/>
      <c r="X41" s="35">
        <v>38</v>
      </c>
      <c r="Y41" s="36"/>
      <c r="Z41" s="36"/>
      <c r="AA41" s="37"/>
      <c r="AB41" s="36">
        <v>38</v>
      </c>
      <c r="AC41" s="36"/>
      <c r="AD41" s="36"/>
      <c r="AE41" s="37"/>
      <c r="AF41" s="4">
        <v>38</v>
      </c>
      <c r="AG41" s="2">
        <v>5926703</v>
      </c>
      <c r="AH41" s="2">
        <f t="shared" si="11"/>
        <v>225214714</v>
      </c>
      <c r="AI41" s="5">
        <f t="shared" si="17"/>
        <v>898122778</v>
      </c>
      <c r="AJ41" s="4">
        <v>38</v>
      </c>
      <c r="AK41" s="2">
        <v>7926347</v>
      </c>
      <c r="AL41" s="2">
        <f t="shared" si="7"/>
        <v>301201186</v>
      </c>
      <c r="AM41" s="5">
        <f t="shared" si="12"/>
        <v>1438181433</v>
      </c>
    </row>
    <row r="42" spans="8:39" x14ac:dyDescent="0.2">
      <c r="H42" s="6">
        <v>39</v>
      </c>
      <c r="I42" s="3"/>
      <c r="J42" s="12"/>
      <c r="K42" s="8"/>
      <c r="L42" s="6">
        <v>39</v>
      </c>
      <c r="M42" s="3"/>
      <c r="N42" s="3"/>
      <c r="O42" s="8"/>
      <c r="P42" s="6">
        <v>39</v>
      </c>
      <c r="Q42" s="3"/>
      <c r="R42" s="3"/>
      <c r="S42" s="8"/>
      <c r="T42" s="6">
        <v>39</v>
      </c>
      <c r="U42" s="3"/>
      <c r="V42" s="3"/>
      <c r="W42" s="20"/>
      <c r="X42" s="35">
        <v>39</v>
      </c>
      <c r="Y42" s="38"/>
      <c r="Z42" s="36"/>
      <c r="AA42" s="37"/>
      <c r="AB42" s="36">
        <v>39</v>
      </c>
      <c r="AC42" s="38"/>
      <c r="AD42" s="36"/>
      <c r="AE42" s="37"/>
      <c r="AF42" s="4">
        <v>39</v>
      </c>
      <c r="AG42" s="22">
        <v>11946311</v>
      </c>
      <c r="AH42" s="2">
        <f t="shared" si="11"/>
        <v>465906129</v>
      </c>
      <c r="AI42" s="5">
        <f t="shared" si="17"/>
        <v>1364028907</v>
      </c>
      <c r="AJ42" s="4">
        <v>39</v>
      </c>
      <c r="AK42" s="22">
        <v>13889885</v>
      </c>
      <c r="AL42" s="2">
        <f t="shared" si="7"/>
        <v>541705515</v>
      </c>
      <c r="AM42" s="5">
        <f t="shared" si="12"/>
        <v>1979886948</v>
      </c>
    </row>
    <row r="43" spans="8:39" x14ac:dyDescent="0.2">
      <c r="H43" s="6">
        <v>40</v>
      </c>
      <c r="I43" s="3"/>
      <c r="J43" s="12"/>
      <c r="K43" s="8"/>
      <c r="L43" s="6">
        <v>40</v>
      </c>
      <c r="M43" s="3"/>
      <c r="N43" s="3"/>
      <c r="O43" s="8"/>
      <c r="P43" s="6">
        <v>40</v>
      </c>
      <c r="Q43" s="3"/>
      <c r="R43" s="3"/>
      <c r="S43" s="8"/>
      <c r="T43" s="6">
        <v>40</v>
      </c>
      <c r="U43" s="3"/>
      <c r="V43" s="3"/>
      <c r="W43" s="20"/>
      <c r="X43" s="35">
        <v>40</v>
      </c>
      <c r="Y43" s="38"/>
      <c r="Z43" s="36"/>
      <c r="AA43" s="37"/>
      <c r="AB43" s="36">
        <v>40</v>
      </c>
      <c r="AC43" s="38"/>
      <c r="AD43" s="36"/>
      <c r="AE43" s="37"/>
      <c r="AF43" s="4">
        <v>40</v>
      </c>
      <c r="AG43" s="22">
        <v>49242414</v>
      </c>
      <c r="AH43" s="2">
        <f t="shared" si="11"/>
        <v>1969696560</v>
      </c>
      <c r="AI43" s="5">
        <f t="shared" si="17"/>
        <v>3333725467</v>
      </c>
      <c r="AJ43" s="4">
        <v>40</v>
      </c>
      <c r="AK43" s="22">
        <v>28604518</v>
      </c>
      <c r="AL43" s="2">
        <f t="shared" si="7"/>
        <v>1144180720</v>
      </c>
      <c r="AM43" s="5">
        <f t="shared" si="12"/>
        <v>3124067668</v>
      </c>
    </row>
    <row r="44" spans="8:39" x14ac:dyDescent="0.2">
      <c r="H44" s="6"/>
      <c r="I44" s="3"/>
      <c r="J44" s="12"/>
      <c r="K44" s="8"/>
      <c r="L44" s="6"/>
      <c r="M44" s="3"/>
      <c r="N44" s="3"/>
      <c r="O44" s="7"/>
      <c r="P44" s="6"/>
      <c r="Q44" s="3"/>
      <c r="R44" s="3"/>
      <c r="S44" s="7"/>
      <c r="T44" s="6"/>
      <c r="U44" s="3"/>
      <c r="V44" s="3"/>
      <c r="W44" s="2"/>
      <c r="X44" s="4"/>
      <c r="Y44" s="2"/>
      <c r="Z44" s="2"/>
      <c r="AA44" s="5"/>
      <c r="AB44" s="4"/>
      <c r="AC44" s="2"/>
      <c r="AD44" s="2"/>
      <c r="AE44" s="5"/>
      <c r="AF44" s="4"/>
      <c r="AG44" s="2"/>
      <c r="AH44" s="2"/>
      <c r="AI44" s="5"/>
      <c r="AJ44" s="4"/>
      <c r="AK44" s="2"/>
      <c r="AL44" s="2"/>
      <c r="AM44" s="5"/>
    </row>
    <row r="45" spans="8:39" x14ac:dyDescent="0.2">
      <c r="H45" s="9"/>
      <c r="I45" s="10" t="s">
        <v>9</v>
      </c>
      <c r="J45" s="10">
        <f>(SUM(J13:J40))/(SUM(I13:I40))</f>
        <v>33.706358375643042</v>
      </c>
      <c r="K45" s="11"/>
      <c r="L45" s="9"/>
      <c r="M45" s="10" t="s">
        <v>9</v>
      </c>
      <c r="N45" s="10">
        <f>(SUM(N13:N40))/(SUM(M13:M40))</f>
        <v>32.489253133770575</v>
      </c>
      <c r="O45" s="11"/>
      <c r="P45" s="9"/>
      <c r="Q45" s="10" t="s">
        <v>9</v>
      </c>
      <c r="R45" s="10">
        <f>(SUM(R13:R40))/(SUM(Q13:Q40))</f>
        <v>33.378557548170349</v>
      </c>
      <c r="S45" s="11"/>
      <c r="T45" s="9"/>
      <c r="U45" s="10" t="s">
        <v>9</v>
      </c>
      <c r="V45" s="10">
        <f>(SUM(V13:V40))/(SUM(U13:U40))</f>
        <v>31.760499349536648</v>
      </c>
      <c r="W45" s="21"/>
      <c r="X45" s="23"/>
      <c r="Y45" s="10" t="s">
        <v>9</v>
      </c>
      <c r="Z45" s="10">
        <f>(SUM(Z15:Z43))/(SUM(Y15:Y43))</f>
        <v>34.253427555937193</v>
      </c>
      <c r="AA45" s="13"/>
      <c r="AB45" s="23"/>
      <c r="AC45" s="10" t="s">
        <v>9</v>
      </c>
      <c r="AD45" s="10">
        <f>(SUM(AD13:AD43))/(SUM(AC13:AC43))</f>
        <v>33.914030248884906</v>
      </c>
      <c r="AE45" s="13"/>
      <c r="AF45" s="23"/>
      <c r="AG45" s="10" t="s">
        <v>9</v>
      </c>
      <c r="AH45" s="10">
        <f>(SUM(AH15:AH43))/(SUM(AG15:AG43))</f>
        <v>38.123911096180493</v>
      </c>
      <c r="AI45" s="13"/>
      <c r="AJ45" s="23"/>
      <c r="AK45" s="10" t="s">
        <v>9</v>
      </c>
      <c r="AL45" s="10">
        <f>(SUM(AL13:AL43))/(SUM(AK13:AK43))</f>
        <v>35.726300564414146</v>
      </c>
      <c r="AM45" s="13"/>
    </row>
  </sheetData>
  <mergeCells count="10">
    <mergeCell ref="AF2:AI3"/>
    <mergeCell ref="AJ2:AM3"/>
    <mergeCell ref="X1:AM1"/>
    <mergeCell ref="P2:S3"/>
    <mergeCell ref="T2:W3"/>
    <mergeCell ref="H1:W1"/>
    <mergeCell ref="AB2:AE3"/>
    <mergeCell ref="X2:AA3"/>
    <mergeCell ref="H2:K3"/>
    <mergeCell ref="L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Joslin</dc:creator>
  <cp:lastModifiedBy>Shannon Joslin</cp:lastModifiedBy>
  <dcterms:created xsi:type="dcterms:W3CDTF">2022-08-27T00:31:24Z</dcterms:created>
  <dcterms:modified xsi:type="dcterms:W3CDTF">2022-10-11T14:32:52Z</dcterms:modified>
</cp:coreProperties>
</file>