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shan/Toby Playpad Dropbox/Shannon Ryan/GitHub/pyBLOSSUM/data/"/>
    </mc:Choice>
  </mc:AlternateContent>
  <xr:revisionPtr revIDLastSave="0" documentId="8_{39089E16-B2DE-854A-B464-53CF587DD1D7}" xr6:coauthVersionLast="47" xr6:coauthVersionMax="47" xr10:uidLastSave="{00000000-0000-0000-0000-000000000000}"/>
  <bookViews>
    <workbookView xWindow="0" yWindow="500" windowWidth="38400" windowHeight="19740" xr2:uid="{CB9798DC-F643-FF4E-A03A-B787DB30A1A9}"/>
  </bookViews>
  <sheets>
    <sheet name="Material properti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" i="1" l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<sst xmlns="http://schemas.openxmlformats.org/spreadsheetml/2006/main" count="77" uniqueCount="77">
  <si>
    <t>Material</t>
  </si>
  <si>
    <t>Density (g/ccm)</t>
  </si>
  <si>
    <t>Hardness (HB)</t>
  </si>
  <si>
    <t>Yield strength (Mpa)</t>
  </si>
  <si>
    <t>Tensile modulus (Gpa)</t>
  </si>
  <si>
    <t>Shear modulus (Gpa)</t>
  </si>
  <si>
    <t>Shear strength (Mpa)</t>
  </si>
  <si>
    <t>Specific heat (J/kg.K)</t>
  </si>
  <si>
    <t>Melting temperature (K)</t>
  </si>
  <si>
    <t>Al 99.9%</t>
  </si>
  <si>
    <t>Al 1100-O</t>
  </si>
  <si>
    <t>Al 1100-H12</t>
  </si>
  <si>
    <t>Al 1100-H14</t>
  </si>
  <si>
    <t>Al 1100-H16</t>
  </si>
  <si>
    <t>Al 1100-H18</t>
  </si>
  <si>
    <t>Al 2017-O</t>
  </si>
  <si>
    <t>Al 2017-T4</t>
  </si>
  <si>
    <t>Al 2017-T451</t>
  </si>
  <si>
    <t>Al 2024-O</t>
  </si>
  <si>
    <t>Al 2024-T3</t>
  </si>
  <si>
    <t>Al 2024-T4</t>
  </si>
  <si>
    <t>Al 2024-T81</t>
  </si>
  <si>
    <t>Al 2024-T351</t>
  </si>
  <si>
    <t>Al 2024-T361</t>
  </si>
  <si>
    <t>Al 2219-O</t>
  </si>
  <si>
    <t>Al 2219-T31</t>
  </si>
  <si>
    <t>Al 2219-T351</t>
  </si>
  <si>
    <t>Al 2219-T37</t>
  </si>
  <si>
    <t>Al 2219-T62</t>
  </si>
  <si>
    <t>Al 2219-T81</t>
  </si>
  <si>
    <t>Al 2219-T851</t>
  </si>
  <si>
    <t>Al 2219-T87</t>
  </si>
  <si>
    <t>Al 3003-O</t>
  </si>
  <si>
    <t>Al 3003-H12</t>
  </si>
  <si>
    <t>Al 3003-H14</t>
  </si>
  <si>
    <t>Al 3003-H16</t>
  </si>
  <si>
    <t>Al 3003-H18</t>
  </si>
  <si>
    <t>Al 5083-O</t>
  </si>
  <si>
    <t>Al 5083-H112</t>
  </si>
  <si>
    <t>Al 5083-H116</t>
  </si>
  <si>
    <t>Al 5083-H321</t>
  </si>
  <si>
    <t>Al 5083-H32</t>
  </si>
  <si>
    <t>Al 5083-H323</t>
  </si>
  <si>
    <t>Al 5083-H34</t>
  </si>
  <si>
    <t>Al 5083-H343</t>
  </si>
  <si>
    <t>Al 5154-O</t>
  </si>
  <si>
    <t>Al 5154-H32</t>
  </si>
  <si>
    <t>Al 5154-H34</t>
  </si>
  <si>
    <t>Al 5154-H343</t>
  </si>
  <si>
    <t>Al 5154-H36</t>
  </si>
  <si>
    <t>Al 5154-H38</t>
  </si>
  <si>
    <t>Al 5154-H112</t>
  </si>
  <si>
    <t>Al 5456-O</t>
  </si>
  <si>
    <t>Al 5456-H111</t>
  </si>
  <si>
    <t>Al 5456-H112</t>
  </si>
  <si>
    <t>Al 5456-H116</t>
  </si>
  <si>
    <t>Al 5456-H321</t>
  </si>
  <si>
    <t>Al 5754-H22</t>
  </si>
  <si>
    <t>Al 6061-O</t>
  </si>
  <si>
    <t>Al 6061-T4</t>
  </si>
  <si>
    <t>Al 6061-T451</t>
  </si>
  <si>
    <t>Al 6061-T6</t>
  </si>
  <si>
    <t>Al 6061-T651</t>
  </si>
  <si>
    <t>Al 6061-CMG</t>
  </si>
  <si>
    <t>Al 7075-O</t>
  </si>
  <si>
    <t>Al 7075-T6</t>
  </si>
  <si>
    <t>Al 7075-T651</t>
  </si>
  <si>
    <t>Al 7075-T73</t>
  </si>
  <si>
    <t>Alclad7075-O</t>
  </si>
  <si>
    <t>Alclad 7075-T6</t>
  </si>
  <si>
    <t>Alclad7075-T651</t>
  </si>
  <si>
    <t>Al 7178-O</t>
  </si>
  <si>
    <t>Al 7178-T6</t>
  </si>
  <si>
    <t>Al 7178-T651</t>
  </si>
  <si>
    <t>Al 7178-T76</t>
  </si>
  <si>
    <t>Al 7178-T7651</t>
  </si>
  <si>
    <t>Elongation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</si>
</sst>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Helvetica"/>
      <family val="2"/>
    </font>
    <font>
      <sz val="9"/>
      <name val="Helvetica"/>
      <family val="2"/>
    </font>
    <font>
      <sz val="9"/>
      <color rgb="FFFF0000"/>
      <name val="Helvetica"/>
      <family val="2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1" applyFont="1" applyFill="1" applyBorder="1" applyAlignment="1">
      <alignment textRotation="90"/>
    </xf>
    <xf numFmtId="0" fontId="3" fillId="0" borderId="0" xfId="0" applyFont="1" applyFill="1" applyBorder="1" applyAlignment="1">
      <alignment textRotation="90"/>
    </xf>
    <xf numFmtId="0" fontId="3" fillId="0" borderId="0" xfId="0" applyFont="1" applyFill="1" applyBorder="1"/>
    <xf numFmtId="0" fontId="2" fillId="0" borderId="0" xfId="1" applyFont="1" applyFill="1" applyBorder="1" applyAlignment="1">
      <alignment horizontal="right"/>
    </xf>
    <xf numFmtId="0" fontId="2" fillId="0" borderId="0" xfId="1" applyFont="1" applyFill="1" applyBorder="1"/>
    <xf numFmtId="0" fontId="2" fillId="0" borderId="0" xfId="1" applyFont="1" applyFill="1" applyBorder="1" applyAlignment="1">
      <alignment horizontal="right" wrapText="1"/>
    </xf>
    <xf numFmtId="0" fontId="4" fillId="0" borderId="0" xfId="0" applyFont="1" applyFill="1" applyBorder="1"/>
    <xf numFmtId="11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0" xfId="0" applyNumberFormat="1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11" fontId="2" fillId="0" borderId="0" xfId="0" applyNumberFormat="1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1" fontId="7" fillId="0" borderId="0" xfId="0" applyNumberFormat="1" applyFont="1" applyFill="1" applyBorder="1"/>
    <xf numFmtId="164" fontId="7" fillId="0" borderId="0" xfId="0" applyNumberFormat="1" applyFont="1" applyFill="1" applyBorder="1"/>
    <xf numFmtId="2" fontId="7" fillId="0" borderId="0" xfId="0" applyNumberFormat="1" applyFont="1" applyFill="1" applyBorder="1"/>
  </cellXfs>
  <cellStyles count="3">
    <cellStyle name="Normal" xfId="0" builtinId="0"/>
    <cellStyle name="Normal 2" xfId="2" xr:uid="{516D816C-BA99-7E42-AF4F-56C789DAEC5A}"/>
    <cellStyle name="Normal 3 2" xfId="1" xr:uid="{42980A08-B4FA-3F4E-A53D-D1547DD0DB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B7F1-F076-A34D-B4C0-1181CA7A8805}">
  <dimension ref="A1:N92"/>
  <sheetViews>
    <sheetView tabSelected="1" zoomScale="120" zoomScaleNormal="120" workbookViewId="0">
      <pane ySplit="1" topLeftCell="A2" activePane="bottomLeft" state="frozen"/>
      <selection pane="bottomLeft" activeCell="I10" sqref="I10"/>
    </sheetView>
  </sheetViews>
  <sheetFormatPr baseColWidth="10" defaultColWidth="9.1640625" defaultRowHeight="11" x14ac:dyDescent="0.15"/>
  <cols>
    <col min="1" max="1" width="13.83203125" style="3" customWidth="1"/>
    <col min="2" max="16384" width="9.1640625" style="3"/>
  </cols>
  <sheetData>
    <row r="1" spans="1:10" ht="8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76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 spans="1:10" x14ac:dyDescent="0.15">
      <c r="A2" s="4" t="s">
        <v>9</v>
      </c>
      <c r="B2" s="5">
        <v>2.7</v>
      </c>
      <c r="C2" s="5">
        <v>15</v>
      </c>
      <c r="D2" s="5">
        <v>10</v>
      </c>
      <c r="E2" s="5">
        <v>50</v>
      </c>
      <c r="F2" s="5">
        <v>62</v>
      </c>
      <c r="G2" s="5">
        <v>25</v>
      </c>
      <c r="H2" s="5">
        <v>34</v>
      </c>
      <c r="I2" s="5">
        <v>900</v>
      </c>
      <c r="J2" s="3">
        <v>660</v>
      </c>
    </row>
    <row r="3" spans="1:10" ht="12" x14ac:dyDescent="0.15">
      <c r="A3" s="6" t="s">
        <v>10</v>
      </c>
      <c r="B3" s="6">
        <v>2.71</v>
      </c>
      <c r="C3" s="6">
        <v>23</v>
      </c>
      <c r="D3" s="6">
        <v>34</v>
      </c>
      <c r="E3" s="6">
        <v>45</v>
      </c>
      <c r="F3" s="6">
        <v>69</v>
      </c>
      <c r="G3" s="6">
        <v>26</v>
      </c>
      <c r="H3" s="6">
        <v>62</v>
      </c>
      <c r="I3" s="6">
        <v>904</v>
      </c>
      <c r="J3" s="3">
        <v>643</v>
      </c>
    </row>
    <row r="4" spans="1:10" ht="12" x14ac:dyDescent="0.15">
      <c r="A4" s="6" t="s">
        <v>11</v>
      </c>
      <c r="B4" s="6">
        <v>2.71</v>
      </c>
      <c r="C4" s="6">
        <v>28</v>
      </c>
      <c r="D4" s="6">
        <v>103</v>
      </c>
      <c r="E4" s="6">
        <v>25</v>
      </c>
      <c r="F4" s="6">
        <v>69</v>
      </c>
      <c r="G4" s="6">
        <v>26</v>
      </c>
      <c r="H4" s="6">
        <v>69</v>
      </c>
      <c r="I4" s="6">
        <v>904</v>
      </c>
      <c r="J4" s="3">
        <v>643</v>
      </c>
    </row>
    <row r="5" spans="1:10" ht="12" x14ac:dyDescent="0.15">
      <c r="A5" s="6" t="s">
        <v>12</v>
      </c>
      <c r="B5" s="6">
        <v>2.71</v>
      </c>
      <c r="C5" s="6">
        <v>32</v>
      </c>
      <c r="D5" s="6">
        <v>117</v>
      </c>
      <c r="E5" s="6">
        <v>20</v>
      </c>
      <c r="F5" s="6">
        <v>69</v>
      </c>
      <c r="G5" s="6">
        <v>26</v>
      </c>
      <c r="H5" s="6">
        <v>76</v>
      </c>
      <c r="I5" s="6">
        <v>904</v>
      </c>
      <c r="J5" s="3">
        <v>643</v>
      </c>
    </row>
    <row r="6" spans="1:10" ht="12" x14ac:dyDescent="0.15">
      <c r="A6" s="6" t="s">
        <v>13</v>
      </c>
      <c r="B6" s="6">
        <v>2.71</v>
      </c>
      <c r="C6" s="6">
        <v>38</v>
      </c>
      <c r="D6" s="6">
        <v>138</v>
      </c>
      <c r="E6" s="6">
        <v>17</v>
      </c>
      <c r="F6" s="6">
        <v>69</v>
      </c>
      <c r="G6" s="6">
        <v>26</v>
      </c>
      <c r="H6" s="6">
        <v>83</v>
      </c>
      <c r="I6" s="6">
        <v>904</v>
      </c>
      <c r="J6" s="3">
        <v>643</v>
      </c>
    </row>
    <row r="7" spans="1:10" ht="12" x14ac:dyDescent="0.15">
      <c r="A7" s="6" t="s">
        <v>14</v>
      </c>
      <c r="B7" s="6">
        <v>2.71</v>
      </c>
      <c r="C7" s="6">
        <v>44</v>
      </c>
      <c r="D7" s="6">
        <v>152</v>
      </c>
      <c r="E7" s="6">
        <v>15</v>
      </c>
      <c r="F7" s="6">
        <v>69</v>
      </c>
      <c r="G7" s="6">
        <v>26</v>
      </c>
      <c r="H7" s="6">
        <v>90</v>
      </c>
      <c r="I7" s="6">
        <v>904</v>
      </c>
      <c r="J7" s="3">
        <v>643</v>
      </c>
    </row>
    <row r="8" spans="1:10" ht="12" x14ac:dyDescent="0.15">
      <c r="A8" s="6" t="s">
        <v>15</v>
      </c>
      <c r="B8" s="5">
        <v>2.8</v>
      </c>
      <c r="C8" s="5">
        <v>45</v>
      </c>
      <c r="D8" s="5">
        <v>70</v>
      </c>
      <c r="E8" s="5">
        <v>22</v>
      </c>
      <c r="F8" s="5">
        <v>72.400000000000006</v>
      </c>
      <c r="G8" s="5">
        <v>27</v>
      </c>
      <c r="H8" s="5">
        <v>125</v>
      </c>
      <c r="I8" s="5">
        <v>962</v>
      </c>
      <c r="J8" s="3">
        <f t="shared" ref="J8" si="0">513+273</f>
        <v>786</v>
      </c>
    </row>
    <row r="9" spans="1:10" ht="12" x14ac:dyDescent="0.15">
      <c r="A9" s="6" t="s">
        <v>16</v>
      </c>
      <c r="B9" s="5">
        <v>2.8</v>
      </c>
      <c r="C9" s="5">
        <v>105</v>
      </c>
      <c r="D9" s="5">
        <v>275</v>
      </c>
      <c r="E9" s="5">
        <v>22</v>
      </c>
      <c r="F9" s="5">
        <v>72.400000000000006</v>
      </c>
      <c r="G9" s="5">
        <v>27.2</v>
      </c>
      <c r="H9" s="5">
        <v>262</v>
      </c>
      <c r="I9" s="5">
        <v>962</v>
      </c>
      <c r="J9" s="3">
        <f>513+273</f>
        <v>786</v>
      </c>
    </row>
    <row r="10" spans="1:10" ht="12" x14ac:dyDescent="0.15">
      <c r="A10" s="6" t="s">
        <v>17</v>
      </c>
      <c r="B10" s="5">
        <v>2.8</v>
      </c>
      <c r="C10" s="5">
        <v>105</v>
      </c>
      <c r="D10" s="5">
        <v>275</v>
      </c>
      <c r="E10" s="5">
        <v>22</v>
      </c>
      <c r="F10" s="5">
        <v>72.400000000000006</v>
      </c>
      <c r="G10" s="5">
        <v>27.2</v>
      </c>
      <c r="H10" s="5">
        <v>262</v>
      </c>
      <c r="I10" s="5">
        <v>962</v>
      </c>
      <c r="J10" s="3">
        <f t="shared" ref="J10" si="1">513+273</f>
        <v>786</v>
      </c>
    </row>
    <row r="11" spans="1:10" ht="12" x14ac:dyDescent="0.15">
      <c r="A11" s="6" t="s">
        <v>18</v>
      </c>
      <c r="B11" s="5">
        <v>2.77</v>
      </c>
      <c r="C11" s="5">
        <v>47</v>
      </c>
      <c r="D11" s="5">
        <v>75</v>
      </c>
      <c r="E11" s="5">
        <v>20</v>
      </c>
      <c r="F11" s="5">
        <v>72.400000000000006</v>
      </c>
      <c r="G11" s="5">
        <v>28</v>
      </c>
      <c r="H11" s="5">
        <v>125</v>
      </c>
      <c r="I11" s="5">
        <v>875</v>
      </c>
      <c r="J11" s="3">
        <f t="shared" ref="J11:J12" si="2">502+273</f>
        <v>775</v>
      </c>
    </row>
    <row r="12" spans="1:10" ht="12" x14ac:dyDescent="0.15">
      <c r="A12" s="6" t="s">
        <v>19</v>
      </c>
      <c r="B12" s="5">
        <v>2.77</v>
      </c>
      <c r="C12" s="5">
        <v>120</v>
      </c>
      <c r="D12" s="5">
        <v>345</v>
      </c>
      <c r="E12" s="5">
        <v>18</v>
      </c>
      <c r="F12" s="5">
        <v>72.400000000000006</v>
      </c>
      <c r="G12" s="5">
        <v>28</v>
      </c>
      <c r="H12" s="5">
        <v>285</v>
      </c>
      <c r="I12" s="5">
        <v>875</v>
      </c>
      <c r="J12" s="3">
        <f t="shared" si="2"/>
        <v>775</v>
      </c>
    </row>
    <row r="13" spans="1:10" ht="12" x14ac:dyDescent="0.15">
      <c r="A13" s="6" t="s">
        <v>20</v>
      </c>
      <c r="B13" s="5">
        <v>2.77</v>
      </c>
      <c r="C13" s="5">
        <v>120</v>
      </c>
      <c r="D13" s="5">
        <v>325</v>
      </c>
      <c r="E13" s="5">
        <v>20</v>
      </c>
      <c r="F13" s="5">
        <v>72.400000000000006</v>
      </c>
      <c r="G13" s="5">
        <v>28</v>
      </c>
      <c r="H13" s="5">
        <v>285</v>
      </c>
      <c r="I13" s="5">
        <v>875</v>
      </c>
      <c r="J13" s="3">
        <f>502+273</f>
        <v>775</v>
      </c>
    </row>
    <row r="14" spans="1:10" ht="12" x14ac:dyDescent="0.15">
      <c r="A14" s="6" t="s">
        <v>21</v>
      </c>
      <c r="B14" s="5">
        <v>2.77</v>
      </c>
      <c r="C14" s="5">
        <v>128</v>
      </c>
      <c r="D14" s="5">
        <v>450</v>
      </c>
      <c r="E14" s="5">
        <v>2</v>
      </c>
      <c r="F14" s="5">
        <v>72.400000000000006</v>
      </c>
      <c r="G14" s="5">
        <v>28</v>
      </c>
      <c r="H14" s="5">
        <v>295</v>
      </c>
      <c r="I14" s="5">
        <v>875</v>
      </c>
      <c r="J14" s="3">
        <f t="shared" ref="J14:J16" si="3">502+273</f>
        <v>775</v>
      </c>
    </row>
    <row r="15" spans="1:10" ht="12" x14ac:dyDescent="0.15">
      <c r="A15" s="6" t="s">
        <v>22</v>
      </c>
      <c r="B15" s="5">
        <v>2.77</v>
      </c>
      <c r="C15" s="5">
        <v>130</v>
      </c>
      <c r="D15" s="5">
        <v>395</v>
      </c>
      <c r="E15" s="5">
        <v>13</v>
      </c>
      <c r="F15" s="5">
        <v>72.400000000000006</v>
      </c>
      <c r="G15" s="5">
        <v>28</v>
      </c>
      <c r="H15" s="5">
        <v>290</v>
      </c>
      <c r="I15" s="5">
        <v>875</v>
      </c>
      <c r="J15" s="3">
        <f t="shared" si="3"/>
        <v>775</v>
      </c>
    </row>
    <row r="16" spans="1:10" ht="12" x14ac:dyDescent="0.15">
      <c r="A16" s="6" t="s">
        <v>23</v>
      </c>
      <c r="B16" s="5">
        <v>2.77</v>
      </c>
      <c r="C16" s="5">
        <v>130</v>
      </c>
      <c r="D16" s="5">
        <v>395</v>
      </c>
      <c r="E16" s="5">
        <v>13</v>
      </c>
      <c r="F16" s="5">
        <v>72.400000000000006</v>
      </c>
      <c r="G16" s="5">
        <v>28</v>
      </c>
      <c r="H16" s="5">
        <v>290</v>
      </c>
      <c r="I16" s="5">
        <v>875</v>
      </c>
      <c r="J16" s="3">
        <f t="shared" si="3"/>
        <v>775</v>
      </c>
    </row>
    <row r="17" spans="1:10" ht="12" x14ac:dyDescent="0.15">
      <c r="A17" s="6" t="s">
        <v>24</v>
      </c>
      <c r="B17" s="5">
        <v>2.84</v>
      </c>
      <c r="C17" s="5">
        <v>49</v>
      </c>
      <c r="D17" s="5">
        <v>76</v>
      </c>
      <c r="E17" s="5">
        <v>18</v>
      </c>
      <c r="F17" s="5">
        <v>73.8</v>
      </c>
      <c r="G17" s="5">
        <v>27</v>
      </c>
      <c r="H17" s="5">
        <v>106</v>
      </c>
      <c r="I17" s="5">
        <v>864</v>
      </c>
      <c r="J17" s="3">
        <f>543+273</f>
        <v>816</v>
      </c>
    </row>
    <row r="18" spans="1:10" ht="12" x14ac:dyDescent="0.15">
      <c r="A18" s="6" t="s">
        <v>25</v>
      </c>
      <c r="B18" s="5">
        <v>2.84</v>
      </c>
      <c r="C18" s="5">
        <v>100</v>
      </c>
      <c r="D18" s="5">
        <v>248</v>
      </c>
      <c r="E18" s="5">
        <v>17</v>
      </c>
      <c r="F18" s="5">
        <v>73.8</v>
      </c>
      <c r="G18" s="5">
        <v>27</v>
      </c>
      <c r="H18" s="5">
        <v>230</v>
      </c>
      <c r="I18" s="5">
        <v>864</v>
      </c>
      <c r="J18" s="3">
        <f t="shared" ref="J18:J24" si="4">543+273</f>
        <v>816</v>
      </c>
    </row>
    <row r="19" spans="1:10" ht="12" x14ac:dyDescent="0.15">
      <c r="A19" s="6" t="s">
        <v>26</v>
      </c>
      <c r="B19" s="5">
        <v>2.84</v>
      </c>
      <c r="C19" s="5">
        <v>100</v>
      </c>
      <c r="D19" s="5">
        <v>248</v>
      </c>
      <c r="E19" s="5">
        <v>17</v>
      </c>
      <c r="F19" s="5">
        <v>73.8</v>
      </c>
      <c r="G19" s="5">
        <v>27</v>
      </c>
      <c r="H19" s="5">
        <v>230</v>
      </c>
      <c r="I19" s="5">
        <v>864</v>
      </c>
      <c r="J19" s="3">
        <f t="shared" si="4"/>
        <v>816</v>
      </c>
    </row>
    <row r="20" spans="1:10" ht="12" x14ac:dyDescent="0.15">
      <c r="A20" s="6" t="s">
        <v>27</v>
      </c>
      <c r="B20" s="5">
        <v>2.84</v>
      </c>
      <c r="C20" s="5">
        <v>117</v>
      </c>
      <c r="D20" s="5">
        <v>317</v>
      </c>
      <c r="E20" s="5">
        <v>11</v>
      </c>
      <c r="F20" s="5">
        <v>73.8</v>
      </c>
      <c r="G20" s="5">
        <v>27</v>
      </c>
      <c r="H20" s="5">
        <v>255</v>
      </c>
      <c r="I20" s="5">
        <v>864</v>
      </c>
      <c r="J20" s="3">
        <f t="shared" si="4"/>
        <v>816</v>
      </c>
    </row>
    <row r="21" spans="1:10" ht="12" x14ac:dyDescent="0.15">
      <c r="A21" s="6" t="s">
        <v>28</v>
      </c>
      <c r="B21" s="5">
        <v>2.84</v>
      </c>
      <c r="C21" s="5">
        <v>115</v>
      </c>
      <c r="D21" s="5">
        <v>290</v>
      </c>
      <c r="E21" s="5">
        <v>10</v>
      </c>
      <c r="F21" s="5">
        <v>73.8</v>
      </c>
      <c r="G21" s="5">
        <v>27</v>
      </c>
      <c r="H21" s="5">
        <v>255</v>
      </c>
      <c r="I21" s="5">
        <v>864</v>
      </c>
      <c r="J21" s="3">
        <f t="shared" si="4"/>
        <v>816</v>
      </c>
    </row>
    <row r="22" spans="1:10" ht="12" x14ac:dyDescent="0.15">
      <c r="A22" s="6" t="s">
        <v>29</v>
      </c>
      <c r="B22" s="5">
        <v>2.84</v>
      </c>
      <c r="C22" s="5">
        <v>130</v>
      </c>
      <c r="D22" s="5">
        <v>352</v>
      </c>
      <c r="E22" s="5">
        <v>10</v>
      </c>
      <c r="F22" s="5">
        <v>73.8</v>
      </c>
      <c r="G22" s="5">
        <v>27</v>
      </c>
      <c r="H22" s="5">
        <v>285</v>
      </c>
      <c r="I22" s="5">
        <v>864</v>
      </c>
      <c r="J22" s="3">
        <f t="shared" si="4"/>
        <v>816</v>
      </c>
    </row>
    <row r="23" spans="1:10" ht="12" x14ac:dyDescent="0.15">
      <c r="A23" s="6" t="s">
        <v>30</v>
      </c>
      <c r="B23" s="5">
        <v>2.84</v>
      </c>
      <c r="C23" s="5">
        <v>130</v>
      </c>
      <c r="D23" s="5">
        <v>352</v>
      </c>
      <c r="E23" s="5">
        <v>10</v>
      </c>
      <c r="F23" s="5">
        <v>73.8</v>
      </c>
      <c r="G23" s="5">
        <v>27</v>
      </c>
      <c r="H23" s="5">
        <v>285</v>
      </c>
      <c r="I23" s="5">
        <v>864</v>
      </c>
      <c r="J23" s="3">
        <f t="shared" si="4"/>
        <v>816</v>
      </c>
    </row>
    <row r="24" spans="1:10" ht="12" x14ac:dyDescent="0.15">
      <c r="A24" s="6" t="s">
        <v>31</v>
      </c>
      <c r="B24" s="5">
        <v>2.84</v>
      </c>
      <c r="C24" s="5">
        <v>130</v>
      </c>
      <c r="D24" s="5">
        <v>393</v>
      </c>
      <c r="E24" s="5">
        <v>10</v>
      </c>
      <c r="F24" s="5">
        <v>73.8</v>
      </c>
      <c r="G24" s="5">
        <v>27</v>
      </c>
      <c r="H24" s="5">
        <v>280</v>
      </c>
      <c r="I24" s="5">
        <v>864</v>
      </c>
      <c r="J24" s="3">
        <f t="shared" si="4"/>
        <v>816</v>
      </c>
    </row>
    <row r="25" spans="1:10" ht="12" x14ac:dyDescent="0.15">
      <c r="A25" s="6" t="s">
        <v>32</v>
      </c>
      <c r="B25" s="5">
        <v>2.73</v>
      </c>
      <c r="C25" s="5">
        <v>28</v>
      </c>
      <c r="D25" s="5">
        <v>42</v>
      </c>
      <c r="E25" s="5">
        <v>35</v>
      </c>
      <c r="F25" s="5">
        <v>70</v>
      </c>
      <c r="G25" s="5">
        <v>25</v>
      </c>
      <c r="H25" s="5">
        <v>76</v>
      </c>
      <c r="I25" s="5">
        <v>893</v>
      </c>
      <c r="J25" s="3">
        <f>643+273</f>
        <v>916</v>
      </c>
    </row>
    <row r="26" spans="1:10" ht="12" x14ac:dyDescent="0.15">
      <c r="A26" s="6" t="s">
        <v>33</v>
      </c>
      <c r="B26" s="5">
        <v>2.73</v>
      </c>
      <c r="C26" s="5">
        <v>35</v>
      </c>
      <c r="D26" s="5">
        <v>125</v>
      </c>
      <c r="E26" s="5">
        <v>15</v>
      </c>
      <c r="F26" s="5">
        <v>70</v>
      </c>
      <c r="G26" s="5">
        <v>25</v>
      </c>
      <c r="H26" s="5">
        <v>83</v>
      </c>
      <c r="I26" s="5">
        <v>893</v>
      </c>
      <c r="J26" s="3">
        <f t="shared" ref="J26:J29" si="5">643+273</f>
        <v>916</v>
      </c>
    </row>
    <row r="27" spans="1:10" ht="12" x14ac:dyDescent="0.15">
      <c r="A27" s="6" t="s">
        <v>34</v>
      </c>
      <c r="B27" s="5">
        <v>2.73</v>
      </c>
      <c r="C27" s="5">
        <v>40</v>
      </c>
      <c r="D27" s="5">
        <v>145</v>
      </c>
      <c r="E27" s="5">
        <v>12</v>
      </c>
      <c r="F27" s="5">
        <v>70</v>
      </c>
      <c r="G27" s="5">
        <v>25</v>
      </c>
      <c r="H27" s="5">
        <v>97</v>
      </c>
      <c r="I27" s="5">
        <v>893</v>
      </c>
      <c r="J27" s="3">
        <f t="shared" si="5"/>
        <v>916</v>
      </c>
    </row>
    <row r="28" spans="1:10" ht="12" x14ac:dyDescent="0.15">
      <c r="A28" s="6" t="s">
        <v>35</v>
      </c>
      <c r="B28" s="5">
        <v>2.73</v>
      </c>
      <c r="C28" s="5">
        <v>47</v>
      </c>
      <c r="D28" s="5">
        <v>175</v>
      </c>
      <c r="E28" s="5">
        <v>9.5</v>
      </c>
      <c r="F28" s="5">
        <v>70</v>
      </c>
      <c r="G28" s="5">
        <v>25</v>
      </c>
      <c r="H28" s="5">
        <v>105</v>
      </c>
      <c r="I28" s="5">
        <v>893</v>
      </c>
      <c r="J28" s="3">
        <f t="shared" si="5"/>
        <v>916</v>
      </c>
    </row>
    <row r="29" spans="1:10" ht="12" x14ac:dyDescent="0.15">
      <c r="A29" s="6" t="s">
        <v>36</v>
      </c>
      <c r="B29" s="5">
        <v>2.73</v>
      </c>
      <c r="C29" s="5">
        <v>55</v>
      </c>
      <c r="D29" s="5">
        <v>185</v>
      </c>
      <c r="E29" s="5">
        <v>7</v>
      </c>
      <c r="F29" s="5">
        <v>70</v>
      </c>
      <c r="G29" s="5">
        <v>25</v>
      </c>
      <c r="H29" s="5">
        <v>110</v>
      </c>
      <c r="I29" s="5">
        <v>893</v>
      </c>
      <c r="J29" s="3">
        <f t="shared" si="5"/>
        <v>916</v>
      </c>
    </row>
    <row r="30" spans="1:10" ht="12" x14ac:dyDescent="0.15">
      <c r="A30" s="6" t="s">
        <v>37</v>
      </c>
      <c r="B30" s="5">
        <v>2.66</v>
      </c>
      <c r="C30" s="5">
        <v>77</v>
      </c>
      <c r="D30" s="5">
        <v>145</v>
      </c>
      <c r="E30" s="5">
        <v>22</v>
      </c>
      <c r="F30" s="5">
        <v>70.3</v>
      </c>
      <c r="G30" s="5">
        <v>26.4</v>
      </c>
      <c r="H30" s="5">
        <v>172</v>
      </c>
      <c r="I30" s="5">
        <v>900</v>
      </c>
      <c r="J30" s="3">
        <f>570+273</f>
        <v>843</v>
      </c>
    </row>
    <row r="31" spans="1:10" ht="12" x14ac:dyDescent="0.15">
      <c r="A31" s="6" t="s">
        <v>38</v>
      </c>
      <c r="B31" s="5">
        <v>2.66</v>
      </c>
      <c r="C31" s="5">
        <v>81</v>
      </c>
      <c r="D31" s="5">
        <v>193</v>
      </c>
      <c r="E31" s="5">
        <v>16</v>
      </c>
      <c r="F31" s="5">
        <v>70.3</v>
      </c>
      <c r="G31" s="5">
        <v>26.4</v>
      </c>
      <c r="H31" s="5">
        <v>180</v>
      </c>
      <c r="I31" s="5">
        <v>900</v>
      </c>
      <c r="J31" s="3">
        <f t="shared" ref="J31:J37" si="6">570+273</f>
        <v>843</v>
      </c>
    </row>
    <row r="32" spans="1:10" ht="12" x14ac:dyDescent="0.15">
      <c r="A32" s="6" t="s">
        <v>39</v>
      </c>
      <c r="B32" s="5">
        <v>2.66</v>
      </c>
      <c r="C32" s="5">
        <v>85</v>
      </c>
      <c r="D32" s="5">
        <v>228</v>
      </c>
      <c r="E32" s="5">
        <v>16</v>
      </c>
      <c r="F32" s="5">
        <v>70.3</v>
      </c>
      <c r="G32" s="5">
        <v>26.4</v>
      </c>
      <c r="H32" s="5">
        <v>190</v>
      </c>
      <c r="I32" s="5">
        <v>900</v>
      </c>
      <c r="J32" s="3">
        <f t="shared" si="6"/>
        <v>843</v>
      </c>
    </row>
    <row r="33" spans="1:10" ht="12" x14ac:dyDescent="0.15">
      <c r="A33" s="6" t="s">
        <v>40</v>
      </c>
      <c r="B33" s="5">
        <v>2.66</v>
      </c>
      <c r="C33" s="5">
        <v>85</v>
      </c>
      <c r="D33" s="5">
        <v>228</v>
      </c>
      <c r="E33" s="5">
        <v>16</v>
      </c>
      <c r="F33" s="5">
        <v>70.3</v>
      </c>
      <c r="G33" s="5">
        <v>26.4</v>
      </c>
      <c r="H33" s="5">
        <v>190</v>
      </c>
      <c r="I33" s="5">
        <v>900</v>
      </c>
      <c r="J33" s="3">
        <f t="shared" si="6"/>
        <v>843</v>
      </c>
    </row>
    <row r="34" spans="1:10" ht="12" x14ac:dyDescent="0.15">
      <c r="A34" s="6" t="s">
        <v>41</v>
      </c>
      <c r="B34" s="5">
        <v>2.66</v>
      </c>
      <c r="C34" s="5">
        <v>87</v>
      </c>
      <c r="D34" s="5">
        <v>248</v>
      </c>
      <c r="E34" s="5">
        <v>10</v>
      </c>
      <c r="F34" s="5">
        <v>70.3</v>
      </c>
      <c r="G34" s="5">
        <v>26.4</v>
      </c>
      <c r="H34" s="5">
        <v>195</v>
      </c>
      <c r="I34" s="5">
        <v>900</v>
      </c>
      <c r="J34" s="3">
        <f t="shared" si="6"/>
        <v>843</v>
      </c>
    </row>
    <row r="35" spans="1:10" ht="12" x14ac:dyDescent="0.15">
      <c r="A35" s="6" t="s">
        <v>42</v>
      </c>
      <c r="B35" s="5">
        <v>2.66</v>
      </c>
      <c r="C35" s="5">
        <v>87</v>
      </c>
      <c r="D35" s="5">
        <v>248</v>
      </c>
      <c r="E35" s="5">
        <v>10</v>
      </c>
      <c r="F35" s="5">
        <v>70.3</v>
      </c>
      <c r="G35" s="5">
        <v>26.4</v>
      </c>
      <c r="H35" s="5">
        <v>195</v>
      </c>
      <c r="I35" s="5">
        <v>900</v>
      </c>
      <c r="J35" s="3">
        <f t="shared" si="6"/>
        <v>843</v>
      </c>
    </row>
    <row r="36" spans="1:10" ht="12" x14ac:dyDescent="0.15">
      <c r="A36" s="6" t="s">
        <v>43</v>
      </c>
      <c r="B36" s="5">
        <v>2.66</v>
      </c>
      <c r="C36" s="5">
        <v>93</v>
      </c>
      <c r="D36" s="5">
        <v>283</v>
      </c>
      <c r="E36" s="5">
        <v>9</v>
      </c>
      <c r="F36" s="5">
        <v>70.3</v>
      </c>
      <c r="G36" s="5">
        <v>26.4</v>
      </c>
      <c r="H36" s="5">
        <v>210</v>
      </c>
      <c r="I36" s="5">
        <v>900</v>
      </c>
      <c r="J36" s="3">
        <f t="shared" si="6"/>
        <v>843</v>
      </c>
    </row>
    <row r="37" spans="1:10" ht="12" x14ac:dyDescent="0.15">
      <c r="A37" s="6" t="s">
        <v>44</v>
      </c>
      <c r="B37" s="5">
        <v>2.66</v>
      </c>
      <c r="C37" s="5">
        <v>93</v>
      </c>
      <c r="D37" s="5">
        <v>283</v>
      </c>
      <c r="E37" s="5">
        <v>9</v>
      </c>
      <c r="F37" s="5">
        <v>70.3</v>
      </c>
      <c r="G37" s="5">
        <v>26.4</v>
      </c>
      <c r="H37" s="5">
        <v>210</v>
      </c>
      <c r="I37" s="5">
        <v>900</v>
      </c>
      <c r="J37" s="3">
        <f t="shared" si="6"/>
        <v>843</v>
      </c>
    </row>
    <row r="38" spans="1:10" ht="12" x14ac:dyDescent="0.15">
      <c r="A38" s="6" t="s">
        <v>45</v>
      </c>
      <c r="B38" s="5">
        <v>2.66</v>
      </c>
      <c r="C38" s="5">
        <v>58</v>
      </c>
      <c r="D38" s="5">
        <v>117</v>
      </c>
      <c r="E38" s="5">
        <v>27</v>
      </c>
      <c r="F38" s="5">
        <v>69.3</v>
      </c>
      <c r="G38" s="5">
        <v>25.9</v>
      </c>
      <c r="H38" s="5">
        <v>152</v>
      </c>
      <c r="I38" s="5">
        <v>900</v>
      </c>
      <c r="J38" s="3">
        <f>593+273</f>
        <v>866</v>
      </c>
    </row>
    <row r="39" spans="1:10" ht="12" x14ac:dyDescent="0.15">
      <c r="A39" s="6" t="s">
        <v>46</v>
      </c>
      <c r="B39" s="5">
        <v>2.66</v>
      </c>
      <c r="C39" s="5">
        <v>67</v>
      </c>
      <c r="D39" s="5">
        <v>207</v>
      </c>
      <c r="E39" s="5">
        <v>15</v>
      </c>
      <c r="F39" s="5">
        <v>69.3</v>
      </c>
      <c r="G39" s="5">
        <v>25.9</v>
      </c>
      <c r="H39" s="5">
        <v>152</v>
      </c>
      <c r="I39" s="5">
        <v>900</v>
      </c>
      <c r="J39" s="3">
        <f t="shared" ref="J39:J44" si="7">593+273</f>
        <v>866</v>
      </c>
    </row>
    <row r="40" spans="1:10" ht="12" x14ac:dyDescent="0.15">
      <c r="A40" s="6" t="s">
        <v>47</v>
      </c>
      <c r="B40" s="5">
        <v>2.66</v>
      </c>
      <c r="C40" s="5">
        <v>73</v>
      </c>
      <c r="D40" s="5">
        <v>228</v>
      </c>
      <c r="E40" s="5">
        <v>13</v>
      </c>
      <c r="F40" s="5">
        <v>69.3</v>
      </c>
      <c r="G40" s="5">
        <v>25.9</v>
      </c>
      <c r="H40" s="5">
        <v>165</v>
      </c>
      <c r="I40" s="5">
        <v>900</v>
      </c>
      <c r="J40" s="3">
        <f t="shared" si="7"/>
        <v>866</v>
      </c>
    </row>
    <row r="41" spans="1:10" ht="12" x14ac:dyDescent="0.15">
      <c r="A41" s="6" t="s">
        <v>48</v>
      </c>
      <c r="B41" s="5">
        <v>2.66</v>
      </c>
      <c r="C41" s="5">
        <v>73</v>
      </c>
      <c r="D41" s="5">
        <v>228</v>
      </c>
      <c r="E41" s="5">
        <v>13</v>
      </c>
      <c r="F41" s="5">
        <v>69.3</v>
      </c>
      <c r="G41" s="5">
        <v>25.9</v>
      </c>
      <c r="H41" s="5">
        <v>165</v>
      </c>
      <c r="I41" s="5">
        <v>900</v>
      </c>
      <c r="J41" s="3">
        <f t="shared" si="7"/>
        <v>866</v>
      </c>
    </row>
    <row r="42" spans="1:10" ht="12" x14ac:dyDescent="0.15">
      <c r="A42" s="6" t="s">
        <v>49</v>
      </c>
      <c r="B42" s="5">
        <v>2.66</v>
      </c>
      <c r="C42" s="5">
        <v>78</v>
      </c>
      <c r="D42" s="5">
        <v>248</v>
      </c>
      <c r="E42" s="5">
        <v>12</v>
      </c>
      <c r="F42" s="5">
        <v>69.3</v>
      </c>
      <c r="G42" s="5">
        <v>25.9</v>
      </c>
      <c r="H42" s="5">
        <v>179</v>
      </c>
      <c r="I42" s="5">
        <v>900</v>
      </c>
      <c r="J42" s="3">
        <f t="shared" si="7"/>
        <v>866</v>
      </c>
    </row>
    <row r="43" spans="1:10" ht="12" x14ac:dyDescent="0.15">
      <c r="A43" s="6" t="s">
        <v>50</v>
      </c>
      <c r="B43" s="5">
        <v>2.66</v>
      </c>
      <c r="C43" s="5">
        <v>80</v>
      </c>
      <c r="D43" s="5">
        <v>269</v>
      </c>
      <c r="E43" s="5">
        <v>10</v>
      </c>
      <c r="F43" s="5">
        <v>69.3</v>
      </c>
      <c r="G43" s="5">
        <v>25.9</v>
      </c>
      <c r="H43" s="5">
        <v>193</v>
      </c>
      <c r="I43" s="5">
        <v>900</v>
      </c>
      <c r="J43" s="3">
        <f t="shared" si="7"/>
        <v>866</v>
      </c>
    </row>
    <row r="44" spans="1:10" ht="12" x14ac:dyDescent="0.15">
      <c r="A44" s="6" t="s">
        <v>51</v>
      </c>
      <c r="B44" s="5">
        <v>2.66</v>
      </c>
      <c r="C44" s="5">
        <v>63</v>
      </c>
      <c r="D44" s="5">
        <v>117</v>
      </c>
      <c r="E44" s="5">
        <v>25</v>
      </c>
      <c r="F44" s="5">
        <v>69.3</v>
      </c>
      <c r="G44" s="5">
        <v>25.9</v>
      </c>
      <c r="H44" s="5">
        <v>145</v>
      </c>
      <c r="I44" s="5">
        <v>900</v>
      </c>
      <c r="J44" s="3">
        <f t="shared" si="7"/>
        <v>866</v>
      </c>
    </row>
    <row r="45" spans="1:10" ht="12" x14ac:dyDescent="0.15">
      <c r="A45" s="6" t="s">
        <v>52</v>
      </c>
      <c r="B45" s="5">
        <v>2.66</v>
      </c>
      <c r="C45" s="5">
        <v>83</v>
      </c>
      <c r="D45" s="5">
        <v>159</v>
      </c>
      <c r="E45" s="5">
        <v>24</v>
      </c>
      <c r="F45" s="5">
        <v>70.3</v>
      </c>
      <c r="G45" s="5">
        <v>26</v>
      </c>
      <c r="H45" s="5">
        <v>190</v>
      </c>
      <c r="I45" s="5">
        <v>900</v>
      </c>
      <c r="J45" s="3">
        <f>568+273</f>
        <v>841</v>
      </c>
    </row>
    <row r="46" spans="1:10" ht="12" x14ac:dyDescent="0.15">
      <c r="A46" s="6" t="s">
        <v>53</v>
      </c>
      <c r="B46" s="5">
        <v>2.66</v>
      </c>
      <c r="C46" s="5">
        <v>87</v>
      </c>
      <c r="D46" s="5">
        <v>228</v>
      </c>
      <c r="E46" s="5">
        <v>18</v>
      </c>
      <c r="F46" s="5">
        <v>70.3</v>
      </c>
      <c r="G46" s="5">
        <v>26</v>
      </c>
      <c r="H46" s="5">
        <v>195</v>
      </c>
      <c r="I46" s="5">
        <v>900</v>
      </c>
      <c r="J46" s="3">
        <f t="shared" ref="J46:J49" si="8">568+273</f>
        <v>841</v>
      </c>
    </row>
    <row r="47" spans="1:10" ht="12" x14ac:dyDescent="0.15">
      <c r="A47" s="6" t="s">
        <v>54</v>
      </c>
      <c r="B47" s="5">
        <v>2.66</v>
      </c>
      <c r="C47" s="5">
        <v>83</v>
      </c>
      <c r="D47" s="5">
        <v>165</v>
      </c>
      <c r="E47" s="5">
        <v>22</v>
      </c>
      <c r="F47" s="5">
        <v>70.3</v>
      </c>
      <c r="G47" s="5">
        <v>26</v>
      </c>
      <c r="H47" s="5">
        <v>190</v>
      </c>
      <c r="I47" s="5">
        <v>900</v>
      </c>
      <c r="J47" s="3">
        <f t="shared" si="8"/>
        <v>841</v>
      </c>
    </row>
    <row r="48" spans="1:10" ht="12" x14ac:dyDescent="0.15">
      <c r="A48" s="6" t="s">
        <v>55</v>
      </c>
      <c r="B48" s="5">
        <v>2.66</v>
      </c>
      <c r="C48" s="5">
        <v>90</v>
      </c>
      <c r="D48" s="5">
        <v>255</v>
      </c>
      <c r="E48" s="5">
        <v>16</v>
      </c>
      <c r="F48" s="5">
        <v>70.3</v>
      </c>
      <c r="G48" s="5">
        <v>26</v>
      </c>
      <c r="H48" s="5">
        <v>207</v>
      </c>
      <c r="I48" s="5">
        <v>900</v>
      </c>
      <c r="J48" s="3">
        <f t="shared" si="8"/>
        <v>841</v>
      </c>
    </row>
    <row r="49" spans="1:10" ht="12" x14ac:dyDescent="0.15">
      <c r="A49" s="6" t="s">
        <v>56</v>
      </c>
      <c r="B49" s="5">
        <v>2.66</v>
      </c>
      <c r="C49" s="5">
        <v>90</v>
      </c>
      <c r="D49" s="5">
        <v>255</v>
      </c>
      <c r="E49" s="5">
        <v>16</v>
      </c>
      <c r="F49" s="5">
        <v>70.3</v>
      </c>
      <c r="G49" s="5">
        <v>26</v>
      </c>
      <c r="H49" s="5">
        <v>207</v>
      </c>
      <c r="I49" s="5">
        <v>900</v>
      </c>
      <c r="J49" s="3">
        <f t="shared" si="8"/>
        <v>841</v>
      </c>
    </row>
    <row r="50" spans="1:10" ht="12" x14ac:dyDescent="0.15">
      <c r="A50" s="6" t="s">
        <v>57</v>
      </c>
      <c r="B50" s="5">
        <v>2.67</v>
      </c>
      <c r="C50" s="5">
        <v>70</v>
      </c>
      <c r="D50" s="5">
        <v>185</v>
      </c>
      <c r="E50" s="5">
        <v>15</v>
      </c>
      <c r="F50" s="5">
        <v>70.3</v>
      </c>
      <c r="G50" s="5">
        <v>26</v>
      </c>
      <c r="H50" s="5">
        <v>150</v>
      </c>
      <c r="I50" s="5">
        <v>900</v>
      </c>
      <c r="J50" s="3">
        <v>841</v>
      </c>
    </row>
    <row r="51" spans="1:10" ht="12" x14ac:dyDescent="0.15">
      <c r="A51" s="6" t="s">
        <v>58</v>
      </c>
      <c r="B51" s="5">
        <v>2.7</v>
      </c>
      <c r="C51" s="5">
        <v>30</v>
      </c>
      <c r="D51" s="5">
        <v>55</v>
      </c>
      <c r="E51" s="5">
        <v>30</v>
      </c>
      <c r="F51" s="5">
        <v>68.900000000000006</v>
      </c>
      <c r="G51" s="5">
        <v>26</v>
      </c>
      <c r="H51" s="5">
        <v>83</v>
      </c>
      <c r="I51" s="5">
        <v>896</v>
      </c>
      <c r="J51" s="3">
        <f>582+273</f>
        <v>855</v>
      </c>
    </row>
    <row r="52" spans="1:10" ht="12" x14ac:dyDescent="0.15">
      <c r="A52" s="6" t="s">
        <v>59</v>
      </c>
      <c r="B52" s="5">
        <v>2.7</v>
      </c>
      <c r="C52" s="5">
        <v>65</v>
      </c>
      <c r="D52" s="5">
        <v>145</v>
      </c>
      <c r="E52" s="5">
        <v>25</v>
      </c>
      <c r="F52" s="5">
        <v>68.900000000000006</v>
      </c>
      <c r="G52" s="5">
        <v>26</v>
      </c>
      <c r="H52" s="5">
        <v>165</v>
      </c>
      <c r="I52" s="5">
        <v>896</v>
      </c>
      <c r="J52" s="3">
        <f t="shared" ref="J52:J56" si="9">582+273</f>
        <v>855</v>
      </c>
    </row>
    <row r="53" spans="1:10" ht="12" x14ac:dyDescent="0.15">
      <c r="A53" s="6" t="s">
        <v>60</v>
      </c>
      <c r="B53" s="5">
        <v>2.7</v>
      </c>
      <c r="C53" s="5">
        <v>65</v>
      </c>
      <c r="D53" s="5">
        <v>145</v>
      </c>
      <c r="E53" s="5">
        <v>25</v>
      </c>
      <c r="F53" s="5">
        <v>68.900000000000006</v>
      </c>
      <c r="G53" s="5">
        <v>26</v>
      </c>
      <c r="H53" s="5">
        <v>165</v>
      </c>
      <c r="I53" s="5">
        <v>896</v>
      </c>
      <c r="J53" s="3">
        <f t="shared" si="9"/>
        <v>855</v>
      </c>
    </row>
    <row r="54" spans="1:10" ht="12" x14ac:dyDescent="0.15">
      <c r="A54" s="6" t="s">
        <v>61</v>
      </c>
      <c r="B54" s="5">
        <v>2.7</v>
      </c>
      <c r="C54" s="5">
        <v>95</v>
      </c>
      <c r="D54" s="5">
        <v>276</v>
      </c>
      <c r="E54" s="5">
        <v>17</v>
      </c>
      <c r="F54" s="5">
        <v>68.900000000000006</v>
      </c>
      <c r="G54" s="5">
        <v>26</v>
      </c>
      <c r="H54" s="5">
        <v>207</v>
      </c>
      <c r="I54" s="5">
        <v>896</v>
      </c>
      <c r="J54" s="3">
        <f t="shared" si="9"/>
        <v>855</v>
      </c>
    </row>
    <row r="55" spans="1:10" ht="12" x14ac:dyDescent="0.15">
      <c r="A55" s="6" t="s">
        <v>62</v>
      </c>
      <c r="B55" s="5">
        <v>2.7</v>
      </c>
      <c r="C55" s="5">
        <v>95</v>
      </c>
      <c r="D55" s="5">
        <v>276</v>
      </c>
      <c r="E55" s="5">
        <v>17</v>
      </c>
      <c r="F55" s="5">
        <v>68.900000000000006</v>
      </c>
      <c r="G55" s="5">
        <v>26</v>
      </c>
      <c r="H55" s="5">
        <v>207</v>
      </c>
      <c r="I55" s="5">
        <v>896</v>
      </c>
      <c r="J55" s="3">
        <f t="shared" si="9"/>
        <v>855</v>
      </c>
    </row>
    <row r="56" spans="1:10" ht="12" x14ac:dyDescent="0.15">
      <c r="A56" s="6" t="s">
        <v>63</v>
      </c>
      <c r="B56" s="5">
        <v>2.7</v>
      </c>
      <c r="C56" s="5">
        <v>77</v>
      </c>
      <c r="D56" s="5">
        <v>198</v>
      </c>
      <c r="E56" s="5">
        <v>21.7</v>
      </c>
      <c r="F56" s="5">
        <v>68.900000000000006</v>
      </c>
      <c r="G56" s="5">
        <v>26</v>
      </c>
      <c r="H56" s="5">
        <v>182</v>
      </c>
      <c r="I56" s="5">
        <v>896</v>
      </c>
      <c r="J56" s="3">
        <f t="shared" si="9"/>
        <v>855</v>
      </c>
    </row>
    <row r="57" spans="1:10" ht="12" x14ac:dyDescent="0.15">
      <c r="A57" s="6" t="s">
        <v>64</v>
      </c>
      <c r="B57" s="5">
        <v>2.8</v>
      </c>
      <c r="C57" s="5">
        <v>60</v>
      </c>
      <c r="D57" s="5">
        <v>103</v>
      </c>
      <c r="E57" s="5">
        <v>17</v>
      </c>
      <c r="F57" s="5">
        <v>71</v>
      </c>
      <c r="G57" s="5">
        <v>26.9</v>
      </c>
      <c r="H57" s="5">
        <v>152</v>
      </c>
      <c r="I57" s="5">
        <v>960</v>
      </c>
      <c r="J57" s="3">
        <f>477+273</f>
        <v>750</v>
      </c>
    </row>
    <row r="58" spans="1:10" ht="12" x14ac:dyDescent="0.15">
      <c r="A58" s="6" t="s">
        <v>65</v>
      </c>
      <c r="B58" s="5">
        <v>2.8</v>
      </c>
      <c r="C58" s="5">
        <v>150</v>
      </c>
      <c r="D58" s="5">
        <v>503</v>
      </c>
      <c r="E58" s="5">
        <v>11</v>
      </c>
      <c r="F58" s="5">
        <v>71</v>
      </c>
      <c r="G58" s="5">
        <v>26.9</v>
      </c>
      <c r="H58" s="5">
        <v>331</v>
      </c>
      <c r="I58" s="5">
        <v>960</v>
      </c>
      <c r="J58" s="3">
        <f t="shared" ref="J58:J63" si="10">477+273</f>
        <v>750</v>
      </c>
    </row>
    <row r="59" spans="1:10" ht="12" x14ac:dyDescent="0.15">
      <c r="A59" s="6" t="s">
        <v>66</v>
      </c>
      <c r="B59" s="5">
        <v>2.8</v>
      </c>
      <c r="C59" s="5">
        <v>150</v>
      </c>
      <c r="D59" s="5">
        <v>503</v>
      </c>
      <c r="E59" s="5">
        <v>11</v>
      </c>
      <c r="F59" s="5">
        <v>71</v>
      </c>
      <c r="G59" s="5">
        <v>26.9</v>
      </c>
      <c r="H59" s="5">
        <v>331</v>
      </c>
      <c r="I59" s="5">
        <v>960</v>
      </c>
      <c r="J59" s="3">
        <f t="shared" si="10"/>
        <v>750</v>
      </c>
    </row>
    <row r="60" spans="1:10" ht="12" x14ac:dyDescent="0.15">
      <c r="A60" s="6" t="s">
        <v>67</v>
      </c>
      <c r="B60" s="5">
        <v>2.8</v>
      </c>
      <c r="C60" s="5">
        <v>135</v>
      </c>
      <c r="D60" s="5">
        <v>434</v>
      </c>
      <c r="E60" s="5">
        <v>13</v>
      </c>
      <c r="F60" s="5">
        <v>71</v>
      </c>
      <c r="G60" s="5">
        <v>26.9</v>
      </c>
      <c r="H60" s="5">
        <v>300</v>
      </c>
      <c r="I60" s="5">
        <v>960</v>
      </c>
      <c r="J60" s="3">
        <f t="shared" si="10"/>
        <v>750</v>
      </c>
    </row>
    <row r="61" spans="1:10" ht="12" x14ac:dyDescent="0.15">
      <c r="A61" s="6" t="s">
        <v>68</v>
      </c>
      <c r="B61" s="5">
        <v>2.8</v>
      </c>
      <c r="C61" s="5">
        <v>60</v>
      </c>
      <c r="D61" s="5">
        <v>97</v>
      </c>
      <c r="E61" s="5">
        <v>17</v>
      </c>
      <c r="F61" s="5">
        <v>71</v>
      </c>
      <c r="G61" s="5">
        <v>26.9</v>
      </c>
      <c r="H61" s="5">
        <v>152</v>
      </c>
      <c r="I61" s="5">
        <v>960</v>
      </c>
      <c r="J61" s="3">
        <f>477+273</f>
        <v>750</v>
      </c>
    </row>
    <row r="62" spans="1:10" ht="12" x14ac:dyDescent="0.15">
      <c r="A62" s="6" t="s">
        <v>69</v>
      </c>
      <c r="B62" s="5">
        <v>2.8</v>
      </c>
      <c r="C62" s="5">
        <v>150</v>
      </c>
      <c r="D62" s="5">
        <v>462</v>
      </c>
      <c r="E62" s="5">
        <v>11</v>
      </c>
      <c r="F62" s="5">
        <v>71</v>
      </c>
      <c r="G62" s="5">
        <v>26.9</v>
      </c>
      <c r="H62" s="5">
        <v>317</v>
      </c>
      <c r="I62" s="5">
        <v>960</v>
      </c>
      <c r="J62" s="3">
        <f t="shared" si="10"/>
        <v>750</v>
      </c>
    </row>
    <row r="63" spans="1:10" ht="12" x14ac:dyDescent="0.15">
      <c r="A63" s="6" t="s">
        <v>70</v>
      </c>
      <c r="B63" s="5">
        <v>2.8</v>
      </c>
      <c r="C63" s="5">
        <v>150</v>
      </c>
      <c r="D63" s="5">
        <v>462</v>
      </c>
      <c r="E63" s="5">
        <v>11</v>
      </c>
      <c r="F63" s="5">
        <v>71</v>
      </c>
      <c r="G63" s="5">
        <v>26.9</v>
      </c>
      <c r="H63" s="5">
        <v>317</v>
      </c>
      <c r="I63" s="5">
        <v>960</v>
      </c>
      <c r="J63" s="3">
        <f t="shared" si="10"/>
        <v>750</v>
      </c>
    </row>
    <row r="64" spans="1:10" ht="12" x14ac:dyDescent="0.15">
      <c r="A64" s="6" t="s">
        <v>71</v>
      </c>
      <c r="B64" s="5">
        <v>2.83</v>
      </c>
      <c r="C64" s="5">
        <v>60</v>
      </c>
      <c r="D64" s="5">
        <v>96.5</v>
      </c>
      <c r="E64" s="5">
        <v>16</v>
      </c>
      <c r="F64" s="5">
        <v>71.7</v>
      </c>
      <c r="G64" s="5">
        <v>27.5</v>
      </c>
      <c r="H64" s="5">
        <v>135</v>
      </c>
      <c r="I64" s="5">
        <v>856</v>
      </c>
      <c r="J64" s="3">
        <f>477+273</f>
        <v>750</v>
      </c>
    </row>
    <row r="65" spans="1:14" ht="12" x14ac:dyDescent="0.15">
      <c r="A65" s="6" t="s">
        <v>72</v>
      </c>
      <c r="B65" s="5">
        <v>2.83</v>
      </c>
      <c r="C65" s="5">
        <v>160</v>
      </c>
      <c r="D65" s="5">
        <v>540</v>
      </c>
      <c r="E65" s="5">
        <v>11</v>
      </c>
      <c r="F65" s="5">
        <v>71.7</v>
      </c>
      <c r="G65" s="5">
        <v>27.5</v>
      </c>
      <c r="H65" s="5">
        <v>305</v>
      </c>
      <c r="I65" s="5">
        <v>856</v>
      </c>
      <c r="J65" s="3">
        <f t="shared" ref="J65:J68" si="11">477+273</f>
        <v>750</v>
      </c>
    </row>
    <row r="66" spans="1:14" ht="12" x14ac:dyDescent="0.15">
      <c r="A66" s="6" t="s">
        <v>73</v>
      </c>
      <c r="B66" s="5">
        <v>2.83</v>
      </c>
      <c r="C66" s="5">
        <v>160</v>
      </c>
      <c r="D66" s="5">
        <v>540</v>
      </c>
      <c r="E66" s="5">
        <v>11</v>
      </c>
      <c r="F66" s="5">
        <v>71.7</v>
      </c>
      <c r="G66" s="5">
        <v>27.5</v>
      </c>
      <c r="H66" s="5">
        <v>305</v>
      </c>
      <c r="I66" s="5">
        <v>856</v>
      </c>
      <c r="J66" s="3">
        <f t="shared" si="11"/>
        <v>750</v>
      </c>
    </row>
    <row r="67" spans="1:14" ht="12" x14ac:dyDescent="0.15">
      <c r="A67" s="6" t="s">
        <v>74</v>
      </c>
      <c r="B67" s="5">
        <v>2.83</v>
      </c>
      <c r="C67" s="5">
        <v>152</v>
      </c>
      <c r="D67" s="5">
        <v>505</v>
      </c>
      <c r="E67" s="5">
        <v>11</v>
      </c>
      <c r="F67" s="5">
        <v>71.7</v>
      </c>
      <c r="G67" s="5">
        <v>27.5</v>
      </c>
      <c r="H67" s="5">
        <v>295</v>
      </c>
      <c r="I67" s="5">
        <v>856</v>
      </c>
      <c r="J67" s="3">
        <f t="shared" si="11"/>
        <v>750</v>
      </c>
    </row>
    <row r="68" spans="1:14" ht="12" x14ac:dyDescent="0.15">
      <c r="A68" s="6" t="s">
        <v>75</v>
      </c>
      <c r="B68" s="5">
        <v>2.83</v>
      </c>
      <c r="C68" s="5">
        <v>152</v>
      </c>
      <c r="D68" s="5">
        <v>505</v>
      </c>
      <c r="E68" s="5">
        <v>11</v>
      </c>
      <c r="F68" s="5">
        <v>71.7</v>
      </c>
      <c r="G68" s="5">
        <v>27.5</v>
      </c>
      <c r="H68" s="5">
        <v>295</v>
      </c>
      <c r="I68" s="5">
        <v>856</v>
      </c>
      <c r="J68" s="3">
        <f t="shared" si="11"/>
        <v>750</v>
      </c>
    </row>
    <row r="69" spans="1:14" ht="12" x14ac:dyDescent="0.15">
      <c r="B69" s="7"/>
      <c r="I69" s="8"/>
      <c r="K69" s="9"/>
      <c r="M69" s="10"/>
      <c r="N69" s="9"/>
    </row>
    <row r="70" spans="1:14" s="11" customFormat="1" ht="12" x14ac:dyDescent="0.15">
      <c r="B70" s="12"/>
      <c r="I70" s="13"/>
      <c r="K70" s="14"/>
      <c r="M70" s="15"/>
      <c r="N70" s="14"/>
    </row>
    <row r="71" spans="1:14" s="11" customFormat="1" ht="12" x14ac:dyDescent="0.15">
      <c r="B71" s="12"/>
      <c r="I71" s="13"/>
      <c r="K71" s="14"/>
      <c r="M71" s="15"/>
      <c r="N71" s="14"/>
    </row>
    <row r="72" spans="1:14" s="11" customFormat="1" ht="12" x14ac:dyDescent="0.15">
      <c r="B72" s="12"/>
      <c r="I72" s="13"/>
      <c r="K72" s="14"/>
      <c r="M72" s="15"/>
      <c r="N72" s="14"/>
    </row>
    <row r="73" spans="1:14" s="11" customFormat="1" ht="12" x14ac:dyDescent="0.15">
      <c r="B73" s="12"/>
      <c r="I73" s="13"/>
      <c r="K73" s="14"/>
      <c r="M73" s="15"/>
      <c r="N73" s="14"/>
    </row>
    <row r="74" spans="1:14" s="11" customFormat="1" ht="12" x14ac:dyDescent="0.15">
      <c r="B74" s="12"/>
      <c r="I74" s="13"/>
      <c r="K74" s="14"/>
      <c r="M74" s="15"/>
      <c r="N74" s="14"/>
    </row>
    <row r="75" spans="1:14" s="16" customFormat="1" ht="12" x14ac:dyDescent="0.15">
      <c r="B75" s="17"/>
      <c r="I75" s="18"/>
      <c r="K75" s="19"/>
      <c r="M75" s="20"/>
      <c r="N75" s="19"/>
    </row>
    <row r="76" spans="1:14" s="11" customFormat="1" ht="12" x14ac:dyDescent="0.15">
      <c r="B76" s="12"/>
      <c r="I76" s="13"/>
      <c r="K76" s="14"/>
      <c r="M76" s="15"/>
      <c r="N76" s="14"/>
    </row>
    <row r="77" spans="1:14" ht="12" x14ac:dyDescent="0.15">
      <c r="B77" s="7"/>
      <c r="I77" s="8"/>
      <c r="K77" s="9"/>
      <c r="M77" s="10"/>
      <c r="N77" s="9"/>
    </row>
    <row r="78" spans="1:14" ht="12" x14ac:dyDescent="0.15">
      <c r="B78" s="7"/>
      <c r="I78" s="8"/>
      <c r="K78" s="9"/>
      <c r="M78" s="10"/>
      <c r="N78" s="9"/>
    </row>
    <row r="79" spans="1:14" ht="12" x14ac:dyDescent="0.15">
      <c r="B79" s="7"/>
      <c r="I79" s="8"/>
      <c r="K79" s="9"/>
      <c r="M79" s="10"/>
      <c r="N79" s="9"/>
    </row>
    <row r="80" spans="1:14" ht="12" x14ac:dyDescent="0.15">
      <c r="B80" s="7"/>
    </row>
    <row r="81" spans="2:2" ht="12" x14ac:dyDescent="0.15">
      <c r="B81" s="7"/>
    </row>
    <row r="82" spans="2:2" ht="12" x14ac:dyDescent="0.15">
      <c r="B82" s="7"/>
    </row>
    <row r="83" spans="2:2" ht="12" x14ac:dyDescent="0.15">
      <c r="B83" s="7"/>
    </row>
    <row r="84" spans="2:2" ht="12" x14ac:dyDescent="0.15">
      <c r="B84" s="7"/>
    </row>
    <row r="85" spans="2:2" ht="12" x14ac:dyDescent="0.15">
      <c r="B85" s="7"/>
    </row>
    <row r="86" spans="2:2" ht="12" x14ac:dyDescent="0.15">
      <c r="B86" s="7"/>
    </row>
    <row r="87" spans="2:2" ht="12" x14ac:dyDescent="0.15">
      <c r="B87" s="7"/>
    </row>
    <row r="88" spans="2:2" ht="12" x14ac:dyDescent="0.15">
      <c r="B88" s="7"/>
    </row>
    <row r="89" spans="2:2" ht="12" x14ac:dyDescent="0.15">
      <c r="B89" s="7"/>
    </row>
    <row r="90" spans="2:2" ht="12" x14ac:dyDescent="0.15">
      <c r="B90" s="7"/>
    </row>
    <row r="91" spans="2:2" ht="12" x14ac:dyDescent="0.15">
      <c r="B91" s="7"/>
    </row>
    <row r="92" spans="2:2" ht="12" x14ac:dyDescent="0.15">
      <c r="B9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Ryan</dc:creator>
  <cp:lastModifiedBy>Shannon Ryan</cp:lastModifiedBy>
  <dcterms:created xsi:type="dcterms:W3CDTF">2023-10-31T21:41:15Z</dcterms:created>
  <dcterms:modified xsi:type="dcterms:W3CDTF">2023-10-31T21:42:47Z</dcterms:modified>
</cp:coreProperties>
</file>